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8638F412-3998-44E9-9551-C141DD742211}" xr6:coauthVersionLast="47" xr6:coauthVersionMax="47" xr10:uidLastSave="{00000000-0000-0000-0000-000000000000}"/>
  <bookViews>
    <workbookView xWindow="-103" yWindow="-103" windowWidth="22149" windowHeight="13200" activeTab="1" xr2:uid="{FD440C42-4F2E-5F42-AEF9-DA8578FA7CA6}"/>
  </bookViews>
  <sheets>
    <sheet name="Region" sheetId="1" r:id="rId1"/>
    <sheet name="Region Total" sheetId="4" r:id="rId2"/>
    <sheet name="TA" sheetId="7" r:id="rId3"/>
    <sheet name="TA Total" sheetId="6" r:id="rId4"/>
    <sheet name="LBA" sheetId="8" r:id="rId5"/>
    <sheet name="LBA Total" sheetId="9" r:id="rId6"/>
    <sheet name="Health" sheetId="3" r:id="rId7"/>
    <sheet name="Health Total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57" i="3" s="1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R129" i="3" s="1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R191" i="3" s="1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R215" i="3" s="1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R287" i="3" s="1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R302" i="3" s="1"/>
  <c r="S303" i="3"/>
  <c r="S304" i="3"/>
  <c r="S305" i="3"/>
  <c r="S306" i="3"/>
  <c r="S307" i="3"/>
  <c r="S308" i="3"/>
  <c r="S309" i="3"/>
  <c r="S310" i="3"/>
  <c r="S311" i="3"/>
  <c r="R311" i="3" s="1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R449" i="3" s="1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R470" i="3" s="1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R519" i="3" s="1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R537" i="3" s="1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R551" i="3" s="1"/>
  <c r="S552" i="3"/>
  <c r="S553" i="3"/>
  <c r="S554" i="3"/>
  <c r="S555" i="3"/>
  <c r="S556" i="3"/>
  <c r="S557" i="3"/>
  <c r="S558" i="3"/>
  <c r="S559" i="3"/>
  <c r="S560" i="3"/>
  <c r="S561" i="3"/>
  <c r="R561" i="3" s="1"/>
  <c r="S562" i="3"/>
  <c r="S563" i="3"/>
  <c r="S564" i="3"/>
  <c r="S565" i="3"/>
  <c r="S566" i="3"/>
  <c r="R566" i="3" s="1"/>
  <c r="S567" i="3"/>
  <c r="S568" i="3"/>
  <c r="S569" i="3"/>
  <c r="S570" i="3"/>
  <c r="S571" i="3"/>
  <c r="S572" i="3"/>
  <c r="S573" i="3"/>
  <c r="S574" i="3"/>
  <c r="S575" i="3"/>
  <c r="S576" i="3"/>
  <c r="R576" i="3" s="1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R592" i="3" s="1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R625" i="3" s="1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R640" i="3" s="1"/>
  <c r="S641" i="3"/>
  <c r="R641" i="3" s="1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R657" i="3" s="1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R671" i="3" s="1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R689" i="3" s="1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R745" i="3" s="1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R761" i="3" s="1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R815" i="3" s="1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R838" i="3" s="1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R854" i="3" s="1"/>
  <c r="S855" i="3"/>
  <c r="R855" i="3" s="1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R983" i="3" s="1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R1071" i="3" s="1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R1161" i="3" s="1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R1246" i="3" s="1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R1270" i="3" s="1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R1305" i="3" s="1"/>
  <c r="S1306" i="3"/>
  <c r="S1307" i="3"/>
  <c r="S1308" i="3"/>
  <c r="S1309" i="3"/>
  <c r="S1310" i="3"/>
  <c r="S1311" i="3"/>
  <c r="R1311" i="3" s="1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R1329" i="3" s="1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2" i="3"/>
  <c r="R1351" i="3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R23" i="5" s="1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R71" i="5" s="1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R153" i="5" s="1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R176" i="5" s="1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R199" i="5" s="1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R217" i="5" s="1"/>
  <c r="S218" i="5"/>
  <c r="S219" i="5"/>
  <c r="S220" i="5"/>
  <c r="S221" i="5"/>
  <c r="S222" i="5"/>
  <c r="S223" i="5"/>
  <c r="S224" i="5"/>
  <c r="S225" i="5"/>
  <c r="S226" i="5"/>
  <c r="S2" i="5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R56" i="9" s="1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R79" i="9" s="1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R138" i="9" s="1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R176" i="9" s="1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" i="9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R615" i="6" s="1"/>
  <c r="S616" i="6"/>
  <c r="S617" i="6"/>
  <c r="S618" i="6"/>
  <c r="S619" i="6"/>
  <c r="S620" i="6"/>
  <c r="S621" i="6"/>
  <c r="S622" i="6"/>
  <c r="S2" i="6"/>
  <c r="R1349" i="3"/>
  <c r="R5" i="3"/>
  <c r="R58" i="3"/>
  <c r="R93" i="3"/>
  <c r="R130" i="3"/>
  <c r="R266" i="3"/>
  <c r="R314" i="3"/>
  <c r="R359" i="3"/>
  <c r="R374" i="3"/>
  <c r="R386" i="3"/>
  <c r="R434" i="3"/>
  <c r="R458" i="3"/>
  <c r="R460" i="3"/>
  <c r="R471" i="3"/>
  <c r="R495" i="3"/>
  <c r="R497" i="3"/>
  <c r="R524" i="3"/>
  <c r="R564" i="3"/>
  <c r="R578" i="3"/>
  <c r="R591" i="3"/>
  <c r="R605" i="3"/>
  <c r="R610" i="3"/>
  <c r="R653" i="3"/>
  <c r="R658" i="3"/>
  <c r="R674" i="3"/>
  <c r="R690" i="3"/>
  <c r="R706" i="3"/>
  <c r="R767" i="3"/>
  <c r="R783" i="3"/>
  <c r="R797" i="3"/>
  <c r="R853" i="3"/>
  <c r="R890" i="3"/>
  <c r="R910" i="3"/>
  <c r="R930" i="3"/>
  <c r="R962" i="3"/>
  <c r="R978" i="3"/>
  <c r="R1002" i="3"/>
  <c r="R1026" i="3"/>
  <c r="R1109" i="3"/>
  <c r="R1135" i="3"/>
  <c r="R1138" i="3"/>
  <c r="R1177" i="3"/>
  <c r="R1178" i="3"/>
  <c r="R1194" i="3"/>
  <c r="R1202" i="3"/>
  <c r="R1285" i="3"/>
  <c r="R1286" i="3"/>
  <c r="S3" i="8"/>
  <c r="S4" i="8"/>
  <c r="S5" i="8"/>
  <c r="S6" i="8"/>
  <c r="S7" i="8"/>
  <c r="S8" i="8"/>
  <c r="R8" i="8" s="1"/>
  <c r="S9" i="8"/>
  <c r="S10" i="8"/>
  <c r="S11" i="8"/>
  <c r="S12" i="8"/>
  <c r="S13" i="8"/>
  <c r="S14" i="8"/>
  <c r="S15" i="8"/>
  <c r="S16" i="8"/>
  <c r="S17" i="8"/>
  <c r="R17" i="8" s="1"/>
  <c r="S18" i="8"/>
  <c r="S19" i="8"/>
  <c r="S20" i="8"/>
  <c r="S21" i="8"/>
  <c r="S22" i="8"/>
  <c r="S23" i="8"/>
  <c r="R23" i="8" s="1"/>
  <c r="S24" i="8"/>
  <c r="S25" i="8"/>
  <c r="S26" i="8"/>
  <c r="R26" i="8" s="1"/>
  <c r="S27" i="8"/>
  <c r="S28" i="8"/>
  <c r="S29" i="8"/>
  <c r="S30" i="8"/>
  <c r="S31" i="8"/>
  <c r="S32" i="8"/>
  <c r="R32" i="8" s="1"/>
  <c r="S33" i="8"/>
  <c r="S34" i="8"/>
  <c r="S35" i="8"/>
  <c r="S36" i="8"/>
  <c r="S37" i="8"/>
  <c r="S38" i="8"/>
  <c r="S39" i="8"/>
  <c r="S40" i="8"/>
  <c r="R40" i="8" s="1"/>
  <c r="S41" i="8"/>
  <c r="S42" i="8"/>
  <c r="S43" i="8"/>
  <c r="S44" i="8"/>
  <c r="S45" i="8"/>
  <c r="S46" i="8"/>
  <c r="S47" i="8"/>
  <c r="R47" i="8" s="1"/>
  <c r="S48" i="8"/>
  <c r="S49" i="8"/>
  <c r="S50" i="8"/>
  <c r="S51" i="8"/>
  <c r="S52" i="8"/>
  <c r="S53" i="8"/>
  <c r="S54" i="8"/>
  <c r="S55" i="8"/>
  <c r="S56" i="8"/>
  <c r="R56" i="8" s="1"/>
  <c r="S57" i="8"/>
  <c r="S58" i="8"/>
  <c r="R58" i="8" s="1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R74" i="8" s="1"/>
  <c r="S75" i="8"/>
  <c r="S76" i="8"/>
  <c r="S77" i="8"/>
  <c r="S78" i="8"/>
  <c r="S79" i="8"/>
  <c r="S80" i="8"/>
  <c r="R80" i="8" s="1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R98" i="8" s="1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R230" i="8" s="1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4" i="8"/>
  <c r="S325" i="8"/>
  <c r="S326" i="8"/>
  <c r="S327" i="8"/>
  <c r="S328" i="8"/>
  <c r="S329" i="8"/>
  <c r="S330" i="8"/>
  <c r="S331" i="8"/>
  <c r="S332" i="8"/>
  <c r="S333" i="8"/>
  <c r="S334" i="8"/>
  <c r="S335" i="8"/>
  <c r="S336" i="8"/>
  <c r="S337" i="8"/>
  <c r="S338" i="8"/>
  <c r="S339" i="8"/>
  <c r="S340" i="8"/>
  <c r="S341" i="8"/>
  <c r="S342" i="8"/>
  <c r="S343" i="8"/>
  <c r="S344" i="8"/>
  <c r="S345" i="8"/>
  <c r="S346" i="8"/>
  <c r="S347" i="8"/>
  <c r="S348" i="8"/>
  <c r="S349" i="8"/>
  <c r="S350" i="8"/>
  <c r="S351" i="8"/>
  <c r="S352" i="8"/>
  <c r="S353" i="8"/>
  <c r="S354" i="8"/>
  <c r="S355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8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3" i="8"/>
  <c r="S394" i="8"/>
  <c r="S395" i="8"/>
  <c r="S396" i="8"/>
  <c r="S397" i="8"/>
  <c r="S398" i="8"/>
  <c r="S399" i="8"/>
  <c r="S400" i="8"/>
  <c r="S401" i="8"/>
  <c r="S402" i="8"/>
  <c r="S403" i="8"/>
  <c r="S404" i="8"/>
  <c r="S405" i="8"/>
  <c r="S406" i="8"/>
  <c r="S407" i="8"/>
  <c r="S408" i="8"/>
  <c r="S409" i="8"/>
  <c r="S410" i="8"/>
  <c r="S411" i="8"/>
  <c r="S412" i="8"/>
  <c r="S413" i="8"/>
  <c r="S414" i="8"/>
  <c r="S415" i="8"/>
  <c r="S416" i="8"/>
  <c r="S417" i="8"/>
  <c r="S418" i="8"/>
  <c r="S419" i="8"/>
  <c r="S420" i="8"/>
  <c r="S421" i="8"/>
  <c r="S422" i="8"/>
  <c r="S423" i="8"/>
  <c r="S424" i="8"/>
  <c r="S425" i="8"/>
  <c r="S426" i="8"/>
  <c r="S427" i="8"/>
  <c r="S428" i="8"/>
  <c r="S429" i="8"/>
  <c r="S430" i="8"/>
  <c r="S431" i="8"/>
  <c r="S432" i="8"/>
  <c r="S433" i="8"/>
  <c r="S434" i="8"/>
  <c r="S435" i="8"/>
  <c r="S436" i="8"/>
  <c r="S437" i="8"/>
  <c r="S438" i="8"/>
  <c r="S439" i="8"/>
  <c r="S440" i="8"/>
  <c r="R440" i="8" s="1"/>
  <c r="S441" i="8"/>
  <c r="S442" i="8"/>
  <c r="S443" i="8"/>
  <c r="S444" i="8"/>
  <c r="S445" i="8"/>
  <c r="S446" i="8"/>
  <c r="S447" i="8"/>
  <c r="S448" i="8"/>
  <c r="S449" i="8"/>
  <c r="S450" i="8"/>
  <c r="S451" i="8"/>
  <c r="S452" i="8"/>
  <c r="S453" i="8"/>
  <c r="S454" i="8"/>
  <c r="S455" i="8"/>
  <c r="S456" i="8"/>
  <c r="S457" i="8"/>
  <c r="S458" i="8"/>
  <c r="S459" i="8"/>
  <c r="S460" i="8"/>
  <c r="S461" i="8"/>
  <c r="S462" i="8"/>
  <c r="S463" i="8"/>
  <c r="S464" i="8"/>
  <c r="S465" i="8"/>
  <c r="S466" i="8"/>
  <c r="S467" i="8"/>
  <c r="S468" i="8"/>
  <c r="S469" i="8"/>
  <c r="S470" i="8"/>
  <c r="S471" i="8"/>
  <c r="S472" i="8"/>
  <c r="S473" i="8"/>
  <c r="S474" i="8"/>
  <c r="S475" i="8"/>
  <c r="S476" i="8"/>
  <c r="S477" i="8"/>
  <c r="S478" i="8"/>
  <c r="S479" i="8"/>
  <c r="S480" i="8"/>
  <c r="S481" i="8"/>
  <c r="S482" i="8"/>
  <c r="S483" i="8"/>
  <c r="S484" i="8"/>
  <c r="S485" i="8"/>
  <c r="S486" i="8"/>
  <c r="S487" i="8"/>
  <c r="S488" i="8"/>
  <c r="S489" i="8"/>
  <c r="S490" i="8"/>
  <c r="S491" i="8"/>
  <c r="S492" i="8"/>
  <c r="S493" i="8"/>
  <c r="S494" i="8"/>
  <c r="S495" i="8"/>
  <c r="S496" i="8"/>
  <c r="S497" i="8"/>
  <c r="S498" i="8"/>
  <c r="S499" i="8"/>
  <c r="S500" i="8"/>
  <c r="S501" i="8"/>
  <c r="S502" i="8"/>
  <c r="S503" i="8"/>
  <c r="S504" i="8"/>
  <c r="S505" i="8"/>
  <c r="S506" i="8"/>
  <c r="S507" i="8"/>
  <c r="S508" i="8"/>
  <c r="S509" i="8"/>
  <c r="S510" i="8"/>
  <c r="S511" i="8"/>
  <c r="S512" i="8"/>
  <c r="S513" i="8"/>
  <c r="S514" i="8"/>
  <c r="S515" i="8"/>
  <c r="S516" i="8"/>
  <c r="S517" i="8"/>
  <c r="S518" i="8"/>
  <c r="S519" i="8"/>
  <c r="S520" i="8"/>
  <c r="S521" i="8"/>
  <c r="S522" i="8"/>
  <c r="S523" i="8"/>
  <c r="S524" i="8"/>
  <c r="S525" i="8"/>
  <c r="S526" i="8"/>
  <c r="S527" i="8"/>
  <c r="S528" i="8"/>
  <c r="S529" i="8"/>
  <c r="S530" i="8"/>
  <c r="S531" i="8"/>
  <c r="S532" i="8"/>
  <c r="S533" i="8"/>
  <c r="S534" i="8"/>
  <c r="S535" i="8"/>
  <c r="S536" i="8"/>
  <c r="S537" i="8"/>
  <c r="S538" i="8"/>
  <c r="S539" i="8"/>
  <c r="S540" i="8"/>
  <c r="S541" i="8"/>
  <c r="S542" i="8"/>
  <c r="S543" i="8"/>
  <c r="S544" i="8"/>
  <c r="S545" i="8"/>
  <c r="S546" i="8"/>
  <c r="S547" i="8"/>
  <c r="S548" i="8"/>
  <c r="S549" i="8"/>
  <c r="S550" i="8"/>
  <c r="S551" i="8"/>
  <c r="S552" i="8"/>
  <c r="S553" i="8"/>
  <c r="S554" i="8"/>
  <c r="S555" i="8"/>
  <c r="S556" i="8"/>
  <c r="S557" i="8"/>
  <c r="S558" i="8"/>
  <c r="S559" i="8"/>
  <c r="S560" i="8"/>
  <c r="S561" i="8"/>
  <c r="S562" i="8"/>
  <c r="S563" i="8"/>
  <c r="S564" i="8"/>
  <c r="S565" i="8"/>
  <c r="S566" i="8"/>
  <c r="S567" i="8"/>
  <c r="S568" i="8"/>
  <c r="S569" i="8"/>
  <c r="S570" i="8"/>
  <c r="S571" i="8"/>
  <c r="S572" i="8"/>
  <c r="S573" i="8"/>
  <c r="S574" i="8"/>
  <c r="S575" i="8"/>
  <c r="S576" i="8"/>
  <c r="S577" i="8"/>
  <c r="S578" i="8"/>
  <c r="S579" i="8"/>
  <c r="S580" i="8"/>
  <c r="S581" i="8"/>
  <c r="S582" i="8"/>
  <c r="S583" i="8"/>
  <c r="S584" i="8"/>
  <c r="S585" i="8"/>
  <c r="S586" i="8"/>
  <c r="S587" i="8"/>
  <c r="S588" i="8"/>
  <c r="S589" i="8"/>
  <c r="S590" i="8"/>
  <c r="S591" i="8"/>
  <c r="S592" i="8"/>
  <c r="S593" i="8"/>
  <c r="S594" i="8"/>
  <c r="S595" i="8"/>
  <c r="S596" i="8"/>
  <c r="S597" i="8"/>
  <c r="S598" i="8"/>
  <c r="S599" i="8"/>
  <c r="S600" i="8"/>
  <c r="S601" i="8"/>
  <c r="S602" i="8"/>
  <c r="S603" i="8"/>
  <c r="S604" i="8"/>
  <c r="S605" i="8"/>
  <c r="S606" i="8"/>
  <c r="S607" i="8"/>
  <c r="S608" i="8"/>
  <c r="S609" i="8"/>
  <c r="S610" i="8"/>
  <c r="S611" i="8"/>
  <c r="S612" i="8"/>
  <c r="S613" i="8"/>
  <c r="S614" i="8"/>
  <c r="S615" i="8"/>
  <c r="S616" i="8"/>
  <c r="S617" i="8"/>
  <c r="S618" i="8"/>
  <c r="S619" i="8"/>
  <c r="S620" i="8"/>
  <c r="S621" i="8"/>
  <c r="S622" i="8"/>
  <c r="S623" i="8"/>
  <c r="S624" i="8"/>
  <c r="S625" i="8"/>
  <c r="S626" i="8"/>
  <c r="S627" i="8"/>
  <c r="S628" i="8"/>
  <c r="S629" i="8"/>
  <c r="S630" i="8"/>
  <c r="S631" i="8"/>
  <c r="S632" i="8"/>
  <c r="S633" i="8"/>
  <c r="S634" i="8"/>
  <c r="S635" i="8"/>
  <c r="S636" i="8"/>
  <c r="S637" i="8"/>
  <c r="S638" i="8"/>
  <c r="S639" i="8"/>
  <c r="S640" i="8"/>
  <c r="S641" i="8"/>
  <c r="S642" i="8"/>
  <c r="S643" i="8"/>
  <c r="S644" i="8"/>
  <c r="S645" i="8"/>
  <c r="S646" i="8"/>
  <c r="S647" i="8"/>
  <c r="S648" i="8"/>
  <c r="S649" i="8"/>
  <c r="S650" i="8"/>
  <c r="S651" i="8"/>
  <c r="S652" i="8"/>
  <c r="S653" i="8"/>
  <c r="S654" i="8"/>
  <c r="S655" i="8"/>
  <c r="S656" i="8"/>
  <c r="S657" i="8"/>
  <c r="S658" i="8"/>
  <c r="S659" i="8"/>
  <c r="S660" i="8"/>
  <c r="S661" i="8"/>
  <c r="S662" i="8"/>
  <c r="S663" i="8"/>
  <c r="S664" i="8"/>
  <c r="S665" i="8"/>
  <c r="S666" i="8"/>
  <c r="S667" i="8"/>
  <c r="S668" i="8"/>
  <c r="S669" i="8"/>
  <c r="S670" i="8"/>
  <c r="S671" i="8"/>
  <c r="S672" i="8"/>
  <c r="S673" i="8"/>
  <c r="S674" i="8"/>
  <c r="S675" i="8"/>
  <c r="S676" i="8"/>
  <c r="S677" i="8"/>
  <c r="S678" i="8"/>
  <c r="S679" i="8"/>
  <c r="S680" i="8"/>
  <c r="S681" i="8"/>
  <c r="S682" i="8"/>
  <c r="S683" i="8"/>
  <c r="S684" i="8"/>
  <c r="S685" i="8"/>
  <c r="S686" i="8"/>
  <c r="S687" i="8"/>
  <c r="S688" i="8"/>
  <c r="S689" i="8"/>
  <c r="S690" i="8"/>
  <c r="S691" i="8"/>
  <c r="S692" i="8"/>
  <c r="S693" i="8"/>
  <c r="S694" i="8"/>
  <c r="S695" i="8"/>
  <c r="S696" i="8"/>
  <c r="S697" i="8"/>
  <c r="S698" i="8"/>
  <c r="S699" i="8"/>
  <c r="S700" i="8"/>
  <c r="S701" i="8"/>
  <c r="S702" i="8"/>
  <c r="S703" i="8"/>
  <c r="S704" i="8"/>
  <c r="S705" i="8"/>
  <c r="S706" i="8"/>
  <c r="S707" i="8"/>
  <c r="S708" i="8"/>
  <c r="S709" i="8"/>
  <c r="S710" i="8"/>
  <c r="S711" i="8"/>
  <c r="S712" i="8"/>
  <c r="S713" i="8"/>
  <c r="S714" i="8"/>
  <c r="S715" i="8"/>
  <c r="S716" i="8"/>
  <c r="S717" i="8"/>
  <c r="S718" i="8"/>
  <c r="S719" i="8"/>
  <c r="S720" i="8"/>
  <c r="S721" i="8"/>
  <c r="S722" i="8"/>
  <c r="S723" i="8"/>
  <c r="S724" i="8"/>
  <c r="S725" i="8"/>
  <c r="S726" i="8"/>
  <c r="S727" i="8"/>
  <c r="S728" i="8"/>
  <c r="S729" i="8"/>
  <c r="S730" i="8"/>
  <c r="S731" i="8"/>
  <c r="S732" i="8"/>
  <c r="S733" i="8"/>
  <c r="S734" i="8"/>
  <c r="S735" i="8"/>
  <c r="S736" i="8"/>
  <c r="S737" i="8"/>
  <c r="S738" i="8"/>
  <c r="S739" i="8"/>
  <c r="S740" i="8"/>
  <c r="S741" i="8"/>
  <c r="S742" i="8"/>
  <c r="S743" i="8"/>
  <c r="S744" i="8"/>
  <c r="S745" i="8"/>
  <c r="S746" i="8"/>
  <c r="S747" i="8"/>
  <c r="S748" i="8"/>
  <c r="S749" i="8"/>
  <c r="S750" i="8"/>
  <c r="S751" i="8"/>
  <c r="S752" i="8"/>
  <c r="S753" i="8"/>
  <c r="S754" i="8"/>
  <c r="S755" i="8"/>
  <c r="S756" i="8"/>
  <c r="S757" i="8"/>
  <c r="S758" i="8"/>
  <c r="S759" i="8"/>
  <c r="S760" i="8"/>
  <c r="S761" i="8"/>
  <c r="S762" i="8"/>
  <c r="S763" i="8"/>
  <c r="S764" i="8"/>
  <c r="S765" i="8"/>
  <c r="S766" i="8"/>
  <c r="S767" i="8"/>
  <c r="S768" i="8"/>
  <c r="S769" i="8"/>
  <c r="S770" i="8"/>
  <c r="S771" i="8"/>
  <c r="S772" i="8"/>
  <c r="S773" i="8"/>
  <c r="S774" i="8"/>
  <c r="S775" i="8"/>
  <c r="S776" i="8"/>
  <c r="S777" i="8"/>
  <c r="S778" i="8"/>
  <c r="S779" i="8"/>
  <c r="S780" i="8"/>
  <c r="S781" i="8"/>
  <c r="S782" i="8"/>
  <c r="S783" i="8"/>
  <c r="S784" i="8"/>
  <c r="S785" i="8"/>
  <c r="S786" i="8"/>
  <c r="S787" i="8"/>
  <c r="S788" i="8"/>
  <c r="S789" i="8"/>
  <c r="S790" i="8"/>
  <c r="S791" i="8"/>
  <c r="S792" i="8"/>
  <c r="S793" i="8"/>
  <c r="S794" i="8"/>
  <c r="S795" i="8"/>
  <c r="S796" i="8"/>
  <c r="S797" i="8"/>
  <c r="S798" i="8"/>
  <c r="S799" i="8"/>
  <c r="S800" i="8"/>
  <c r="S801" i="8"/>
  <c r="S802" i="8"/>
  <c r="S803" i="8"/>
  <c r="S804" i="8"/>
  <c r="S805" i="8"/>
  <c r="S806" i="8"/>
  <c r="S807" i="8"/>
  <c r="S808" i="8"/>
  <c r="S809" i="8"/>
  <c r="S810" i="8"/>
  <c r="S811" i="8"/>
  <c r="S812" i="8"/>
  <c r="S813" i="8"/>
  <c r="S814" i="8"/>
  <c r="S815" i="8"/>
  <c r="S816" i="8"/>
  <c r="S817" i="8"/>
  <c r="S818" i="8"/>
  <c r="S819" i="8"/>
  <c r="S820" i="8"/>
  <c r="S821" i="8"/>
  <c r="S822" i="8"/>
  <c r="S823" i="8"/>
  <c r="S824" i="8"/>
  <c r="S825" i="8"/>
  <c r="S826" i="8"/>
  <c r="S827" i="8"/>
  <c r="S828" i="8"/>
  <c r="S829" i="8"/>
  <c r="S830" i="8"/>
  <c r="S831" i="8"/>
  <c r="S832" i="8"/>
  <c r="S833" i="8"/>
  <c r="S834" i="8"/>
  <c r="S835" i="8"/>
  <c r="S836" i="8"/>
  <c r="S837" i="8"/>
  <c r="S838" i="8"/>
  <c r="S839" i="8"/>
  <c r="S840" i="8"/>
  <c r="S841" i="8"/>
  <c r="S842" i="8"/>
  <c r="S843" i="8"/>
  <c r="S844" i="8"/>
  <c r="S845" i="8"/>
  <c r="S846" i="8"/>
  <c r="S847" i="8"/>
  <c r="S848" i="8"/>
  <c r="S849" i="8"/>
  <c r="S850" i="8"/>
  <c r="S851" i="8"/>
  <c r="S852" i="8"/>
  <c r="S853" i="8"/>
  <c r="S854" i="8"/>
  <c r="S855" i="8"/>
  <c r="S856" i="8"/>
  <c r="S857" i="8"/>
  <c r="S858" i="8"/>
  <c r="S859" i="8"/>
  <c r="S860" i="8"/>
  <c r="S861" i="8"/>
  <c r="S862" i="8"/>
  <c r="S863" i="8"/>
  <c r="S864" i="8"/>
  <c r="S865" i="8"/>
  <c r="S866" i="8"/>
  <c r="S867" i="8"/>
  <c r="S868" i="8"/>
  <c r="S869" i="8"/>
  <c r="S870" i="8"/>
  <c r="S871" i="8"/>
  <c r="S872" i="8"/>
  <c r="S873" i="8"/>
  <c r="S874" i="8"/>
  <c r="S875" i="8"/>
  <c r="S876" i="8"/>
  <c r="S877" i="8"/>
  <c r="S878" i="8"/>
  <c r="S879" i="8"/>
  <c r="S880" i="8"/>
  <c r="S881" i="8"/>
  <c r="S882" i="8"/>
  <c r="S883" i="8"/>
  <c r="S884" i="8"/>
  <c r="S885" i="8"/>
  <c r="S886" i="8"/>
  <c r="S887" i="8"/>
  <c r="S888" i="8"/>
  <c r="S889" i="8"/>
  <c r="S890" i="8"/>
  <c r="S891" i="8"/>
  <c r="S892" i="8"/>
  <c r="S893" i="8"/>
  <c r="S894" i="8"/>
  <c r="S895" i="8"/>
  <c r="S896" i="8"/>
  <c r="S897" i="8"/>
  <c r="S898" i="8"/>
  <c r="S899" i="8"/>
  <c r="S900" i="8"/>
  <c r="S901" i="8"/>
  <c r="S902" i="8"/>
  <c r="S903" i="8"/>
  <c r="S904" i="8"/>
  <c r="S905" i="8"/>
  <c r="S906" i="8"/>
  <c r="S907" i="8"/>
  <c r="S908" i="8"/>
  <c r="S909" i="8"/>
  <c r="S910" i="8"/>
  <c r="S911" i="8"/>
  <c r="S912" i="8"/>
  <c r="S913" i="8"/>
  <c r="S914" i="8"/>
  <c r="S915" i="8"/>
  <c r="S916" i="8"/>
  <c r="S917" i="8"/>
  <c r="S918" i="8"/>
  <c r="S919" i="8"/>
  <c r="S920" i="8"/>
  <c r="S921" i="8"/>
  <c r="S922" i="8"/>
  <c r="S923" i="8"/>
  <c r="S924" i="8"/>
  <c r="S925" i="8"/>
  <c r="S926" i="8"/>
  <c r="S927" i="8"/>
  <c r="S928" i="8"/>
  <c r="S929" i="8"/>
  <c r="S930" i="8"/>
  <c r="S931" i="8"/>
  <c r="S932" i="8"/>
  <c r="S933" i="8"/>
  <c r="S934" i="8"/>
  <c r="S935" i="8"/>
  <c r="S936" i="8"/>
  <c r="S937" i="8"/>
  <c r="S938" i="8"/>
  <c r="S939" i="8"/>
  <c r="S940" i="8"/>
  <c r="S941" i="8"/>
  <c r="S942" i="8"/>
  <c r="S943" i="8"/>
  <c r="S944" i="8"/>
  <c r="R944" i="8" s="1"/>
  <c r="S945" i="8"/>
  <c r="S946" i="8"/>
  <c r="S947" i="8"/>
  <c r="S948" i="8"/>
  <c r="S949" i="8"/>
  <c r="S950" i="8"/>
  <c r="S951" i="8"/>
  <c r="S952" i="8"/>
  <c r="S953" i="8"/>
  <c r="S954" i="8"/>
  <c r="S955" i="8"/>
  <c r="S956" i="8"/>
  <c r="S957" i="8"/>
  <c r="S958" i="8"/>
  <c r="S959" i="8"/>
  <c r="S960" i="8"/>
  <c r="S961" i="8"/>
  <c r="S962" i="8"/>
  <c r="S963" i="8"/>
  <c r="S964" i="8"/>
  <c r="S965" i="8"/>
  <c r="S966" i="8"/>
  <c r="S967" i="8"/>
  <c r="S968" i="8"/>
  <c r="S969" i="8"/>
  <c r="S970" i="8"/>
  <c r="S971" i="8"/>
  <c r="S972" i="8"/>
  <c r="S973" i="8"/>
  <c r="S974" i="8"/>
  <c r="S975" i="8"/>
  <c r="S976" i="8"/>
  <c r="S977" i="8"/>
  <c r="S978" i="8"/>
  <c r="S979" i="8"/>
  <c r="S980" i="8"/>
  <c r="S981" i="8"/>
  <c r="S982" i="8"/>
  <c r="S983" i="8"/>
  <c r="S984" i="8"/>
  <c r="S985" i="8"/>
  <c r="S986" i="8"/>
  <c r="S987" i="8"/>
  <c r="S988" i="8"/>
  <c r="S989" i="8"/>
  <c r="S990" i="8"/>
  <c r="S991" i="8"/>
  <c r="S992" i="8"/>
  <c r="S993" i="8"/>
  <c r="S994" i="8"/>
  <c r="S995" i="8"/>
  <c r="S996" i="8"/>
  <c r="S997" i="8"/>
  <c r="S998" i="8"/>
  <c r="S999" i="8"/>
  <c r="S1000" i="8"/>
  <c r="S1001" i="8"/>
  <c r="S1002" i="8"/>
  <c r="S1003" i="8"/>
  <c r="S1004" i="8"/>
  <c r="S1005" i="8"/>
  <c r="S1006" i="8"/>
  <c r="S1007" i="8"/>
  <c r="S1008" i="8"/>
  <c r="S1009" i="8"/>
  <c r="S1010" i="8"/>
  <c r="S1011" i="8"/>
  <c r="S1012" i="8"/>
  <c r="S1013" i="8"/>
  <c r="S1014" i="8"/>
  <c r="S1015" i="8"/>
  <c r="S1016" i="8"/>
  <c r="S1017" i="8"/>
  <c r="S1018" i="8"/>
  <c r="S1019" i="8"/>
  <c r="S1020" i="8"/>
  <c r="S1021" i="8"/>
  <c r="S1022" i="8"/>
  <c r="S1023" i="8"/>
  <c r="S1024" i="8"/>
  <c r="S1025" i="8"/>
  <c r="S1026" i="8"/>
  <c r="S1027" i="8"/>
  <c r="S1028" i="8"/>
  <c r="S1029" i="8"/>
  <c r="S1030" i="8"/>
  <c r="S1031" i="8"/>
  <c r="S1032" i="8"/>
  <c r="S1033" i="8"/>
  <c r="S1034" i="8"/>
  <c r="S1035" i="8"/>
  <c r="S1036" i="8"/>
  <c r="S1037" i="8"/>
  <c r="S1038" i="8"/>
  <c r="S1039" i="8"/>
  <c r="S1040" i="8"/>
  <c r="S1041" i="8"/>
  <c r="S1042" i="8"/>
  <c r="S1043" i="8"/>
  <c r="S1044" i="8"/>
  <c r="S1045" i="8"/>
  <c r="S1046" i="8"/>
  <c r="S1047" i="8"/>
  <c r="S1048" i="8"/>
  <c r="S1049" i="8"/>
  <c r="S1050" i="8"/>
  <c r="S1051" i="8"/>
  <c r="S1052" i="8"/>
  <c r="S1053" i="8"/>
  <c r="S1054" i="8"/>
  <c r="S1055" i="8"/>
  <c r="S1056" i="8"/>
  <c r="S1057" i="8"/>
  <c r="S1058" i="8"/>
  <c r="S1059" i="8"/>
  <c r="S1060" i="8"/>
  <c r="S1061" i="8"/>
  <c r="S1062" i="8"/>
  <c r="S1063" i="8"/>
  <c r="S1064" i="8"/>
  <c r="S1065" i="8"/>
  <c r="S1066" i="8"/>
  <c r="S1067" i="8"/>
  <c r="S1068" i="8"/>
  <c r="S1069" i="8"/>
  <c r="S1070" i="8"/>
  <c r="S1071" i="8"/>
  <c r="S1072" i="8"/>
  <c r="S1073" i="8"/>
  <c r="S1074" i="8"/>
  <c r="S1075" i="8"/>
  <c r="S1076" i="8"/>
  <c r="S1077" i="8"/>
  <c r="S1078" i="8"/>
  <c r="S1079" i="8"/>
  <c r="S1080" i="8"/>
  <c r="S1081" i="8"/>
  <c r="S1082" i="8"/>
  <c r="S1083" i="8"/>
  <c r="S1084" i="8"/>
  <c r="S1085" i="8"/>
  <c r="S1086" i="8"/>
  <c r="S1087" i="8"/>
  <c r="S1088" i="8"/>
  <c r="S1089" i="8"/>
  <c r="S1090" i="8"/>
  <c r="S1091" i="8"/>
  <c r="S1092" i="8"/>
  <c r="S1093" i="8"/>
  <c r="S1094" i="8"/>
  <c r="S1095" i="8"/>
  <c r="S1096" i="8"/>
  <c r="S1097" i="8"/>
  <c r="S1098" i="8"/>
  <c r="S1099" i="8"/>
  <c r="S1100" i="8"/>
  <c r="S1101" i="8"/>
  <c r="S1102" i="8"/>
  <c r="S1103" i="8"/>
  <c r="S1104" i="8"/>
  <c r="R1104" i="8" s="1"/>
  <c r="S1105" i="8"/>
  <c r="S1106" i="8"/>
  <c r="S1107" i="8"/>
  <c r="S1108" i="8"/>
  <c r="S1109" i="8"/>
  <c r="S1110" i="8"/>
  <c r="S1111" i="8"/>
  <c r="S1112" i="8"/>
  <c r="S1113" i="8"/>
  <c r="S1114" i="8"/>
  <c r="S1115" i="8"/>
  <c r="S1116" i="8"/>
  <c r="S1117" i="8"/>
  <c r="S1118" i="8"/>
  <c r="S1119" i="8"/>
  <c r="S1120" i="8"/>
  <c r="S1121" i="8"/>
  <c r="S1122" i="8"/>
  <c r="S1123" i="8"/>
  <c r="S1124" i="8"/>
  <c r="S1125" i="8"/>
  <c r="S1126" i="8"/>
  <c r="S1127" i="8"/>
  <c r="S1128" i="8"/>
  <c r="S1129" i="8"/>
  <c r="S1130" i="8"/>
  <c r="S1131" i="8"/>
  <c r="S1132" i="8"/>
  <c r="S1133" i="8"/>
  <c r="S1134" i="8"/>
  <c r="S1135" i="8"/>
  <c r="S1136" i="8"/>
  <c r="S1137" i="8"/>
  <c r="S1138" i="8"/>
  <c r="S1139" i="8"/>
  <c r="S1140" i="8"/>
  <c r="S1141" i="8"/>
  <c r="S1142" i="8"/>
  <c r="S1143" i="8"/>
  <c r="S1144" i="8"/>
  <c r="S1145" i="8"/>
  <c r="S1146" i="8"/>
  <c r="S1147" i="8"/>
  <c r="S1148" i="8"/>
  <c r="S1149" i="8"/>
  <c r="S1150" i="8"/>
  <c r="S1151" i="8"/>
  <c r="S1152" i="8"/>
  <c r="S1153" i="8"/>
  <c r="S1154" i="8"/>
  <c r="S1155" i="8"/>
  <c r="S1156" i="8"/>
  <c r="S1157" i="8"/>
  <c r="S1158" i="8"/>
  <c r="S1159" i="8"/>
  <c r="S1160" i="8"/>
  <c r="S1161" i="8"/>
  <c r="S1162" i="8"/>
  <c r="S1163" i="8"/>
  <c r="S1164" i="8"/>
  <c r="S1165" i="8"/>
  <c r="S1166" i="8"/>
  <c r="S1167" i="8"/>
  <c r="S1168" i="8"/>
  <c r="S1169" i="8"/>
  <c r="S1170" i="8"/>
  <c r="S1171" i="8"/>
  <c r="S1172" i="8"/>
  <c r="S1173" i="8"/>
  <c r="S1174" i="8"/>
  <c r="S1175" i="8"/>
  <c r="S1176" i="8"/>
  <c r="S1177" i="8"/>
  <c r="S1178" i="8"/>
  <c r="S1179" i="8"/>
  <c r="S1180" i="8"/>
  <c r="S1181" i="8"/>
  <c r="S1182" i="8"/>
  <c r="S1183" i="8"/>
  <c r="S1184" i="8"/>
  <c r="S1185" i="8"/>
  <c r="S1186" i="8"/>
  <c r="S1187" i="8"/>
  <c r="S1188" i="8"/>
  <c r="S1189" i="8"/>
  <c r="S2" i="8"/>
  <c r="S3" i="7"/>
  <c r="S4" i="7"/>
  <c r="S5" i="7"/>
  <c r="S6" i="7"/>
  <c r="S7" i="7"/>
  <c r="S8" i="7"/>
  <c r="R8" i="7" s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R32" i="7" s="1"/>
  <c r="S33" i="7"/>
  <c r="S34" i="7"/>
  <c r="S35" i="7"/>
  <c r="S36" i="7"/>
  <c r="S37" i="7"/>
  <c r="S38" i="7"/>
  <c r="S39" i="7"/>
  <c r="S40" i="7"/>
  <c r="S41" i="7"/>
  <c r="R41" i="7" s="1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R344" i="7" s="1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R440" i="7" s="1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628" i="7"/>
  <c r="S629" i="7"/>
  <c r="S630" i="7"/>
  <c r="S631" i="7"/>
  <c r="S632" i="7"/>
  <c r="S633" i="7"/>
  <c r="S634" i="7"/>
  <c r="S635" i="7"/>
  <c r="S636" i="7"/>
  <c r="S637" i="7"/>
  <c r="S638" i="7"/>
  <c r="S639" i="7"/>
  <c r="S640" i="7"/>
  <c r="S641" i="7"/>
  <c r="S642" i="7"/>
  <c r="S643" i="7"/>
  <c r="S644" i="7"/>
  <c r="S645" i="7"/>
  <c r="S646" i="7"/>
  <c r="S647" i="7"/>
  <c r="S648" i="7"/>
  <c r="S649" i="7"/>
  <c r="S650" i="7"/>
  <c r="S651" i="7"/>
  <c r="S652" i="7"/>
  <c r="S653" i="7"/>
  <c r="S654" i="7"/>
  <c r="S655" i="7"/>
  <c r="S656" i="7"/>
  <c r="S657" i="7"/>
  <c r="S658" i="7"/>
  <c r="S659" i="7"/>
  <c r="S660" i="7"/>
  <c r="S661" i="7"/>
  <c r="S662" i="7"/>
  <c r="S663" i="7"/>
  <c r="S664" i="7"/>
  <c r="S665" i="7"/>
  <c r="R665" i="7" s="1"/>
  <c r="S666" i="7"/>
  <c r="S667" i="7"/>
  <c r="S668" i="7"/>
  <c r="S669" i="7"/>
  <c r="S670" i="7"/>
  <c r="S671" i="7"/>
  <c r="S672" i="7"/>
  <c r="S673" i="7"/>
  <c r="S674" i="7"/>
  <c r="S675" i="7"/>
  <c r="S676" i="7"/>
  <c r="S677" i="7"/>
  <c r="S678" i="7"/>
  <c r="S679" i="7"/>
  <c r="S680" i="7"/>
  <c r="S681" i="7"/>
  <c r="S682" i="7"/>
  <c r="S683" i="7"/>
  <c r="S684" i="7"/>
  <c r="S685" i="7"/>
  <c r="S686" i="7"/>
  <c r="S687" i="7"/>
  <c r="S688" i="7"/>
  <c r="S689" i="7"/>
  <c r="S690" i="7"/>
  <c r="S691" i="7"/>
  <c r="S692" i="7"/>
  <c r="S693" i="7"/>
  <c r="S694" i="7"/>
  <c r="S695" i="7"/>
  <c r="S696" i="7"/>
  <c r="S697" i="7"/>
  <c r="S698" i="7"/>
  <c r="S699" i="7"/>
  <c r="S700" i="7"/>
  <c r="S701" i="7"/>
  <c r="S702" i="7"/>
  <c r="S703" i="7"/>
  <c r="S704" i="7"/>
  <c r="S705" i="7"/>
  <c r="S706" i="7"/>
  <c r="S707" i="7"/>
  <c r="S708" i="7"/>
  <c r="S709" i="7"/>
  <c r="S710" i="7"/>
  <c r="S711" i="7"/>
  <c r="S712" i="7"/>
  <c r="S713" i="7"/>
  <c r="S714" i="7"/>
  <c r="S715" i="7"/>
  <c r="S716" i="7"/>
  <c r="S717" i="7"/>
  <c r="S718" i="7"/>
  <c r="S719" i="7"/>
  <c r="S720" i="7"/>
  <c r="S721" i="7"/>
  <c r="S722" i="7"/>
  <c r="S723" i="7"/>
  <c r="S724" i="7"/>
  <c r="S725" i="7"/>
  <c r="S726" i="7"/>
  <c r="S727" i="7"/>
  <c r="S728" i="7"/>
  <c r="S729" i="7"/>
  <c r="S730" i="7"/>
  <c r="S731" i="7"/>
  <c r="S732" i="7"/>
  <c r="S733" i="7"/>
  <c r="S734" i="7"/>
  <c r="S735" i="7"/>
  <c r="S736" i="7"/>
  <c r="S737" i="7"/>
  <c r="S738" i="7"/>
  <c r="S739" i="7"/>
  <c r="S740" i="7"/>
  <c r="S741" i="7"/>
  <c r="S742" i="7"/>
  <c r="S743" i="7"/>
  <c r="S744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R904" i="7" s="1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16" i="7"/>
  <c r="S1017" i="7"/>
  <c r="S1018" i="7"/>
  <c r="S1019" i="7"/>
  <c r="S1020" i="7"/>
  <c r="S1021" i="7"/>
  <c r="S1022" i="7"/>
  <c r="S1023" i="7"/>
  <c r="S1024" i="7"/>
  <c r="S1025" i="7"/>
  <c r="S1026" i="7"/>
  <c r="S1027" i="7"/>
  <c r="S1028" i="7"/>
  <c r="S1029" i="7"/>
  <c r="S1030" i="7"/>
  <c r="S1031" i="7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1044" i="7"/>
  <c r="S1045" i="7"/>
  <c r="S1046" i="7"/>
  <c r="S1047" i="7"/>
  <c r="S1048" i="7"/>
  <c r="S1049" i="7"/>
  <c r="S1050" i="7"/>
  <c r="S1051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S1074" i="7"/>
  <c r="S1075" i="7"/>
  <c r="S1076" i="7"/>
  <c r="S1077" i="7"/>
  <c r="S1078" i="7"/>
  <c r="S1079" i="7"/>
  <c r="S1080" i="7"/>
  <c r="S1081" i="7"/>
  <c r="S1082" i="7"/>
  <c r="S1083" i="7"/>
  <c r="S1084" i="7"/>
  <c r="S1085" i="7"/>
  <c r="S1086" i="7"/>
  <c r="S1087" i="7"/>
  <c r="S1088" i="7"/>
  <c r="S1089" i="7"/>
  <c r="S1090" i="7"/>
  <c r="S1091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104" i="7"/>
  <c r="S1105" i="7"/>
  <c r="S1106" i="7"/>
  <c r="S1107" i="7"/>
  <c r="S1108" i="7"/>
  <c r="S1109" i="7"/>
  <c r="S1110" i="7"/>
  <c r="S1111" i="7"/>
  <c r="S1112" i="7"/>
  <c r="R1112" i="7" s="1"/>
  <c r="S1113" i="7"/>
  <c r="S1114" i="7"/>
  <c r="S1115" i="7"/>
  <c r="S1116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37" i="7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4" i="7"/>
  <c r="S1215" i="7"/>
  <c r="S1216" i="7"/>
  <c r="S1217" i="7"/>
  <c r="S1218" i="7"/>
  <c r="S1219" i="7"/>
  <c r="S1220" i="7"/>
  <c r="S1221" i="7"/>
  <c r="S1222" i="7"/>
  <c r="S1223" i="7"/>
  <c r="S1224" i="7"/>
  <c r="S1225" i="7"/>
  <c r="S1226" i="7"/>
  <c r="S1227" i="7"/>
  <c r="S1228" i="7"/>
  <c r="S122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67" i="7"/>
  <c r="S1268" i="7"/>
  <c r="S1269" i="7"/>
  <c r="S1270" i="7"/>
  <c r="S1271" i="7"/>
  <c r="S1272" i="7"/>
  <c r="S1273" i="7"/>
  <c r="S1274" i="7"/>
  <c r="S1275" i="7"/>
  <c r="S1276" i="7"/>
  <c r="S1277" i="7"/>
  <c r="S1278" i="7"/>
  <c r="S1279" i="7"/>
  <c r="S1280" i="7"/>
  <c r="R1280" i="7" s="1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295" i="7"/>
  <c r="S1296" i="7"/>
  <c r="S1297" i="7"/>
  <c r="S1298" i="7"/>
  <c r="S1299" i="7"/>
  <c r="S1300" i="7"/>
  <c r="S1301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72" i="7"/>
  <c r="S1373" i="7"/>
  <c r="S1374" i="7"/>
  <c r="S1375" i="7"/>
  <c r="S1376" i="7"/>
  <c r="S1377" i="7"/>
  <c r="S1378" i="7"/>
  <c r="S1379" i="7"/>
  <c r="S1380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S1456" i="7"/>
  <c r="S1457" i="7"/>
  <c r="S1458" i="7"/>
  <c r="S1459" i="7"/>
  <c r="S1460" i="7"/>
  <c r="S1461" i="7"/>
  <c r="S1462" i="7"/>
  <c r="S1463" i="7"/>
  <c r="S1464" i="7"/>
  <c r="S1465" i="7"/>
  <c r="S1466" i="7"/>
  <c r="S1467" i="7"/>
  <c r="S1468" i="7"/>
  <c r="S1469" i="7"/>
  <c r="S1470" i="7"/>
  <c r="S1471" i="7"/>
  <c r="S1472" i="7"/>
  <c r="S1473" i="7"/>
  <c r="S1474" i="7"/>
  <c r="S1475" i="7"/>
  <c r="S1476" i="7"/>
  <c r="S1477" i="7"/>
  <c r="S1478" i="7"/>
  <c r="S1479" i="7"/>
  <c r="S1480" i="7"/>
  <c r="S1481" i="7"/>
  <c r="S1482" i="7"/>
  <c r="S1483" i="7"/>
  <c r="S1484" i="7"/>
  <c r="S1485" i="7"/>
  <c r="S1486" i="7"/>
  <c r="S1487" i="7"/>
  <c r="S1488" i="7"/>
  <c r="S1489" i="7"/>
  <c r="S1490" i="7"/>
  <c r="S1491" i="7"/>
  <c r="S1492" i="7"/>
  <c r="S1493" i="7"/>
  <c r="S1494" i="7"/>
  <c r="S1495" i="7"/>
  <c r="S1496" i="7"/>
  <c r="S1497" i="7"/>
  <c r="S1498" i="7"/>
  <c r="S1499" i="7"/>
  <c r="S1500" i="7"/>
  <c r="S1501" i="7"/>
  <c r="S1502" i="7"/>
  <c r="S1503" i="7"/>
  <c r="S1504" i="7"/>
  <c r="S1505" i="7"/>
  <c r="S1506" i="7"/>
  <c r="S1507" i="7"/>
  <c r="S1508" i="7"/>
  <c r="S1509" i="7"/>
  <c r="S1510" i="7"/>
  <c r="S1511" i="7"/>
  <c r="S1512" i="7"/>
  <c r="S1513" i="7"/>
  <c r="S1514" i="7"/>
  <c r="S1515" i="7"/>
  <c r="S1516" i="7"/>
  <c r="S1517" i="7"/>
  <c r="S1518" i="7"/>
  <c r="S1519" i="7"/>
  <c r="S1520" i="7"/>
  <c r="S1521" i="7"/>
  <c r="S1522" i="7"/>
  <c r="S1523" i="7"/>
  <c r="S1524" i="7"/>
  <c r="S1525" i="7"/>
  <c r="S1526" i="7"/>
  <c r="S1527" i="7"/>
  <c r="S1528" i="7"/>
  <c r="S1529" i="7"/>
  <c r="S1530" i="7"/>
  <c r="S1531" i="7"/>
  <c r="S1532" i="7"/>
  <c r="S1533" i="7"/>
  <c r="S1534" i="7"/>
  <c r="S1535" i="7"/>
  <c r="S1536" i="7"/>
  <c r="S1537" i="7"/>
  <c r="S1538" i="7"/>
  <c r="S1539" i="7"/>
  <c r="S1540" i="7"/>
  <c r="S1541" i="7"/>
  <c r="S1542" i="7"/>
  <c r="S1543" i="7"/>
  <c r="S1544" i="7"/>
  <c r="S1545" i="7"/>
  <c r="S1546" i="7"/>
  <c r="S1547" i="7"/>
  <c r="S1548" i="7"/>
  <c r="S1549" i="7"/>
  <c r="S1550" i="7"/>
  <c r="S1551" i="7"/>
  <c r="S1552" i="7"/>
  <c r="S1553" i="7"/>
  <c r="S1554" i="7"/>
  <c r="S1555" i="7"/>
  <c r="S1556" i="7"/>
  <c r="S1557" i="7"/>
  <c r="S1558" i="7"/>
  <c r="S1559" i="7"/>
  <c r="S1560" i="7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S1573" i="7"/>
  <c r="S1574" i="7"/>
  <c r="S1575" i="7"/>
  <c r="S1576" i="7"/>
  <c r="S1577" i="7"/>
  <c r="S1578" i="7"/>
  <c r="S1579" i="7"/>
  <c r="S1580" i="7"/>
  <c r="S1581" i="7"/>
  <c r="S1582" i="7"/>
  <c r="S1583" i="7"/>
  <c r="S1584" i="7"/>
  <c r="S1585" i="7"/>
  <c r="S1586" i="7"/>
  <c r="S1587" i="7"/>
  <c r="S1588" i="7"/>
  <c r="S1589" i="7"/>
  <c r="S1590" i="7"/>
  <c r="S1591" i="7"/>
  <c r="S1592" i="7"/>
  <c r="S1593" i="7"/>
  <c r="S1594" i="7"/>
  <c r="S1595" i="7"/>
  <c r="S1596" i="7"/>
  <c r="S1597" i="7"/>
  <c r="S1598" i="7"/>
  <c r="S1599" i="7"/>
  <c r="S1600" i="7"/>
  <c r="S1601" i="7"/>
  <c r="S1602" i="7"/>
  <c r="S1603" i="7"/>
  <c r="S1604" i="7"/>
  <c r="S1605" i="7"/>
  <c r="S1606" i="7"/>
  <c r="S1607" i="7"/>
  <c r="S1608" i="7"/>
  <c r="S1609" i="7"/>
  <c r="S1610" i="7"/>
  <c r="S1611" i="7"/>
  <c r="S1612" i="7"/>
  <c r="S1613" i="7"/>
  <c r="S1614" i="7"/>
  <c r="S1615" i="7"/>
  <c r="S1616" i="7"/>
  <c r="S1617" i="7"/>
  <c r="S1618" i="7"/>
  <c r="S1619" i="7"/>
  <c r="S1620" i="7"/>
  <c r="S1621" i="7"/>
  <c r="S1622" i="7"/>
  <c r="S1623" i="7"/>
  <c r="S1624" i="7"/>
  <c r="S1625" i="7"/>
  <c r="S1626" i="7"/>
  <c r="S1627" i="7"/>
  <c r="S1628" i="7"/>
  <c r="S1629" i="7"/>
  <c r="S1630" i="7"/>
  <c r="S1631" i="7"/>
  <c r="S1632" i="7"/>
  <c r="S1633" i="7"/>
  <c r="S1634" i="7"/>
  <c r="S1635" i="7"/>
  <c r="S1636" i="7"/>
  <c r="S1637" i="7"/>
  <c r="S1638" i="7"/>
  <c r="S1639" i="7"/>
  <c r="S1640" i="7"/>
  <c r="S1641" i="7"/>
  <c r="S1642" i="7"/>
  <c r="S1643" i="7"/>
  <c r="S1644" i="7"/>
  <c r="S1645" i="7"/>
  <c r="S1646" i="7"/>
  <c r="S1647" i="7"/>
  <c r="S1648" i="7"/>
  <c r="S1649" i="7"/>
  <c r="S1650" i="7"/>
  <c r="S1651" i="7"/>
  <c r="S1652" i="7"/>
  <c r="S1653" i="7"/>
  <c r="S1654" i="7"/>
  <c r="S1655" i="7"/>
  <c r="S1656" i="7"/>
  <c r="S1657" i="7"/>
  <c r="S1658" i="7"/>
  <c r="S1659" i="7"/>
  <c r="S1660" i="7"/>
  <c r="S1661" i="7"/>
  <c r="S1662" i="7"/>
  <c r="S1663" i="7"/>
  <c r="S1664" i="7"/>
  <c r="S1665" i="7"/>
  <c r="S1666" i="7"/>
  <c r="S1667" i="7"/>
  <c r="S1668" i="7"/>
  <c r="S1669" i="7"/>
  <c r="S1670" i="7"/>
  <c r="S1671" i="7"/>
  <c r="S1672" i="7"/>
  <c r="S1673" i="7"/>
  <c r="S1674" i="7"/>
  <c r="S1675" i="7"/>
  <c r="S1676" i="7"/>
  <c r="S1677" i="7"/>
  <c r="S1678" i="7"/>
  <c r="S1679" i="7"/>
  <c r="S1680" i="7"/>
  <c r="S1681" i="7"/>
  <c r="S1682" i="7"/>
  <c r="S1683" i="7"/>
  <c r="S1684" i="7"/>
  <c r="S1685" i="7"/>
  <c r="S1686" i="7"/>
  <c r="S1687" i="7"/>
  <c r="S1688" i="7"/>
  <c r="S1689" i="7"/>
  <c r="S1690" i="7"/>
  <c r="S1691" i="7"/>
  <c r="S1692" i="7"/>
  <c r="S1693" i="7"/>
  <c r="S1694" i="7"/>
  <c r="S1695" i="7"/>
  <c r="S1696" i="7"/>
  <c r="S1697" i="7"/>
  <c r="S1698" i="7"/>
  <c r="S1699" i="7"/>
  <c r="S1700" i="7"/>
  <c r="S1701" i="7"/>
  <c r="S1702" i="7"/>
  <c r="S1703" i="7"/>
  <c r="S1704" i="7"/>
  <c r="S1705" i="7"/>
  <c r="S1706" i="7"/>
  <c r="S1707" i="7"/>
  <c r="S1708" i="7"/>
  <c r="S1709" i="7"/>
  <c r="S1710" i="7"/>
  <c r="S1711" i="7"/>
  <c r="S1712" i="7"/>
  <c r="S1713" i="7"/>
  <c r="S1714" i="7"/>
  <c r="S1715" i="7"/>
  <c r="S1716" i="7"/>
  <c r="S1717" i="7"/>
  <c r="S1718" i="7"/>
  <c r="S1719" i="7"/>
  <c r="S1720" i="7"/>
  <c r="S1721" i="7"/>
  <c r="S1722" i="7"/>
  <c r="S1723" i="7"/>
  <c r="S1724" i="7"/>
  <c r="S1725" i="7"/>
  <c r="S1726" i="7"/>
  <c r="S1727" i="7"/>
  <c r="S1728" i="7"/>
  <c r="S1729" i="7"/>
  <c r="S1730" i="7"/>
  <c r="S1731" i="7"/>
  <c r="S1732" i="7"/>
  <c r="S1733" i="7"/>
  <c r="S1734" i="7"/>
  <c r="S1735" i="7"/>
  <c r="S1736" i="7"/>
  <c r="S1737" i="7"/>
  <c r="S1738" i="7"/>
  <c r="S1739" i="7"/>
  <c r="S1740" i="7"/>
  <c r="S1741" i="7"/>
  <c r="S1742" i="7"/>
  <c r="S1743" i="7"/>
  <c r="S1744" i="7"/>
  <c r="S1745" i="7"/>
  <c r="S1746" i="7"/>
  <c r="S1747" i="7"/>
  <c r="S1748" i="7"/>
  <c r="S1749" i="7"/>
  <c r="S1750" i="7"/>
  <c r="S1751" i="7"/>
  <c r="S1752" i="7"/>
  <c r="S1753" i="7"/>
  <c r="S1754" i="7"/>
  <c r="S1755" i="7"/>
  <c r="S1756" i="7"/>
  <c r="S1757" i="7"/>
  <c r="S1758" i="7"/>
  <c r="S1759" i="7"/>
  <c r="S1760" i="7"/>
  <c r="S1761" i="7"/>
  <c r="S1762" i="7"/>
  <c r="S1763" i="7"/>
  <c r="S1764" i="7"/>
  <c r="S1765" i="7"/>
  <c r="S1766" i="7"/>
  <c r="S1767" i="7"/>
  <c r="S1768" i="7"/>
  <c r="S1769" i="7"/>
  <c r="S1770" i="7"/>
  <c r="S1771" i="7"/>
  <c r="S1772" i="7"/>
  <c r="S1773" i="7"/>
  <c r="S1774" i="7"/>
  <c r="S1775" i="7"/>
  <c r="S1776" i="7"/>
  <c r="S1777" i="7"/>
  <c r="S1778" i="7"/>
  <c r="S1779" i="7"/>
  <c r="S1780" i="7"/>
  <c r="S1781" i="7"/>
  <c r="S1782" i="7"/>
  <c r="S1783" i="7"/>
  <c r="S1784" i="7"/>
  <c r="S1785" i="7"/>
  <c r="S1786" i="7"/>
  <c r="S1787" i="7"/>
  <c r="S1788" i="7"/>
  <c r="S1789" i="7"/>
  <c r="S1790" i="7"/>
  <c r="S1791" i="7"/>
  <c r="S1792" i="7"/>
  <c r="S1793" i="7"/>
  <c r="S1794" i="7"/>
  <c r="S1795" i="7"/>
  <c r="S1796" i="7"/>
  <c r="S1797" i="7"/>
  <c r="S1798" i="7"/>
  <c r="S1799" i="7"/>
  <c r="S1800" i="7"/>
  <c r="S1801" i="7"/>
  <c r="S1802" i="7"/>
  <c r="S1803" i="7"/>
  <c r="S1804" i="7"/>
  <c r="S1805" i="7"/>
  <c r="S1806" i="7"/>
  <c r="S1807" i="7"/>
  <c r="S1808" i="7"/>
  <c r="S1809" i="7"/>
  <c r="S1810" i="7"/>
  <c r="S1811" i="7"/>
  <c r="S1812" i="7"/>
  <c r="S1813" i="7"/>
  <c r="S1814" i="7"/>
  <c r="S1815" i="7"/>
  <c r="S1816" i="7"/>
  <c r="S1817" i="7"/>
  <c r="S1818" i="7"/>
  <c r="S1819" i="7"/>
  <c r="S1820" i="7"/>
  <c r="S1821" i="7"/>
  <c r="S1822" i="7"/>
  <c r="S1823" i="7"/>
  <c r="S1824" i="7"/>
  <c r="S1825" i="7"/>
  <c r="S1826" i="7"/>
  <c r="S1827" i="7"/>
  <c r="S1828" i="7"/>
  <c r="S1829" i="7"/>
  <c r="S1830" i="7"/>
  <c r="S1831" i="7"/>
  <c r="S1832" i="7"/>
  <c r="R1832" i="7" s="1"/>
  <c r="S1833" i="7"/>
  <c r="S1834" i="7"/>
  <c r="S1835" i="7"/>
  <c r="S1836" i="7"/>
  <c r="S1837" i="7"/>
  <c r="S1838" i="7"/>
  <c r="S1839" i="7"/>
  <c r="S1840" i="7"/>
  <c r="S1841" i="7"/>
  <c r="S1842" i="7"/>
  <c r="S1843" i="7"/>
  <c r="S1844" i="7"/>
  <c r="S1845" i="7"/>
  <c r="S1846" i="7"/>
  <c r="S1847" i="7"/>
  <c r="S1848" i="7"/>
  <c r="S1849" i="7"/>
  <c r="S1850" i="7"/>
  <c r="S1851" i="7"/>
  <c r="S1852" i="7"/>
  <c r="S1853" i="7"/>
  <c r="S1854" i="7"/>
  <c r="S1855" i="7"/>
  <c r="S1856" i="7"/>
  <c r="S1857" i="7"/>
  <c r="S1858" i="7"/>
  <c r="S1859" i="7"/>
  <c r="S1860" i="7"/>
  <c r="S1861" i="7"/>
  <c r="S1862" i="7"/>
  <c r="S1863" i="7"/>
  <c r="S1864" i="7"/>
  <c r="S1865" i="7"/>
  <c r="S1866" i="7"/>
  <c r="S1867" i="7"/>
  <c r="S1868" i="7"/>
  <c r="S1869" i="7"/>
  <c r="S1870" i="7"/>
  <c r="S1871" i="7"/>
  <c r="S1872" i="7"/>
  <c r="S1873" i="7"/>
  <c r="S1874" i="7"/>
  <c r="S1875" i="7"/>
  <c r="S1876" i="7"/>
  <c r="S1877" i="7"/>
  <c r="S1878" i="7"/>
  <c r="S1879" i="7"/>
  <c r="S1880" i="7"/>
  <c r="S1881" i="7"/>
  <c r="S1882" i="7"/>
  <c r="S1883" i="7"/>
  <c r="S1884" i="7"/>
  <c r="S1885" i="7"/>
  <c r="S1886" i="7"/>
  <c r="S1887" i="7"/>
  <c r="S1888" i="7"/>
  <c r="S1889" i="7"/>
  <c r="S1890" i="7"/>
  <c r="S1891" i="7"/>
  <c r="S1892" i="7"/>
  <c r="S1893" i="7"/>
  <c r="S1894" i="7"/>
  <c r="S1895" i="7"/>
  <c r="S1896" i="7"/>
  <c r="S1897" i="7"/>
  <c r="S1898" i="7"/>
  <c r="S1899" i="7"/>
  <c r="S1900" i="7"/>
  <c r="S1901" i="7"/>
  <c r="S1902" i="7"/>
  <c r="S1903" i="7"/>
  <c r="S1904" i="7"/>
  <c r="S1905" i="7"/>
  <c r="S1906" i="7"/>
  <c r="S1907" i="7"/>
  <c r="S1908" i="7"/>
  <c r="S1909" i="7"/>
  <c r="S1910" i="7"/>
  <c r="S1911" i="7"/>
  <c r="S1912" i="7"/>
  <c r="S1913" i="7"/>
  <c r="S1914" i="7"/>
  <c r="S1915" i="7"/>
  <c r="S1916" i="7"/>
  <c r="S1917" i="7"/>
  <c r="S1918" i="7"/>
  <c r="S1919" i="7"/>
  <c r="S1920" i="7"/>
  <c r="R1920" i="7" s="1"/>
  <c r="S1921" i="7"/>
  <c r="S1922" i="7"/>
  <c r="S1923" i="7"/>
  <c r="S1924" i="7"/>
  <c r="S1925" i="7"/>
  <c r="S1926" i="7"/>
  <c r="S1927" i="7"/>
  <c r="S1928" i="7"/>
  <c r="S1929" i="7"/>
  <c r="S1930" i="7"/>
  <c r="S1931" i="7"/>
  <c r="S1932" i="7"/>
  <c r="S1933" i="7"/>
  <c r="S1934" i="7"/>
  <c r="S1935" i="7"/>
  <c r="S1936" i="7"/>
  <c r="S1937" i="7"/>
  <c r="S1938" i="7"/>
  <c r="S1939" i="7"/>
  <c r="S1940" i="7"/>
  <c r="S1941" i="7"/>
  <c r="S1942" i="7"/>
  <c r="S1943" i="7"/>
  <c r="S1944" i="7"/>
  <c r="S1945" i="7"/>
  <c r="S1946" i="7"/>
  <c r="S1947" i="7"/>
  <c r="S1948" i="7"/>
  <c r="S1949" i="7"/>
  <c r="S1950" i="7"/>
  <c r="S1951" i="7"/>
  <c r="S1952" i="7"/>
  <c r="S1953" i="7"/>
  <c r="S1954" i="7"/>
  <c r="S1955" i="7"/>
  <c r="S1956" i="7"/>
  <c r="S1957" i="7"/>
  <c r="S1958" i="7"/>
  <c r="S1959" i="7"/>
  <c r="S1960" i="7"/>
  <c r="S1961" i="7"/>
  <c r="S1962" i="7"/>
  <c r="S1963" i="7"/>
  <c r="S1964" i="7"/>
  <c r="S1965" i="7"/>
  <c r="S1966" i="7"/>
  <c r="S1967" i="7"/>
  <c r="S1968" i="7"/>
  <c r="S1969" i="7"/>
  <c r="S1970" i="7"/>
  <c r="S1971" i="7"/>
  <c r="S1972" i="7"/>
  <c r="S1973" i="7"/>
  <c r="S1974" i="7"/>
  <c r="S1975" i="7"/>
  <c r="S1976" i="7"/>
  <c r="S1977" i="7"/>
  <c r="S1978" i="7"/>
  <c r="S1979" i="7"/>
  <c r="S1980" i="7"/>
  <c r="S1981" i="7"/>
  <c r="S1982" i="7"/>
  <c r="S1983" i="7"/>
  <c r="S1984" i="7"/>
  <c r="S1985" i="7"/>
  <c r="S1986" i="7"/>
  <c r="S1987" i="7"/>
  <c r="S1988" i="7"/>
  <c r="S1989" i="7"/>
  <c r="S1990" i="7"/>
  <c r="S1991" i="7"/>
  <c r="S1992" i="7"/>
  <c r="S1993" i="7"/>
  <c r="S1994" i="7"/>
  <c r="S1995" i="7"/>
  <c r="S1996" i="7"/>
  <c r="S1997" i="7"/>
  <c r="S1998" i="7"/>
  <c r="S1999" i="7"/>
  <c r="S2000" i="7"/>
  <c r="S2001" i="7"/>
  <c r="S2002" i="7"/>
  <c r="S2003" i="7"/>
  <c r="S2004" i="7"/>
  <c r="S2005" i="7"/>
  <c r="S2006" i="7"/>
  <c r="S2007" i="7"/>
  <c r="S2008" i="7"/>
  <c r="S2009" i="7"/>
  <c r="S2010" i="7"/>
  <c r="S2011" i="7"/>
  <c r="S2012" i="7"/>
  <c r="S2013" i="7"/>
  <c r="S2014" i="7"/>
  <c r="S2015" i="7"/>
  <c r="S2016" i="7"/>
  <c r="S2017" i="7"/>
  <c r="S2018" i="7"/>
  <c r="S2019" i="7"/>
  <c r="S2020" i="7"/>
  <c r="S2021" i="7"/>
  <c r="S2022" i="7"/>
  <c r="S2023" i="7"/>
  <c r="S2024" i="7"/>
  <c r="S2025" i="7"/>
  <c r="S2026" i="7"/>
  <c r="S2027" i="7"/>
  <c r="S2028" i="7"/>
  <c r="S2029" i="7"/>
  <c r="S2030" i="7"/>
  <c r="S2031" i="7"/>
  <c r="S2032" i="7"/>
  <c r="S2033" i="7"/>
  <c r="S2034" i="7"/>
  <c r="S2035" i="7"/>
  <c r="S2036" i="7"/>
  <c r="S2037" i="7"/>
  <c r="S2038" i="7"/>
  <c r="S2039" i="7"/>
  <c r="S2040" i="7"/>
  <c r="S2041" i="7"/>
  <c r="S2042" i="7"/>
  <c r="S2043" i="7"/>
  <c r="S2044" i="7"/>
  <c r="S2045" i="7"/>
  <c r="S2046" i="7"/>
  <c r="S2047" i="7"/>
  <c r="S2048" i="7"/>
  <c r="S2049" i="7"/>
  <c r="S2050" i="7"/>
  <c r="S2051" i="7"/>
  <c r="S2052" i="7"/>
  <c r="S2053" i="7"/>
  <c r="S2054" i="7"/>
  <c r="S2055" i="7"/>
  <c r="S2056" i="7"/>
  <c r="S2057" i="7"/>
  <c r="S2058" i="7"/>
  <c r="S2059" i="7"/>
  <c r="S2060" i="7"/>
  <c r="S2061" i="7"/>
  <c r="S2062" i="7"/>
  <c r="S2063" i="7"/>
  <c r="S2064" i="7"/>
  <c r="S2065" i="7"/>
  <c r="S2066" i="7"/>
  <c r="S2067" i="7"/>
  <c r="S2068" i="7"/>
  <c r="S2069" i="7"/>
  <c r="S2070" i="7"/>
  <c r="S2071" i="7"/>
  <c r="S2072" i="7"/>
  <c r="S2073" i="7"/>
  <c r="S2074" i="7"/>
  <c r="S2075" i="7"/>
  <c r="S2076" i="7"/>
  <c r="S2077" i="7"/>
  <c r="S2078" i="7"/>
  <c r="S2079" i="7"/>
  <c r="S2080" i="7"/>
  <c r="S2081" i="7"/>
  <c r="S2082" i="7"/>
  <c r="S2083" i="7"/>
  <c r="S2084" i="7"/>
  <c r="S2085" i="7"/>
  <c r="S2086" i="7"/>
  <c r="S2087" i="7"/>
  <c r="S2088" i="7"/>
  <c r="S2089" i="7"/>
  <c r="S2090" i="7"/>
  <c r="S2091" i="7"/>
  <c r="S2092" i="7"/>
  <c r="S2093" i="7"/>
  <c r="S2094" i="7"/>
  <c r="S2095" i="7"/>
  <c r="S2096" i="7"/>
  <c r="S2097" i="7"/>
  <c r="S2098" i="7"/>
  <c r="S2099" i="7"/>
  <c r="S2100" i="7"/>
  <c r="S2101" i="7"/>
  <c r="S2102" i="7"/>
  <c r="S2103" i="7"/>
  <c r="S2104" i="7"/>
  <c r="S2105" i="7"/>
  <c r="S2106" i="7"/>
  <c r="S2107" i="7"/>
  <c r="S2108" i="7"/>
  <c r="S2109" i="7"/>
  <c r="S2110" i="7"/>
  <c r="S2111" i="7"/>
  <c r="S2112" i="7"/>
  <c r="S2113" i="7"/>
  <c r="S2114" i="7"/>
  <c r="S2115" i="7"/>
  <c r="S2116" i="7"/>
  <c r="S2117" i="7"/>
  <c r="S2118" i="7"/>
  <c r="S2119" i="7"/>
  <c r="S2120" i="7"/>
  <c r="S2121" i="7"/>
  <c r="S2122" i="7"/>
  <c r="S2123" i="7"/>
  <c r="S2124" i="7"/>
  <c r="S2125" i="7"/>
  <c r="S2126" i="7"/>
  <c r="S2127" i="7"/>
  <c r="S2128" i="7"/>
  <c r="S2129" i="7"/>
  <c r="S2130" i="7"/>
  <c r="S2131" i="7"/>
  <c r="S2132" i="7"/>
  <c r="S2133" i="7"/>
  <c r="S2134" i="7"/>
  <c r="S2135" i="7"/>
  <c r="S2136" i="7"/>
  <c r="S2137" i="7"/>
  <c r="S2138" i="7"/>
  <c r="S2139" i="7"/>
  <c r="S2140" i="7"/>
  <c r="S2141" i="7"/>
  <c r="S2142" i="7"/>
  <c r="S2143" i="7"/>
  <c r="S2144" i="7"/>
  <c r="S2145" i="7"/>
  <c r="S2146" i="7"/>
  <c r="S2147" i="7"/>
  <c r="S2148" i="7"/>
  <c r="S2149" i="7"/>
  <c r="S2150" i="7"/>
  <c r="S2151" i="7"/>
  <c r="S2152" i="7"/>
  <c r="S2153" i="7"/>
  <c r="S2154" i="7"/>
  <c r="S2155" i="7"/>
  <c r="S2156" i="7"/>
  <c r="S2157" i="7"/>
  <c r="S2158" i="7"/>
  <c r="S2159" i="7"/>
  <c r="S2160" i="7"/>
  <c r="S2161" i="7"/>
  <c r="S2162" i="7"/>
  <c r="S2163" i="7"/>
  <c r="S2164" i="7"/>
  <c r="S2165" i="7"/>
  <c r="S2166" i="7"/>
  <c r="S2167" i="7"/>
  <c r="S2168" i="7"/>
  <c r="S2169" i="7"/>
  <c r="S2170" i="7"/>
  <c r="S2171" i="7"/>
  <c r="S2172" i="7"/>
  <c r="S2173" i="7"/>
  <c r="S2174" i="7"/>
  <c r="S2175" i="7"/>
  <c r="S2176" i="7"/>
  <c r="S2177" i="7"/>
  <c r="S2178" i="7"/>
  <c r="S2179" i="7"/>
  <c r="S2180" i="7"/>
  <c r="S2181" i="7"/>
  <c r="S2182" i="7"/>
  <c r="S2183" i="7"/>
  <c r="S2184" i="7"/>
  <c r="S2185" i="7"/>
  <c r="S2186" i="7"/>
  <c r="S2187" i="7"/>
  <c r="S2188" i="7"/>
  <c r="S2189" i="7"/>
  <c r="S2190" i="7"/>
  <c r="S2191" i="7"/>
  <c r="S2192" i="7"/>
  <c r="S2193" i="7"/>
  <c r="S2194" i="7"/>
  <c r="S2195" i="7"/>
  <c r="S2196" i="7"/>
  <c r="S2197" i="7"/>
  <c r="S2198" i="7"/>
  <c r="S2199" i="7"/>
  <c r="S2200" i="7"/>
  <c r="S2201" i="7"/>
  <c r="S2202" i="7"/>
  <c r="S2203" i="7"/>
  <c r="S2204" i="7"/>
  <c r="S2205" i="7"/>
  <c r="S2206" i="7"/>
  <c r="S2207" i="7"/>
  <c r="S2208" i="7"/>
  <c r="S2209" i="7"/>
  <c r="S2210" i="7"/>
  <c r="S2211" i="7"/>
  <c r="S2212" i="7"/>
  <c r="S2213" i="7"/>
  <c r="S2214" i="7"/>
  <c r="S2215" i="7"/>
  <c r="S2216" i="7"/>
  <c r="S2217" i="7"/>
  <c r="S2218" i="7"/>
  <c r="S2219" i="7"/>
  <c r="S2220" i="7"/>
  <c r="S2221" i="7"/>
  <c r="S2222" i="7"/>
  <c r="S2223" i="7"/>
  <c r="S2224" i="7"/>
  <c r="S2225" i="7"/>
  <c r="S2226" i="7"/>
  <c r="S2227" i="7"/>
  <c r="S2228" i="7"/>
  <c r="S2229" i="7"/>
  <c r="S2230" i="7"/>
  <c r="S2231" i="7"/>
  <c r="S2232" i="7"/>
  <c r="S2233" i="7"/>
  <c r="S2234" i="7"/>
  <c r="S2235" i="7"/>
  <c r="S2236" i="7"/>
  <c r="S2237" i="7"/>
  <c r="S2238" i="7"/>
  <c r="S2239" i="7"/>
  <c r="S2240" i="7"/>
  <c r="S2241" i="7"/>
  <c r="S2242" i="7"/>
  <c r="S2243" i="7"/>
  <c r="S2244" i="7"/>
  <c r="S2245" i="7"/>
  <c r="S2246" i="7"/>
  <c r="S2247" i="7"/>
  <c r="S2248" i="7"/>
  <c r="S2249" i="7"/>
  <c r="S2250" i="7"/>
  <c r="S2251" i="7"/>
  <c r="S2252" i="7"/>
  <c r="S2253" i="7"/>
  <c r="S2254" i="7"/>
  <c r="S2255" i="7"/>
  <c r="S2256" i="7"/>
  <c r="S2257" i="7"/>
  <c r="S2258" i="7"/>
  <c r="S2259" i="7"/>
  <c r="S2260" i="7"/>
  <c r="S2261" i="7"/>
  <c r="S2262" i="7"/>
  <c r="S2263" i="7"/>
  <c r="S2264" i="7"/>
  <c r="S2265" i="7"/>
  <c r="S2266" i="7"/>
  <c r="S2267" i="7"/>
  <c r="S2268" i="7"/>
  <c r="S2269" i="7"/>
  <c r="S2270" i="7"/>
  <c r="S2271" i="7"/>
  <c r="S2272" i="7"/>
  <c r="S2273" i="7"/>
  <c r="S2274" i="7"/>
  <c r="S2275" i="7"/>
  <c r="S2276" i="7"/>
  <c r="S2277" i="7"/>
  <c r="S2278" i="7"/>
  <c r="S2279" i="7"/>
  <c r="S2280" i="7"/>
  <c r="S2281" i="7"/>
  <c r="S2282" i="7"/>
  <c r="S2283" i="7"/>
  <c r="S2284" i="7"/>
  <c r="S2285" i="7"/>
  <c r="S2286" i="7"/>
  <c r="S2287" i="7"/>
  <c r="S2288" i="7"/>
  <c r="S2289" i="7"/>
  <c r="S2290" i="7"/>
  <c r="S2291" i="7"/>
  <c r="S2292" i="7"/>
  <c r="S2293" i="7"/>
  <c r="S2294" i="7"/>
  <c r="S2295" i="7"/>
  <c r="S2296" i="7"/>
  <c r="S2297" i="7"/>
  <c r="S2298" i="7"/>
  <c r="S2299" i="7"/>
  <c r="S2300" i="7"/>
  <c r="S2301" i="7"/>
  <c r="S2302" i="7"/>
  <c r="S2303" i="7"/>
  <c r="S2304" i="7"/>
  <c r="S2305" i="7"/>
  <c r="S2306" i="7"/>
  <c r="S2307" i="7"/>
  <c r="S2308" i="7"/>
  <c r="S2309" i="7"/>
  <c r="S2310" i="7"/>
  <c r="S2311" i="7"/>
  <c r="S2312" i="7"/>
  <c r="S2313" i="7"/>
  <c r="S2314" i="7"/>
  <c r="S2315" i="7"/>
  <c r="S2316" i="7"/>
  <c r="S2317" i="7"/>
  <c r="S2318" i="7"/>
  <c r="S2319" i="7"/>
  <c r="S2320" i="7"/>
  <c r="S2321" i="7"/>
  <c r="S2322" i="7"/>
  <c r="S2323" i="7"/>
  <c r="S2324" i="7"/>
  <c r="S2325" i="7"/>
  <c r="S2326" i="7"/>
  <c r="S2327" i="7"/>
  <c r="S2328" i="7"/>
  <c r="S2329" i="7"/>
  <c r="S2330" i="7"/>
  <c r="S2331" i="7"/>
  <c r="S2332" i="7"/>
  <c r="S2333" i="7"/>
  <c r="S2334" i="7"/>
  <c r="S2335" i="7"/>
  <c r="S2336" i="7"/>
  <c r="S2337" i="7"/>
  <c r="S2338" i="7"/>
  <c r="S2339" i="7"/>
  <c r="S2340" i="7"/>
  <c r="S2341" i="7"/>
  <c r="S2342" i="7"/>
  <c r="S2343" i="7"/>
  <c r="S2344" i="7"/>
  <c r="S2345" i="7"/>
  <c r="S2346" i="7"/>
  <c r="S2347" i="7"/>
  <c r="S2348" i="7"/>
  <c r="S2349" i="7"/>
  <c r="S2350" i="7"/>
  <c r="S2351" i="7"/>
  <c r="S2352" i="7"/>
  <c r="S2353" i="7"/>
  <c r="S2354" i="7"/>
  <c r="S2355" i="7"/>
  <c r="S2356" i="7"/>
  <c r="S2357" i="7"/>
  <c r="S2358" i="7"/>
  <c r="S2359" i="7"/>
  <c r="S2360" i="7"/>
  <c r="S2361" i="7"/>
  <c r="S2362" i="7"/>
  <c r="S2363" i="7"/>
  <c r="S2364" i="7"/>
  <c r="S2365" i="7"/>
  <c r="S2366" i="7"/>
  <c r="S2367" i="7"/>
  <c r="S2368" i="7"/>
  <c r="S2369" i="7"/>
  <c r="S2370" i="7"/>
  <c r="S2371" i="7"/>
  <c r="S2372" i="7"/>
  <c r="S2373" i="7"/>
  <c r="S2374" i="7"/>
  <c r="S2375" i="7"/>
  <c r="S2376" i="7"/>
  <c r="S2377" i="7"/>
  <c r="S2378" i="7"/>
  <c r="S2379" i="7"/>
  <c r="S2380" i="7"/>
  <c r="S2381" i="7"/>
  <c r="S2382" i="7"/>
  <c r="S2383" i="7"/>
  <c r="S2384" i="7"/>
  <c r="S2385" i="7"/>
  <c r="S2386" i="7"/>
  <c r="S2387" i="7"/>
  <c r="S2388" i="7"/>
  <c r="S2389" i="7"/>
  <c r="S2390" i="7"/>
  <c r="S2391" i="7"/>
  <c r="S2392" i="7"/>
  <c r="S2393" i="7"/>
  <c r="S2394" i="7"/>
  <c r="S2395" i="7"/>
  <c r="S2396" i="7"/>
  <c r="S2397" i="7"/>
  <c r="S2398" i="7"/>
  <c r="S2399" i="7"/>
  <c r="S2400" i="7"/>
  <c r="S2401" i="7"/>
  <c r="S2402" i="7"/>
  <c r="S2403" i="7"/>
  <c r="S2404" i="7"/>
  <c r="S2405" i="7"/>
  <c r="S2406" i="7"/>
  <c r="S2407" i="7"/>
  <c r="S2408" i="7"/>
  <c r="S2409" i="7"/>
  <c r="S2410" i="7"/>
  <c r="S2411" i="7"/>
  <c r="S2412" i="7"/>
  <c r="S2413" i="7"/>
  <c r="S2414" i="7"/>
  <c r="S2415" i="7"/>
  <c r="S2416" i="7"/>
  <c r="S2417" i="7"/>
  <c r="S2418" i="7"/>
  <c r="S2419" i="7"/>
  <c r="S2420" i="7"/>
  <c r="S2421" i="7"/>
  <c r="S2422" i="7"/>
  <c r="S2423" i="7"/>
  <c r="S2424" i="7"/>
  <c r="S2425" i="7"/>
  <c r="S2426" i="7"/>
  <c r="S2427" i="7"/>
  <c r="S2428" i="7"/>
  <c r="S2429" i="7"/>
  <c r="S2430" i="7"/>
  <c r="S2431" i="7"/>
  <c r="S2432" i="7"/>
  <c r="S2433" i="7"/>
  <c r="S2434" i="7"/>
  <c r="S2435" i="7"/>
  <c r="S2436" i="7"/>
  <c r="S2437" i="7"/>
  <c r="S2438" i="7"/>
  <c r="S2439" i="7"/>
  <c r="S2440" i="7"/>
  <c r="S2441" i="7"/>
  <c r="S2442" i="7"/>
  <c r="S2443" i="7"/>
  <c r="S2444" i="7"/>
  <c r="S2445" i="7"/>
  <c r="S2446" i="7"/>
  <c r="S2447" i="7"/>
  <c r="S2448" i="7"/>
  <c r="S2449" i="7"/>
  <c r="S2450" i="7"/>
  <c r="S2451" i="7"/>
  <c r="S2452" i="7"/>
  <c r="S2453" i="7"/>
  <c r="S2454" i="7"/>
  <c r="S2455" i="7"/>
  <c r="S2456" i="7"/>
  <c r="S2457" i="7"/>
  <c r="S2458" i="7"/>
  <c r="S2459" i="7"/>
  <c r="S2460" i="7"/>
  <c r="S2461" i="7"/>
  <c r="S2462" i="7"/>
  <c r="S2463" i="7"/>
  <c r="S2464" i="7"/>
  <c r="S2465" i="7"/>
  <c r="S2466" i="7"/>
  <c r="S2467" i="7"/>
  <c r="S2468" i="7"/>
  <c r="S2469" i="7"/>
  <c r="S2470" i="7"/>
  <c r="S2471" i="7"/>
  <c r="S2472" i="7"/>
  <c r="S2473" i="7"/>
  <c r="S2474" i="7"/>
  <c r="S2475" i="7"/>
  <c r="S2476" i="7"/>
  <c r="S2477" i="7"/>
  <c r="S2478" i="7"/>
  <c r="S2479" i="7"/>
  <c r="S2480" i="7"/>
  <c r="S2481" i="7"/>
  <c r="S2482" i="7"/>
  <c r="S2483" i="7"/>
  <c r="S2484" i="7"/>
  <c r="S2485" i="7"/>
  <c r="S2486" i="7"/>
  <c r="S2487" i="7"/>
  <c r="S2488" i="7"/>
  <c r="S2489" i="7"/>
  <c r="S2490" i="7"/>
  <c r="S2491" i="7"/>
  <c r="S2492" i="7"/>
  <c r="S2493" i="7"/>
  <c r="S2494" i="7"/>
  <c r="S2495" i="7"/>
  <c r="S2496" i="7"/>
  <c r="S2497" i="7"/>
  <c r="S2498" i="7"/>
  <c r="S2499" i="7"/>
  <c r="S2500" i="7"/>
  <c r="S2501" i="7"/>
  <c r="S2502" i="7"/>
  <c r="S2503" i="7"/>
  <c r="S2504" i="7"/>
  <c r="S2505" i="7"/>
  <c r="S2506" i="7"/>
  <c r="S2507" i="7"/>
  <c r="S2508" i="7"/>
  <c r="S2509" i="7"/>
  <c r="S2510" i="7"/>
  <c r="S2511" i="7"/>
  <c r="S2512" i="7"/>
  <c r="S2513" i="7"/>
  <c r="S2514" i="7"/>
  <c r="S2515" i="7"/>
  <c r="S2516" i="7"/>
  <c r="S2517" i="7"/>
  <c r="S2518" i="7"/>
  <c r="S2519" i="7"/>
  <c r="S2520" i="7"/>
  <c r="S2521" i="7"/>
  <c r="S2522" i="7"/>
  <c r="S2523" i="7"/>
  <c r="S2524" i="7"/>
  <c r="S2525" i="7"/>
  <c r="S2526" i="7"/>
  <c r="S2527" i="7"/>
  <c r="S2528" i="7"/>
  <c r="S2529" i="7"/>
  <c r="S2530" i="7"/>
  <c r="S2531" i="7"/>
  <c r="S2532" i="7"/>
  <c r="S2533" i="7"/>
  <c r="S2534" i="7"/>
  <c r="S2535" i="7"/>
  <c r="S2536" i="7"/>
  <c r="S2537" i="7"/>
  <c r="S2538" i="7"/>
  <c r="S2539" i="7"/>
  <c r="S2540" i="7"/>
  <c r="S2541" i="7"/>
  <c r="S2542" i="7"/>
  <c r="S2543" i="7"/>
  <c r="S2544" i="7"/>
  <c r="S2545" i="7"/>
  <c r="S2546" i="7"/>
  <c r="S2547" i="7"/>
  <c r="S2548" i="7"/>
  <c r="S2549" i="7"/>
  <c r="S2550" i="7"/>
  <c r="S2551" i="7"/>
  <c r="S2552" i="7"/>
  <c r="S2553" i="7"/>
  <c r="S2554" i="7"/>
  <c r="S2555" i="7"/>
  <c r="S2556" i="7"/>
  <c r="S2557" i="7"/>
  <c r="S2558" i="7"/>
  <c r="S2559" i="7"/>
  <c r="S2560" i="7"/>
  <c r="S2561" i="7"/>
  <c r="S2562" i="7"/>
  <c r="S2563" i="7"/>
  <c r="S2564" i="7"/>
  <c r="S2565" i="7"/>
  <c r="S2566" i="7"/>
  <c r="S2567" i="7"/>
  <c r="S2568" i="7"/>
  <c r="S2569" i="7"/>
  <c r="S2570" i="7"/>
  <c r="S2571" i="7"/>
  <c r="S2572" i="7"/>
  <c r="S2573" i="7"/>
  <c r="S2574" i="7"/>
  <c r="S2575" i="7"/>
  <c r="S2576" i="7"/>
  <c r="S2577" i="7"/>
  <c r="S2578" i="7"/>
  <c r="S2579" i="7"/>
  <c r="S2580" i="7"/>
  <c r="S2581" i="7"/>
  <c r="S2582" i="7"/>
  <c r="S2583" i="7"/>
  <c r="S2584" i="7"/>
  <c r="S2585" i="7"/>
  <c r="S2586" i="7"/>
  <c r="S2587" i="7"/>
  <c r="S2588" i="7"/>
  <c r="S2589" i="7"/>
  <c r="S2590" i="7"/>
  <c r="S2591" i="7"/>
  <c r="S2592" i="7"/>
  <c r="S2593" i="7"/>
  <c r="S2594" i="7"/>
  <c r="S2595" i="7"/>
  <c r="S2596" i="7"/>
  <c r="S2597" i="7"/>
  <c r="S2598" i="7"/>
  <c r="S2599" i="7"/>
  <c r="S2600" i="7"/>
  <c r="S2601" i="7"/>
  <c r="S2602" i="7"/>
  <c r="S2603" i="7"/>
  <c r="S2604" i="7"/>
  <c r="S2605" i="7"/>
  <c r="S2606" i="7"/>
  <c r="S2607" i="7"/>
  <c r="S2608" i="7"/>
  <c r="S2609" i="7"/>
  <c r="S2610" i="7"/>
  <c r="S2611" i="7"/>
  <c r="S2612" i="7"/>
  <c r="S2613" i="7"/>
  <c r="S2614" i="7"/>
  <c r="S2615" i="7"/>
  <c r="S2616" i="7"/>
  <c r="S2617" i="7"/>
  <c r="S2618" i="7"/>
  <c r="S2619" i="7"/>
  <c r="S2620" i="7"/>
  <c r="S2621" i="7"/>
  <c r="S2622" i="7"/>
  <c r="S2623" i="7"/>
  <c r="S2624" i="7"/>
  <c r="S2625" i="7"/>
  <c r="S2626" i="7"/>
  <c r="S2627" i="7"/>
  <c r="S2628" i="7"/>
  <c r="S2629" i="7"/>
  <c r="S2630" i="7"/>
  <c r="S2631" i="7"/>
  <c r="S2632" i="7"/>
  <c r="S2633" i="7"/>
  <c r="S2634" i="7"/>
  <c r="S2635" i="7"/>
  <c r="S2636" i="7"/>
  <c r="S2637" i="7"/>
  <c r="S2638" i="7"/>
  <c r="S2639" i="7"/>
  <c r="S2640" i="7"/>
  <c r="S2641" i="7"/>
  <c r="S2642" i="7"/>
  <c r="S2643" i="7"/>
  <c r="S2644" i="7"/>
  <c r="S2645" i="7"/>
  <c r="S2646" i="7"/>
  <c r="S2647" i="7"/>
  <c r="S2648" i="7"/>
  <c r="S2649" i="7"/>
  <c r="S2650" i="7"/>
  <c r="S2651" i="7"/>
  <c r="S2652" i="7"/>
  <c r="S2653" i="7"/>
  <c r="S2654" i="7"/>
  <c r="S2655" i="7"/>
  <c r="S2656" i="7"/>
  <c r="S2657" i="7"/>
  <c r="S2658" i="7"/>
  <c r="S2659" i="7"/>
  <c r="S2660" i="7"/>
  <c r="S2661" i="7"/>
  <c r="S2662" i="7"/>
  <c r="S2663" i="7"/>
  <c r="S2664" i="7"/>
  <c r="S2665" i="7"/>
  <c r="S2666" i="7"/>
  <c r="S2667" i="7"/>
  <c r="S2668" i="7"/>
  <c r="S2669" i="7"/>
  <c r="S2670" i="7"/>
  <c r="S2671" i="7"/>
  <c r="S2672" i="7"/>
  <c r="S2673" i="7"/>
  <c r="S2674" i="7"/>
  <c r="S2675" i="7"/>
  <c r="S2676" i="7"/>
  <c r="S2677" i="7"/>
  <c r="S2678" i="7"/>
  <c r="S2679" i="7"/>
  <c r="S2680" i="7"/>
  <c r="S2681" i="7"/>
  <c r="S2682" i="7"/>
  <c r="S2683" i="7"/>
  <c r="S2684" i="7"/>
  <c r="S2685" i="7"/>
  <c r="S2686" i="7"/>
  <c r="S2687" i="7"/>
  <c r="S2688" i="7"/>
  <c r="S2689" i="7"/>
  <c r="S2690" i="7"/>
  <c r="S2691" i="7"/>
  <c r="S2692" i="7"/>
  <c r="S2693" i="7"/>
  <c r="S2694" i="7"/>
  <c r="S2695" i="7"/>
  <c r="S2696" i="7"/>
  <c r="S2697" i="7"/>
  <c r="S2698" i="7"/>
  <c r="S2699" i="7"/>
  <c r="S2700" i="7"/>
  <c r="S2701" i="7"/>
  <c r="S2702" i="7"/>
  <c r="S2703" i="7"/>
  <c r="S2704" i="7"/>
  <c r="S2705" i="7"/>
  <c r="S2706" i="7"/>
  <c r="S2707" i="7"/>
  <c r="S2708" i="7"/>
  <c r="S2709" i="7"/>
  <c r="S2710" i="7"/>
  <c r="S2711" i="7"/>
  <c r="S2712" i="7"/>
  <c r="S2713" i="7"/>
  <c r="S2714" i="7"/>
  <c r="S2715" i="7"/>
  <c r="S2716" i="7"/>
  <c r="S2717" i="7"/>
  <c r="S2718" i="7"/>
  <c r="S2719" i="7"/>
  <c r="S2720" i="7"/>
  <c r="S2721" i="7"/>
  <c r="S2722" i="7"/>
  <c r="S2723" i="7"/>
  <c r="S2724" i="7"/>
  <c r="S2725" i="7"/>
  <c r="S2726" i="7"/>
  <c r="S2727" i="7"/>
  <c r="S2728" i="7"/>
  <c r="S2729" i="7"/>
  <c r="S2730" i="7"/>
  <c r="S2731" i="7"/>
  <c r="S2732" i="7"/>
  <c r="S2733" i="7"/>
  <c r="S2734" i="7"/>
  <c r="S2735" i="7"/>
  <c r="S2736" i="7"/>
  <c r="S2737" i="7"/>
  <c r="S2738" i="7"/>
  <c r="S2739" i="7"/>
  <c r="S2740" i="7"/>
  <c r="S2741" i="7"/>
  <c r="S2742" i="7"/>
  <c r="S2743" i="7"/>
  <c r="S2744" i="7"/>
  <c r="S2745" i="7"/>
  <c r="S2746" i="7"/>
  <c r="S2747" i="7"/>
  <c r="S2748" i="7"/>
  <c r="S2749" i="7"/>
  <c r="S2750" i="7"/>
  <c r="S2751" i="7"/>
  <c r="S2752" i="7"/>
  <c r="S2753" i="7"/>
  <c r="S2754" i="7"/>
  <c r="S2755" i="7"/>
  <c r="S2756" i="7"/>
  <c r="S2757" i="7"/>
  <c r="S2758" i="7"/>
  <c r="S2759" i="7"/>
  <c r="S2760" i="7"/>
  <c r="S2761" i="7"/>
  <c r="S2762" i="7"/>
  <c r="S2763" i="7"/>
  <c r="S2764" i="7"/>
  <c r="S2765" i="7"/>
  <c r="S2766" i="7"/>
  <c r="S2767" i="7"/>
  <c r="S2768" i="7"/>
  <c r="S2769" i="7"/>
  <c r="S2770" i="7"/>
  <c r="S2771" i="7"/>
  <c r="S2772" i="7"/>
  <c r="S2773" i="7"/>
  <c r="S2774" i="7"/>
  <c r="S2775" i="7"/>
  <c r="S2776" i="7"/>
  <c r="S2777" i="7"/>
  <c r="S2778" i="7"/>
  <c r="S2779" i="7"/>
  <c r="S2780" i="7"/>
  <c r="S2781" i="7"/>
  <c r="S2782" i="7"/>
  <c r="S2783" i="7"/>
  <c r="S2784" i="7"/>
  <c r="S2785" i="7"/>
  <c r="S2786" i="7"/>
  <c r="S2787" i="7"/>
  <c r="S2788" i="7"/>
  <c r="S2789" i="7"/>
  <c r="S2790" i="7"/>
  <c r="S2791" i="7"/>
  <c r="S2792" i="7"/>
  <c r="S2793" i="7"/>
  <c r="S2794" i="7"/>
  <c r="S2795" i="7"/>
  <c r="S2796" i="7"/>
  <c r="S2797" i="7"/>
  <c r="S2798" i="7"/>
  <c r="S2799" i="7"/>
  <c r="S2800" i="7"/>
  <c r="S2801" i="7"/>
  <c r="S2802" i="7"/>
  <c r="S2803" i="7"/>
  <c r="S2804" i="7"/>
  <c r="S2805" i="7"/>
  <c r="S2806" i="7"/>
  <c r="S2807" i="7"/>
  <c r="S2808" i="7"/>
  <c r="S2809" i="7"/>
  <c r="S2810" i="7"/>
  <c r="S2811" i="7"/>
  <c r="S2812" i="7"/>
  <c r="S2813" i="7"/>
  <c r="S2814" i="7"/>
  <c r="S2815" i="7"/>
  <c r="S2816" i="7"/>
  <c r="S2817" i="7"/>
  <c r="S2818" i="7"/>
  <c r="S2819" i="7"/>
  <c r="S2820" i="7"/>
  <c r="S2821" i="7"/>
  <c r="S2822" i="7"/>
  <c r="S2823" i="7"/>
  <c r="S2824" i="7"/>
  <c r="S2825" i="7"/>
  <c r="S2826" i="7"/>
  <c r="S2827" i="7"/>
  <c r="S2828" i="7"/>
  <c r="S2829" i="7"/>
  <c r="S2830" i="7"/>
  <c r="S2831" i="7"/>
  <c r="S2832" i="7"/>
  <c r="S2833" i="7"/>
  <c r="S2834" i="7"/>
  <c r="S2835" i="7"/>
  <c r="S2836" i="7"/>
  <c r="S2837" i="7"/>
  <c r="S2838" i="7"/>
  <c r="S2839" i="7"/>
  <c r="S2840" i="7"/>
  <c r="S2841" i="7"/>
  <c r="S2842" i="7"/>
  <c r="S2843" i="7"/>
  <c r="S2844" i="7"/>
  <c r="S2845" i="7"/>
  <c r="S2846" i="7"/>
  <c r="S2847" i="7"/>
  <c r="S2848" i="7"/>
  <c r="S2849" i="7"/>
  <c r="S2850" i="7"/>
  <c r="S2851" i="7"/>
  <c r="S2852" i="7"/>
  <c r="S2853" i="7"/>
  <c r="S2854" i="7"/>
  <c r="S2855" i="7"/>
  <c r="S2856" i="7"/>
  <c r="S2857" i="7"/>
  <c r="S2858" i="7"/>
  <c r="S2859" i="7"/>
  <c r="S2860" i="7"/>
  <c r="S2861" i="7"/>
  <c r="S2862" i="7"/>
  <c r="S2863" i="7"/>
  <c r="S2864" i="7"/>
  <c r="S2865" i="7"/>
  <c r="S2866" i="7"/>
  <c r="S2867" i="7"/>
  <c r="S2868" i="7"/>
  <c r="S2869" i="7"/>
  <c r="S2870" i="7"/>
  <c r="S2871" i="7"/>
  <c r="S2872" i="7"/>
  <c r="S2873" i="7"/>
  <c r="S2874" i="7"/>
  <c r="S2875" i="7"/>
  <c r="S2876" i="7"/>
  <c r="S2877" i="7"/>
  <c r="S2878" i="7"/>
  <c r="S2879" i="7"/>
  <c r="S2880" i="7"/>
  <c r="S2881" i="7"/>
  <c r="S2882" i="7"/>
  <c r="S2883" i="7"/>
  <c r="S2884" i="7"/>
  <c r="S2885" i="7"/>
  <c r="S2886" i="7"/>
  <c r="S2887" i="7"/>
  <c r="S2888" i="7"/>
  <c r="S2889" i="7"/>
  <c r="S2890" i="7"/>
  <c r="S2891" i="7"/>
  <c r="S2892" i="7"/>
  <c r="S2893" i="7"/>
  <c r="S2894" i="7"/>
  <c r="S2895" i="7"/>
  <c r="S2896" i="7"/>
  <c r="S2897" i="7"/>
  <c r="S2898" i="7"/>
  <c r="S2899" i="7"/>
  <c r="S2900" i="7"/>
  <c r="S2901" i="7"/>
  <c r="S2902" i="7"/>
  <c r="S2903" i="7"/>
  <c r="S2904" i="7"/>
  <c r="S2905" i="7"/>
  <c r="S2906" i="7"/>
  <c r="S2907" i="7"/>
  <c r="S2908" i="7"/>
  <c r="S2909" i="7"/>
  <c r="S2910" i="7"/>
  <c r="S2911" i="7"/>
  <c r="S2912" i="7"/>
  <c r="S2913" i="7"/>
  <c r="S2914" i="7"/>
  <c r="S2915" i="7"/>
  <c r="S2916" i="7"/>
  <c r="S2917" i="7"/>
  <c r="S2918" i="7"/>
  <c r="S2919" i="7"/>
  <c r="S2920" i="7"/>
  <c r="S2921" i="7"/>
  <c r="S2922" i="7"/>
  <c r="S2923" i="7"/>
  <c r="S2924" i="7"/>
  <c r="S2925" i="7"/>
  <c r="S2926" i="7"/>
  <c r="S2927" i="7"/>
  <c r="S2928" i="7"/>
  <c r="S2929" i="7"/>
  <c r="S2930" i="7"/>
  <c r="S2931" i="7"/>
  <c r="S2932" i="7"/>
  <c r="S2933" i="7"/>
  <c r="S2934" i="7"/>
  <c r="S2935" i="7"/>
  <c r="S2936" i="7"/>
  <c r="S2937" i="7"/>
  <c r="S2938" i="7"/>
  <c r="S2939" i="7"/>
  <c r="S2940" i="7"/>
  <c r="S2941" i="7"/>
  <c r="S2942" i="7"/>
  <c r="S2943" i="7"/>
  <c r="S2944" i="7"/>
  <c r="S2945" i="7"/>
  <c r="S2946" i="7"/>
  <c r="S2947" i="7"/>
  <c r="S2948" i="7"/>
  <c r="S2949" i="7"/>
  <c r="S2950" i="7"/>
  <c r="S2951" i="7"/>
  <c r="S2952" i="7"/>
  <c r="S2953" i="7"/>
  <c r="S2954" i="7"/>
  <c r="S2955" i="7"/>
  <c r="S2956" i="7"/>
  <c r="S2957" i="7"/>
  <c r="S2958" i="7"/>
  <c r="S2959" i="7"/>
  <c r="S2960" i="7"/>
  <c r="S2961" i="7"/>
  <c r="S2962" i="7"/>
  <c r="S2963" i="7"/>
  <c r="S2964" i="7"/>
  <c r="S2965" i="7"/>
  <c r="S2966" i="7"/>
  <c r="S2967" i="7"/>
  <c r="S2968" i="7"/>
  <c r="S2969" i="7"/>
  <c r="S2970" i="7"/>
  <c r="S2971" i="7"/>
  <c r="S2972" i="7"/>
  <c r="S2973" i="7"/>
  <c r="S2974" i="7"/>
  <c r="S2975" i="7"/>
  <c r="S2976" i="7"/>
  <c r="S2977" i="7"/>
  <c r="S2978" i="7"/>
  <c r="S2979" i="7"/>
  <c r="S2980" i="7"/>
  <c r="S2981" i="7"/>
  <c r="S2982" i="7"/>
  <c r="S2983" i="7"/>
  <c r="S2984" i="7"/>
  <c r="S2985" i="7"/>
  <c r="S2986" i="7"/>
  <c r="S2987" i="7"/>
  <c r="S2988" i="7"/>
  <c r="S2989" i="7"/>
  <c r="S2990" i="7"/>
  <c r="S2991" i="7"/>
  <c r="S2992" i="7"/>
  <c r="S2993" i="7"/>
  <c r="S2994" i="7"/>
  <c r="S2995" i="7"/>
  <c r="S2996" i="7"/>
  <c r="S2997" i="7"/>
  <c r="S2998" i="7"/>
  <c r="S2999" i="7"/>
  <c r="S3000" i="7"/>
  <c r="S3001" i="7"/>
  <c r="S3002" i="7"/>
  <c r="S3003" i="7"/>
  <c r="S3004" i="7"/>
  <c r="S3005" i="7"/>
  <c r="S3006" i="7"/>
  <c r="S3007" i="7"/>
  <c r="S3008" i="7"/>
  <c r="S3009" i="7"/>
  <c r="S3010" i="7"/>
  <c r="S3011" i="7"/>
  <c r="S3012" i="7"/>
  <c r="S3013" i="7"/>
  <c r="S3014" i="7"/>
  <c r="S3015" i="7"/>
  <c r="S3016" i="7"/>
  <c r="S3017" i="7"/>
  <c r="S3018" i="7"/>
  <c r="S3019" i="7"/>
  <c r="S3020" i="7"/>
  <c r="S3021" i="7"/>
  <c r="S3022" i="7"/>
  <c r="S3023" i="7"/>
  <c r="S3024" i="7"/>
  <c r="S3025" i="7"/>
  <c r="S3026" i="7"/>
  <c r="S3027" i="7"/>
  <c r="S3028" i="7"/>
  <c r="S3029" i="7"/>
  <c r="S3030" i="7"/>
  <c r="S3031" i="7"/>
  <c r="S3032" i="7"/>
  <c r="S3033" i="7"/>
  <c r="S3034" i="7"/>
  <c r="S3035" i="7"/>
  <c r="S3036" i="7"/>
  <c r="S3037" i="7"/>
  <c r="S3038" i="7"/>
  <c r="S3039" i="7"/>
  <c r="S3040" i="7"/>
  <c r="S3041" i="7"/>
  <c r="S3042" i="7"/>
  <c r="S3043" i="7"/>
  <c r="S3044" i="7"/>
  <c r="S3045" i="7"/>
  <c r="S3046" i="7"/>
  <c r="S3047" i="7"/>
  <c r="S3048" i="7"/>
  <c r="S3049" i="7"/>
  <c r="S3050" i="7"/>
  <c r="S3051" i="7"/>
  <c r="S3052" i="7"/>
  <c r="S3053" i="7"/>
  <c r="S3054" i="7"/>
  <c r="S3055" i="7"/>
  <c r="S3056" i="7"/>
  <c r="S3057" i="7"/>
  <c r="S3058" i="7"/>
  <c r="S3059" i="7"/>
  <c r="S3060" i="7"/>
  <c r="S3061" i="7"/>
  <c r="S3062" i="7"/>
  <c r="S3063" i="7"/>
  <c r="S3064" i="7"/>
  <c r="S3065" i="7"/>
  <c r="S3066" i="7"/>
  <c r="S3067" i="7"/>
  <c r="S3068" i="7"/>
  <c r="S3069" i="7"/>
  <c r="S3070" i="7"/>
  <c r="S3071" i="7"/>
  <c r="S3072" i="7"/>
  <c r="S3073" i="7"/>
  <c r="S3074" i="7"/>
  <c r="S3075" i="7"/>
  <c r="S3076" i="7"/>
  <c r="S3077" i="7"/>
  <c r="S3078" i="7"/>
  <c r="S3079" i="7"/>
  <c r="S3080" i="7"/>
  <c r="S3081" i="7"/>
  <c r="S3082" i="7"/>
  <c r="S3083" i="7"/>
  <c r="S3084" i="7"/>
  <c r="S3085" i="7"/>
  <c r="S3086" i="7"/>
  <c r="S3087" i="7"/>
  <c r="S3088" i="7"/>
  <c r="S3089" i="7"/>
  <c r="S3090" i="7"/>
  <c r="S3091" i="7"/>
  <c r="S3092" i="7"/>
  <c r="S3093" i="7"/>
  <c r="S3094" i="7"/>
  <c r="S3095" i="7"/>
  <c r="S3096" i="7"/>
  <c r="S3097" i="7"/>
  <c r="S3098" i="7"/>
  <c r="S3099" i="7"/>
  <c r="S3100" i="7"/>
  <c r="S3101" i="7"/>
  <c r="S3102" i="7"/>
  <c r="S3103" i="7"/>
  <c r="S3104" i="7"/>
  <c r="S3105" i="7"/>
  <c r="S3106" i="7"/>
  <c r="S3107" i="7"/>
  <c r="S3108" i="7"/>
  <c r="S3109" i="7"/>
  <c r="S3110" i="7"/>
  <c r="S3111" i="7"/>
  <c r="S3112" i="7"/>
  <c r="S3113" i="7"/>
  <c r="S3114" i="7"/>
  <c r="S3115" i="7"/>
  <c r="S3116" i="7"/>
  <c r="S3117" i="7"/>
  <c r="S3118" i="7"/>
  <c r="S3119" i="7"/>
  <c r="S3120" i="7"/>
  <c r="S3121" i="7"/>
  <c r="S3122" i="7"/>
  <c r="S3123" i="7"/>
  <c r="S3124" i="7"/>
  <c r="S3125" i="7"/>
  <c r="S3126" i="7"/>
  <c r="S3127" i="7"/>
  <c r="S3128" i="7"/>
  <c r="S3129" i="7"/>
  <c r="S3130" i="7"/>
  <c r="S3131" i="7"/>
  <c r="S3132" i="7"/>
  <c r="S3133" i="7"/>
  <c r="S3134" i="7"/>
  <c r="S3135" i="7"/>
  <c r="S3136" i="7"/>
  <c r="S3137" i="7"/>
  <c r="S3138" i="7"/>
  <c r="S3139" i="7"/>
  <c r="S3140" i="7"/>
  <c r="S3141" i="7"/>
  <c r="S3142" i="7"/>
  <c r="S3143" i="7"/>
  <c r="S3144" i="7"/>
  <c r="S3145" i="7"/>
  <c r="S3146" i="7"/>
  <c r="S3147" i="7"/>
  <c r="S3148" i="7"/>
  <c r="S3149" i="7"/>
  <c r="S3150" i="7"/>
  <c r="S3151" i="7"/>
  <c r="S3152" i="7"/>
  <c r="S3153" i="7"/>
  <c r="S3154" i="7"/>
  <c r="S3155" i="7"/>
  <c r="S3156" i="7"/>
  <c r="S3157" i="7"/>
  <c r="S3158" i="7"/>
  <c r="S3159" i="7"/>
  <c r="S3160" i="7"/>
  <c r="S3161" i="7"/>
  <c r="S3162" i="7"/>
  <c r="S3163" i="7"/>
  <c r="S3164" i="7"/>
  <c r="S3165" i="7"/>
  <c r="S3166" i="7"/>
  <c r="S3167" i="7"/>
  <c r="S3168" i="7"/>
  <c r="S3169" i="7"/>
  <c r="S3170" i="7"/>
  <c r="S3171" i="7"/>
  <c r="S3172" i="7"/>
  <c r="S3173" i="7"/>
  <c r="S3174" i="7"/>
  <c r="S3175" i="7"/>
  <c r="S3176" i="7"/>
  <c r="S3177" i="7"/>
  <c r="S3178" i="7"/>
  <c r="S3179" i="7"/>
  <c r="S3180" i="7"/>
  <c r="S3181" i="7"/>
  <c r="S3182" i="7"/>
  <c r="S3183" i="7"/>
  <c r="S3184" i="7"/>
  <c r="S3185" i="7"/>
  <c r="S3186" i="7"/>
  <c r="S3187" i="7"/>
  <c r="S3188" i="7"/>
  <c r="S3189" i="7"/>
  <c r="S3190" i="7"/>
  <c r="S3191" i="7"/>
  <c r="S3192" i="7"/>
  <c r="S3193" i="7"/>
  <c r="S3194" i="7"/>
  <c r="S3195" i="7"/>
  <c r="S3196" i="7"/>
  <c r="S3197" i="7"/>
  <c r="S3198" i="7"/>
  <c r="S3199" i="7"/>
  <c r="S3200" i="7"/>
  <c r="S3201" i="7"/>
  <c r="S3202" i="7"/>
  <c r="S3203" i="7"/>
  <c r="S3204" i="7"/>
  <c r="S3205" i="7"/>
  <c r="S3206" i="7"/>
  <c r="S3207" i="7"/>
  <c r="S3208" i="7"/>
  <c r="S3209" i="7"/>
  <c r="S3210" i="7"/>
  <c r="S3211" i="7"/>
  <c r="S3212" i="7"/>
  <c r="S3213" i="7"/>
  <c r="S3214" i="7"/>
  <c r="S3215" i="7"/>
  <c r="S3216" i="7"/>
  <c r="S3217" i="7"/>
  <c r="S3218" i="7"/>
  <c r="S3219" i="7"/>
  <c r="S3220" i="7"/>
  <c r="S3221" i="7"/>
  <c r="S3222" i="7"/>
  <c r="S3223" i="7"/>
  <c r="S3224" i="7"/>
  <c r="S3225" i="7"/>
  <c r="S3226" i="7"/>
  <c r="S3227" i="7"/>
  <c r="S3228" i="7"/>
  <c r="S3229" i="7"/>
  <c r="S3230" i="7"/>
  <c r="S3231" i="7"/>
  <c r="S3232" i="7"/>
  <c r="S3233" i="7"/>
  <c r="S3234" i="7"/>
  <c r="S3235" i="7"/>
  <c r="S3236" i="7"/>
  <c r="S3237" i="7"/>
  <c r="S3238" i="7"/>
  <c r="S3239" i="7"/>
  <c r="S3240" i="7"/>
  <c r="S3241" i="7"/>
  <c r="S3242" i="7"/>
  <c r="S3243" i="7"/>
  <c r="S3244" i="7"/>
  <c r="S3245" i="7"/>
  <c r="S3246" i="7"/>
  <c r="S3247" i="7"/>
  <c r="S3248" i="7"/>
  <c r="S3249" i="7"/>
  <c r="S3250" i="7"/>
  <c r="S3251" i="7"/>
  <c r="S3252" i="7"/>
  <c r="S3253" i="7"/>
  <c r="S3254" i="7"/>
  <c r="S3255" i="7"/>
  <c r="S3256" i="7"/>
  <c r="S3257" i="7"/>
  <c r="S3258" i="7"/>
  <c r="S3259" i="7"/>
  <c r="S3260" i="7"/>
  <c r="S3261" i="7"/>
  <c r="S3262" i="7"/>
  <c r="S3263" i="7"/>
  <c r="S3264" i="7"/>
  <c r="S3265" i="7"/>
  <c r="S3266" i="7"/>
  <c r="S3267" i="7"/>
  <c r="S3268" i="7"/>
  <c r="S3269" i="7"/>
  <c r="S3270" i="7"/>
  <c r="S3271" i="7"/>
  <c r="S3272" i="7"/>
  <c r="S3273" i="7"/>
  <c r="S3274" i="7"/>
  <c r="S3275" i="7"/>
  <c r="S3276" i="7"/>
  <c r="S3277" i="7"/>
  <c r="S3278" i="7"/>
  <c r="S3279" i="7"/>
  <c r="S3280" i="7"/>
  <c r="S3281" i="7"/>
  <c r="S3282" i="7"/>
  <c r="S3283" i="7"/>
  <c r="S3284" i="7"/>
  <c r="S3285" i="7"/>
  <c r="S3286" i="7"/>
  <c r="S3287" i="7"/>
  <c r="S3288" i="7"/>
  <c r="S3289" i="7"/>
  <c r="S3290" i="7"/>
  <c r="S3291" i="7"/>
  <c r="S3292" i="7"/>
  <c r="S3293" i="7"/>
  <c r="S3294" i="7"/>
  <c r="S3295" i="7"/>
  <c r="S3296" i="7"/>
  <c r="S3297" i="7"/>
  <c r="S3298" i="7"/>
  <c r="S3299" i="7"/>
  <c r="S3300" i="7"/>
  <c r="S3301" i="7"/>
  <c r="S3302" i="7"/>
  <c r="S3303" i="7"/>
  <c r="S3304" i="7"/>
  <c r="S3305" i="7"/>
  <c r="S3306" i="7"/>
  <c r="S3307" i="7"/>
  <c r="S3308" i="7"/>
  <c r="S3309" i="7"/>
  <c r="S3310" i="7"/>
  <c r="S3311" i="7"/>
  <c r="S3312" i="7"/>
  <c r="S3313" i="7"/>
  <c r="S3314" i="7"/>
  <c r="S3315" i="7"/>
  <c r="S3316" i="7"/>
  <c r="S3317" i="7"/>
  <c r="S3318" i="7"/>
  <c r="S3319" i="7"/>
  <c r="S3320" i="7"/>
  <c r="S3321" i="7"/>
  <c r="S3322" i="7"/>
  <c r="S3323" i="7"/>
  <c r="S3324" i="7"/>
  <c r="S3325" i="7"/>
  <c r="S3326" i="7"/>
  <c r="S3327" i="7"/>
  <c r="S3328" i="7"/>
  <c r="S3329" i="7"/>
  <c r="S3330" i="7"/>
  <c r="S3331" i="7"/>
  <c r="S3332" i="7"/>
  <c r="S3333" i="7"/>
  <c r="S3334" i="7"/>
  <c r="S3335" i="7"/>
  <c r="S3336" i="7"/>
  <c r="S3337" i="7"/>
  <c r="S3338" i="7"/>
  <c r="S3339" i="7"/>
  <c r="S3340" i="7"/>
  <c r="S3341" i="7"/>
  <c r="S3342" i="7"/>
  <c r="S3343" i="7"/>
  <c r="S3344" i="7"/>
  <c r="S3345" i="7"/>
  <c r="S3346" i="7"/>
  <c r="S3347" i="7"/>
  <c r="S3348" i="7"/>
  <c r="S3349" i="7"/>
  <c r="S3350" i="7"/>
  <c r="S3351" i="7"/>
  <c r="S3352" i="7"/>
  <c r="S3353" i="7"/>
  <c r="S3354" i="7"/>
  <c r="S3355" i="7"/>
  <c r="S3356" i="7"/>
  <c r="S3357" i="7"/>
  <c r="S3358" i="7"/>
  <c r="S3359" i="7"/>
  <c r="S3360" i="7"/>
  <c r="S3361" i="7"/>
  <c r="S3362" i="7"/>
  <c r="S3363" i="7"/>
  <c r="S3364" i="7"/>
  <c r="S3365" i="7"/>
  <c r="S3366" i="7"/>
  <c r="S3367" i="7"/>
  <c r="S3368" i="7"/>
  <c r="S3369" i="7"/>
  <c r="S3370" i="7"/>
  <c r="S3371" i="7"/>
  <c r="S3372" i="7"/>
  <c r="S3373" i="7"/>
  <c r="S3374" i="7"/>
  <c r="S3375" i="7"/>
  <c r="S3376" i="7"/>
  <c r="S3377" i="7"/>
  <c r="S3378" i="7"/>
  <c r="S3379" i="7"/>
  <c r="S3380" i="7"/>
  <c r="S3381" i="7"/>
  <c r="S3382" i="7"/>
  <c r="S3383" i="7"/>
  <c r="S3384" i="7"/>
  <c r="S3385" i="7"/>
  <c r="S3386" i="7"/>
  <c r="S3387" i="7"/>
  <c r="S3388" i="7"/>
  <c r="S3389" i="7"/>
  <c r="S3390" i="7"/>
  <c r="S3391" i="7"/>
  <c r="S3392" i="7"/>
  <c r="S3393" i="7"/>
  <c r="S3394" i="7"/>
  <c r="S3395" i="7"/>
  <c r="S3396" i="7"/>
  <c r="S3397" i="7"/>
  <c r="S3398" i="7"/>
  <c r="S3399" i="7"/>
  <c r="S3400" i="7"/>
  <c r="S3401" i="7"/>
  <c r="S3402" i="7"/>
  <c r="S3403" i="7"/>
  <c r="S3404" i="7"/>
  <c r="S3405" i="7"/>
  <c r="S3406" i="7"/>
  <c r="S3407" i="7"/>
  <c r="S3408" i="7"/>
  <c r="S3409" i="7"/>
  <c r="S3410" i="7"/>
  <c r="S3411" i="7"/>
  <c r="S3412" i="7"/>
  <c r="S3413" i="7"/>
  <c r="S3414" i="7"/>
  <c r="S3415" i="7"/>
  <c r="S3416" i="7"/>
  <c r="S3417" i="7"/>
  <c r="S3418" i="7"/>
  <c r="S3419" i="7"/>
  <c r="S3420" i="7"/>
  <c r="S3421" i="7"/>
  <c r="S3422" i="7"/>
  <c r="S3423" i="7"/>
  <c r="S3424" i="7"/>
  <c r="S3425" i="7"/>
  <c r="S3426" i="7"/>
  <c r="S3427" i="7"/>
  <c r="S3428" i="7"/>
  <c r="S3429" i="7"/>
  <c r="S3430" i="7"/>
  <c r="S3431" i="7"/>
  <c r="S3432" i="7"/>
  <c r="S3433" i="7"/>
  <c r="S3434" i="7"/>
  <c r="S3435" i="7"/>
  <c r="S3436" i="7"/>
  <c r="S3437" i="7"/>
  <c r="S3438" i="7"/>
  <c r="S3439" i="7"/>
  <c r="S3440" i="7"/>
  <c r="S3441" i="7"/>
  <c r="S3442" i="7"/>
  <c r="S3443" i="7"/>
  <c r="S3444" i="7"/>
  <c r="S3445" i="7"/>
  <c r="S3446" i="7"/>
  <c r="S3447" i="7"/>
  <c r="S3448" i="7"/>
  <c r="S3449" i="7"/>
  <c r="S3450" i="7"/>
  <c r="S3451" i="7"/>
  <c r="S3452" i="7"/>
  <c r="S3453" i="7"/>
  <c r="S3454" i="7"/>
  <c r="S3455" i="7"/>
  <c r="S3456" i="7"/>
  <c r="S3457" i="7"/>
  <c r="S3458" i="7"/>
  <c r="S3459" i="7"/>
  <c r="S3460" i="7"/>
  <c r="S3461" i="7"/>
  <c r="S3462" i="7"/>
  <c r="S3463" i="7"/>
  <c r="S3464" i="7"/>
  <c r="S3465" i="7"/>
  <c r="S3466" i="7"/>
  <c r="S3467" i="7"/>
  <c r="S3468" i="7"/>
  <c r="S3469" i="7"/>
  <c r="S3470" i="7"/>
  <c r="S3471" i="7"/>
  <c r="S3472" i="7"/>
  <c r="S3473" i="7"/>
  <c r="S3474" i="7"/>
  <c r="S3475" i="7"/>
  <c r="S3476" i="7"/>
  <c r="S3477" i="7"/>
  <c r="S3478" i="7"/>
  <c r="S3479" i="7"/>
  <c r="S3480" i="7"/>
  <c r="S3481" i="7"/>
  <c r="S3482" i="7"/>
  <c r="S3483" i="7"/>
  <c r="S3484" i="7"/>
  <c r="S3485" i="7"/>
  <c r="S3486" i="7"/>
  <c r="S3487" i="7"/>
  <c r="S3488" i="7"/>
  <c r="S3489" i="7"/>
  <c r="S3490" i="7"/>
  <c r="S3491" i="7"/>
  <c r="S3492" i="7"/>
  <c r="S3493" i="7"/>
  <c r="S3494" i="7"/>
  <c r="S3495" i="7"/>
  <c r="S3496" i="7"/>
  <c r="S3497" i="7"/>
  <c r="S3498" i="7"/>
  <c r="S3499" i="7"/>
  <c r="S3500" i="7"/>
  <c r="S3501" i="7"/>
  <c r="S3502" i="7"/>
  <c r="S3503" i="7"/>
  <c r="S3504" i="7"/>
  <c r="S3505" i="7"/>
  <c r="S3506" i="7"/>
  <c r="S3507" i="7"/>
  <c r="S3508" i="7"/>
  <c r="S3509" i="7"/>
  <c r="S3510" i="7"/>
  <c r="S3511" i="7"/>
  <c r="S3512" i="7"/>
  <c r="S3513" i="7"/>
  <c r="S3514" i="7"/>
  <c r="S3515" i="7"/>
  <c r="S3516" i="7"/>
  <c r="S3517" i="7"/>
  <c r="S3518" i="7"/>
  <c r="S3519" i="7"/>
  <c r="S3520" i="7"/>
  <c r="S3521" i="7"/>
  <c r="S3522" i="7"/>
  <c r="S3523" i="7"/>
  <c r="S3524" i="7"/>
  <c r="S3525" i="7"/>
  <c r="S3526" i="7"/>
  <c r="S3527" i="7"/>
  <c r="S3528" i="7"/>
  <c r="S3529" i="7"/>
  <c r="S3530" i="7"/>
  <c r="S3531" i="7"/>
  <c r="S3532" i="7"/>
  <c r="S3533" i="7"/>
  <c r="S3534" i="7"/>
  <c r="S3535" i="7"/>
  <c r="S3536" i="7"/>
  <c r="S3537" i="7"/>
  <c r="S3538" i="7"/>
  <c r="S3539" i="7"/>
  <c r="S3540" i="7"/>
  <c r="S3541" i="7"/>
  <c r="S3542" i="7"/>
  <c r="S3543" i="7"/>
  <c r="S3544" i="7"/>
  <c r="S3545" i="7"/>
  <c r="S3546" i="7"/>
  <c r="S3547" i="7"/>
  <c r="S3548" i="7"/>
  <c r="S3549" i="7"/>
  <c r="S3550" i="7"/>
  <c r="S3551" i="7"/>
  <c r="S3552" i="7"/>
  <c r="S3553" i="7"/>
  <c r="S3554" i="7"/>
  <c r="S3555" i="7"/>
  <c r="S3556" i="7"/>
  <c r="S3557" i="7"/>
  <c r="S3558" i="7"/>
  <c r="S3559" i="7"/>
  <c r="S3560" i="7"/>
  <c r="S3561" i="7"/>
  <c r="S3562" i="7"/>
  <c r="S3563" i="7"/>
  <c r="S3564" i="7"/>
  <c r="S3565" i="7"/>
  <c r="S3566" i="7"/>
  <c r="S3567" i="7"/>
  <c r="S3568" i="7"/>
  <c r="S3569" i="7"/>
  <c r="S3570" i="7"/>
  <c r="S3571" i="7"/>
  <c r="S3572" i="7"/>
  <c r="S3573" i="7"/>
  <c r="S3574" i="7"/>
  <c r="S3575" i="7"/>
  <c r="S3576" i="7"/>
  <c r="S3577" i="7"/>
  <c r="S3578" i="7"/>
  <c r="S3579" i="7"/>
  <c r="S3580" i="7"/>
  <c r="S3581" i="7"/>
  <c r="S3582" i="7"/>
  <c r="S3583" i="7"/>
  <c r="S3584" i="7"/>
  <c r="S3585" i="7"/>
  <c r="S3586" i="7"/>
  <c r="S3587" i="7"/>
  <c r="S3588" i="7"/>
  <c r="S3589" i="7"/>
  <c r="S3590" i="7"/>
  <c r="S3591" i="7"/>
  <c r="S3592" i="7"/>
  <c r="S3593" i="7"/>
  <c r="S3594" i="7"/>
  <c r="S3595" i="7"/>
  <c r="S3596" i="7"/>
  <c r="S3597" i="7"/>
  <c r="S3598" i="7"/>
  <c r="S3599" i="7"/>
  <c r="S3600" i="7"/>
  <c r="S3601" i="7"/>
  <c r="S3602" i="7"/>
  <c r="S3603" i="7"/>
  <c r="S3604" i="7"/>
  <c r="S3605" i="7"/>
  <c r="S3606" i="7"/>
  <c r="S3607" i="7"/>
  <c r="S3608" i="7"/>
  <c r="S3609" i="7"/>
  <c r="S3610" i="7"/>
  <c r="S3611" i="7"/>
  <c r="S3612" i="7"/>
  <c r="S3613" i="7"/>
  <c r="S3614" i="7"/>
  <c r="S3615" i="7"/>
  <c r="S3616" i="7"/>
  <c r="S3617" i="7"/>
  <c r="S3618" i="7"/>
  <c r="S3619" i="7"/>
  <c r="S3620" i="7"/>
  <c r="S3621" i="7"/>
  <c r="S3622" i="7"/>
  <c r="S3623" i="7"/>
  <c r="S3624" i="7"/>
  <c r="S3625" i="7"/>
  <c r="S3626" i="7"/>
  <c r="S3627" i="7"/>
  <c r="S3628" i="7"/>
  <c r="S3629" i="7"/>
  <c r="S3630" i="7"/>
  <c r="S3631" i="7"/>
  <c r="S3632" i="7"/>
  <c r="S3633" i="7"/>
  <c r="S3634" i="7"/>
  <c r="S3635" i="7"/>
  <c r="S3636" i="7"/>
  <c r="S3637" i="7"/>
  <c r="S3638" i="7"/>
  <c r="S3639" i="7"/>
  <c r="S3640" i="7"/>
  <c r="S3641" i="7"/>
  <c r="S3642" i="7"/>
  <c r="S3643" i="7"/>
  <c r="S3644" i="7"/>
  <c r="S3645" i="7"/>
  <c r="S3646" i="7"/>
  <c r="S3647" i="7"/>
  <c r="S3648" i="7"/>
  <c r="S3649" i="7"/>
  <c r="S3650" i="7"/>
  <c r="S3651" i="7"/>
  <c r="S3652" i="7"/>
  <c r="S3653" i="7"/>
  <c r="S3654" i="7"/>
  <c r="S3655" i="7"/>
  <c r="S3656" i="7"/>
  <c r="S3657" i="7"/>
  <c r="S3658" i="7"/>
  <c r="S3659" i="7"/>
  <c r="S3660" i="7"/>
  <c r="S3661" i="7"/>
  <c r="S3662" i="7"/>
  <c r="S3663" i="7"/>
  <c r="S3664" i="7"/>
  <c r="S3665" i="7"/>
  <c r="S3666" i="7"/>
  <c r="S3667" i="7"/>
  <c r="S3668" i="7"/>
  <c r="S3669" i="7"/>
  <c r="S3670" i="7"/>
  <c r="S3671" i="7"/>
  <c r="S3672" i="7"/>
  <c r="S3673" i="7"/>
  <c r="S3674" i="7"/>
  <c r="S3675" i="7"/>
  <c r="S3676" i="7"/>
  <c r="S3677" i="7"/>
  <c r="S3678" i="7"/>
  <c r="S3679" i="7"/>
  <c r="S3680" i="7"/>
  <c r="S3681" i="7"/>
  <c r="S3682" i="7"/>
  <c r="S3683" i="7"/>
  <c r="S3684" i="7"/>
  <c r="S3685" i="7"/>
  <c r="S3686" i="7"/>
  <c r="S3687" i="7"/>
  <c r="S3688" i="7"/>
  <c r="S3689" i="7"/>
  <c r="S3690" i="7"/>
  <c r="S3691" i="7"/>
  <c r="S3692" i="7"/>
  <c r="S3693" i="7"/>
  <c r="S3694" i="7"/>
  <c r="S3695" i="7"/>
  <c r="S3696" i="7"/>
  <c r="S3697" i="7"/>
  <c r="S3698" i="7"/>
  <c r="S3699" i="7"/>
  <c r="S3700" i="7"/>
  <c r="S3701" i="7"/>
  <c r="S3702" i="7"/>
  <c r="S3703" i="7"/>
  <c r="S3704" i="7"/>
  <c r="S3705" i="7"/>
  <c r="S3706" i="7"/>
  <c r="S3707" i="7"/>
  <c r="S3708" i="7"/>
  <c r="S3709" i="7"/>
  <c r="S3710" i="7"/>
  <c r="S3711" i="7"/>
  <c r="S3712" i="7"/>
  <c r="S3713" i="7"/>
  <c r="S3714" i="7"/>
  <c r="S3715" i="7"/>
  <c r="S3716" i="7"/>
  <c r="S3717" i="7"/>
  <c r="S3718" i="7"/>
  <c r="S3719" i="7"/>
  <c r="S3720" i="7"/>
  <c r="S3721" i="7"/>
  <c r="S3722" i="7"/>
  <c r="S3723" i="7"/>
  <c r="S3724" i="7"/>
  <c r="S3725" i="7"/>
  <c r="S3726" i="7"/>
  <c r="S3727" i="7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" i="5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" i="9"/>
  <c r="A3" i="6"/>
  <c r="A4" i="6"/>
  <c r="A5" i="6"/>
  <c r="A6" i="6"/>
  <c r="A7" i="6"/>
  <c r="A8" i="6"/>
  <c r="A9" i="6"/>
  <c r="R2975" i="7" s="1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2" i="6"/>
  <c r="S2" i="7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2" i="3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2" i="8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A1102" i="7"/>
  <c r="A1103" i="7"/>
  <c r="A1104" i="7"/>
  <c r="A1105" i="7"/>
  <c r="A1106" i="7"/>
  <c r="A1107" i="7"/>
  <c r="A1108" i="7"/>
  <c r="A1109" i="7"/>
  <c r="A1110" i="7"/>
  <c r="A1111" i="7"/>
  <c r="A1112" i="7"/>
  <c r="A1113" i="7"/>
  <c r="A1114" i="7"/>
  <c r="A1115" i="7"/>
  <c r="A1116" i="7"/>
  <c r="A1117" i="7"/>
  <c r="A1118" i="7"/>
  <c r="A1119" i="7"/>
  <c r="A1120" i="7"/>
  <c r="A1121" i="7"/>
  <c r="A1122" i="7"/>
  <c r="A1123" i="7"/>
  <c r="A1124" i="7"/>
  <c r="A1125" i="7"/>
  <c r="A1126" i="7"/>
  <c r="A1127" i="7"/>
  <c r="A1128" i="7"/>
  <c r="A1129" i="7"/>
  <c r="A1130" i="7"/>
  <c r="A1131" i="7"/>
  <c r="A1132" i="7"/>
  <c r="A1133" i="7"/>
  <c r="A1134" i="7"/>
  <c r="A1135" i="7"/>
  <c r="A1136" i="7"/>
  <c r="A1137" i="7"/>
  <c r="A1138" i="7"/>
  <c r="A1139" i="7"/>
  <c r="A1140" i="7"/>
  <c r="A1141" i="7"/>
  <c r="A1142" i="7"/>
  <c r="A1143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7" i="7"/>
  <c r="A1158" i="7"/>
  <c r="A1159" i="7"/>
  <c r="A1160" i="7"/>
  <c r="A1161" i="7"/>
  <c r="A1162" i="7"/>
  <c r="A1163" i="7"/>
  <c r="A1164" i="7"/>
  <c r="A1165" i="7"/>
  <c r="A1166" i="7"/>
  <c r="A1167" i="7"/>
  <c r="A1168" i="7"/>
  <c r="A1169" i="7"/>
  <c r="A1170" i="7"/>
  <c r="A1171" i="7"/>
  <c r="A1172" i="7"/>
  <c r="A1173" i="7"/>
  <c r="A1174" i="7"/>
  <c r="A1175" i="7"/>
  <c r="A1176" i="7"/>
  <c r="A1177" i="7"/>
  <c r="A1178" i="7"/>
  <c r="A1179" i="7"/>
  <c r="A1180" i="7"/>
  <c r="A1181" i="7"/>
  <c r="A1182" i="7"/>
  <c r="A1183" i="7"/>
  <c r="A1184" i="7"/>
  <c r="A1185" i="7"/>
  <c r="A1186" i="7"/>
  <c r="A1187" i="7"/>
  <c r="A1188" i="7"/>
  <c r="A1189" i="7"/>
  <c r="A1190" i="7"/>
  <c r="A1191" i="7"/>
  <c r="A1192" i="7"/>
  <c r="A1193" i="7"/>
  <c r="A1194" i="7"/>
  <c r="A1195" i="7"/>
  <c r="A1196" i="7"/>
  <c r="A1197" i="7"/>
  <c r="A1198" i="7"/>
  <c r="A1199" i="7"/>
  <c r="A1200" i="7"/>
  <c r="A1201" i="7"/>
  <c r="A1202" i="7"/>
  <c r="A1203" i="7"/>
  <c r="A1204" i="7"/>
  <c r="A1205" i="7"/>
  <c r="A1206" i="7"/>
  <c r="A1207" i="7"/>
  <c r="A1208" i="7"/>
  <c r="A1209" i="7"/>
  <c r="A1210" i="7"/>
  <c r="A1211" i="7"/>
  <c r="A1212" i="7"/>
  <c r="A1213" i="7"/>
  <c r="A1214" i="7"/>
  <c r="A1215" i="7"/>
  <c r="A1216" i="7"/>
  <c r="A1217" i="7"/>
  <c r="A1218" i="7"/>
  <c r="A1219" i="7"/>
  <c r="A1220" i="7"/>
  <c r="A1221" i="7"/>
  <c r="A1222" i="7"/>
  <c r="A1223" i="7"/>
  <c r="A1224" i="7"/>
  <c r="A1225" i="7"/>
  <c r="A1226" i="7"/>
  <c r="A1227" i="7"/>
  <c r="A1228" i="7"/>
  <c r="A1229" i="7"/>
  <c r="A1230" i="7"/>
  <c r="A1231" i="7"/>
  <c r="A1232" i="7"/>
  <c r="A1233" i="7"/>
  <c r="A1234" i="7"/>
  <c r="A1235" i="7"/>
  <c r="A1236" i="7"/>
  <c r="A1237" i="7"/>
  <c r="A1238" i="7"/>
  <c r="A1239" i="7"/>
  <c r="A1240" i="7"/>
  <c r="A1241" i="7"/>
  <c r="A1242" i="7"/>
  <c r="A1243" i="7"/>
  <c r="A1244" i="7"/>
  <c r="A1245" i="7"/>
  <c r="A1246" i="7"/>
  <c r="A1247" i="7"/>
  <c r="A1248" i="7"/>
  <c r="A1249" i="7"/>
  <c r="A1250" i="7"/>
  <c r="A1251" i="7"/>
  <c r="A1252" i="7"/>
  <c r="A1253" i="7"/>
  <c r="A1254" i="7"/>
  <c r="A1255" i="7"/>
  <c r="A1256" i="7"/>
  <c r="A1257" i="7"/>
  <c r="A1258" i="7"/>
  <c r="A1259" i="7"/>
  <c r="A1260" i="7"/>
  <c r="A1261" i="7"/>
  <c r="A1262" i="7"/>
  <c r="A1263" i="7"/>
  <c r="A1264" i="7"/>
  <c r="A1265" i="7"/>
  <c r="A1266" i="7"/>
  <c r="A1267" i="7"/>
  <c r="A1268" i="7"/>
  <c r="A1269" i="7"/>
  <c r="A1270" i="7"/>
  <c r="A1271" i="7"/>
  <c r="A1272" i="7"/>
  <c r="A1273" i="7"/>
  <c r="A1274" i="7"/>
  <c r="A1275" i="7"/>
  <c r="A1276" i="7"/>
  <c r="A1277" i="7"/>
  <c r="A1278" i="7"/>
  <c r="A1279" i="7"/>
  <c r="A1280" i="7"/>
  <c r="A1281" i="7"/>
  <c r="A1282" i="7"/>
  <c r="A1283" i="7"/>
  <c r="A1284" i="7"/>
  <c r="A1285" i="7"/>
  <c r="A1286" i="7"/>
  <c r="A1287" i="7"/>
  <c r="A1288" i="7"/>
  <c r="A1289" i="7"/>
  <c r="A1290" i="7"/>
  <c r="A1291" i="7"/>
  <c r="A1292" i="7"/>
  <c r="A1293" i="7"/>
  <c r="A1294" i="7"/>
  <c r="A1295" i="7"/>
  <c r="A1296" i="7"/>
  <c r="A1297" i="7"/>
  <c r="A1298" i="7"/>
  <c r="A1299" i="7"/>
  <c r="A1300" i="7"/>
  <c r="A1301" i="7"/>
  <c r="A1302" i="7"/>
  <c r="A1303" i="7"/>
  <c r="A1304" i="7"/>
  <c r="A1305" i="7"/>
  <c r="A1306" i="7"/>
  <c r="A1307" i="7"/>
  <c r="A1308" i="7"/>
  <c r="A1309" i="7"/>
  <c r="A1310" i="7"/>
  <c r="A1311" i="7"/>
  <c r="A1312" i="7"/>
  <c r="A1313" i="7"/>
  <c r="A1314" i="7"/>
  <c r="A1315" i="7"/>
  <c r="A1316" i="7"/>
  <c r="A1317" i="7"/>
  <c r="A1318" i="7"/>
  <c r="A1319" i="7"/>
  <c r="A1320" i="7"/>
  <c r="A1321" i="7"/>
  <c r="A1322" i="7"/>
  <c r="A1323" i="7"/>
  <c r="A1324" i="7"/>
  <c r="A1325" i="7"/>
  <c r="A1326" i="7"/>
  <c r="A1327" i="7"/>
  <c r="A1328" i="7"/>
  <c r="A1329" i="7"/>
  <c r="A1330" i="7"/>
  <c r="A1331" i="7"/>
  <c r="A1332" i="7"/>
  <c r="A1333" i="7"/>
  <c r="A1334" i="7"/>
  <c r="A1335" i="7"/>
  <c r="A1336" i="7"/>
  <c r="A1337" i="7"/>
  <c r="A1338" i="7"/>
  <c r="A1339" i="7"/>
  <c r="A1340" i="7"/>
  <c r="A1341" i="7"/>
  <c r="A1342" i="7"/>
  <c r="A1343" i="7"/>
  <c r="A1344" i="7"/>
  <c r="A1345" i="7"/>
  <c r="A1346" i="7"/>
  <c r="A1347" i="7"/>
  <c r="A1348" i="7"/>
  <c r="A1349" i="7"/>
  <c r="A1350" i="7"/>
  <c r="A1351" i="7"/>
  <c r="A1352" i="7"/>
  <c r="A1353" i="7"/>
  <c r="A1354" i="7"/>
  <c r="A1355" i="7"/>
  <c r="A1356" i="7"/>
  <c r="A1357" i="7"/>
  <c r="A1358" i="7"/>
  <c r="A1359" i="7"/>
  <c r="A1360" i="7"/>
  <c r="A1361" i="7"/>
  <c r="A1362" i="7"/>
  <c r="A1363" i="7"/>
  <c r="A1364" i="7"/>
  <c r="A1365" i="7"/>
  <c r="A1366" i="7"/>
  <c r="A1367" i="7"/>
  <c r="A1368" i="7"/>
  <c r="A1369" i="7"/>
  <c r="A1370" i="7"/>
  <c r="A1371" i="7"/>
  <c r="A1372" i="7"/>
  <c r="A1373" i="7"/>
  <c r="A1374" i="7"/>
  <c r="A1375" i="7"/>
  <c r="A1376" i="7"/>
  <c r="A1377" i="7"/>
  <c r="A1378" i="7"/>
  <c r="A1379" i="7"/>
  <c r="A1380" i="7"/>
  <c r="A1381" i="7"/>
  <c r="A1382" i="7"/>
  <c r="A1383" i="7"/>
  <c r="A1384" i="7"/>
  <c r="A1385" i="7"/>
  <c r="A1386" i="7"/>
  <c r="A1387" i="7"/>
  <c r="A1388" i="7"/>
  <c r="A1389" i="7"/>
  <c r="A1390" i="7"/>
  <c r="A1391" i="7"/>
  <c r="A1392" i="7"/>
  <c r="A1393" i="7"/>
  <c r="A1394" i="7"/>
  <c r="A1395" i="7"/>
  <c r="A1396" i="7"/>
  <c r="A1397" i="7"/>
  <c r="A1398" i="7"/>
  <c r="A1399" i="7"/>
  <c r="A1400" i="7"/>
  <c r="A1401" i="7"/>
  <c r="A1402" i="7"/>
  <c r="A1403" i="7"/>
  <c r="A1404" i="7"/>
  <c r="A1405" i="7"/>
  <c r="A1406" i="7"/>
  <c r="A1407" i="7"/>
  <c r="A1408" i="7"/>
  <c r="A1409" i="7"/>
  <c r="A1410" i="7"/>
  <c r="A1411" i="7"/>
  <c r="A1412" i="7"/>
  <c r="A1413" i="7"/>
  <c r="A1414" i="7"/>
  <c r="A1415" i="7"/>
  <c r="A1416" i="7"/>
  <c r="A1417" i="7"/>
  <c r="A1418" i="7"/>
  <c r="A1419" i="7"/>
  <c r="A1420" i="7"/>
  <c r="A1421" i="7"/>
  <c r="A1422" i="7"/>
  <c r="A1423" i="7"/>
  <c r="A1424" i="7"/>
  <c r="A1425" i="7"/>
  <c r="A1426" i="7"/>
  <c r="A1427" i="7"/>
  <c r="A1428" i="7"/>
  <c r="A1429" i="7"/>
  <c r="A1430" i="7"/>
  <c r="A1431" i="7"/>
  <c r="A1432" i="7"/>
  <c r="A1433" i="7"/>
  <c r="A1434" i="7"/>
  <c r="A1435" i="7"/>
  <c r="A1436" i="7"/>
  <c r="A1437" i="7"/>
  <c r="A1438" i="7"/>
  <c r="A1439" i="7"/>
  <c r="A1440" i="7"/>
  <c r="A1441" i="7"/>
  <c r="A1442" i="7"/>
  <c r="A1443" i="7"/>
  <c r="A1444" i="7"/>
  <c r="A1445" i="7"/>
  <c r="A1446" i="7"/>
  <c r="A1447" i="7"/>
  <c r="A1448" i="7"/>
  <c r="A1449" i="7"/>
  <c r="A1450" i="7"/>
  <c r="A1451" i="7"/>
  <c r="A1452" i="7"/>
  <c r="A1453" i="7"/>
  <c r="A1454" i="7"/>
  <c r="A1455" i="7"/>
  <c r="A1456" i="7"/>
  <c r="A1457" i="7"/>
  <c r="A1458" i="7"/>
  <c r="A1459" i="7"/>
  <c r="A1460" i="7"/>
  <c r="A1461" i="7"/>
  <c r="A1462" i="7"/>
  <c r="A1463" i="7"/>
  <c r="A1464" i="7"/>
  <c r="A1465" i="7"/>
  <c r="A1466" i="7"/>
  <c r="A1467" i="7"/>
  <c r="A1468" i="7"/>
  <c r="A1469" i="7"/>
  <c r="A1470" i="7"/>
  <c r="A1471" i="7"/>
  <c r="A1472" i="7"/>
  <c r="A1473" i="7"/>
  <c r="A1474" i="7"/>
  <c r="A1475" i="7"/>
  <c r="A1476" i="7"/>
  <c r="A1477" i="7"/>
  <c r="A1478" i="7"/>
  <c r="A1479" i="7"/>
  <c r="A1480" i="7"/>
  <c r="A1481" i="7"/>
  <c r="A1482" i="7"/>
  <c r="A1483" i="7"/>
  <c r="A1484" i="7"/>
  <c r="A1485" i="7"/>
  <c r="A1486" i="7"/>
  <c r="A1487" i="7"/>
  <c r="A1488" i="7"/>
  <c r="A1489" i="7"/>
  <c r="A1490" i="7"/>
  <c r="A1491" i="7"/>
  <c r="A1492" i="7"/>
  <c r="A1493" i="7"/>
  <c r="A1494" i="7"/>
  <c r="A1495" i="7"/>
  <c r="A1496" i="7"/>
  <c r="A1497" i="7"/>
  <c r="A1498" i="7"/>
  <c r="A1499" i="7"/>
  <c r="A1500" i="7"/>
  <c r="A1501" i="7"/>
  <c r="A1502" i="7"/>
  <c r="A1503" i="7"/>
  <c r="A1504" i="7"/>
  <c r="A1505" i="7"/>
  <c r="A1506" i="7"/>
  <c r="A1507" i="7"/>
  <c r="A1508" i="7"/>
  <c r="A1509" i="7"/>
  <c r="A1510" i="7"/>
  <c r="A1511" i="7"/>
  <c r="A1512" i="7"/>
  <c r="A1513" i="7"/>
  <c r="A1514" i="7"/>
  <c r="A1515" i="7"/>
  <c r="A1516" i="7"/>
  <c r="A1517" i="7"/>
  <c r="A1518" i="7"/>
  <c r="A1519" i="7"/>
  <c r="A1520" i="7"/>
  <c r="A1521" i="7"/>
  <c r="A1522" i="7"/>
  <c r="A1523" i="7"/>
  <c r="A1524" i="7"/>
  <c r="A1525" i="7"/>
  <c r="A1526" i="7"/>
  <c r="A1527" i="7"/>
  <c r="A1528" i="7"/>
  <c r="A1529" i="7"/>
  <c r="A1530" i="7"/>
  <c r="A1531" i="7"/>
  <c r="A1532" i="7"/>
  <c r="A1533" i="7"/>
  <c r="A1534" i="7"/>
  <c r="A1535" i="7"/>
  <c r="A1536" i="7"/>
  <c r="A1537" i="7"/>
  <c r="A1538" i="7"/>
  <c r="A1539" i="7"/>
  <c r="A1540" i="7"/>
  <c r="A1541" i="7"/>
  <c r="A1542" i="7"/>
  <c r="A1543" i="7"/>
  <c r="A1544" i="7"/>
  <c r="A1545" i="7"/>
  <c r="A1546" i="7"/>
  <c r="A1547" i="7"/>
  <c r="A1548" i="7"/>
  <c r="A1549" i="7"/>
  <c r="A1550" i="7"/>
  <c r="A1551" i="7"/>
  <c r="A1552" i="7"/>
  <c r="A1553" i="7"/>
  <c r="A1554" i="7"/>
  <c r="A1555" i="7"/>
  <c r="A1556" i="7"/>
  <c r="A1557" i="7"/>
  <c r="A1558" i="7"/>
  <c r="A1559" i="7"/>
  <c r="A1560" i="7"/>
  <c r="A1561" i="7"/>
  <c r="A1562" i="7"/>
  <c r="A1563" i="7"/>
  <c r="A1564" i="7"/>
  <c r="A1565" i="7"/>
  <c r="A1566" i="7"/>
  <c r="A1567" i="7"/>
  <c r="A1568" i="7"/>
  <c r="A1569" i="7"/>
  <c r="A1570" i="7"/>
  <c r="A1571" i="7"/>
  <c r="A1572" i="7"/>
  <c r="A1573" i="7"/>
  <c r="A1574" i="7"/>
  <c r="A1575" i="7"/>
  <c r="A1576" i="7"/>
  <c r="A1577" i="7"/>
  <c r="A1578" i="7"/>
  <c r="A1579" i="7"/>
  <c r="A1580" i="7"/>
  <c r="A1581" i="7"/>
  <c r="A1582" i="7"/>
  <c r="A1583" i="7"/>
  <c r="A1584" i="7"/>
  <c r="A1585" i="7"/>
  <c r="A1586" i="7"/>
  <c r="A1587" i="7"/>
  <c r="A1588" i="7"/>
  <c r="A1589" i="7"/>
  <c r="A1590" i="7"/>
  <c r="A1591" i="7"/>
  <c r="A1592" i="7"/>
  <c r="A1593" i="7"/>
  <c r="A1594" i="7"/>
  <c r="A1595" i="7"/>
  <c r="A1596" i="7"/>
  <c r="A1597" i="7"/>
  <c r="A1598" i="7"/>
  <c r="A1599" i="7"/>
  <c r="A1600" i="7"/>
  <c r="A1601" i="7"/>
  <c r="A1602" i="7"/>
  <c r="A1603" i="7"/>
  <c r="A1604" i="7"/>
  <c r="A1605" i="7"/>
  <c r="A1606" i="7"/>
  <c r="A1607" i="7"/>
  <c r="A1608" i="7"/>
  <c r="A1609" i="7"/>
  <c r="A1610" i="7"/>
  <c r="A1611" i="7"/>
  <c r="A1612" i="7"/>
  <c r="A1613" i="7"/>
  <c r="A1614" i="7"/>
  <c r="A1615" i="7"/>
  <c r="A1616" i="7"/>
  <c r="A1617" i="7"/>
  <c r="A1618" i="7"/>
  <c r="A1619" i="7"/>
  <c r="A1620" i="7"/>
  <c r="A1621" i="7"/>
  <c r="A1622" i="7"/>
  <c r="A1623" i="7"/>
  <c r="A1624" i="7"/>
  <c r="A1625" i="7"/>
  <c r="A1626" i="7"/>
  <c r="A1627" i="7"/>
  <c r="A1628" i="7"/>
  <c r="A1629" i="7"/>
  <c r="A1630" i="7"/>
  <c r="A1631" i="7"/>
  <c r="A1632" i="7"/>
  <c r="A1633" i="7"/>
  <c r="A1634" i="7"/>
  <c r="A1635" i="7"/>
  <c r="A1636" i="7"/>
  <c r="A1637" i="7"/>
  <c r="A1638" i="7"/>
  <c r="A1639" i="7"/>
  <c r="A1640" i="7"/>
  <c r="A1641" i="7"/>
  <c r="A1642" i="7"/>
  <c r="A1643" i="7"/>
  <c r="A1644" i="7"/>
  <c r="A1645" i="7"/>
  <c r="A1646" i="7"/>
  <c r="A1647" i="7"/>
  <c r="A1648" i="7"/>
  <c r="A1649" i="7"/>
  <c r="A1650" i="7"/>
  <c r="A1651" i="7"/>
  <c r="A1652" i="7"/>
  <c r="A1653" i="7"/>
  <c r="A1654" i="7"/>
  <c r="A1655" i="7"/>
  <c r="A1656" i="7"/>
  <c r="A1657" i="7"/>
  <c r="A1658" i="7"/>
  <c r="A1659" i="7"/>
  <c r="A1660" i="7"/>
  <c r="A1661" i="7"/>
  <c r="A1662" i="7"/>
  <c r="A1663" i="7"/>
  <c r="A1664" i="7"/>
  <c r="A1665" i="7"/>
  <c r="A1666" i="7"/>
  <c r="A1667" i="7"/>
  <c r="A1668" i="7"/>
  <c r="A1669" i="7"/>
  <c r="A1670" i="7"/>
  <c r="A1671" i="7"/>
  <c r="A1672" i="7"/>
  <c r="A1673" i="7"/>
  <c r="A1674" i="7"/>
  <c r="A1675" i="7"/>
  <c r="A1676" i="7"/>
  <c r="A1677" i="7"/>
  <c r="A1678" i="7"/>
  <c r="A1679" i="7"/>
  <c r="A1680" i="7"/>
  <c r="A1681" i="7"/>
  <c r="A1682" i="7"/>
  <c r="A1683" i="7"/>
  <c r="A1684" i="7"/>
  <c r="A1685" i="7"/>
  <c r="A1686" i="7"/>
  <c r="A1687" i="7"/>
  <c r="A1688" i="7"/>
  <c r="A1689" i="7"/>
  <c r="A1690" i="7"/>
  <c r="A1691" i="7"/>
  <c r="A1692" i="7"/>
  <c r="A1693" i="7"/>
  <c r="A1694" i="7"/>
  <c r="A1695" i="7"/>
  <c r="A1696" i="7"/>
  <c r="A1697" i="7"/>
  <c r="A1698" i="7"/>
  <c r="A1699" i="7"/>
  <c r="A1700" i="7"/>
  <c r="A1701" i="7"/>
  <c r="A1702" i="7"/>
  <c r="A1703" i="7"/>
  <c r="A1704" i="7"/>
  <c r="A1705" i="7"/>
  <c r="A1706" i="7"/>
  <c r="A1707" i="7"/>
  <c r="A1708" i="7"/>
  <c r="A1709" i="7"/>
  <c r="A1710" i="7"/>
  <c r="A1711" i="7"/>
  <c r="A1712" i="7"/>
  <c r="A1713" i="7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A2054" i="7"/>
  <c r="A2055" i="7"/>
  <c r="A2056" i="7"/>
  <c r="A2057" i="7"/>
  <c r="A2058" i="7"/>
  <c r="A2059" i="7"/>
  <c r="A2060" i="7"/>
  <c r="A2061" i="7"/>
  <c r="A2062" i="7"/>
  <c r="A2063" i="7"/>
  <c r="A2064" i="7"/>
  <c r="A2065" i="7"/>
  <c r="A2066" i="7"/>
  <c r="A2067" i="7"/>
  <c r="A2068" i="7"/>
  <c r="A2069" i="7"/>
  <c r="A2070" i="7"/>
  <c r="A2071" i="7"/>
  <c r="A2072" i="7"/>
  <c r="A2073" i="7"/>
  <c r="A2074" i="7"/>
  <c r="A2075" i="7"/>
  <c r="A2076" i="7"/>
  <c r="A2077" i="7"/>
  <c r="A2078" i="7"/>
  <c r="A2079" i="7"/>
  <c r="A2080" i="7"/>
  <c r="A2081" i="7"/>
  <c r="A2082" i="7"/>
  <c r="A2083" i="7"/>
  <c r="A2084" i="7"/>
  <c r="A2085" i="7"/>
  <c r="A2086" i="7"/>
  <c r="A2087" i="7"/>
  <c r="A2088" i="7"/>
  <c r="A2089" i="7"/>
  <c r="A2090" i="7"/>
  <c r="A2091" i="7"/>
  <c r="A2092" i="7"/>
  <c r="A2093" i="7"/>
  <c r="A2094" i="7"/>
  <c r="A2095" i="7"/>
  <c r="A2096" i="7"/>
  <c r="A2097" i="7"/>
  <c r="A2098" i="7"/>
  <c r="A2099" i="7"/>
  <c r="A2100" i="7"/>
  <c r="A2101" i="7"/>
  <c r="A2102" i="7"/>
  <c r="A2103" i="7"/>
  <c r="A2104" i="7"/>
  <c r="A2105" i="7"/>
  <c r="A2106" i="7"/>
  <c r="A2107" i="7"/>
  <c r="A2108" i="7"/>
  <c r="A2109" i="7"/>
  <c r="A2110" i="7"/>
  <c r="A2111" i="7"/>
  <c r="A2112" i="7"/>
  <c r="A2113" i="7"/>
  <c r="A2114" i="7"/>
  <c r="A2115" i="7"/>
  <c r="A2116" i="7"/>
  <c r="A2117" i="7"/>
  <c r="A2118" i="7"/>
  <c r="A2119" i="7"/>
  <c r="A2120" i="7"/>
  <c r="A2121" i="7"/>
  <c r="A2122" i="7"/>
  <c r="A2123" i="7"/>
  <c r="A2124" i="7"/>
  <c r="A2125" i="7"/>
  <c r="A2126" i="7"/>
  <c r="A2127" i="7"/>
  <c r="A2128" i="7"/>
  <c r="A2129" i="7"/>
  <c r="A2130" i="7"/>
  <c r="A2131" i="7"/>
  <c r="A2132" i="7"/>
  <c r="A2133" i="7"/>
  <c r="A2134" i="7"/>
  <c r="A2135" i="7"/>
  <c r="A2136" i="7"/>
  <c r="A2137" i="7"/>
  <c r="A2138" i="7"/>
  <c r="A2139" i="7"/>
  <c r="A2140" i="7"/>
  <c r="A2141" i="7"/>
  <c r="A2142" i="7"/>
  <c r="A2143" i="7"/>
  <c r="A2144" i="7"/>
  <c r="A2145" i="7"/>
  <c r="A2146" i="7"/>
  <c r="A2147" i="7"/>
  <c r="A2148" i="7"/>
  <c r="A2149" i="7"/>
  <c r="A2150" i="7"/>
  <c r="A2151" i="7"/>
  <c r="A2152" i="7"/>
  <c r="A2153" i="7"/>
  <c r="A2154" i="7"/>
  <c r="A2155" i="7"/>
  <c r="A2156" i="7"/>
  <c r="A2157" i="7"/>
  <c r="A2158" i="7"/>
  <c r="A2159" i="7"/>
  <c r="A2160" i="7"/>
  <c r="A2161" i="7"/>
  <c r="A2162" i="7"/>
  <c r="A2163" i="7"/>
  <c r="A2164" i="7"/>
  <c r="A2165" i="7"/>
  <c r="A2166" i="7"/>
  <c r="A2167" i="7"/>
  <c r="A2168" i="7"/>
  <c r="A2169" i="7"/>
  <c r="A2170" i="7"/>
  <c r="A2171" i="7"/>
  <c r="A2172" i="7"/>
  <c r="A2173" i="7"/>
  <c r="A2174" i="7"/>
  <c r="A2175" i="7"/>
  <c r="A2176" i="7"/>
  <c r="A2177" i="7"/>
  <c r="A2178" i="7"/>
  <c r="A2179" i="7"/>
  <c r="A2180" i="7"/>
  <c r="A2181" i="7"/>
  <c r="A2182" i="7"/>
  <c r="A2183" i="7"/>
  <c r="A2184" i="7"/>
  <c r="A2185" i="7"/>
  <c r="A2186" i="7"/>
  <c r="A2187" i="7"/>
  <c r="A2188" i="7"/>
  <c r="A2189" i="7"/>
  <c r="A2190" i="7"/>
  <c r="A2191" i="7"/>
  <c r="A2192" i="7"/>
  <c r="A2193" i="7"/>
  <c r="A2194" i="7"/>
  <c r="A2195" i="7"/>
  <c r="A2196" i="7"/>
  <c r="A2197" i="7"/>
  <c r="A2198" i="7"/>
  <c r="A2199" i="7"/>
  <c r="A2200" i="7"/>
  <c r="A2201" i="7"/>
  <c r="A2202" i="7"/>
  <c r="A2203" i="7"/>
  <c r="A2204" i="7"/>
  <c r="A2205" i="7"/>
  <c r="A2206" i="7"/>
  <c r="A2207" i="7"/>
  <c r="A2208" i="7"/>
  <c r="A2209" i="7"/>
  <c r="A2210" i="7"/>
  <c r="A2211" i="7"/>
  <c r="A2212" i="7"/>
  <c r="A2213" i="7"/>
  <c r="A2214" i="7"/>
  <c r="A2215" i="7"/>
  <c r="A2216" i="7"/>
  <c r="A2217" i="7"/>
  <c r="A2218" i="7"/>
  <c r="A2219" i="7"/>
  <c r="A2220" i="7"/>
  <c r="A2221" i="7"/>
  <c r="A2222" i="7"/>
  <c r="A2223" i="7"/>
  <c r="A2224" i="7"/>
  <c r="A2225" i="7"/>
  <c r="A2226" i="7"/>
  <c r="A2227" i="7"/>
  <c r="A2228" i="7"/>
  <c r="A2229" i="7"/>
  <c r="A2230" i="7"/>
  <c r="A2231" i="7"/>
  <c r="A2232" i="7"/>
  <c r="A2233" i="7"/>
  <c r="A2234" i="7"/>
  <c r="A2235" i="7"/>
  <c r="A2236" i="7"/>
  <c r="A2237" i="7"/>
  <c r="A2238" i="7"/>
  <c r="A2239" i="7"/>
  <c r="A2240" i="7"/>
  <c r="A2241" i="7"/>
  <c r="A2242" i="7"/>
  <c r="A2243" i="7"/>
  <c r="A2244" i="7"/>
  <c r="A2245" i="7"/>
  <c r="A2246" i="7"/>
  <c r="A2247" i="7"/>
  <c r="A2248" i="7"/>
  <c r="A2249" i="7"/>
  <c r="A2250" i="7"/>
  <c r="A2251" i="7"/>
  <c r="A2252" i="7"/>
  <c r="A2253" i="7"/>
  <c r="A2254" i="7"/>
  <c r="A2255" i="7"/>
  <c r="A2256" i="7"/>
  <c r="A2257" i="7"/>
  <c r="A2258" i="7"/>
  <c r="A2259" i="7"/>
  <c r="A2260" i="7"/>
  <c r="A2261" i="7"/>
  <c r="A2262" i="7"/>
  <c r="A2263" i="7"/>
  <c r="A2264" i="7"/>
  <c r="A2265" i="7"/>
  <c r="A2266" i="7"/>
  <c r="A2267" i="7"/>
  <c r="A2268" i="7"/>
  <c r="A2269" i="7"/>
  <c r="A2270" i="7"/>
  <c r="A2271" i="7"/>
  <c r="A2272" i="7"/>
  <c r="A2273" i="7"/>
  <c r="A2274" i="7"/>
  <c r="A2275" i="7"/>
  <c r="A2276" i="7"/>
  <c r="A2277" i="7"/>
  <c r="A2278" i="7"/>
  <c r="A2279" i="7"/>
  <c r="A2280" i="7"/>
  <c r="A2281" i="7"/>
  <c r="A2282" i="7"/>
  <c r="A2283" i="7"/>
  <c r="A2284" i="7"/>
  <c r="A2285" i="7"/>
  <c r="A2286" i="7"/>
  <c r="A2287" i="7"/>
  <c r="A2288" i="7"/>
  <c r="A2289" i="7"/>
  <c r="A2290" i="7"/>
  <c r="A2291" i="7"/>
  <c r="A2292" i="7"/>
  <c r="A2293" i="7"/>
  <c r="A2294" i="7"/>
  <c r="A2295" i="7"/>
  <c r="A2296" i="7"/>
  <c r="A2297" i="7"/>
  <c r="A2298" i="7"/>
  <c r="A2299" i="7"/>
  <c r="A2300" i="7"/>
  <c r="A2301" i="7"/>
  <c r="A2302" i="7"/>
  <c r="A2303" i="7"/>
  <c r="A2304" i="7"/>
  <c r="A2305" i="7"/>
  <c r="A2306" i="7"/>
  <c r="A2307" i="7"/>
  <c r="A2308" i="7"/>
  <c r="A2309" i="7"/>
  <c r="A2310" i="7"/>
  <c r="A2311" i="7"/>
  <c r="A2312" i="7"/>
  <c r="A2313" i="7"/>
  <c r="A2314" i="7"/>
  <c r="A2315" i="7"/>
  <c r="A2316" i="7"/>
  <c r="A2317" i="7"/>
  <c r="A2318" i="7"/>
  <c r="A2319" i="7"/>
  <c r="A2320" i="7"/>
  <c r="A2321" i="7"/>
  <c r="A2322" i="7"/>
  <c r="A2323" i="7"/>
  <c r="A2324" i="7"/>
  <c r="A2325" i="7"/>
  <c r="A2326" i="7"/>
  <c r="A2327" i="7"/>
  <c r="A2328" i="7"/>
  <c r="A2329" i="7"/>
  <c r="A2330" i="7"/>
  <c r="A2331" i="7"/>
  <c r="A2332" i="7"/>
  <c r="A2333" i="7"/>
  <c r="A2334" i="7"/>
  <c r="A2335" i="7"/>
  <c r="A2336" i="7"/>
  <c r="A2337" i="7"/>
  <c r="A2338" i="7"/>
  <c r="A2339" i="7"/>
  <c r="A2340" i="7"/>
  <c r="A2341" i="7"/>
  <c r="A2342" i="7"/>
  <c r="A2343" i="7"/>
  <c r="A2344" i="7"/>
  <c r="A2345" i="7"/>
  <c r="A2346" i="7"/>
  <c r="A2347" i="7"/>
  <c r="A2348" i="7"/>
  <c r="A2349" i="7"/>
  <c r="A2350" i="7"/>
  <c r="A2351" i="7"/>
  <c r="A2352" i="7"/>
  <c r="A2353" i="7"/>
  <c r="A2354" i="7"/>
  <c r="A2355" i="7"/>
  <c r="A2356" i="7"/>
  <c r="A2357" i="7"/>
  <c r="A2358" i="7"/>
  <c r="A2359" i="7"/>
  <c r="A2360" i="7"/>
  <c r="A2361" i="7"/>
  <c r="A2362" i="7"/>
  <c r="A2363" i="7"/>
  <c r="A2364" i="7"/>
  <c r="A2365" i="7"/>
  <c r="A2366" i="7"/>
  <c r="A2367" i="7"/>
  <c r="A2368" i="7"/>
  <c r="A2369" i="7"/>
  <c r="A2370" i="7"/>
  <c r="A2371" i="7"/>
  <c r="A2372" i="7"/>
  <c r="A2373" i="7"/>
  <c r="A2374" i="7"/>
  <c r="A2375" i="7"/>
  <c r="A2376" i="7"/>
  <c r="A2377" i="7"/>
  <c r="A2378" i="7"/>
  <c r="A2379" i="7"/>
  <c r="A2380" i="7"/>
  <c r="A2381" i="7"/>
  <c r="A2382" i="7"/>
  <c r="A2383" i="7"/>
  <c r="A2384" i="7"/>
  <c r="A2385" i="7"/>
  <c r="A2386" i="7"/>
  <c r="A2387" i="7"/>
  <c r="A2388" i="7"/>
  <c r="A2389" i="7"/>
  <c r="A2390" i="7"/>
  <c r="A2391" i="7"/>
  <c r="A2392" i="7"/>
  <c r="A2393" i="7"/>
  <c r="A2394" i="7"/>
  <c r="A2395" i="7"/>
  <c r="A2396" i="7"/>
  <c r="A2397" i="7"/>
  <c r="A2398" i="7"/>
  <c r="A2399" i="7"/>
  <c r="A2400" i="7"/>
  <c r="A2401" i="7"/>
  <c r="A2402" i="7"/>
  <c r="A2403" i="7"/>
  <c r="A2404" i="7"/>
  <c r="A2405" i="7"/>
  <c r="A2406" i="7"/>
  <c r="A2407" i="7"/>
  <c r="A2408" i="7"/>
  <c r="A2409" i="7"/>
  <c r="A2410" i="7"/>
  <c r="A2411" i="7"/>
  <c r="A2412" i="7"/>
  <c r="A2413" i="7"/>
  <c r="A2414" i="7"/>
  <c r="A2415" i="7"/>
  <c r="A2416" i="7"/>
  <c r="A2417" i="7"/>
  <c r="A2418" i="7"/>
  <c r="A2419" i="7"/>
  <c r="A2420" i="7"/>
  <c r="A2421" i="7"/>
  <c r="A2422" i="7"/>
  <c r="A2423" i="7"/>
  <c r="A2424" i="7"/>
  <c r="A2425" i="7"/>
  <c r="A2426" i="7"/>
  <c r="A2427" i="7"/>
  <c r="A2428" i="7"/>
  <c r="A2429" i="7"/>
  <c r="A2430" i="7"/>
  <c r="A2431" i="7"/>
  <c r="A2432" i="7"/>
  <c r="A2433" i="7"/>
  <c r="A2434" i="7"/>
  <c r="A2435" i="7"/>
  <c r="A2436" i="7"/>
  <c r="A2437" i="7"/>
  <c r="A2438" i="7"/>
  <c r="A2439" i="7"/>
  <c r="A2440" i="7"/>
  <c r="A2441" i="7"/>
  <c r="A2442" i="7"/>
  <c r="A2443" i="7"/>
  <c r="A2444" i="7"/>
  <c r="A2445" i="7"/>
  <c r="A2446" i="7"/>
  <c r="A2447" i="7"/>
  <c r="A2448" i="7"/>
  <c r="A2449" i="7"/>
  <c r="A2450" i="7"/>
  <c r="A2451" i="7"/>
  <c r="A2452" i="7"/>
  <c r="A2453" i="7"/>
  <c r="A2454" i="7"/>
  <c r="A2455" i="7"/>
  <c r="A2456" i="7"/>
  <c r="A2457" i="7"/>
  <c r="A2458" i="7"/>
  <c r="A2459" i="7"/>
  <c r="A2460" i="7"/>
  <c r="A2461" i="7"/>
  <c r="A2462" i="7"/>
  <c r="A2463" i="7"/>
  <c r="A2464" i="7"/>
  <c r="A2465" i="7"/>
  <c r="A2466" i="7"/>
  <c r="A2467" i="7"/>
  <c r="A2468" i="7"/>
  <c r="A2469" i="7"/>
  <c r="A2470" i="7"/>
  <c r="A2471" i="7"/>
  <c r="A2472" i="7"/>
  <c r="A2473" i="7"/>
  <c r="A2474" i="7"/>
  <c r="A2475" i="7"/>
  <c r="A2476" i="7"/>
  <c r="A2477" i="7"/>
  <c r="A2478" i="7"/>
  <c r="A2479" i="7"/>
  <c r="A2480" i="7"/>
  <c r="A2481" i="7"/>
  <c r="A2482" i="7"/>
  <c r="A2483" i="7"/>
  <c r="A2484" i="7"/>
  <c r="A2485" i="7"/>
  <c r="A2486" i="7"/>
  <c r="A2487" i="7"/>
  <c r="A2488" i="7"/>
  <c r="A2489" i="7"/>
  <c r="A2490" i="7"/>
  <c r="A2491" i="7"/>
  <c r="A2492" i="7"/>
  <c r="A2493" i="7"/>
  <c r="A2494" i="7"/>
  <c r="A2495" i="7"/>
  <c r="A2496" i="7"/>
  <c r="A2497" i="7"/>
  <c r="A2498" i="7"/>
  <c r="A2499" i="7"/>
  <c r="A2500" i="7"/>
  <c r="A2501" i="7"/>
  <c r="A2502" i="7"/>
  <c r="A2503" i="7"/>
  <c r="A2504" i="7"/>
  <c r="A2505" i="7"/>
  <c r="A2506" i="7"/>
  <c r="A2507" i="7"/>
  <c r="A2508" i="7"/>
  <c r="A2509" i="7"/>
  <c r="A2510" i="7"/>
  <c r="A2511" i="7"/>
  <c r="A2512" i="7"/>
  <c r="A2513" i="7"/>
  <c r="A2514" i="7"/>
  <c r="A2515" i="7"/>
  <c r="A2516" i="7"/>
  <c r="A2517" i="7"/>
  <c r="A2518" i="7"/>
  <c r="A2519" i="7"/>
  <c r="A2520" i="7"/>
  <c r="A2521" i="7"/>
  <c r="A2522" i="7"/>
  <c r="A2523" i="7"/>
  <c r="A2524" i="7"/>
  <c r="A2525" i="7"/>
  <c r="A2526" i="7"/>
  <c r="A2527" i="7"/>
  <c r="A2528" i="7"/>
  <c r="A2529" i="7"/>
  <c r="A2530" i="7"/>
  <c r="A2531" i="7"/>
  <c r="A2532" i="7"/>
  <c r="A2533" i="7"/>
  <c r="A2534" i="7"/>
  <c r="A2535" i="7"/>
  <c r="A2536" i="7"/>
  <c r="A2537" i="7"/>
  <c r="A2538" i="7"/>
  <c r="A2539" i="7"/>
  <c r="A2540" i="7"/>
  <c r="A2541" i="7"/>
  <c r="A2542" i="7"/>
  <c r="A2543" i="7"/>
  <c r="A2544" i="7"/>
  <c r="A2545" i="7"/>
  <c r="A2546" i="7"/>
  <c r="A2547" i="7"/>
  <c r="A2548" i="7"/>
  <c r="A2549" i="7"/>
  <c r="A2550" i="7"/>
  <c r="A2551" i="7"/>
  <c r="A2552" i="7"/>
  <c r="A2553" i="7"/>
  <c r="A2554" i="7"/>
  <c r="A2555" i="7"/>
  <c r="A2556" i="7"/>
  <c r="A2557" i="7"/>
  <c r="A2558" i="7"/>
  <c r="A2559" i="7"/>
  <c r="A2560" i="7"/>
  <c r="A2561" i="7"/>
  <c r="A2562" i="7"/>
  <c r="A2563" i="7"/>
  <c r="A2564" i="7"/>
  <c r="A2565" i="7"/>
  <c r="A2566" i="7"/>
  <c r="A2567" i="7"/>
  <c r="A2568" i="7"/>
  <c r="A2569" i="7"/>
  <c r="A2570" i="7"/>
  <c r="A2571" i="7"/>
  <c r="A2572" i="7"/>
  <c r="A2573" i="7"/>
  <c r="A2574" i="7"/>
  <c r="A2575" i="7"/>
  <c r="A2576" i="7"/>
  <c r="A2577" i="7"/>
  <c r="A2578" i="7"/>
  <c r="A2579" i="7"/>
  <c r="A2580" i="7"/>
  <c r="A2581" i="7"/>
  <c r="A2582" i="7"/>
  <c r="A2583" i="7"/>
  <c r="A2584" i="7"/>
  <c r="A2585" i="7"/>
  <c r="A2586" i="7"/>
  <c r="A2587" i="7"/>
  <c r="A2588" i="7"/>
  <c r="A2589" i="7"/>
  <c r="A2590" i="7"/>
  <c r="A2591" i="7"/>
  <c r="A2592" i="7"/>
  <c r="A2593" i="7"/>
  <c r="A2594" i="7"/>
  <c r="A2595" i="7"/>
  <c r="A2596" i="7"/>
  <c r="A2597" i="7"/>
  <c r="A2598" i="7"/>
  <c r="A2599" i="7"/>
  <c r="A2600" i="7"/>
  <c r="A2601" i="7"/>
  <c r="A2602" i="7"/>
  <c r="A2603" i="7"/>
  <c r="A2604" i="7"/>
  <c r="A2605" i="7"/>
  <c r="A2606" i="7"/>
  <c r="A2607" i="7"/>
  <c r="A2608" i="7"/>
  <c r="A2609" i="7"/>
  <c r="A2610" i="7"/>
  <c r="A2611" i="7"/>
  <c r="A2612" i="7"/>
  <c r="A2613" i="7"/>
  <c r="A2614" i="7"/>
  <c r="A2615" i="7"/>
  <c r="A2616" i="7"/>
  <c r="A2617" i="7"/>
  <c r="A2618" i="7"/>
  <c r="A2619" i="7"/>
  <c r="A2620" i="7"/>
  <c r="A2621" i="7"/>
  <c r="A2622" i="7"/>
  <c r="A2623" i="7"/>
  <c r="A2624" i="7"/>
  <c r="A2625" i="7"/>
  <c r="A2626" i="7"/>
  <c r="A2627" i="7"/>
  <c r="A2628" i="7"/>
  <c r="A2629" i="7"/>
  <c r="A2630" i="7"/>
  <c r="A2631" i="7"/>
  <c r="A2632" i="7"/>
  <c r="A2633" i="7"/>
  <c r="A2634" i="7"/>
  <c r="A2635" i="7"/>
  <c r="A2636" i="7"/>
  <c r="A2637" i="7"/>
  <c r="A2638" i="7"/>
  <c r="A2639" i="7"/>
  <c r="A2640" i="7"/>
  <c r="A2641" i="7"/>
  <c r="A2642" i="7"/>
  <c r="A2643" i="7"/>
  <c r="A2644" i="7"/>
  <c r="A2645" i="7"/>
  <c r="A2646" i="7"/>
  <c r="A2647" i="7"/>
  <c r="A2648" i="7"/>
  <c r="A2649" i="7"/>
  <c r="A2650" i="7"/>
  <c r="A2651" i="7"/>
  <c r="A2652" i="7"/>
  <c r="A2653" i="7"/>
  <c r="A2654" i="7"/>
  <c r="A2655" i="7"/>
  <c r="A2656" i="7"/>
  <c r="A2657" i="7"/>
  <c r="A2658" i="7"/>
  <c r="A2659" i="7"/>
  <c r="A2660" i="7"/>
  <c r="A2661" i="7"/>
  <c r="A2662" i="7"/>
  <c r="A2663" i="7"/>
  <c r="A2664" i="7"/>
  <c r="A2665" i="7"/>
  <c r="A2666" i="7"/>
  <c r="A2667" i="7"/>
  <c r="A2668" i="7"/>
  <c r="A2669" i="7"/>
  <c r="A2670" i="7"/>
  <c r="A2671" i="7"/>
  <c r="A2672" i="7"/>
  <c r="A2673" i="7"/>
  <c r="A2674" i="7"/>
  <c r="A2675" i="7"/>
  <c r="A2676" i="7"/>
  <c r="A2677" i="7"/>
  <c r="A2678" i="7"/>
  <c r="A2679" i="7"/>
  <c r="A2680" i="7"/>
  <c r="A2681" i="7"/>
  <c r="A2682" i="7"/>
  <c r="A2683" i="7"/>
  <c r="A2684" i="7"/>
  <c r="A2685" i="7"/>
  <c r="A2686" i="7"/>
  <c r="A2687" i="7"/>
  <c r="A2688" i="7"/>
  <c r="A2689" i="7"/>
  <c r="A2690" i="7"/>
  <c r="A2691" i="7"/>
  <c r="A2692" i="7"/>
  <c r="A2693" i="7"/>
  <c r="A2694" i="7"/>
  <c r="A2695" i="7"/>
  <c r="A2696" i="7"/>
  <c r="A2697" i="7"/>
  <c r="A2698" i="7"/>
  <c r="A2699" i="7"/>
  <c r="A2700" i="7"/>
  <c r="A2701" i="7"/>
  <c r="A2702" i="7"/>
  <c r="A2703" i="7"/>
  <c r="A2704" i="7"/>
  <c r="A2705" i="7"/>
  <c r="A2706" i="7"/>
  <c r="A270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A2733" i="7"/>
  <c r="A2734" i="7"/>
  <c r="A2735" i="7"/>
  <c r="A2736" i="7"/>
  <c r="A2737" i="7"/>
  <c r="A2738" i="7"/>
  <c r="A2739" i="7"/>
  <c r="A2740" i="7"/>
  <c r="A2741" i="7"/>
  <c r="A2742" i="7"/>
  <c r="A2743" i="7"/>
  <c r="A2744" i="7"/>
  <c r="A2745" i="7"/>
  <c r="A2746" i="7"/>
  <c r="A2747" i="7"/>
  <c r="A2748" i="7"/>
  <c r="A2749" i="7"/>
  <c r="A2750" i="7"/>
  <c r="A2751" i="7"/>
  <c r="A2752" i="7"/>
  <c r="A2753" i="7"/>
  <c r="A2754" i="7"/>
  <c r="A2755" i="7"/>
  <c r="A2756" i="7"/>
  <c r="A2757" i="7"/>
  <c r="A2758" i="7"/>
  <c r="A2759" i="7"/>
  <c r="A2760" i="7"/>
  <c r="A2761" i="7"/>
  <c r="A2762" i="7"/>
  <c r="A2763" i="7"/>
  <c r="A2764" i="7"/>
  <c r="A2765" i="7"/>
  <c r="A2766" i="7"/>
  <c r="A2767" i="7"/>
  <c r="A2768" i="7"/>
  <c r="A2769" i="7"/>
  <c r="A2770" i="7"/>
  <c r="A2771" i="7"/>
  <c r="A2772" i="7"/>
  <c r="A2773" i="7"/>
  <c r="A2774" i="7"/>
  <c r="A2775" i="7"/>
  <c r="A2776" i="7"/>
  <c r="A2777" i="7"/>
  <c r="A2778" i="7"/>
  <c r="A2779" i="7"/>
  <c r="A2780" i="7"/>
  <c r="A2781" i="7"/>
  <c r="A2782" i="7"/>
  <c r="A2783" i="7"/>
  <c r="A2784" i="7"/>
  <c r="A2785" i="7"/>
  <c r="A2786" i="7"/>
  <c r="A2787" i="7"/>
  <c r="A2788" i="7"/>
  <c r="A2789" i="7"/>
  <c r="A2790" i="7"/>
  <c r="A2791" i="7"/>
  <c r="A2792" i="7"/>
  <c r="A2793" i="7"/>
  <c r="A2794" i="7"/>
  <c r="A2795" i="7"/>
  <c r="A2796" i="7"/>
  <c r="A2797" i="7"/>
  <c r="A2798" i="7"/>
  <c r="A2799" i="7"/>
  <c r="A2800" i="7"/>
  <c r="A2801" i="7"/>
  <c r="A2802" i="7"/>
  <c r="A2803" i="7"/>
  <c r="A2804" i="7"/>
  <c r="A2805" i="7"/>
  <c r="A2806" i="7"/>
  <c r="A2807" i="7"/>
  <c r="A2808" i="7"/>
  <c r="A2809" i="7"/>
  <c r="A2810" i="7"/>
  <c r="A2811" i="7"/>
  <c r="A2812" i="7"/>
  <c r="A2813" i="7"/>
  <c r="A2814" i="7"/>
  <c r="A2815" i="7"/>
  <c r="A2816" i="7"/>
  <c r="A2817" i="7"/>
  <c r="A2818" i="7"/>
  <c r="A2819" i="7"/>
  <c r="A2820" i="7"/>
  <c r="A2821" i="7"/>
  <c r="A2822" i="7"/>
  <c r="A2823" i="7"/>
  <c r="A2824" i="7"/>
  <c r="A2825" i="7"/>
  <c r="A2826" i="7"/>
  <c r="A2827" i="7"/>
  <c r="A2828" i="7"/>
  <c r="A2829" i="7"/>
  <c r="A2830" i="7"/>
  <c r="A2831" i="7"/>
  <c r="A2832" i="7"/>
  <c r="A2833" i="7"/>
  <c r="A2834" i="7"/>
  <c r="A2835" i="7"/>
  <c r="A2836" i="7"/>
  <c r="A2837" i="7"/>
  <c r="A2838" i="7"/>
  <c r="A2839" i="7"/>
  <c r="A2840" i="7"/>
  <c r="A2841" i="7"/>
  <c r="A2842" i="7"/>
  <c r="A2843" i="7"/>
  <c r="A2844" i="7"/>
  <c r="A2845" i="7"/>
  <c r="A2846" i="7"/>
  <c r="A2847" i="7"/>
  <c r="A2848" i="7"/>
  <c r="A2849" i="7"/>
  <c r="A2850" i="7"/>
  <c r="A2851" i="7"/>
  <c r="A2852" i="7"/>
  <c r="A2853" i="7"/>
  <c r="A2854" i="7"/>
  <c r="A2855" i="7"/>
  <c r="A2856" i="7"/>
  <c r="A2857" i="7"/>
  <c r="A2858" i="7"/>
  <c r="A2859" i="7"/>
  <c r="A2860" i="7"/>
  <c r="A2861" i="7"/>
  <c r="A2862" i="7"/>
  <c r="A2863" i="7"/>
  <c r="A2864" i="7"/>
  <c r="A2865" i="7"/>
  <c r="A2866" i="7"/>
  <c r="A2867" i="7"/>
  <c r="A2868" i="7"/>
  <c r="A2869" i="7"/>
  <c r="A2870" i="7"/>
  <c r="A2871" i="7"/>
  <c r="A2872" i="7"/>
  <c r="A2873" i="7"/>
  <c r="A2874" i="7"/>
  <c r="A2875" i="7"/>
  <c r="A2876" i="7"/>
  <c r="A2877" i="7"/>
  <c r="A2878" i="7"/>
  <c r="A2879" i="7"/>
  <c r="A2880" i="7"/>
  <c r="A2881" i="7"/>
  <c r="A2882" i="7"/>
  <c r="A2883" i="7"/>
  <c r="A2884" i="7"/>
  <c r="A2885" i="7"/>
  <c r="A2886" i="7"/>
  <c r="A2887" i="7"/>
  <c r="A2888" i="7"/>
  <c r="A2889" i="7"/>
  <c r="A2890" i="7"/>
  <c r="A2891" i="7"/>
  <c r="A2892" i="7"/>
  <c r="A2893" i="7"/>
  <c r="A2894" i="7"/>
  <c r="A2895" i="7"/>
  <c r="A2896" i="7"/>
  <c r="A2897" i="7"/>
  <c r="A2898" i="7"/>
  <c r="A2899" i="7"/>
  <c r="A2900" i="7"/>
  <c r="A2901" i="7"/>
  <c r="A2902" i="7"/>
  <c r="A2903" i="7"/>
  <c r="A2904" i="7"/>
  <c r="A2905" i="7"/>
  <c r="A2906" i="7"/>
  <c r="A2907" i="7"/>
  <c r="A2908" i="7"/>
  <c r="A2909" i="7"/>
  <c r="A2910" i="7"/>
  <c r="A2911" i="7"/>
  <c r="A2912" i="7"/>
  <c r="A2913" i="7"/>
  <c r="A2914" i="7"/>
  <c r="A2915" i="7"/>
  <c r="A2916" i="7"/>
  <c r="A2917" i="7"/>
  <c r="A2918" i="7"/>
  <c r="A2919" i="7"/>
  <c r="A2920" i="7"/>
  <c r="A2921" i="7"/>
  <c r="A2922" i="7"/>
  <c r="A2923" i="7"/>
  <c r="A2924" i="7"/>
  <c r="A2925" i="7"/>
  <c r="A2926" i="7"/>
  <c r="A2927" i="7"/>
  <c r="A2928" i="7"/>
  <c r="A2929" i="7"/>
  <c r="A2930" i="7"/>
  <c r="A2931" i="7"/>
  <c r="A2932" i="7"/>
  <c r="A2933" i="7"/>
  <c r="A2934" i="7"/>
  <c r="A2935" i="7"/>
  <c r="A2936" i="7"/>
  <c r="A2937" i="7"/>
  <c r="A2938" i="7"/>
  <c r="A2939" i="7"/>
  <c r="A2940" i="7"/>
  <c r="A2941" i="7"/>
  <c r="A2942" i="7"/>
  <c r="A2943" i="7"/>
  <c r="A2944" i="7"/>
  <c r="A2945" i="7"/>
  <c r="A2946" i="7"/>
  <c r="A2947" i="7"/>
  <c r="A2948" i="7"/>
  <c r="A2949" i="7"/>
  <c r="A2950" i="7"/>
  <c r="A2951" i="7"/>
  <c r="A2952" i="7"/>
  <c r="A2953" i="7"/>
  <c r="A2954" i="7"/>
  <c r="A2955" i="7"/>
  <c r="A2956" i="7"/>
  <c r="A2957" i="7"/>
  <c r="A2958" i="7"/>
  <c r="A2959" i="7"/>
  <c r="A2960" i="7"/>
  <c r="A2961" i="7"/>
  <c r="A2962" i="7"/>
  <c r="A2963" i="7"/>
  <c r="A2964" i="7"/>
  <c r="A2965" i="7"/>
  <c r="A2966" i="7"/>
  <c r="A2967" i="7"/>
  <c r="A2968" i="7"/>
  <c r="A2969" i="7"/>
  <c r="A2970" i="7"/>
  <c r="A2971" i="7"/>
  <c r="A2972" i="7"/>
  <c r="A2973" i="7"/>
  <c r="A2974" i="7"/>
  <c r="A2975" i="7"/>
  <c r="A2976" i="7"/>
  <c r="A2977" i="7"/>
  <c r="A2978" i="7"/>
  <c r="A2979" i="7"/>
  <c r="A2980" i="7"/>
  <c r="A2981" i="7"/>
  <c r="A2982" i="7"/>
  <c r="A2983" i="7"/>
  <c r="A2984" i="7"/>
  <c r="A2985" i="7"/>
  <c r="A2986" i="7"/>
  <c r="A2987" i="7"/>
  <c r="A2988" i="7"/>
  <c r="A2989" i="7"/>
  <c r="A2990" i="7"/>
  <c r="A2991" i="7"/>
  <c r="A2992" i="7"/>
  <c r="A2993" i="7"/>
  <c r="A2994" i="7"/>
  <c r="A2995" i="7"/>
  <c r="A2996" i="7"/>
  <c r="A2997" i="7"/>
  <c r="A2998" i="7"/>
  <c r="A2999" i="7"/>
  <c r="A3000" i="7"/>
  <c r="A3001" i="7"/>
  <c r="A3002" i="7"/>
  <c r="A3003" i="7"/>
  <c r="A3004" i="7"/>
  <c r="A3005" i="7"/>
  <c r="A3006" i="7"/>
  <c r="A3007" i="7"/>
  <c r="A3008" i="7"/>
  <c r="A3009" i="7"/>
  <c r="A3010" i="7"/>
  <c r="A3011" i="7"/>
  <c r="A3012" i="7"/>
  <c r="A3013" i="7"/>
  <c r="A3014" i="7"/>
  <c r="A3015" i="7"/>
  <c r="A3016" i="7"/>
  <c r="A3017" i="7"/>
  <c r="A3018" i="7"/>
  <c r="A3019" i="7"/>
  <c r="A3020" i="7"/>
  <c r="A3021" i="7"/>
  <c r="A3022" i="7"/>
  <c r="A3023" i="7"/>
  <c r="A3024" i="7"/>
  <c r="A3025" i="7"/>
  <c r="A3026" i="7"/>
  <c r="A3027" i="7"/>
  <c r="A3028" i="7"/>
  <c r="A3029" i="7"/>
  <c r="A3030" i="7"/>
  <c r="A3031" i="7"/>
  <c r="A3032" i="7"/>
  <c r="A3033" i="7"/>
  <c r="A3034" i="7"/>
  <c r="A3035" i="7"/>
  <c r="A3036" i="7"/>
  <c r="A3037" i="7"/>
  <c r="A3038" i="7"/>
  <c r="A3039" i="7"/>
  <c r="A3040" i="7"/>
  <c r="A3041" i="7"/>
  <c r="A3042" i="7"/>
  <c r="A3043" i="7"/>
  <c r="A3044" i="7"/>
  <c r="A3045" i="7"/>
  <c r="A3046" i="7"/>
  <c r="A3047" i="7"/>
  <c r="A3048" i="7"/>
  <c r="A3049" i="7"/>
  <c r="A3050" i="7"/>
  <c r="A3051" i="7"/>
  <c r="A3052" i="7"/>
  <c r="A3053" i="7"/>
  <c r="A3054" i="7"/>
  <c r="A3055" i="7"/>
  <c r="A3056" i="7"/>
  <c r="A3057" i="7"/>
  <c r="A3058" i="7"/>
  <c r="A3059" i="7"/>
  <c r="A3060" i="7"/>
  <c r="A3061" i="7"/>
  <c r="A3062" i="7"/>
  <c r="A3063" i="7"/>
  <c r="A3064" i="7"/>
  <c r="A3065" i="7"/>
  <c r="A3066" i="7"/>
  <c r="A3067" i="7"/>
  <c r="A3068" i="7"/>
  <c r="A3069" i="7"/>
  <c r="A3070" i="7"/>
  <c r="A3071" i="7"/>
  <c r="A3072" i="7"/>
  <c r="A3073" i="7"/>
  <c r="A3074" i="7"/>
  <c r="A3075" i="7"/>
  <c r="A3076" i="7"/>
  <c r="A3077" i="7"/>
  <c r="A3078" i="7"/>
  <c r="A3079" i="7"/>
  <c r="A3080" i="7"/>
  <c r="A3081" i="7"/>
  <c r="A3082" i="7"/>
  <c r="A3083" i="7"/>
  <c r="A3084" i="7"/>
  <c r="A3085" i="7"/>
  <c r="A3086" i="7"/>
  <c r="A3087" i="7"/>
  <c r="A3088" i="7"/>
  <c r="A3089" i="7"/>
  <c r="A3090" i="7"/>
  <c r="A3091" i="7"/>
  <c r="A3092" i="7"/>
  <c r="A3093" i="7"/>
  <c r="A3094" i="7"/>
  <c r="A3095" i="7"/>
  <c r="A3096" i="7"/>
  <c r="A3097" i="7"/>
  <c r="A3098" i="7"/>
  <c r="A3099" i="7"/>
  <c r="A3100" i="7"/>
  <c r="A3101" i="7"/>
  <c r="A3102" i="7"/>
  <c r="A3103" i="7"/>
  <c r="A3104" i="7"/>
  <c r="A3105" i="7"/>
  <c r="A3106" i="7"/>
  <c r="A3107" i="7"/>
  <c r="A3108" i="7"/>
  <c r="A3109" i="7"/>
  <c r="A3110" i="7"/>
  <c r="A3111" i="7"/>
  <c r="A3112" i="7"/>
  <c r="A3113" i="7"/>
  <c r="A3114" i="7"/>
  <c r="A3115" i="7"/>
  <c r="A3116" i="7"/>
  <c r="A3117" i="7"/>
  <c r="A3118" i="7"/>
  <c r="A3119" i="7"/>
  <c r="A3120" i="7"/>
  <c r="A3121" i="7"/>
  <c r="A3122" i="7"/>
  <c r="A3123" i="7"/>
  <c r="A3124" i="7"/>
  <c r="A3125" i="7"/>
  <c r="A3126" i="7"/>
  <c r="A3127" i="7"/>
  <c r="A3128" i="7"/>
  <c r="A3129" i="7"/>
  <c r="A3130" i="7"/>
  <c r="A3131" i="7"/>
  <c r="A3132" i="7"/>
  <c r="A3133" i="7"/>
  <c r="A3134" i="7"/>
  <c r="A3135" i="7"/>
  <c r="A3136" i="7"/>
  <c r="A3137" i="7"/>
  <c r="A3138" i="7"/>
  <c r="A3139" i="7"/>
  <c r="A3140" i="7"/>
  <c r="A3141" i="7"/>
  <c r="A3142" i="7"/>
  <c r="A3143" i="7"/>
  <c r="A3144" i="7"/>
  <c r="A3145" i="7"/>
  <c r="A3146" i="7"/>
  <c r="A3147" i="7"/>
  <c r="A3148" i="7"/>
  <c r="A3149" i="7"/>
  <c r="A3150" i="7"/>
  <c r="A3151" i="7"/>
  <c r="A3152" i="7"/>
  <c r="A3153" i="7"/>
  <c r="A3154" i="7"/>
  <c r="A3155" i="7"/>
  <c r="A3156" i="7"/>
  <c r="A3157" i="7"/>
  <c r="A3158" i="7"/>
  <c r="A3159" i="7"/>
  <c r="A3160" i="7"/>
  <c r="A3161" i="7"/>
  <c r="A3162" i="7"/>
  <c r="A3163" i="7"/>
  <c r="A3164" i="7"/>
  <c r="A3165" i="7"/>
  <c r="A3166" i="7"/>
  <c r="A3167" i="7"/>
  <c r="A3168" i="7"/>
  <c r="A3169" i="7"/>
  <c r="A3170" i="7"/>
  <c r="A3171" i="7"/>
  <c r="A3172" i="7"/>
  <c r="A3173" i="7"/>
  <c r="A3174" i="7"/>
  <c r="A3175" i="7"/>
  <c r="A3176" i="7"/>
  <c r="A3177" i="7"/>
  <c r="A3178" i="7"/>
  <c r="A3179" i="7"/>
  <c r="A3180" i="7"/>
  <c r="A3181" i="7"/>
  <c r="A3182" i="7"/>
  <c r="A3183" i="7"/>
  <c r="A3184" i="7"/>
  <c r="A3185" i="7"/>
  <c r="A3186" i="7"/>
  <c r="A3187" i="7"/>
  <c r="A3188" i="7"/>
  <c r="A3189" i="7"/>
  <c r="A3190" i="7"/>
  <c r="A3191" i="7"/>
  <c r="A3192" i="7"/>
  <c r="A3193" i="7"/>
  <c r="A3194" i="7"/>
  <c r="A3195" i="7"/>
  <c r="A3196" i="7"/>
  <c r="A3197" i="7"/>
  <c r="A3198" i="7"/>
  <c r="A3199" i="7"/>
  <c r="A3200" i="7"/>
  <c r="A3201" i="7"/>
  <c r="A3202" i="7"/>
  <c r="A3203" i="7"/>
  <c r="A3204" i="7"/>
  <c r="A3205" i="7"/>
  <c r="A3206" i="7"/>
  <c r="A3207" i="7"/>
  <c r="A3208" i="7"/>
  <c r="A3209" i="7"/>
  <c r="A3210" i="7"/>
  <c r="A3211" i="7"/>
  <c r="A3212" i="7"/>
  <c r="A3213" i="7"/>
  <c r="A3214" i="7"/>
  <c r="A3215" i="7"/>
  <c r="A3216" i="7"/>
  <c r="A3217" i="7"/>
  <c r="A3218" i="7"/>
  <c r="A3219" i="7"/>
  <c r="A3220" i="7"/>
  <c r="A3221" i="7"/>
  <c r="A3222" i="7"/>
  <c r="A3223" i="7"/>
  <c r="A3224" i="7"/>
  <c r="A3225" i="7"/>
  <c r="A3226" i="7"/>
  <c r="A3227" i="7"/>
  <c r="A3228" i="7"/>
  <c r="A3229" i="7"/>
  <c r="A3230" i="7"/>
  <c r="A3231" i="7"/>
  <c r="A3232" i="7"/>
  <c r="A3233" i="7"/>
  <c r="A3234" i="7"/>
  <c r="A3235" i="7"/>
  <c r="A3236" i="7"/>
  <c r="A3237" i="7"/>
  <c r="A3238" i="7"/>
  <c r="A3239" i="7"/>
  <c r="A3240" i="7"/>
  <c r="A3241" i="7"/>
  <c r="A3242" i="7"/>
  <c r="A3243" i="7"/>
  <c r="A3244" i="7"/>
  <c r="A3245" i="7"/>
  <c r="A3246" i="7"/>
  <c r="A3247" i="7"/>
  <c r="A3248" i="7"/>
  <c r="A3249" i="7"/>
  <c r="A3250" i="7"/>
  <c r="A3251" i="7"/>
  <c r="A3252" i="7"/>
  <c r="A3253" i="7"/>
  <c r="A3254" i="7"/>
  <c r="A3255" i="7"/>
  <c r="A3256" i="7"/>
  <c r="A3257" i="7"/>
  <c r="A3258" i="7"/>
  <c r="A3259" i="7"/>
  <c r="A3260" i="7"/>
  <c r="A3261" i="7"/>
  <c r="A3262" i="7"/>
  <c r="A3263" i="7"/>
  <c r="A3264" i="7"/>
  <c r="A3265" i="7"/>
  <c r="A3266" i="7"/>
  <c r="A3267" i="7"/>
  <c r="A3268" i="7"/>
  <c r="A3269" i="7"/>
  <c r="A3270" i="7"/>
  <c r="A3271" i="7"/>
  <c r="A3272" i="7"/>
  <c r="A3273" i="7"/>
  <c r="A3274" i="7"/>
  <c r="A3275" i="7"/>
  <c r="A3276" i="7"/>
  <c r="A3277" i="7"/>
  <c r="A3278" i="7"/>
  <c r="A3279" i="7"/>
  <c r="A3280" i="7"/>
  <c r="A3281" i="7"/>
  <c r="A3282" i="7"/>
  <c r="A3283" i="7"/>
  <c r="A3284" i="7"/>
  <c r="A3285" i="7"/>
  <c r="A3286" i="7"/>
  <c r="A3287" i="7"/>
  <c r="A3288" i="7"/>
  <c r="A3289" i="7"/>
  <c r="A3290" i="7"/>
  <c r="A3291" i="7"/>
  <c r="A3292" i="7"/>
  <c r="A3293" i="7"/>
  <c r="A3294" i="7"/>
  <c r="A3295" i="7"/>
  <c r="A3296" i="7"/>
  <c r="A3297" i="7"/>
  <c r="A3298" i="7"/>
  <c r="A3299" i="7"/>
  <c r="A3300" i="7"/>
  <c r="A3301" i="7"/>
  <c r="A3302" i="7"/>
  <c r="A3303" i="7"/>
  <c r="A3304" i="7"/>
  <c r="A3305" i="7"/>
  <c r="A3306" i="7"/>
  <c r="A3307" i="7"/>
  <c r="A3308" i="7"/>
  <c r="A3309" i="7"/>
  <c r="A3310" i="7"/>
  <c r="A3311" i="7"/>
  <c r="A3312" i="7"/>
  <c r="A3313" i="7"/>
  <c r="A3314" i="7"/>
  <c r="A3315" i="7"/>
  <c r="A3316" i="7"/>
  <c r="A3317" i="7"/>
  <c r="A3318" i="7"/>
  <c r="A3319" i="7"/>
  <c r="A3320" i="7"/>
  <c r="A3321" i="7"/>
  <c r="A3322" i="7"/>
  <c r="A3323" i="7"/>
  <c r="A3324" i="7"/>
  <c r="A3325" i="7"/>
  <c r="A3326" i="7"/>
  <c r="A3327" i="7"/>
  <c r="A3328" i="7"/>
  <c r="A3329" i="7"/>
  <c r="A3330" i="7"/>
  <c r="A3331" i="7"/>
  <c r="A3332" i="7"/>
  <c r="A3333" i="7"/>
  <c r="A3334" i="7"/>
  <c r="A3335" i="7"/>
  <c r="A3336" i="7"/>
  <c r="A3337" i="7"/>
  <c r="A3338" i="7"/>
  <c r="A3339" i="7"/>
  <c r="A3340" i="7"/>
  <c r="A3341" i="7"/>
  <c r="A3342" i="7"/>
  <c r="A3343" i="7"/>
  <c r="A3344" i="7"/>
  <c r="A3345" i="7"/>
  <c r="A3346" i="7"/>
  <c r="A3347" i="7"/>
  <c r="A3348" i="7"/>
  <c r="A3349" i="7"/>
  <c r="A3350" i="7"/>
  <c r="A3351" i="7"/>
  <c r="A3352" i="7"/>
  <c r="A3353" i="7"/>
  <c r="A3354" i="7"/>
  <c r="A3355" i="7"/>
  <c r="A3356" i="7"/>
  <c r="A3357" i="7"/>
  <c r="A3358" i="7"/>
  <c r="A3359" i="7"/>
  <c r="A3360" i="7"/>
  <c r="A3361" i="7"/>
  <c r="A3362" i="7"/>
  <c r="A3363" i="7"/>
  <c r="A3364" i="7"/>
  <c r="A3365" i="7"/>
  <c r="A3366" i="7"/>
  <c r="A3367" i="7"/>
  <c r="A3368" i="7"/>
  <c r="A3369" i="7"/>
  <c r="A3370" i="7"/>
  <c r="A3371" i="7"/>
  <c r="A3372" i="7"/>
  <c r="A3373" i="7"/>
  <c r="A3374" i="7"/>
  <c r="A3375" i="7"/>
  <c r="A3376" i="7"/>
  <c r="A3377" i="7"/>
  <c r="A3378" i="7"/>
  <c r="A3379" i="7"/>
  <c r="A3380" i="7"/>
  <c r="A3381" i="7"/>
  <c r="A3382" i="7"/>
  <c r="A3383" i="7"/>
  <c r="A3384" i="7"/>
  <c r="A3385" i="7"/>
  <c r="A3386" i="7"/>
  <c r="A3387" i="7"/>
  <c r="A3388" i="7"/>
  <c r="A3389" i="7"/>
  <c r="A3390" i="7"/>
  <c r="A3391" i="7"/>
  <c r="A3392" i="7"/>
  <c r="A3393" i="7"/>
  <c r="A3394" i="7"/>
  <c r="A3395" i="7"/>
  <c r="A3396" i="7"/>
  <c r="A3397" i="7"/>
  <c r="A3398" i="7"/>
  <c r="A3399" i="7"/>
  <c r="A3400" i="7"/>
  <c r="A3401" i="7"/>
  <c r="A3402" i="7"/>
  <c r="A3403" i="7"/>
  <c r="A3404" i="7"/>
  <c r="A3405" i="7"/>
  <c r="A3406" i="7"/>
  <c r="A3407" i="7"/>
  <c r="A3408" i="7"/>
  <c r="A3409" i="7"/>
  <c r="A3410" i="7"/>
  <c r="A3411" i="7"/>
  <c r="A3412" i="7"/>
  <c r="A3413" i="7"/>
  <c r="A3414" i="7"/>
  <c r="A3415" i="7"/>
  <c r="A3416" i="7"/>
  <c r="A3417" i="7"/>
  <c r="A3418" i="7"/>
  <c r="A3419" i="7"/>
  <c r="A3420" i="7"/>
  <c r="A3421" i="7"/>
  <c r="A3422" i="7"/>
  <c r="A3423" i="7"/>
  <c r="A3424" i="7"/>
  <c r="A3425" i="7"/>
  <c r="A3426" i="7"/>
  <c r="A3427" i="7"/>
  <c r="A3428" i="7"/>
  <c r="A3429" i="7"/>
  <c r="A3430" i="7"/>
  <c r="A3431" i="7"/>
  <c r="A3432" i="7"/>
  <c r="A3433" i="7"/>
  <c r="A3434" i="7"/>
  <c r="A3435" i="7"/>
  <c r="A3436" i="7"/>
  <c r="A3437" i="7"/>
  <c r="A3438" i="7"/>
  <c r="A3439" i="7"/>
  <c r="A3440" i="7"/>
  <c r="A3441" i="7"/>
  <c r="A3442" i="7"/>
  <c r="A3443" i="7"/>
  <c r="A3444" i="7"/>
  <c r="A3445" i="7"/>
  <c r="A3446" i="7"/>
  <c r="A3447" i="7"/>
  <c r="A3448" i="7"/>
  <c r="A3449" i="7"/>
  <c r="A3450" i="7"/>
  <c r="A3451" i="7"/>
  <c r="A3452" i="7"/>
  <c r="A3453" i="7"/>
  <c r="A3454" i="7"/>
  <c r="A3455" i="7"/>
  <c r="A3456" i="7"/>
  <c r="A3457" i="7"/>
  <c r="A3458" i="7"/>
  <c r="A3459" i="7"/>
  <c r="A3460" i="7"/>
  <c r="A3461" i="7"/>
  <c r="A3462" i="7"/>
  <c r="A3463" i="7"/>
  <c r="A3464" i="7"/>
  <c r="A3465" i="7"/>
  <c r="A3466" i="7"/>
  <c r="A3467" i="7"/>
  <c r="A3468" i="7"/>
  <c r="A3469" i="7"/>
  <c r="A3470" i="7"/>
  <c r="A3471" i="7"/>
  <c r="A3472" i="7"/>
  <c r="A3473" i="7"/>
  <c r="A3474" i="7"/>
  <c r="A3475" i="7"/>
  <c r="A3476" i="7"/>
  <c r="A3477" i="7"/>
  <c r="A3478" i="7"/>
  <c r="A3479" i="7"/>
  <c r="A3480" i="7"/>
  <c r="A3481" i="7"/>
  <c r="A3482" i="7"/>
  <c r="A3483" i="7"/>
  <c r="A3484" i="7"/>
  <c r="A3485" i="7"/>
  <c r="A3486" i="7"/>
  <c r="A3487" i="7"/>
  <c r="A3488" i="7"/>
  <c r="A3489" i="7"/>
  <c r="A3490" i="7"/>
  <c r="A3491" i="7"/>
  <c r="A3492" i="7"/>
  <c r="A3493" i="7"/>
  <c r="A3494" i="7"/>
  <c r="A3495" i="7"/>
  <c r="A3496" i="7"/>
  <c r="A3497" i="7"/>
  <c r="A3498" i="7"/>
  <c r="A3499" i="7"/>
  <c r="A3500" i="7"/>
  <c r="A3501" i="7"/>
  <c r="A3502" i="7"/>
  <c r="A3503" i="7"/>
  <c r="A3504" i="7"/>
  <c r="A3505" i="7"/>
  <c r="A3506" i="7"/>
  <c r="A3507" i="7"/>
  <c r="A3508" i="7"/>
  <c r="A3509" i="7"/>
  <c r="A3510" i="7"/>
  <c r="A3511" i="7"/>
  <c r="A3512" i="7"/>
  <c r="A3513" i="7"/>
  <c r="A3514" i="7"/>
  <c r="A3515" i="7"/>
  <c r="A3516" i="7"/>
  <c r="A3517" i="7"/>
  <c r="A3518" i="7"/>
  <c r="A3519" i="7"/>
  <c r="A3520" i="7"/>
  <c r="A3521" i="7"/>
  <c r="A3522" i="7"/>
  <c r="A3523" i="7"/>
  <c r="A3524" i="7"/>
  <c r="A3525" i="7"/>
  <c r="A3526" i="7"/>
  <c r="A3527" i="7"/>
  <c r="A3528" i="7"/>
  <c r="A3529" i="7"/>
  <c r="A3530" i="7"/>
  <c r="A3531" i="7"/>
  <c r="A3532" i="7"/>
  <c r="A3533" i="7"/>
  <c r="A3534" i="7"/>
  <c r="A3535" i="7"/>
  <c r="A3536" i="7"/>
  <c r="A3537" i="7"/>
  <c r="A3538" i="7"/>
  <c r="A3539" i="7"/>
  <c r="A3540" i="7"/>
  <c r="A3541" i="7"/>
  <c r="A3542" i="7"/>
  <c r="A3543" i="7"/>
  <c r="A3544" i="7"/>
  <c r="A3545" i="7"/>
  <c r="A3546" i="7"/>
  <c r="A3547" i="7"/>
  <c r="A3548" i="7"/>
  <c r="A3549" i="7"/>
  <c r="A3550" i="7"/>
  <c r="A3551" i="7"/>
  <c r="A3552" i="7"/>
  <c r="A3553" i="7"/>
  <c r="A3554" i="7"/>
  <c r="A3555" i="7"/>
  <c r="A3556" i="7"/>
  <c r="A3557" i="7"/>
  <c r="A3558" i="7"/>
  <c r="A3559" i="7"/>
  <c r="A3560" i="7"/>
  <c r="A3561" i="7"/>
  <c r="A3562" i="7"/>
  <c r="A3563" i="7"/>
  <c r="A3564" i="7"/>
  <c r="A3565" i="7"/>
  <c r="A3566" i="7"/>
  <c r="A3567" i="7"/>
  <c r="A3568" i="7"/>
  <c r="A3569" i="7"/>
  <c r="A3570" i="7"/>
  <c r="A3571" i="7"/>
  <c r="A3572" i="7"/>
  <c r="A3573" i="7"/>
  <c r="A3574" i="7"/>
  <c r="A3575" i="7"/>
  <c r="A3576" i="7"/>
  <c r="A3577" i="7"/>
  <c r="A3578" i="7"/>
  <c r="A3579" i="7"/>
  <c r="A3580" i="7"/>
  <c r="A3581" i="7"/>
  <c r="A3582" i="7"/>
  <c r="A3583" i="7"/>
  <c r="A3584" i="7"/>
  <c r="A3585" i="7"/>
  <c r="A3586" i="7"/>
  <c r="A3587" i="7"/>
  <c r="A3588" i="7"/>
  <c r="A3589" i="7"/>
  <c r="A3590" i="7"/>
  <c r="A3591" i="7"/>
  <c r="A3592" i="7"/>
  <c r="A3593" i="7"/>
  <c r="A3594" i="7"/>
  <c r="A3595" i="7"/>
  <c r="A3596" i="7"/>
  <c r="A3597" i="7"/>
  <c r="A3598" i="7"/>
  <c r="A3599" i="7"/>
  <c r="A3600" i="7"/>
  <c r="A3601" i="7"/>
  <c r="A3602" i="7"/>
  <c r="A3603" i="7"/>
  <c r="A3604" i="7"/>
  <c r="A3605" i="7"/>
  <c r="A3606" i="7"/>
  <c r="A3607" i="7"/>
  <c r="A3608" i="7"/>
  <c r="A3609" i="7"/>
  <c r="A3610" i="7"/>
  <c r="A3611" i="7"/>
  <c r="A3612" i="7"/>
  <c r="A3613" i="7"/>
  <c r="A3614" i="7"/>
  <c r="A3615" i="7"/>
  <c r="A3616" i="7"/>
  <c r="A3617" i="7"/>
  <c r="A3618" i="7"/>
  <c r="A3619" i="7"/>
  <c r="A3620" i="7"/>
  <c r="A3621" i="7"/>
  <c r="A3622" i="7"/>
  <c r="A3623" i="7"/>
  <c r="A3624" i="7"/>
  <c r="A3625" i="7"/>
  <c r="A3626" i="7"/>
  <c r="A3627" i="7"/>
  <c r="A3628" i="7"/>
  <c r="A3629" i="7"/>
  <c r="A3630" i="7"/>
  <c r="A3631" i="7"/>
  <c r="A3632" i="7"/>
  <c r="A3633" i="7"/>
  <c r="A3634" i="7"/>
  <c r="A3635" i="7"/>
  <c r="A3636" i="7"/>
  <c r="A3637" i="7"/>
  <c r="A3638" i="7"/>
  <c r="A3639" i="7"/>
  <c r="A3640" i="7"/>
  <c r="A3641" i="7"/>
  <c r="A3642" i="7"/>
  <c r="A3643" i="7"/>
  <c r="A3644" i="7"/>
  <c r="A3645" i="7"/>
  <c r="A3646" i="7"/>
  <c r="A3647" i="7"/>
  <c r="A3648" i="7"/>
  <c r="A3649" i="7"/>
  <c r="A3650" i="7"/>
  <c r="A3651" i="7"/>
  <c r="A3652" i="7"/>
  <c r="A3653" i="7"/>
  <c r="A3654" i="7"/>
  <c r="A3655" i="7"/>
  <c r="A3656" i="7"/>
  <c r="A3657" i="7"/>
  <c r="A3658" i="7"/>
  <c r="A3659" i="7"/>
  <c r="A3660" i="7"/>
  <c r="A3661" i="7"/>
  <c r="A3662" i="7"/>
  <c r="A3663" i="7"/>
  <c r="A3664" i="7"/>
  <c r="A3665" i="7"/>
  <c r="A3666" i="7"/>
  <c r="A3667" i="7"/>
  <c r="A3668" i="7"/>
  <c r="A3669" i="7"/>
  <c r="A3670" i="7"/>
  <c r="A3671" i="7"/>
  <c r="A3672" i="7"/>
  <c r="A3673" i="7"/>
  <c r="A3674" i="7"/>
  <c r="A3675" i="7"/>
  <c r="A3676" i="7"/>
  <c r="A3677" i="7"/>
  <c r="A3678" i="7"/>
  <c r="A3679" i="7"/>
  <c r="A3680" i="7"/>
  <c r="A3681" i="7"/>
  <c r="A3682" i="7"/>
  <c r="A3683" i="7"/>
  <c r="A3684" i="7"/>
  <c r="A3685" i="7"/>
  <c r="A3686" i="7"/>
  <c r="A3687" i="7"/>
  <c r="A3688" i="7"/>
  <c r="A3689" i="7"/>
  <c r="A3690" i="7"/>
  <c r="A3691" i="7"/>
  <c r="A3692" i="7"/>
  <c r="A3693" i="7"/>
  <c r="A3694" i="7"/>
  <c r="A3695" i="7"/>
  <c r="A3696" i="7"/>
  <c r="A3697" i="7"/>
  <c r="A3698" i="7"/>
  <c r="A3699" i="7"/>
  <c r="A3700" i="7"/>
  <c r="A3701" i="7"/>
  <c r="A3702" i="7"/>
  <c r="A3703" i="7"/>
  <c r="A3704" i="7"/>
  <c r="A3705" i="7"/>
  <c r="A3706" i="7"/>
  <c r="A3707" i="7"/>
  <c r="A3708" i="7"/>
  <c r="A3709" i="7"/>
  <c r="A3710" i="7"/>
  <c r="A3711" i="7"/>
  <c r="A3712" i="7"/>
  <c r="A3713" i="7"/>
  <c r="A3714" i="7"/>
  <c r="A3715" i="7"/>
  <c r="A3716" i="7"/>
  <c r="A3717" i="7"/>
  <c r="A3718" i="7"/>
  <c r="A3719" i="7"/>
  <c r="A3720" i="7"/>
  <c r="A3721" i="7"/>
  <c r="A3722" i="7"/>
  <c r="A3723" i="7"/>
  <c r="A3724" i="7"/>
  <c r="A3725" i="7"/>
  <c r="A3726" i="7"/>
  <c r="A3727" i="7"/>
  <c r="A2" i="7"/>
  <c r="S3" i="4"/>
  <c r="S4" i="4"/>
  <c r="S5" i="4"/>
  <c r="S6" i="4"/>
  <c r="S7" i="4"/>
  <c r="S8" i="4"/>
  <c r="S9" i="4"/>
  <c r="S10" i="4"/>
  <c r="S11" i="4"/>
  <c r="S12" i="4"/>
  <c r="S13" i="4"/>
  <c r="S14" i="4"/>
  <c r="R14" i="4" s="1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R63" i="4" s="1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R105" i="4" s="1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R120" i="4" s="1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R154" i="4" s="1"/>
  <c r="S155" i="4"/>
  <c r="S156" i="4"/>
  <c r="S157" i="4"/>
  <c r="S158" i="4"/>
  <c r="S159" i="4"/>
  <c r="S160" i="4"/>
  <c r="S161" i="4"/>
  <c r="S162" i="4"/>
  <c r="S163" i="4"/>
  <c r="S2" i="4"/>
  <c r="R78" i="4"/>
  <c r="R137" i="4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R122" i="1" s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R239" i="1" s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R402" i="1" s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R549" i="1" s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2" i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2" i="4"/>
  <c r="R179" i="1"/>
  <c r="R135" i="5"/>
  <c r="R119" i="5"/>
  <c r="R103" i="5"/>
  <c r="R87" i="5"/>
  <c r="R76" i="5"/>
  <c r="R75" i="5"/>
  <c r="R73" i="5"/>
  <c r="R72" i="5"/>
  <c r="R70" i="5"/>
  <c r="R69" i="5"/>
  <c r="R67" i="5"/>
  <c r="R66" i="5"/>
  <c r="R64" i="5"/>
  <c r="R63" i="5"/>
  <c r="R61" i="5"/>
  <c r="R60" i="5"/>
  <c r="R58" i="5"/>
  <c r="R57" i="5"/>
  <c r="R55" i="5"/>
  <c r="R54" i="5"/>
  <c r="R52" i="5"/>
  <c r="R51" i="5"/>
  <c r="R49" i="5"/>
  <c r="R48" i="5"/>
  <c r="R46" i="5"/>
  <c r="R45" i="5"/>
  <c r="R43" i="5"/>
  <c r="R42" i="5"/>
  <c r="R40" i="5"/>
  <c r="R39" i="5"/>
  <c r="R37" i="5"/>
  <c r="R36" i="5"/>
  <c r="R34" i="5"/>
  <c r="R33" i="5"/>
  <c r="R31" i="5"/>
  <c r="R30" i="5"/>
  <c r="R28" i="5"/>
  <c r="R27" i="5"/>
  <c r="R25" i="5"/>
  <c r="R24" i="5"/>
  <c r="R22" i="5"/>
  <c r="R21" i="5"/>
  <c r="R19" i="5"/>
  <c r="R18" i="5"/>
  <c r="R16" i="5"/>
  <c r="R15" i="5"/>
  <c r="R13" i="5"/>
  <c r="R12" i="5"/>
  <c r="R10" i="5"/>
  <c r="R9" i="5"/>
  <c r="R7" i="5"/>
  <c r="R6" i="5"/>
  <c r="R4" i="5"/>
  <c r="R3" i="5"/>
  <c r="R1068" i="8"/>
  <c r="R819" i="8"/>
  <c r="R664" i="8"/>
  <c r="R523" i="8"/>
  <c r="R395" i="8"/>
  <c r="R219" i="8"/>
  <c r="R101" i="8"/>
  <c r="R92" i="8"/>
  <c r="R86" i="8"/>
  <c r="R83" i="8"/>
  <c r="R76" i="8"/>
  <c r="R75" i="8"/>
  <c r="R68" i="8"/>
  <c r="R62" i="8"/>
  <c r="R59" i="8"/>
  <c r="R44" i="8"/>
  <c r="R39" i="8"/>
  <c r="R38" i="8"/>
  <c r="R35" i="8"/>
  <c r="R22" i="8"/>
  <c r="R21" i="8"/>
  <c r="R20" i="8"/>
  <c r="R14" i="8"/>
  <c r="R11" i="8"/>
  <c r="R5" i="8"/>
  <c r="R4" i="8"/>
  <c r="R3" i="8"/>
  <c r="R397" i="8"/>
  <c r="R396" i="8"/>
  <c r="R394" i="8"/>
  <c r="R393" i="8"/>
  <c r="R391" i="8"/>
  <c r="R390" i="8"/>
  <c r="R388" i="8"/>
  <c r="R387" i="8"/>
  <c r="R385" i="8"/>
  <c r="R384" i="8"/>
  <c r="R379" i="8"/>
  <c r="R378" i="8"/>
  <c r="R376" i="8"/>
  <c r="R375" i="8"/>
  <c r="R373" i="8"/>
  <c r="R372" i="8"/>
  <c r="R370" i="8"/>
  <c r="R369" i="8"/>
  <c r="R367" i="8"/>
  <c r="R366" i="8"/>
  <c r="R361" i="8"/>
  <c r="R360" i="8"/>
  <c r="R358" i="8"/>
  <c r="R357" i="8"/>
  <c r="R355" i="8"/>
  <c r="R354" i="8"/>
  <c r="R352" i="8"/>
  <c r="R351" i="8"/>
  <c r="R349" i="8"/>
  <c r="R348" i="8"/>
  <c r="R343" i="8"/>
  <c r="R342" i="8"/>
  <c r="R340" i="8"/>
  <c r="R339" i="8"/>
  <c r="R337" i="8"/>
  <c r="R336" i="8"/>
  <c r="R334" i="8"/>
  <c r="R333" i="8"/>
  <c r="R331" i="8"/>
  <c r="R330" i="8"/>
  <c r="R325" i="8"/>
  <c r="R324" i="8"/>
  <c r="R322" i="8"/>
  <c r="R321" i="8"/>
  <c r="R319" i="8"/>
  <c r="R318" i="8"/>
  <c r="R316" i="8"/>
  <c r="R315" i="8"/>
  <c r="R313" i="8"/>
  <c r="R312" i="8"/>
  <c r="R307" i="8"/>
  <c r="R306" i="8"/>
  <c r="R304" i="8"/>
  <c r="R303" i="8"/>
  <c r="R301" i="8"/>
  <c r="R300" i="8"/>
  <c r="R298" i="8"/>
  <c r="R297" i="8"/>
  <c r="R295" i="8"/>
  <c r="R294" i="8"/>
  <c r="R289" i="8"/>
  <c r="R288" i="8"/>
  <c r="R286" i="8"/>
  <c r="R285" i="8"/>
  <c r="R283" i="8"/>
  <c r="R282" i="8"/>
  <c r="R280" i="8"/>
  <c r="R279" i="8"/>
  <c r="R277" i="8"/>
  <c r="R276" i="8"/>
  <c r="R271" i="8"/>
  <c r="R270" i="8"/>
  <c r="R268" i="8"/>
  <c r="R267" i="8"/>
  <c r="R265" i="8"/>
  <c r="R264" i="8"/>
  <c r="R262" i="8"/>
  <c r="R261" i="8"/>
  <c r="R259" i="8"/>
  <c r="R258" i="8"/>
  <c r="R253" i="8"/>
  <c r="R252" i="8"/>
  <c r="R250" i="8"/>
  <c r="R249" i="8"/>
  <c r="R247" i="8"/>
  <c r="R246" i="8"/>
  <c r="R244" i="8"/>
  <c r="R243" i="8"/>
  <c r="R241" i="8"/>
  <c r="R240" i="8"/>
  <c r="R235" i="8"/>
  <c r="R234" i="8"/>
  <c r="R232" i="8"/>
  <c r="R231" i="8"/>
  <c r="R229" i="8"/>
  <c r="R228" i="8"/>
  <c r="R226" i="8"/>
  <c r="R225" i="8"/>
  <c r="R223" i="8"/>
  <c r="R222" i="8"/>
  <c r="R217" i="8"/>
  <c r="R216" i="8"/>
  <c r="R214" i="8"/>
  <c r="R213" i="8"/>
  <c r="R211" i="8"/>
  <c r="R210" i="8"/>
  <c r="R208" i="8"/>
  <c r="R207" i="8"/>
  <c r="R205" i="8"/>
  <c r="R204" i="8"/>
  <c r="R199" i="8"/>
  <c r="R198" i="8"/>
  <c r="R196" i="8"/>
  <c r="R195" i="8"/>
  <c r="R193" i="8"/>
  <c r="R192" i="8"/>
  <c r="R190" i="8"/>
  <c r="R189" i="8"/>
  <c r="R187" i="8"/>
  <c r="R186" i="8"/>
  <c r="R181" i="8"/>
  <c r="R180" i="8"/>
  <c r="R178" i="8"/>
  <c r="R177" i="8"/>
  <c r="R175" i="8"/>
  <c r="R174" i="8"/>
  <c r="R172" i="8"/>
  <c r="R171" i="8"/>
  <c r="R169" i="8"/>
  <c r="R168" i="8"/>
  <c r="R163" i="8"/>
  <c r="R162" i="8"/>
  <c r="R160" i="8"/>
  <c r="R159" i="8"/>
  <c r="R157" i="8"/>
  <c r="R156" i="8"/>
  <c r="R154" i="8"/>
  <c r="R153" i="8"/>
  <c r="R151" i="8"/>
  <c r="R150" i="8"/>
  <c r="R145" i="8"/>
  <c r="R144" i="8"/>
  <c r="R142" i="8"/>
  <c r="R141" i="8"/>
  <c r="R139" i="8"/>
  <c r="R138" i="8"/>
  <c r="R136" i="8"/>
  <c r="R135" i="8"/>
  <c r="R133" i="8"/>
  <c r="R132" i="8"/>
  <c r="R127" i="8"/>
  <c r="R126" i="8"/>
  <c r="R124" i="8"/>
  <c r="R123" i="8"/>
  <c r="R121" i="8"/>
  <c r="R120" i="8"/>
  <c r="R118" i="8"/>
  <c r="R117" i="8"/>
  <c r="R115" i="8"/>
  <c r="R114" i="8"/>
  <c r="R109" i="8"/>
  <c r="R108" i="8"/>
  <c r="R106" i="8"/>
  <c r="R105" i="8"/>
  <c r="R103" i="8"/>
  <c r="R102" i="8"/>
  <c r="R100" i="8"/>
  <c r="R99" i="8"/>
  <c r="R97" i="8"/>
  <c r="R96" i="8"/>
  <c r="R91" i="8"/>
  <c r="R90" i="8"/>
  <c r="R88" i="8"/>
  <c r="R87" i="8"/>
  <c r="R85" i="8"/>
  <c r="R84" i="8"/>
  <c r="R82" i="8"/>
  <c r="R81" i="8"/>
  <c r="R79" i="8"/>
  <c r="R78" i="8"/>
  <c r="R77" i="8"/>
  <c r="R73" i="8"/>
  <c r="R72" i="8"/>
  <c r="R71" i="8"/>
  <c r="R70" i="8"/>
  <c r="R69" i="8"/>
  <c r="R67" i="8"/>
  <c r="R66" i="8"/>
  <c r="R64" i="8"/>
  <c r="R63" i="8"/>
  <c r="R61" i="8"/>
  <c r="R60" i="8"/>
  <c r="R55" i="8"/>
  <c r="R54" i="8"/>
  <c r="R53" i="8"/>
  <c r="R52" i="8"/>
  <c r="R51" i="8"/>
  <c r="R49" i="8"/>
  <c r="R48" i="8"/>
  <c r="R46" i="8"/>
  <c r="R45" i="8"/>
  <c r="R43" i="8"/>
  <c r="R42" i="8"/>
  <c r="R37" i="8"/>
  <c r="R36" i="8"/>
  <c r="R34" i="8"/>
  <c r="R33" i="8"/>
  <c r="R31" i="8"/>
  <c r="R30" i="8"/>
  <c r="R29" i="8"/>
  <c r="R28" i="8"/>
  <c r="R27" i="8"/>
  <c r="R25" i="8"/>
  <c r="R24" i="8"/>
  <c r="R19" i="8"/>
  <c r="R18" i="8"/>
  <c r="R16" i="8"/>
  <c r="R15" i="8"/>
  <c r="R13" i="8"/>
  <c r="R12" i="8"/>
  <c r="R10" i="8"/>
  <c r="R9" i="8"/>
  <c r="R7" i="8"/>
  <c r="R6" i="8"/>
  <c r="R2" i="8"/>
  <c r="R196" i="9"/>
  <c r="R156" i="9"/>
  <c r="R117" i="9"/>
  <c r="R97" i="9"/>
  <c r="R67" i="9"/>
  <c r="R66" i="9"/>
  <c r="R64" i="9"/>
  <c r="R63" i="9"/>
  <c r="R61" i="9"/>
  <c r="R60" i="9"/>
  <c r="R58" i="9"/>
  <c r="R57" i="9"/>
  <c r="R55" i="9"/>
  <c r="R54" i="9"/>
  <c r="R52" i="9"/>
  <c r="R51" i="9"/>
  <c r="R49" i="9"/>
  <c r="R48" i="9"/>
  <c r="R46" i="9"/>
  <c r="R45" i="9"/>
  <c r="R43" i="9"/>
  <c r="R42" i="9"/>
  <c r="R40" i="9"/>
  <c r="R39" i="9"/>
  <c r="R37" i="9"/>
  <c r="R36" i="9"/>
  <c r="R34" i="9"/>
  <c r="R33" i="9"/>
  <c r="R31" i="9"/>
  <c r="R30" i="9"/>
  <c r="R29" i="9"/>
  <c r="R28" i="9"/>
  <c r="R27" i="9"/>
  <c r="R25" i="9"/>
  <c r="R24" i="9"/>
  <c r="R22" i="9"/>
  <c r="R21" i="9"/>
  <c r="R19" i="9"/>
  <c r="R18" i="9"/>
  <c r="R16" i="9"/>
  <c r="R15" i="9"/>
  <c r="R13" i="9"/>
  <c r="R12" i="9"/>
  <c r="R11" i="9"/>
  <c r="R10" i="9"/>
  <c r="R9" i="9"/>
  <c r="R7" i="9"/>
  <c r="R6" i="9"/>
  <c r="R4" i="9"/>
  <c r="R3" i="9"/>
  <c r="R2428" i="7"/>
  <c r="R2189" i="7"/>
  <c r="R2142" i="7"/>
  <c r="R2036" i="7"/>
  <c r="R2022" i="7"/>
  <c r="R1812" i="7"/>
  <c r="R1758" i="7"/>
  <c r="R1757" i="7"/>
  <c r="R1687" i="7"/>
  <c r="R1638" i="7"/>
  <c r="R1621" i="7"/>
  <c r="R1558" i="7"/>
  <c r="R1557" i="7"/>
  <c r="R1482" i="7"/>
  <c r="R1480" i="7"/>
  <c r="R1426" i="7"/>
  <c r="R1406" i="7"/>
  <c r="R1349" i="7"/>
  <c r="R1342" i="7"/>
  <c r="R1282" i="7"/>
  <c r="R1243" i="7"/>
  <c r="R1242" i="7"/>
  <c r="R1240" i="7"/>
  <c r="R1239" i="7"/>
  <c r="R1237" i="7"/>
  <c r="R1236" i="7"/>
  <c r="R1234" i="7"/>
  <c r="R1233" i="7"/>
  <c r="R1231" i="7"/>
  <c r="R1230" i="7"/>
  <c r="R1225" i="7"/>
  <c r="R1224" i="7"/>
  <c r="R1222" i="7"/>
  <c r="R1221" i="7"/>
  <c r="R1219" i="7"/>
  <c r="R1218" i="7"/>
  <c r="R1216" i="7"/>
  <c r="R1215" i="7"/>
  <c r="R1213" i="7"/>
  <c r="R1212" i="7"/>
  <c r="R1207" i="7"/>
  <c r="R1206" i="7"/>
  <c r="R1204" i="7"/>
  <c r="R1203" i="7"/>
  <c r="R1201" i="7"/>
  <c r="R1200" i="7"/>
  <c r="R1198" i="7"/>
  <c r="R1197" i="7"/>
  <c r="R1195" i="7"/>
  <c r="R1194" i="7"/>
  <c r="R1189" i="7"/>
  <c r="R1188" i="7"/>
  <c r="R1186" i="7"/>
  <c r="R1185" i="7"/>
  <c r="R1183" i="7"/>
  <c r="R1182" i="7"/>
  <c r="R1180" i="7"/>
  <c r="R1179" i="7"/>
  <c r="R1177" i="7"/>
  <c r="R1176" i="7"/>
  <c r="R1171" i="7"/>
  <c r="R1170" i="7"/>
  <c r="R1168" i="7"/>
  <c r="R1167" i="7"/>
  <c r="R1165" i="7"/>
  <c r="R1164" i="7"/>
  <c r="R1162" i="7"/>
  <c r="R1161" i="7"/>
  <c r="R1159" i="7"/>
  <c r="R1158" i="7"/>
  <c r="R1153" i="7"/>
  <c r="R1152" i="7"/>
  <c r="R1150" i="7"/>
  <c r="R1149" i="7"/>
  <c r="R1147" i="7"/>
  <c r="R1146" i="7"/>
  <c r="R1144" i="7"/>
  <c r="R1143" i="7"/>
  <c r="R1141" i="7"/>
  <c r="R1140" i="7"/>
  <c r="R1135" i="7"/>
  <c r="R1134" i="7"/>
  <c r="R1132" i="7"/>
  <c r="R1131" i="7"/>
  <c r="R1129" i="7"/>
  <c r="R1128" i="7"/>
  <c r="R1126" i="7"/>
  <c r="R1125" i="7"/>
  <c r="R1123" i="7"/>
  <c r="R1122" i="7"/>
  <c r="R1117" i="7"/>
  <c r="R1116" i="7"/>
  <c r="R1114" i="7"/>
  <c r="R1113" i="7"/>
  <c r="R1111" i="7"/>
  <c r="R1110" i="7"/>
  <c r="R1108" i="7"/>
  <c r="R1107" i="7"/>
  <c r="R1106" i="7"/>
  <c r="R1105" i="7"/>
  <c r="R1104" i="7"/>
  <c r="R1099" i="7"/>
  <c r="R1098" i="7"/>
  <c r="R1096" i="7"/>
  <c r="R1095" i="7"/>
  <c r="R1093" i="7"/>
  <c r="R1092" i="7"/>
  <c r="R1090" i="7"/>
  <c r="R1089" i="7"/>
  <c r="R1087" i="7"/>
  <c r="R1086" i="7"/>
  <c r="R1081" i="7"/>
  <c r="R1080" i="7"/>
  <c r="R1078" i="7"/>
  <c r="R1077" i="7"/>
  <c r="R1075" i="7"/>
  <c r="R1074" i="7"/>
  <c r="R1072" i="7"/>
  <c r="R1071" i="7"/>
  <c r="R1069" i="7"/>
  <c r="R1068" i="7"/>
  <c r="R1063" i="7"/>
  <c r="R1062" i="7"/>
  <c r="R1060" i="7"/>
  <c r="R1059" i="7"/>
  <c r="R1057" i="7"/>
  <c r="R1056" i="7"/>
  <c r="R1054" i="7"/>
  <c r="R1053" i="7"/>
  <c r="R1051" i="7"/>
  <c r="R1050" i="7"/>
  <c r="R1045" i="7"/>
  <c r="R1044" i="7"/>
  <c r="R1042" i="7"/>
  <c r="R1041" i="7"/>
  <c r="R1039" i="7"/>
  <c r="R1038" i="7"/>
  <c r="R1036" i="7"/>
  <c r="R1035" i="7"/>
  <c r="R1033" i="7"/>
  <c r="R1032" i="7"/>
  <c r="R1027" i="7"/>
  <c r="R1026" i="7"/>
  <c r="R1024" i="7"/>
  <c r="R1023" i="7"/>
  <c r="R1021" i="7"/>
  <c r="R1020" i="7"/>
  <c r="R1018" i="7"/>
  <c r="R1017" i="7"/>
  <c r="R1015" i="7"/>
  <c r="R1014" i="7"/>
  <c r="R1009" i="7"/>
  <c r="R1008" i="7"/>
  <c r="R1006" i="7"/>
  <c r="R1005" i="7"/>
  <c r="R1003" i="7"/>
  <c r="R1002" i="7"/>
  <c r="R1000" i="7"/>
  <c r="R999" i="7"/>
  <c r="R997" i="7"/>
  <c r="R996" i="7"/>
  <c r="R991" i="7"/>
  <c r="R990" i="7"/>
  <c r="R988" i="7"/>
  <c r="R987" i="7"/>
  <c r="R985" i="7"/>
  <c r="R984" i="7"/>
  <c r="R982" i="7"/>
  <c r="R981" i="7"/>
  <c r="R979" i="7"/>
  <c r="R978" i="7"/>
  <c r="R973" i="7"/>
  <c r="R972" i="7"/>
  <c r="R970" i="7"/>
  <c r="R969" i="7"/>
  <c r="R967" i="7"/>
  <c r="R966" i="7"/>
  <c r="R964" i="7"/>
  <c r="R963" i="7"/>
  <c r="R962" i="7"/>
  <c r="R961" i="7"/>
  <c r="R960" i="7"/>
  <c r="R955" i="7"/>
  <c r="R954" i="7"/>
  <c r="R952" i="7"/>
  <c r="R951" i="7"/>
  <c r="R949" i="7"/>
  <c r="R948" i="7"/>
  <c r="R946" i="7"/>
  <c r="R945" i="7"/>
  <c r="R943" i="7"/>
  <c r="R942" i="7"/>
  <c r="R937" i="7"/>
  <c r="R936" i="7"/>
  <c r="R934" i="7"/>
  <c r="R933" i="7"/>
  <c r="R931" i="7"/>
  <c r="R930" i="7"/>
  <c r="R928" i="7"/>
  <c r="R927" i="7"/>
  <c r="R925" i="7"/>
  <c r="R924" i="7"/>
  <c r="R919" i="7"/>
  <c r="R918" i="7"/>
  <c r="R916" i="7"/>
  <c r="R915" i="7"/>
  <c r="R913" i="7"/>
  <c r="R912" i="7"/>
  <c r="R910" i="7"/>
  <c r="R909" i="7"/>
  <c r="R907" i="7"/>
  <c r="R906" i="7"/>
  <c r="R901" i="7"/>
  <c r="R900" i="7"/>
  <c r="R898" i="7"/>
  <c r="R897" i="7"/>
  <c r="R895" i="7"/>
  <c r="R894" i="7"/>
  <c r="R892" i="7"/>
  <c r="R891" i="7"/>
  <c r="R889" i="7"/>
  <c r="R888" i="7"/>
  <c r="R883" i="7"/>
  <c r="R882" i="7"/>
  <c r="R880" i="7"/>
  <c r="R879" i="7"/>
  <c r="R877" i="7"/>
  <c r="R876" i="7"/>
  <c r="R874" i="7"/>
  <c r="R873" i="7"/>
  <c r="R871" i="7"/>
  <c r="R870" i="7"/>
  <c r="R865" i="7"/>
  <c r="R864" i="7"/>
  <c r="R862" i="7"/>
  <c r="R861" i="7"/>
  <c r="R859" i="7"/>
  <c r="R858" i="7"/>
  <c r="R856" i="7"/>
  <c r="R855" i="7"/>
  <c r="R853" i="7"/>
  <c r="R852" i="7"/>
  <c r="R847" i="7"/>
  <c r="R846" i="7"/>
  <c r="R844" i="7"/>
  <c r="R843" i="7"/>
  <c r="R841" i="7"/>
  <c r="R840" i="7"/>
  <c r="R838" i="7"/>
  <c r="R837" i="7"/>
  <c r="R835" i="7"/>
  <c r="R834" i="7"/>
  <c r="R829" i="7"/>
  <c r="R828" i="7"/>
  <c r="R826" i="7"/>
  <c r="R825" i="7"/>
  <c r="R823" i="7"/>
  <c r="R822" i="7"/>
  <c r="R820" i="7"/>
  <c r="R819" i="7"/>
  <c r="R817" i="7"/>
  <c r="R816" i="7"/>
  <c r="R811" i="7"/>
  <c r="R810" i="7"/>
  <c r="R808" i="7"/>
  <c r="R807" i="7"/>
  <c r="R805" i="7"/>
  <c r="R804" i="7"/>
  <c r="R802" i="7"/>
  <c r="R801" i="7"/>
  <c r="R799" i="7"/>
  <c r="R798" i="7"/>
  <c r="R793" i="7"/>
  <c r="R792" i="7"/>
  <c r="R790" i="7"/>
  <c r="R789" i="7"/>
  <c r="R787" i="7"/>
  <c r="R786" i="7"/>
  <c r="R784" i="7"/>
  <c r="R783" i="7"/>
  <c r="R781" i="7"/>
  <c r="R780" i="7"/>
  <c r="R775" i="7"/>
  <c r="R774" i="7"/>
  <c r="R772" i="7"/>
  <c r="R771" i="7"/>
  <c r="R769" i="7"/>
  <c r="R768" i="7"/>
  <c r="R766" i="7"/>
  <c r="R765" i="7"/>
  <c r="R763" i="7"/>
  <c r="R762" i="7"/>
  <c r="R757" i="7"/>
  <c r="R756" i="7"/>
  <c r="R754" i="7"/>
  <c r="R753" i="7"/>
  <c r="R751" i="7"/>
  <c r="R750" i="7"/>
  <c r="R748" i="7"/>
  <c r="R747" i="7"/>
  <c r="R745" i="7"/>
  <c r="R744" i="7"/>
  <c r="R739" i="7"/>
  <c r="R738" i="7"/>
  <c r="R736" i="7"/>
  <c r="R735" i="7"/>
  <c r="R733" i="7"/>
  <c r="R732" i="7"/>
  <c r="R730" i="7"/>
  <c r="R729" i="7"/>
  <c r="R727" i="7"/>
  <c r="R726" i="7"/>
  <c r="R721" i="7"/>
  <c r="R720" i="7"/>
  <c r="R718" i="7"/>
  <c r="R717" i="7"/>
  <c r="R715" i="7"/>
  <c r="R714" i="7"/>
  <c r="R712" i="7"/>
  <c r="R711" i="7"/>
  <c r="R709" i="7"/>
  <c r="R708" i="7"/>
  <c r="R703" i="7"/>
  <c r="R702" i="7"/>
  <c r="R700" i="7"/>
  <c r="R699" i="7"/>
  <c r="R697" i="7"/>
  <c r="R696" i="7"/>
  <c r="R694" i="7"/>
  <c r="R693" i="7"/>
  <c r="R691" i="7"/>
  <c r="R690" i="7"/>
  <c r="R685" i="7"/>
  <c r="R684" i="7"/>
  <c r="R682" i="7"/>
  <c r="R681" i="7"/>
  <c r="R679" i="7"/>
  <c r="R678" i="7"/>
  <c r="R676" i="7"/>
  <c r="R675" i="7"/>
  <c r="R673" i="7"/>
  <c r="R672" i="7"/>
  <c r="R667" i="7"/>
  <c r="R666" i="7"/>
  <c r="R664" i="7"/>
  <c r="R663" i="7"/>
  <c r="R661" i="7"/>
  <c r="R660" i="7"/>
  <c r="R658" i="7"/>
  <c r="R657" i="7"/>
  <c r="R655" i="7"/>
  <c r="R654" i="7"/>
  <c r="R649" i="7"/>
  <c r="R648" i="7"/>
  <c r="R646" i="7"/>
  <c r="R645" i="7"/>
  <c r="R643" i="7"/>
  <c r="R642" i="7"/>
  <c r="R640" i="7"/>
  <c r="R639" i="7"/>
  <c r="R637" i="7"/>
  <c r="R636" i="7"/>
  <c r="R631" i="7"/>
  <c r="R630" i="7"/>
  <c r="R628" i="7"/>
  <c r="R627" i="7"/>
  <c r="R625" i="7"/>
  <c r="R624" i="7"/>
  <c r="R622" i="7"/>
  <c r="R621" i="7"/>
  <c r="R619" i="7"/>
  <c r="R618" i="7"/>
  <c r="R613" i="7"/>
  <c r="R612" i="7"/>
  <c r="R610" i="7"/>
  <c r="R609" i="7"/>
  <c r="R607" i="7"/>
  <c r="R606" i="7"/>
  <c r="R604" i="7"/>
  <c r="R603" i="7"/>
  <c r="R601" i="7"/>
  <c r="R600" i="7"/>
  <c r="R598" i="7"/>
  <c r="R595" i="7"/>
  <c r="R594" i="7"/>
  <c r="R592" i="7"/>
  <c r="R591" i="7"/>
  <c r="R589" i="7"/>
  <c r="R588" i="7"/>
  <c r="R586" i="7"/>
  <c r="R585" i="7"/>
  <c r="R583" i="7"/>
  <c r="R582" i="7"/>
  <c r="R577" i="7"/>
  <c r="R576" i="7"/>
  <c r="R574" i="7"/>
  <c r="R573" i="7"/>
  <c r="R572" i="7"/>
  <c r="R571" i="7"/>
  <c r="R570" i="7"/>
  <c r="R568" i="7"/>
  <c r="R567" i="7"/>
  <c r="R565" i="7"/>
  <c r="R564" i="7"/>
  <c r="R559" i="7"/>
  <c r="R558" i="7"/>
  <c r="R556" i="7"/>
  <c r="R555" i="7"/>
  <c r="R553" i="7"/>
  <c r="R552" i="7"/>
  <c r="R550" i="7"/>
  <c r="R549" i="7"/>
  <c r="R547" i="7"/>
  <c r="R546" i="7"/>
  <c r="R541" i="7"/>
  <c r="R540" i="7"/>
  <c r="R538" i="7"/>
  <c r="R537" i="7"/>
  <c r="R535" i="7"/>
  <c r="R534" i="7"/>
  <c r="R532" i="7"/>
  <c r="R531" i="7"/>
  <c r="R529" i="7"/>
  <c r="R528" i="7"/>
  <c r="R523" i="7"/>
  <c r="R522" i="7"/>
  <c r="R520" i="7"/>
  <c r="R519" i="7"/>
  <c r="R517" i="7"/>
  <c r="R516" i="7"/>
  <c r="R514" i="7"/>
  <c r="R513" i="7"/>
  <c r="R511" i="7"/>
  <c r="R510" i="7"/>
  <c r="R505" i="7"/>
  <c r="R504" i="7"/>
  <c r="R502" i="7"/>
  <c r="R501" i="7"/>
  <c r="R499" i="7"/>
  <c r="R498" i="7"/>
  <c r="R496" i="7"/>
  <c r="R495" i="7"/>
  <c r="R493" i="7"/>
  <c r="R492" i="7"/>
  <c r="R487" i="7"/>
  <c r="R486" i="7"/>
  <c r="R484" i="7"/>
  <c r="R483" i="7"/>
  <c r="R481" i="7"/>
  <c r="R480" i="7"/>
  <c r="R478" i="7"/>
  <c r="R477" i="7"/>
  <c r="R475" i="7"/>
  <c r="R474" i="7"/>
  <c r="R469" i="7"/>
  <c r="R468" i="7"/>
  <c r="R466" i="7"/>
  <c r="R465" i="7"/>
  <c r="R463" i="7"/>
  <c r="R462" i="7"/>
  <c r="R460" i="7"/>
  <c r="R459" i="7"/>
  <c r="R457" i="7"/>
  <c r="R456" i="7"/>
  <c r="R451" i="7"/>
  <c r="R450" i="7"/>
  <c r="R448" i="7"/>
  <c r="R447" i="7"/>
  <c r="R445" i="7"/>
  <c r="R444" i="7"/>
  <c r="R442" i="7"/>
  <c r="R441" i="7"/>
  <c r="R439" i="7"/>
  <c r="R438" i="7"/>
  <c r="R433" i="7"/>
  <c r="R432" i="7"/>
  <c r="R430" i="7"/>
  <c r="R429" i="7"/>
  <c r="R427" i="7"/>
  <c r="R426" i="7"/>
  <c r="R424" i="7"/>
  <c r="R423" i="7"/>
  <c r="R421" i="7"/>
  <c r="R420" i="7"/>
  <c r="R415" i="7"/>
  <c r="R414" i="7"/>
  <c r="R412" i="7"/>
  <c r="R411" i="7"/>
  <c r="R409" i="7"/>
  <c r="R408" i="7"/>
  <c r="R406" i="7"/>
  <c r="R405" i="7"/>
  <c r="R403" i="7"/>
  <c r="R402" i="7"/>
  <c r="R397" i="7"/>
  <c r="R396" i="7"/>
  <c r="R394" i="7"/>
  <c r="R393" i="7"/>
  <c r="R391" i="7"/>
  <c r="R390" i="7"/>
  <c r="R388" i="7"/>
  <c r="R387" i="7"/>
  <c r="R385" i="7"/>
  <c r="R384" i="7"/>
  <c r="R379" i="7"/>
  <c r="R378" i="7"/>
  <c r="R376" i="7"/>
  <c r="R375" i="7"/>
  <c r="R373" i="7"/>
  <c r="R372" i="7"/>
  <c r="R370" i="7"/>
  <c r="R369" i="7"/>
  <c r="R367" i="7"/>
  <c r="R366" i="7"/>
  <c r="R361" i="7"/>
  <c r="R360" i="7"/>
  <c r="R358" i="7"/>
  <c r="R357" i="7"/>
  <c r="R355" i="7"/>
  <c r="R354" i="7"/>
  <c r="R352" i="7"/>
  <c r="R351" i="7"/>
  <c r="R349" i="7"/>
  <c r="R348" i="7"/>
  <c r="R343" i="7"/>
  <c r="R342" i="7"/>
  <c r="R340" i="7"/>
  <c r="R339" i="7"/>
  <c r="R338" i="7"/>
  <c r="R337" i="7"/>
  <c r="R336" i="7"/>
  <c r="R334" i="7"/>
  <c r="R333" i="7"/>
  <c r="R331" i="7"/>
  <c r="R330" i="7"/>
  <c r="R325" i="7"/>
  <c r="R324" i="7"/>
  <c r="R322" i="7"/>
  <c r="R321" i="7"/>
  <c r="R319" i="7"/>
  <c r="R318" i="7"/>
  <c r="R316" i="7"/>
  <c r="R315" i="7"/>
  <c r="R313" i="7"/>
  <c r="R312" i="7"/>
  <c r="R307" i="7"/>
  <c r="R306" i="7"/>
  <c r="R304" i="7"/>
  <c r="R303" i="7"/>
  <c r="R301" i="7"/>
  <c r="R300" i="7"/>
  <c r="R298" i="7"/>
  <c r="R297" i="7"/>
  <c r="R295" i="7"/>
  <c r="R294" i="7"/>
  <c r="R289" i="7"/>
  <c r="R288" i="7"/>
  <c r="R287" i="7"/>
  <c r="R286" i="7"/>
  <c r="R285" i="7"/>
  <c r="R283" i="7"/>
  <c r="R282" i="7"/>
  <c r="R280" i="7"/>
  <c r="R279" i="7"/>
  <c r="R277" i="7"/>
  <c r="R276" i="7"/>
  <c r="R271" i="7"/>
  <c r="R270" i="7"/>
  <c r="R268" i="7"/>
  <c r="R267" i="7"/>
  <c r="R265" i="7"/>
  <c r="R264" i="7"/>
  <c r="R262" i="7"/>
  <c r="R261" i="7"/>
  <c r="R259" i="7"/>
  <c r="R258" i="7"/>
  <c r="R253" i="7"/>
  <c r="R252" i="7"/>
  <c r="R250" i="7"/>
  <c r="R249" i="7"/>
  <c r="R247" i="7"/>
  <c r="R246" i="7"/>
  <c r="R244" i="7"/>
  <c r="R243" i="7"/>
  <c r="R241" i="7"/>
  <c r="R240" i="7"/>
  <c r="R235" i="7"/>
  <c r="R234" i="7"/>
  <c r="R232" i="7"/>
  <c r="R231" i="7"/>
  <c r="R229" i="7"/>
  <c r="R228" i="7"/>
  <c r="R226" i="7"/>
  <c r="R225" i="7"/>
  <c r="R223" i="7"/>
  <c r="R222" i="7"/>
  <c r="R217" i="7"/>
  <c r="R216" i="7"/>
  <c r="R215" i="7"/>
  <c r="R214" i="7"/>
  <c r="R213" i="7"/>
  <c r="R211" i="7"/>
  <c r="R210" i="7"/>
  <c r="R208" i="7"/>
  <c r="R207" i="7"/>
  <c r="R205" i="7"/>
  <c r="R204" i="7"/>
  <c r="R199" i="7"/>
  <c r="R198" i="7"/>
  <c r="R196" i="7"/>
  <c r="R195" i="7"/>
  <c r="R193" i="7"/>
  <c r="R192" i="7"/>
  <c r="R190" i="7"/>
  <c r="R189" i="7"/>
  <c r="R187" i="7"/>
  <c r="R186" i="7"/>
  <c r="R182" i="7"/>
  <c r="R181" i="7"/>
  <c r="R180" i="7"/>
  <c r="R178" i="7"/>
  <c r="R177" i="7"/>
  <c r="R175" i="7"/>
  <c r="R174" i="7"/>
  <c r="R172" i="7"/>
  <c r="R171" i="7"/>
  <c r="R169" i="7"/>
  <c r="R168" i="7"/>
  <c r="R165" i="7"/>
  <c r="R163" i="7"/>
  <c r="R162" i="7"/>
  <c r="R160" i="7"/>
  <c r="R159" i="7"/>
  <c r="R157" i="7"/>
  <c r="R156" i="7"/>
  <c r="R154" i="7"/>
  <c r="R153" i="7"/>
  <c r="R151" i="7"/>
  <c r="R150" i="7"/>
  <c r="R145" i="7"/>
  <c r="R144" i="7"/>
  <c r="R142" i="7"/>
  <c r="R141" i="7"/>
  <c r="R139" i="7"/>
  <c r="R138" i="7"/>
  <c r="R136" i="7"/>
  <c r="R135" i="7"/>
  <c r="R133" i="7"/>
  <c r="R132" i="7"/>
  <c r="R127" i="7"/>
  <c r="R126" i="7"/>
  <c r="R124" i="7"/>
  <c r="R123" i="7"/>
  <c r="R121" i="7"/>
  <c r="R120" i="7"/>
  <c r="R118" i="7"/>
  <c r="R117" i="7"/>
  <c r="R116" i="7"/>
  <c r="R115" i="7"/>
  <c r="R114" i="7"/>
  <c r="R109" i="7"/>
  <c r="R108" i="7"/>
  <c r="R106" i="7"/>
  <c r="R105" i="7"/>
  <c r="R103" i="7"/>
  <c r="R102" i="7"/>
  <c r="R100" i="7"/>
  <c r="R99" i="7"/>
  <c r="R98" i="7"/>
  <c r="R97" i="7"/>
  <c r="R96" i="7"/>
  <c r="R91" i="7"/>
  <c r="R90" i="7"/>
  <c r="R88" i="7"/>
  <c r="R87" i="7"/>
  <c r="R85" i="7"/>
  <c r="R84" i="7"/>
  <c r="R82" i="7"/>
  <c r="R81" i="7"/>
  <c r="R79" i="7"/>
  <c r="R78" i="7"/>
  <c r="R73" i="7"/>
  <c r="R72" i="7"/>
  <c r="R70" i="7"/>
  <c r="R69" i="7"/>
  <c r="R67" i="7"/>
  <c r="R66" i="7"/>
  <c r="R64" i="7"/>
  <c r="R63" i="7"/>
  <c r="R61" i="7"/>
  <c r="R60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39" i="7"/>
  <c r="R38" i="7"/>
  <c r="R37" i="7"/>
  <c r="R36" i="7"/>
  <c r="R35" i="7"/>
  <c r="R34" i="7"/>
  <c r="R33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7" i="7"/>
  <c r="R6" i="7"/>
  <c r="R5" i="7"/>
  <c r="R4" i="7"/>
  <c r="R3" i="7"/>
  <c r="R2" i="7"/>
  <c r="R595" i="6"/>
  <c r="R275" i="6"/>
  <c r="R265" i="6"/>
  <c r="R95" i="6"/>
  <c r="R35" i="6"/>
  <c r="R208" i="6"/>
  <c r="R207" i="6"/>
  <c r="R205" i="6"/>
  <c r="R204" i="6"/>
  <c r="R202" i="6"/>
  <c r="R201" i="6"/>
  <c r="R199" i="6"/>
  <c r="R198" i="6"/>
  <c r="R196" i="6"/>
  <c r="R195" i="6"/>
  <c r="R193" i="6"/>
  <c r="R192" i="6"/>
  <c r="R190" i="6"/>
  <c r="R189" i="6"/>
  <c r="R187" i="6"/>
  <c r="R186" i="6"/>
  <c r="R184" i="6"/>
  <c r="R183" i="6"/>
  <c r="R181" i="6"/>
  <c r="R180" i="6"/>
  <c r="R178" i="6"/>
  <c r="R177" i="6"/>
  <c r="R175" i="6"/>
  <c r="R174" i="6"/>
  <c r="R172" i="6"/>
  <c r="R171" i="6"/>
  <c r="R169" i="6"/>
  <c r="R168" i="6"/>
  <c r="R166" i="6"/>
  <c r="R165" i="6"/>
  <c r="R163" i="6"/>
  <c r="R162" i="6"/>
  <c r="R160" i="6"/>
  <c r="R159" i="6"/>
  <c r="R157" i="6"/>
  <c r="R156" i="6"/>
  <c r="R154" i="6"/>
  <c r="R153" i="6"/>
  <c r="R151" i="6"/>
  <c r="R150" i="6"/>
  <c r="R148" i="6"/>
  <c r="R147" i="6"/>
  <c r="R145" i="6"/>
  <c r="R144" i="6"/>
  <c r="R142" i="6"/>
  <c r="R141" i="6"/>
  <c r="R139" i="6"/>
  <c r="R138" i="6"/>
  <c r="R136" i="6"/>
  <c r="R135" i="6"/>
  <c r="R133" i="6"/>
  <c r="R132" i="6"/>
  <c r="R130" i="6"/>
  <c r="R129" i="6"/>
  <c r="R127" i="6"/>
  <c r="R126" i="6"/>
  <c r="R124" i="6"/>
  <c r="R123" i="6"/>
  <c r="R121" i="6"/>
  <c r="R120" i="6"/>
  <c r="R118" i="6"/>
  <c r="R117" i="6"/>
  <c r="R115" i="6"/>
  <c r="R114" i="6"/>
  <c r="R112" i="6"/>
  <c r="R111" i="6"/>
  <c r="R109" i="6"/>
  <c r="R108" i="6"/>
  <c r="R106" i="6"/>
  <c r="R105" i="6"/>
  <c r="R103" i="6"/>
  <c r="R102" i="6"/>
  <c r="R100" i="6"/>
  <c r="R99" i="6"/>
  <c r="R97" i="6"/>
  <c r="R96" i="6"/>
  <c r="R94" i="6"/>
  <c r="R93" i="6"/>
  <c r="R91" i="6"/>
  <c r="R90" i="6"/>
  <c r="R88" i="6"/>
  <c r="R87" i="6"/>
  <c r="R85" i="6"/>
  <c r="R84" i="6"/>
  <c r="R82" i="6"/>
  <c r="R81" i="6"/>
  <c r="R79" i="6"/>
  <c r="R78" i="6"/>
  <c r="R76" i="6"/>
  <c r="R75" i="6"/>
  <c r="R73" i="6"/>
  <c r="R72" i="6"/>
  <c r="R70" i="6"/>
  <c r="R69" i="6"/>
  <c r="R67" i="6"/>
  <c r="R66" i="6"/>
  <c r="R64" i="6"/>
  <c r="R63" i="6"/>
  <c r="R61" i="6"/>
  <c r="R60" i="6"/>
  <c r="R58" i="6"/>
  <c r="R57" i="6"/>
  <c r="R55" i="6"/>
  <c r="R54" i="6"/>
  <c r="R52" i="6"/>
  <c r="R51" i="6"/>
  <c r="R49" i="6"/>
  <c r="R48" i="6"/>
  <c r="R46" i="6"/>
  <c r="R45" i="6"/>
  <c r="R43" i="6"/>
  <c r="R42" i="6"/>
  <c r="R40" i="6"/>
  <c r="R39" i="6"/>
  <c r="R37" i="6"/>
  <c r="R36" i="6"/>
  <c r="R34" i="6"/>
  <c r="R33" i="6"/>
  <c r="R31" i="6"/>
  <c r="R30" i="6"/>
  <c r="R28" i="6"/>
  <c r="R27" i="6"/>
  <c r="R25" i="6"/>
  <c r="R24" i="6"/>
  <c r="R22" i="6"/>
  <c r="R21" i="6"/>
  <c r="R19" i="6"/>
  <c r="R18" i="6"/>
  <c r="R16" i="6"/>
  <c r="R15" i="6"/>
  <c r="R13" i="6"/>
  <c r="R12" i="6"/>
  <c r="R10" i="6"/>
  <c r="R9" i="6"/>
  <c r="R7" i="6"/>
  <c r="R6" i="6"/>
  <c r="R4" i="6"/>
  <c r="R3" i="6"/>
  <c r="R148" i="4"/>
  <c r="R151" i="4"/>
  <c r="R123" i="4"/>
  <c r="R107" i="4"/>
  <c r="R92" i="4"/>
  <c r="R55" i="4"/>
  <c r="R54" i="4"/>
  <c r="R52" i="4"/>
  <c r="R51" i="4"/>
  <c r="R49" i="4"/>
  <c r="R48" i="4"/>
  <c r="R46" i="4"/>
  <c r="R45" i="4"/>
  <c r="R43" i="4"/>
  <c r="R42" i="4"/>
  <c r="R40" i="4"/>
  <c r="R39" i="4"/>
  <c r="R37" i="4"/>
  <c r="R36" i="4"/>
  <c r="R34" i="4"/>
  <c r="R33" i="4"/>
  <c r="R31" i="4"/>
  <c r="R30" i="4"/>
  <c r="R28" i="4"/>
  <c r="R27" i="4"/>
  <c r="R25" i="4"/>
  <c r="R24" i="4"/>
  <c r="R22" i="4"/>
  <c r="R21" i="4"/>
  <c r="R19" i="4"/>
  <c r="R18" i="4"/>
  <c r="R16" i="4"/>
  <c r="R15" i="4"/>
  <c r="R13" i="4"/>
  <c r="R12" i="4"/>
  <c r="R10" i="4"/>
  <c r="R9" i="4"/>
  <c r="R7" i="4"/>
  <c r="R6" i="4"/>
  <c r="R4" i="4"/>
  <c r="R3" i="4"/>
  <c r="R2" i="4"/>
  <c r="R1287" i="3"/>
  <c r="R1179" i="3"/>
  <c r="R1155" i="3"/>
  <c r="R1085" i="3"/>
  <c r="R1068" i="3"/>
  <c r="R1067" i="3"/>
  <c r="R1045" i="3"/>
  <c r="R1044" i="3"/>
  <c r="R964" i="3"/>
  <c r="R963" i="3"/>
  <c r="R948" i="3"/>
  <c r="R947" i="3"/>
  <c r="R908" i="3"/>
  <c r="R907" i="3"/>
  <c r="R875" i="3"/>
  <c r="R868" i="3"/>
  <c r="R836" i="3"/>
  <c r="R821" i="3"/>
  <c r="R820" i="3"/>
  <c r="R799" i="3"/>
  <c r="R781" i="3"/>
  <c r="R764" i="3"/>
  <c r="R747" i="3"/>
  <c r="R675" i="3"/>
  <c r="R638" i="3"/>
  <c r="R624" i="3"/>
  <c r="R623" i="3"/>
  <c r="R611" i="3"/>
  <c r="R579" i="3"/>
  <c r="R548" i="3"/>
  <c r="R547" i="3"/>
  <c r="R536" i="3"/>
  <c r="R535" i="3"/>
  <c r="R485" i="3"/>
  <c r="R484" i="3"/>
  <c r="R469" i="3"/>
  <c r="R459" i="3"/>
  <c r="R435" i="3"/>
  <c r="R422" i="3"/>
  <c r="R407" i="3"/>
  <c r="R371" i="3"/>
  <c r="R323" i="3"/>
  <c r="R275" i="3"/>
  <c r="R251" i="3"/>
  <c r="R239" i="3"/>
  <c r="R238" i="3"/>
  <c r="R203" i="3"/>
  <c r="R188" i="3"/>
  <c r="R179" i="3"/>
  <c r="R166" i="3"/>
  <c r="R140" i="3"/>
  <c r="R94" i="3"/>
  <c r="R92" i="3"/>
  <c r="R83" i="3"/>
  <c r="R68" i="3"/>
  <c r="R21" i="3"/>
  <c r="R20" i="3"/>
  <c r="R325" i="1"/>
  <c r="R324" i="1"/>
  <c r="R322" i="1"/>
  <c r="R321" i="1"/>
  <c r="R319" i="1"/>
  <c r="R318" i="1"/>
  <c r="R316" i="1"/>
  <c r="R315" i="1"/>
  <c r="R313" i="1"/>
  <c r="R312" i="1"/>
  <c r="R307" i="1"/>
  <c r="R306" i="1"/>
  <c r="R304" i="1"/>
  <c r="R303" i="1"/>
  <c r="R301" i="1"/>
  <c r="R300" i="1"/>
  <c r="R298" i="1"/>
  <c r="R297" i="1"/>
  <c r="R295" i="1"/>
  <c r="R294" i="1"/>
  <c r="R289" i="1"/>
  <c r="R288" i="1"/>
  <c r="R286" i="1"/>
  <c r="R285" i="1"/>
  <c r="R283" i="1"/>
  <c r="R282" i="1"/>
  <c r="R280" i="1"/>
  <c r="R279" i="1"/>
  <c r="R277" i="1"/>
  <c r="R276" i="1"/>
  <c r="R271" i="1"/>
  <c r="R270" i="1"/>
  <c r="R268" i="1"/>
  <c r="R267" i="1"/>
  <c r="R265" i="1"/>
  <c r="R264" i="1"/>
  <c r="R262" i="1"/>
  <c r="R261" i="1"/>
  <c r="R259" i="1"/>
  <c r="R258" i="1"/>
  <c r="R253" i="1"/>
  <c r="R252" i="1"/>
  <c r="R250" i="1"/>
  <c r="R249" i="1"/>
  <c r="R247" i="1"/>
  <c r="R246" i="1"/>
  <c r="R244" i="1"/>
  <c r="R243" i="1"/>
  <c r="R241" i="1"/>
  <c r="R240" i="1"/>
  <c r="R235" i="1"/>
  <c r="R234" i="1"/>
  <c r="R232" i="1"/>
  <c r="R231" i="1"/>
  <c r="R229" i="1"/>
  <c r="R228" i="1"/>
  <c r="R226" i="1"/>
  <c r="R225" i="1"/>
  <c r="R223" i="1"/>
  <c r="R222" i="1"/>
  <c r="R217" i="1"/>
  <c r="R216" i="1"/>
  <c r="R214" i="1"/>
  <c r="R213" i="1"/>
  <c r="R211" i="1"/>
  <c r="R210" i="1"/>
  <c r="R208" i="1"/>
  <c r="R207" i="1"/>
  <c r="R205" i="1"/>
  <c r="R204" i="1"/>
  <c r="R199" i="1"/>
  <c r="R198" i="1"/>
  <c r="R196" i="1"/>
  <c r="R195" i="1"/>
  <c r="R193" i="1"/>
  <c r="R192" i="1"/>
  <c r="R190" i="1"/>
  <c r="R189" i="1"/>
  <c r="R187" i="1"/>
  <c r="R186" i="1"/>
  <c r="R181" i="1"/>
  <c r="R180" i="1"/>
  <c r="R178" i="1"/>
  <c r="R177" i="1"/>
  <c r="R175" i="1"/>
  <c r="R174" i="1"/>
  <c r="R172" i="1"/>
  <c r="R171" i="1"/>
  <c r="R169" i="1"/>
  <c r="R168" i="1"/>
  <c r="R163" i="1"/>
  <c r="R162" i="1"/>
  <c r="R160" i="1"/>
  <c r="R159" i="1"/>
  <c r="R157" i="1"/>
  <c r="R156" i="1"/>
  <c r="R154" i="1"/>
  <c r="R153" i="1"/>
  <c r="R151" i="1"/>
  <c r="R150" i="1"/>
  <c r="R145" i="1"/>
  <c r="R144" i="1"/>
  <c r="R142" i="1"/>
  <c r="R141" i="1"/>
  <c r="R139" i="1"/>
  <c r="R138" i="1"/>
  <c r="R136" i="1"/>
  <c r="R135" i="1"/>
  <c r="R133" i="1"/>
  <c r="R132" i="1"/>
  <c r="R127" i="1"/>
  <c r="R126" i="1"/>
  <c r="R124" i="1"/>
  <c r="R123" i="1"/>
  <c r="R121" i="1"/>
  <c r="R120" i="1"/>
  <c r="R118" i="1"/>
  <c r="R117" i="1"/>
  <c r="R115" i="1"/>
  <c r="R114" i="1"/>
  <c r="R109" i="1"/>
  <c r="R108" i="1"/>
  <c r="R106" i="1"/>
  <c r="R105" i="1"/>
  <c r="R103" i="1"/>
  <c r="R102" i="1"/>
  <c r="R100" i="1"/>
  <c r="R99" i="1"/>
  <c r="R97" i="1"/>
  <c r="R96" i="1"/>
  <c r="R91" i="1"/>
  <c r="R90" i="1"/>
  <c r="R88" i="1"/>
  <c r="R87" i="1"/>
  <c r="R85" i="1"/>
  <c r="R84" i="1"/>
  <c r="R82" i="1"/>
  <c r="R81" i="1"/>
  <c r="R79" i="1"/>
  <c r="R78" i="1"/>
  <c r="R73" i="1"/>
  <c r="R72" i="1"/>
  <c r="R70" i="1"/>
  <c r="R69" i="1"/>
  <c r="R67" i="1"/>
  <c r="R66" i="1"/>
  <c r="R64" i="1"/>
  <c r="R63" i="1"/>
  <c r="R61" i="1"/>
  <c r="R60" i="1"/>
  <c r="R55" i="1"/>
  <c r="R54" i="1"/>
  <c r="R52" i="1"/>
  <c r="R51" i="1"/>
  <c r="R49" i="1"/>
  <c r="R48" i="1"/>
  <c r="R46" i="1"/>
  <c r="R45" i="1"/>
  <c r="R43" i="1"/>
  <c r="R42" i="1"/>
  <c r="R37" i="1"/>
  <c r="R36" i="1"/>
  <c r="R34" i="1"/>
  <c r="R33" i="1"/>
  <c r="R31" i="1"/>
  <c r="R30" i="1"/>
  <c r="R28" i="1"/>
  <c r="R27" i="1"/>
  <c r="R25" i="1"/>
  <c r="R24" i="1"/>
  <c r="R19" i="1"/>
  <c r="R18" i="1"/>
  <c r="R16" i="1"/>
  <c r="R15" i="1"/>
  <c r="R13" i="1"/>
  <c r="R12" i="1"/>
  <c r="R10" i="1"/>
  <c r="R9" i="1"/>
  <c r="R7" i="1"/>
  <c r="R6" i="1"/>
  <c r="R1332" i="3"/>
  <c r="R1027" i="3"/>
  <c r="R876" i="3"/>
  <c r="R691" i="3"/>
  <c r="R593" i="3"/>
  <c r="R451" i="3"/>
  <c r="R450" i="3"/>
  <c r="R448" i="3"/>
  <c r="R447" i="3"/>
  <c r="R445" i="3"/>
  <c r="R444" i="3"/>
  <c r="R442" i="3"/>
  <c r="R441" i="3"/>
  <c r="R439" i="3"/>
  <c r="R438" i="3"/>
  <c r="R433" i="3"/>
  <c r="R432" i="3"/>
  <c r="R430" i="3"/>
  <c r="R429" i="3"/>
  <c r="R427" i="3"/>
  <c r="R426" i="3"/>
  <c r="R424" i="3"/>
  <c r="R423" i="3"/>
  <c r="R421" i="3"/>
  <c r="R420" i="3"/>
  <c r="R415" i="3"/>
  <c r="R414" i="3"/>
  <c r="R412" i="3"/>
  <c r="R411" i="3"/>
  <c r="R409" i="3"/>
  <c r="R408" i="3"/>
  <c r="R406" i="3"/>
  <c r="R405" i="3"/>
  <c r="R403" i="3"/>
  <c r="R402" i="3"/>
  <c r="R397" i="3"/>
  <c r="R396" i="3"/>
  <c r="R394" i="3"/>
  <c r="R393" i="3"/>
  <c r="R391" i="3"/>
  <c r="R390" i="3"/>
  <c r="R388" i="3"/>
  <c r="R387" i="3"/>
  <c r="R385" i="3"/>
  <c r="R384" i="3"/>
  <c r="R379" i="3"/>
  <c r="R378" i="3"/>
  <c r="R376" i="3"/>
  <c r="R375" i="3"/>
  <c r="R373" i="3"/>
  <c r="R372" i="3"/>
  <c r="R370" i="3"/>
  <c r="R369" i="3"/>
  <c r="R367" i="3"/>
  <c r="R366" i="3"/>
  <c r="R361" i="3"/>
  <c r="R360" i="3"/>
  <c r="R358" i="3"/>
  <c r="R357" i="3"/>
  <c r="R355" i="3"/>
  <c r="R354" i="3"/>
  <c r="R352" i="3"/>
  <c r="R351" i="3"/>
  <c r="R349" i="3"/>
  <c r="R348" i="3"/>
  <c r="R343" i="3"/>
  <c r="R342" i="3"/>
  <c r="R340" i="3"/>
  <c r="R339" i="3"/>
  <c r="R337" i="3"/>
  <c r="R336" i="3"/>
  <c r="R334" i="3"/>
  <c r="R333" i="3"/>
  <c r="R331" i="3"/>
  <c r="R330" i="3"/>
  <c r="R325" i="3"/>
  <c r="R324" i="3"/>
  <c r="R322" i="3"/>
  <c r="R321" i="3"/>
  <c r="R319" i="3"/>
  <c r="R318" i="3"/>
  <c r="R316" i="3"/>
  <c r="R315" i="3"/>
  <c r="R313" i="3"/>
  <c r="R312" i="3"/>
  <c r="R307" i="3"/>
  <c r="R306" i="3"/>
  <c r="R304" i="3"/>
  <c r="R303" i="3"/>
  <c r="R301" i="3"/>
  <c r="R300" i="3"/>
  <c r="R298" i="3"/>
  <c r="R297" i="3"/>
  <c r="R295" i="3"/>
  <c r="R294" i="3"/>
  <c r="R289" i="3"/>
  <c r="R288" i="3"/>
  <c r="R286" i="3"/>
  <c r="R285" i="3"/>
  <c r="R283" i="3"/>
  <c r="R282" i="3"/>
  <c r="R280" i="3"/>
  <c r="R279" i="3"/>
  <c r="R277" i="3"/>
  <c r="R276" i="3"/>
  <c r="R271" i="3"/>
  <c r="R270" i="3"/>
  <c r="R268" i="3"/>
  <c r="R267" i="3"/>
  <c r="R265" i="3"/>
  <c r="R264" i="3"/>
  <c r="R262" i="3"/>
  <c r="R261" i="3"/>
  <c r="R259" i="3"/>
  <c r="R258" i="3"/>
  <c r="R253" i="3"/>
  <c r="R252" i="3"/>
  <c r="R250" i="3"/>
  <c r="R249" i="3"/>
  <c r="R247" i="3"/>
  <c r="R246" i="3"/>
  <c r="R244" i="3"/>
  <c r="R243" i="3"/>
  <c r="R241" i="3"/>
  <c r="R240" i="3"/>
  <c r="R235" i="3"/>
  <c r="R234" i="3"/>
  <c r="R232" i="3"/>
  <c r="R231" i="3"/>
  <c r="R229" i="3"/>
  <c r="R228" i="3"/>
  <c r="R226" i="3"/>
  <c r="R225" i="3"/>
  <c r="R223" i="3"/>
  <c r="R222" i="3"/>
  <c r="R217" i="3"/>
  <c r="R216" i="3"/>
  <c r="R214" i="3"/>
  <c r="R213" i="3"/>
  <c r="R211" i="3"/>
  <c r="R210" i="3"/>
  <c r="R208" i="3"/>
  <c r="R207" i="3"/>
  <c r="R205" i="3"/>
  <c r="R204" i="3"/>
  <c r="R199" i="3"/>
  <c r="R198" i="3"/>
  <c r="R196" i="3"/>
  <c r="R195" i="3"/>
  <c r="R193" i="3"/>
  <c r="R192" i="3"/>
  <c r="R190" i="3"/>
  <c r="R189" i="3"/>
  <c r="R187" i="3"/>
  <c r="R186" i="3"/>
  <c r="R181" i="3"/>
  <c r="R180" i="3"/>
  <c r="R178" i="3"/>
  <c r="R177" i="3"/>
  <c r="R175" i="3"/>
  <c r="R174" i="3"/>
  <c r="R172" i="3"/>
  <c r="R171" i="3"/>
  <c r="R169" i="3"/>
  <c r="R168" i="3"/>
  <c r="R163" i="3"/>
  <c r="R162" i="3"/>
  <c r="R160" i="3"/>
  <c r="R159" i="3"/>
  <c r="R157" i="3"/>
  <c r="R156" i="3"/>
  <c r="R154" i="3"/>
  <c r="R153" i="3"/>
  <c r="R151" i="3"/>
  <c r="R150" i="3"/>
  <c r="R145" i="3"/>
  <c r="R144" i="3"/>
  <c r="R142" i="3"/>
  <c r="R141" i="3"/>
  <c r="R139" i="3"/>
  <c r="R138" i="3"/>
  <c r="R136" i="3"/>
  <c r="R135" i="3"/>
  <c r="R133" i="3"/>
  <c r="R132" i="3"/>
  <c r="R127" i="3"/>
  <c r="R126" i="3"/>
  <c r="R124" i="3"/>
  <c r="R123" i="3"/>
  <c r="R121" i="3"/>
  <c r="R120" i="3"/>
  <c r="R118" i="3"/>
  <c r="R117" i="3"/>
  <c r="R115" i="3"/>
  <c r="R114" i="3"/>
  <c r="R109" i="3"/>
  <c r="R108" i="3"/>
  <c r="R106" i="3"/>
  <c r="R105" i="3"/>
  <c r="R103" i="3"/>
  <c r="R102" i="3"/>
  <c r="R100" i="3"/>
  <c r="R99" i="3"/>
  <c r="R97" i="3"/>
  <c r="R96" i="3"/>
  <c r="R91" i="3"/>
  <c r="R90" i="3"/>
  <c r="R88" i="3"/>
  <c r="R87" i="3"/>
  <c r="R85" i="3"/>
  <c r="R84" i="3"/>
  <c r="R82" i="3"/>
  <c r="R81" i="3"/>
  <c r="R79" i="3"/>
  <c r="R78" i="3"/>
  <c r="R73" i="3"/>
  <c r="R72" i="3"/>
  <c r="R70" i="3"/>
  <c r="R69" i="3"/>
  <c r="R67" i="3"/>
  <c r="R66" i="3"/>
  <c r="R64" i="3"/>
  <c r="R63" i="3"/>
  <c r="R61" i="3"/>
  <c r="R60" i="3"/>
  <c r="R55" i="3"/>
  <c r="R54" i="3"/>
  <c r="R52" i="3"/>
  <c r="R51" i="3"/>
  <c r="R49" i="3"/>
  <c r="R48" i="3"/>
  <c r="R46" i="3"/>
  <c r="R45" i="3"/>
  <c r="R43" i="3"/>
  <c r="R42" i="3"/>
  <c r="R37" i="3"/>
  <c r="R36" i="3"/>
  <c r="R34" i="3"/>
  <c r="R33" i="3"/>
  <c r="R31" i="3"/>
  <c r="R30" i="3"/>
  <c r="R28" i="3"/>
  <c r="R27" i="3"/>
  <c r="R25" i="3"/>
  <c r="R24" i="3"/>
  <c r="R19" i="3"/>
  <c r="R18" i="3"/>
  <c r="R16" i="3"/>
  <c r="R15" i="3"/>
  <c r="R13" i="3"/>
  <c r="R12" i="3"/>
  <c r="R10" i="3"/>
  <c r="R9" i="3"/>
  <c r="R7" i="3"/>
  <c r="R6" i="3"/>
  <c r="R200" i="5" l="1"/>
  <c r="R224" i="5"/>
  <c r="R215" i="5"/>
  <c r="R1168" i="8"/>
  <c r="R1136" i="8"/>
  <c r="R1072" i="8"/>
  <c r="R1040" i="8"/>
  <c r="R1008" i="8"/>
  <c r="R976" i="8"/>
  <c r="R912" i="8"/>
  <c r="R880" i="8"/>
  <c r="R848" i="8"/>
  <c r="R816" i="8"/>
  <c r="R784" i="8"/>
  <c r="R752" i="8"/>
  <c r="R720" i="8"/>
  <c r="R975" i="8"/>
  <c r="R3721" i="7"/>
  <c r="R3713" i="7"/>
  <c r="R3705" i="7"/>
  <c r="R3697" i="7"/>
  <c r="R3689" i="7"/>
  <c r="R3681" i="7"/>
  <c r="R3673" i="7"/>
  <c r="R3665" i="7"/>
  <c r="R3657" i="7"/>
  <c r="R3649" i="7"/>
  <c r="R3641" i="7"/>
  <c r="R3633" i="7"/>
  <c r="R3625" i="7"/>
  <c r="R3617" i="7"/>
  <c r="R3609" i="7"/>
  <c r="R3601" i="7"/>
  <c r="R3593" i="7"/>
  <c r="R3585" i="7"/>
  <c r="R3577" i="7"/>
  <c r="R3569" i="7"/>
  <c r="R3561" i="7"/>
  <c r="R3553" i="7"/>
  <c r="R3545" i="7"/>
  <c r="R3537" i="7"/>
  <c r="R3529" i="7"/>
  <c r="R3521" i="7"/>
  <c r="R3513" i="7"/>
  <c r="R3505" i="7"/>
  <c r="R3497" i="7"/>
  <c r="R3489" i="7"/>
  <c r="R3481" i="7"/>
  <c r="R3473" i="7"/>
  <c r="R3465" i="7"/>
  <c r="R3457" i="7"/>
  <c r="R3449" i="7"/>
  <c r="R3441" i="7"/>
  <c r="R3433" i="7"/>
  <c r="R3425" i="7"/>
  <c r="R3417" i="7"/>
  <c r="R3409" i="7"/>
  <c r="R3401" i="7"/>
  <c r="R3385" i="7"/>
  <c r="R3377" i="7"/>
  <c r="R3369" i="7"/>
  <c r="R3361" i="7"/>
  <c r="R3353" i="7"/>
  <c r="R3345" i="7"/>
  <c r="R3337" i="7"/>
  <c r="R3329" i="7"/>
  <c r="R3321" i="7"/>
  <c r="R3313" i="7"/>
  <c r="R3305" i="7"/>
  <c r="R3297" i="7"/>
  <c r="R3289" i="7"/>
  <c r="R3281" i="7"/>
  <c r="R3273" i="7"/>
  <c r="R3265" i="7"/>
  <c r="R3257" i="7"/>
  <c r="R3249" i="7"/>
  <c r="R3241" i="7"/>
  <c r="R3233" i="7"/>
  <c r="R3225" i="7"/>
  <c r="R3217" i="7"/>
  <c r="R3209" i="7"/>
  <c r="R3201" i="7"/>
  <c r="R3193" i="7"/>
  <c r="R3185" i="7"/>
  <c r="R3177" i="7"/>
  <c r="R3169" i="7"/>
  <c r="R3161" i="7"/>
  <c r="R3153" i="7"/>
  <c r="R3145" i="7"/>
  <c r="R3137" i="7"/>
  <c r="R3129" i="7"/>
  <c r="R3121" i="7"/>
  <c r="R3113" i="7"/>
  <c r="R3105" i="7"/>
  <c r="R3097" i="7"/>
  <c r="R3089" i="7"/>
  <c r="R3081" i="7"/>
  <c r="R3073" i="7"/>
  <c r="R3065" i="7"/>
  <c r="R3057" i="7"/>
  <c r="R3049" i="7"/>
  <c r="R3041" i="7"/>
  <c r="R3033" i="7"/>
  <c r="R3025" i="7"/>
  <c r="R3017" i="7"/>
  <c r="R3009" i="7"/>
  <c r="R3001" i="7"/>
  <c r="R2993" i="7"/>
  <c r="R2985" i="7"/>
  <c r="R2977" i="7"/>
  <c r="R2969" i="7"/>
  <c r="R2961" i="7"/>
  <c r="R3393" i="7"/>
  <c r="R2953" i="7"/>
  <c r="R2945" i="7"/>
  <c r="R2937" i="7"/>
  <c r="R2929" i="7"/>
  <c r="R2921" i="7"/>
  <c r="R2913" i="7"/>
  <c r="R2905" i="7"/>
  <c r="R2897" i="7"/>
  <c r="R2889" i="7"/>
  <c r="R2881" i="7"/>
  <c r="R2873" i="7"/>
  <c r="R2865" i="7"/>
  <c r="R2857" i="7"/>
  <c r="R2849" i="7"/>
  <c r="R2841" i="7"/>
  <c r="R2833" i="7"/>
  <c r="R2825" i="7"/>
  <c r="R2817" i="7"/>
  <c r="R2809" i="7"/>
  <c r="R2801" i="7"/>
  <c r="R2793" i="7"/>
  <c r="R2785" i="7"/>
  <c r="R2777" i="7"/>
  <c r="R2769" i="7"/>
  <c r="R2761" i="7"/>
  <c r="R2753" i="7"/>
  <c r="R2745" i="7"/>
  <c r="R2737" i="7"/>
  <c r="R2729" i="7"/>
  <c r="R2721" i="7"/>
  <c r="R2713" i="7"/>
  <c r="R2705" i="7"/>
  <c r="R2697" i="7"/>
  <c r="R2689" i="7"/>
  <c r="R2681" i="7"/>
  <c r="R2673" i="7"/>
  <c r="R2665" i="7"/>
  <c r="R2657" i="7"/>
  <c r="R2649" i="7"/>
  <c r="R2641" i="7"/>
  <c r="R2633" i="7"/>
  <c r="R2625" i="7"/>
  <c r="R2617" i="7"/>
  <c r="R2609" i="7"/>
  <c r="R2601" i="7"/>
  <c r="R2593" i="7"/>
  <c r="R2585" i="7"/>
  <c r="R2577" i="7"/>
  <c r="R2569" i="7"/>
  <c r="R2561" i="7"/>
  <c r="R2553" i="7"/>
  <c r="R2545" i="7"/>
  <c r="R2537" i="7"/>
  <c r="R2529" i="7"/>
  <c r="R2521" i="7"/>
  <c r="R2513" i="7"/>
  <c r="R2505" i="7"/>
  <c r="R2497" i="7"/>
  <c r="R2489" i="7"/>
  <c r="R2481" i="7"/>
  <c r="R2473" i="7"/>
  <c r="R2465" i="7"/>
  <c r="R2457" i="7"/>
  <c r="R2449" i="7"/>
  <c r="R2441" i="7"/>
  <c r="R2433" i="7"/>
  <c r="R2425" i="7"/>
  <c r="R2417" i="7"/>
  <c r="R2409" i="7"/>
  <c r="R2401" i="7"/>
  <c r="R2393" i="7"/>
  <c r="R2385" i="7"/>
  <c r="R2377" i="7"/>
  <c r="R2369" i="7"/>
  <c r="R2361" i="7"/>
  <c r="R2353" i="7"/>
  <c r="R2345" i="7"/>
  <c r="R2337" i="7"/>
  <c r="R2329" i="7"/>
  <c r="R2321" i="7"/>
  <c r="R2313" i="7"/>
  <c r="R2305" i="7"/>
  <c r="R2297" i="7"/>
  <c r="R2289" i="7"/>
  <c r="R2281" i="7"/>
  <c r="R2257" i="7"/>
  <c r="R2233" i="7"/>
  <c r="R2209" i="7"/>
  <c r="R2193" i="7"/>
  <c r="R2177" i="7"/>
  <c r="R2153" i="7"/>
  <c r="R2129" i="7"/>
  <c r="R2105" i="7"/>
  <c r="R2081" i="7"/>
  <c r="R2073" i="7"/>
  <c r="R2049" i="7"/>
  <c r="R2025" i="7"/>
  <c r="R2001" i="7"/>
  <c r="R1977" i="7"/>
  <c r="R1969" i="7"/>
  <c r="R1945" i="7"/>
  <c r="R1921" i="7"/>
  <c r="R1897" i="7"/>
  <c r="R1873" i="7"/>
  <c r="R1849" i="7"/>
  <c r="R1825" i="7"/>
  <c r="R1809" i="7"/>
  <c r="R1785" i="7"/>
  <c r="R1761" i="7"/>
  <c r="R1737" i="7"/>
  <c r="R1713" i="7"/>
  <c r="R1689" i="7"/>
  <c r="R1665" i="7"/>
  <c r="R1657" i="7"/>
  <c r="R1633" i="7"/>
  <c r="R1625" i="7"/>
  <c r="R1601" i="7"/>
  <c r="R1577" i="7"/>
  <c r="R1553" i="7"/>
  <c r="R1529" i="7"/>
  <c r="R1521" i="7"/>
  <c r="R1481" i="7"/>
  <c r="R1457" i="7"/>
  <c r="R1433" i="7"/>
  <c r="R1409" i="7"/>
  <c r="R1393" i="7"/>
  <c r="R1377" i="7"/>
  <c r="R1369" i="7"/>
  <c r="R1353" i="7"/>
  <c r="R1337" i="7"/>
  <c r="R1321" i="7"/>
  <c r="R1313" i="7"/>
  <c r="R1289" i="7"/>
  <c r="R1281" i="7"/>
  <c r="R1265" i="7"/>
  <c r="R1241" i="7"/>
  <c r="R1217" i="7"/>
  <c r="R1169" i="7"/>
  <c r="R1137" i="7"/>
  <c r="R1097" i="7"/>
  <c r="R1065" i="7"/>
  <c r="R1025" i="7"/>
  <c r="R1001" i="7"/>
  <c r="R977" i="7"/>
  <c r="R929" i="7"/>
  <c r="R905" i="7"/>
  <c r="R857" i="7"/>
  <c r="R849" i="7"/>
  <c r="R809" i="7"/>
  <c r="R777" i="7"/>
  <c r="R761" i="7"/>
  <c r="R705" i="7"/>
  <c r="R641" i="7"/>
  <c r="R593" i="7"/>
  <c r="R561" i="7"/>
  <c r="R521" i="7"/>
  <c r="R489" i="7"/>
  <c r="R449" i="7"/>
  <c r="R377" i="7"/>
  <c r="R345" i="7"/>
  <c r="R305" i="7"/>
  <c r="R281" i="7"/>
  <c r="R185" i="7"/>
  <c r="R161" i="7"/>
  <c r="R65" i="7"/>
  <c r="R2273" i="7"/>
  <c r="R2249" i="7"/>
  <c r="R2225" i="7"/>
  <c r="R2201" i="7"/>
  <c r="R2169" i="7"/>
  <c r="R2137" i="7"/>
  <c r="R2113" i="7"/>
  <c r="R2097" i="7"/>
  <c r="R2057" i="7"/>
  <c r="R2041" i="7"/>
  <c r="R2017" i="7"/>
  <c r="R1993" i="7"/>
  <c r="R1953" i="7"/>
  <c r="R1929" i="7"/>
  <c r="R1905" i="7"/>
  <c r="R1889" i="7"/>
  <c r="R1865" i="7"/>
  <c r="R1841" i="7"/>
  <c r="R1817" i="7"/>
  <c r="R1793" i="7"/>
  <c r="R1777" i="7"/>
  <c r="R1745" i="7"/>
  <c r="R1721" i="7"/>
  <c r="R1697" i="7"/>
  <c r="R1673" i="7"/>
  <c r="R1649" i="7"/>
  <c r="R1617" i="7"/>
  <c r="R1593" i="7"/>
  <c r="R1569" i="7"/>
  <c r="R1545" i="7"/>
  <c r="R1513" i="7"/>
  <c r="R1489" i="7"/>
  <c r="R1449" i="7"/>
  <c r="R1417" i="7"/>
  <c r="R1257" i="7"/>
  <c r="R2265" i="7"/>
  <c r="R2241" i="7"/>
  <c r="R2217" i="7"/>
  <c r="R2185" i="7"/>
  <c r="R2161" i="7"/>
  <c r="R2145" i="7"/>
  <c r="R2121" i="7"/>
  <c r="R2089" i="7"/>
  <c r="R2065" i="7"/>
  <c r="R2033" i="7"/>
  <c r="R2009" i="7"/>
  <c r="R1985" i="7"/>
  <c r="R1961" i="7"/>
  <c r="R1937" i="7"/>
  <c r="R1913" i="7"/>
  <c r="R1881" i="7"/>
  <c r="R1857" i="7"/>
  <c r="R1833" i="7"/>
  <c r="R1801" i="7"/>
  <c r="R1769" i="7"/>
  <c r="R1753" i="7"/>
  <c r="R1729" i="7"/>
  <c r="R1705" i="7"/>
  <c r="R1681" i="7"/>
  <c r="R1641" i="7"/>
  <c r="R1609" i="7"/>
  <c r="R1585" i="7"/>
  <c r="R1561" i="7"/>
  <c r="R1537" i="7"/>
  <c r="R1505" i="7"/>
  <c r="R1497" i="7"/>
  <c r="R1465" i="7"/>
  <c r="R1441" i="7"/>
  <c r="R1425" i="7"/>
  <c r="R1401" i="7"/>
  <c r="R1385" i="7"/>
  <c r="R1361" i="7"/>
  <c r="R1345" i="7"/>
  <c r="R1329" i="7"/>
  <c r="R1305" i="7"/>
  <c r="R1297" i="7"/>
  <c r="R1273" i="7"/>
  <c r="R1249" i="7"/>
  <c r="R1193" i="7"/>
  <c r="R1145" i="7"/>
  <c r="R1121" i="7"/>
  <c r="R1073" i="7"/>
  <c r="R1049" i="7"/>
  <c r="R993" i="7"/>
  <c r="R953" i="7"/>
  <c r="R921" i="7"/>
  <c r="R881" i="7"/>
  <c r="R833" i="7"/>
  <c r="R785" i="7"/>
  <c r="R737" i="7"/>
  <c r="R689" i="7"/>
  <c r="R633" i="7"/>
  <c r="R545" i="7"/>
  <c r="R473" i="7"/>
  <c r="R129" i="7"/>
  <c r="R8" i="5"/>
  <c r="R104" i="5"/>
  <c r="R136" i="5"/>
  <c r="R177" i="5"/>
  <c r="R223" i="5"/>
  <c r="R89" i="5"/>
  <c r="R121" i="5"/>
  <c r="R160" i="5"/>
  <c r="R201" i="5"/>
  <c r="R184" i="5"/>
  <c r="R144" i="5"/>
  <c r="R80" i="5"/>
  <c r="R145" i="5"/>
  <c r="R222" i="5"/>
  <c r="R17" i="5"/>
  <c r="R65" i="5"/>
  <c r="R81" i="5"/>
  <c r="R97" i="5"/>
  <c r="R113" i="5"/>
  <c r="R129" i="5"/>
  <c r="R151" i="5"/>
  <c r="R169" i="5"/>
  <c r="R192" i="5"/>
  <c r="R56" i="5"/>
  <c r="R88" i="5"/>
  <c r="R120" i="5"/>
  <c r="R159" i="5"/>
  <c r="R41" i="5"/>
  <c r="R105" i="5"/>
  <c r="R137" i="5"/>
  <c r="R183" i="5"/>
  <c r="R226" i="5"/>
  <c r="R202" i="5"/>
  <c r="R186" i="5"/>
  <c r="R170" i="5"/>
  <c r="R154" i="5"/>
  <c r="R138" i="5"/>
  <c r="R218" i="5"/>
  <c r="R210" i="5"/>
  <c r="R194" i="5"/>
  <c r="R178" i="5"/>
  <c r="R162" i="5"/>
  <c r="R146" i="5"/>
  <c r="R26" i="5"/>
  <c r="R74" i="5"/>
  <c r="R90" i="5"/>
  <c r="R106" i="5"/>
  <c r="R122" i="5"/>
  <c r="R143" i="5"/>
  <c r="R161" i="5"/>
  <c r="R207" i="5"/>
  <c r="R225" i="5"/>
  <c r="R211" i="5"/>
  <c r="R47" i="5"/>
  <c r="R79" i="5"/>
  <c r="R95" i="5"/>
  <c r="R111" i="5"/>
  <c r="R127" i="5"/>
  <c r="R167" i="5"/>
  <c r="R185" i="5"/>
  <c r="R208" i="5"/>
  <c r="R220" i="5"/>
  <c r="R32" i="5"/>
  <c r="R96" i="5"/>
  <c r="R112" i="5"/>
  <c r="R128" i="5"/>
  <c r="R168" i="5"/>
  <c r="R191" i="5"/>
  <c r="R209" i="5"/>
  <c r="R2" i="5"/>
  <c r="R50" i="5"/>
  <c r="R82" i="5"/>
  <c r="R98" i="5"/>
  <c r="R114" i="5"/>
  <c r="R130" i="5"/>
  <c r="R152" i="5"/>
  <c r="R175" i="5"/>
  <c r="R193" i="5"/>
  <c r="R216" i="5"/>
  <c r="R11" i="5"/>
  <c r="R59" i="5"/>
  <c r="R91" i="5"/>
  <c r="R107" i="5"/>
  <c r="R123" i="5"/>
  <c r="R139" i="5"/>
  <c r="R155" i="5"/>
  <c r="R171" i="5"/>
  <c r="R187" i="5"/>
  <c r="R203" i="5"/>
  <c r="R219" i="5"/>
  <c r="R44" i="5"/>
  <c r="R92" i="5"/>
  <c r="R108" i="5"/>
  <c r="R124" i="5"/>
  <c r="R140" i="5"/>
  <c r="R156" i="5"/>
  <c r="R164" i="5"/>
  <c r="R180" i="5"/>
  <c r="R196" i="5"/>
  <c r="R212" i="5"/>
  <c r="R5" i="5"/>
  <c r="R29" i="5"/>
  <c r="R53" i="5"/>
  <c r="R77" i="5"/>
  <c r="R85" i="5"/>
  <c r="R93" i="5"/>
  <c r="R101" i="5"/>
  <c r="R109" i="5"/>
  <c r="R117" i="5"/>
  <c r="R125" i="5"/>
  <c r="R133" i="5"/>
  <c r="R141" i="5"/>
  <c r="R149" i="5"/>
  <c r="R157" i="5"/>
  <c r="R165" i="5"/>
  <c r="R173" i="5"/>
  <c r="R181" i="5"/>
  <c r="R189" i="5"/>
  <c r="R197" i="5"/>
  <c r="R205" i="5"/>
  <c r="R213" i="5"/>
  <c r="R221" i="5"/>
  <c r="R35" i="5"/>
  <c r="R83" i="5"/>
  <c r="R99" i="5"/>
  <c r="R115" i="5"/>
  <c r="R131" i="5"/>
  <c r="R147" i="5"/>
  <c r="R163" i="5"/>
  <c r="R179" i="5"/>
  <c r="R195" i="5"/>
  <c r="R20" i="5"/>
  <c r="R68" i="5"/>
  <c r="R84" i="5"/>
  <c r="R100" i="5"/>
  <c r="R116" i="5"/>
  <c r="R132" i="5"/>
  <c r="R148" i="5"/>
  <c r="R172" i="5"/>
  <c r="R188" i="5"/>
  <c r="R204" i="5"/>
  <c r="R14" i="5"/>
  <c r="R38" i="5"/>
  <c r="R62" i="5"/>
  <c r="R78" i="5"/>
  <c r="R86" i="5"/>
  <c r="R94" i="5"/>
  <c r="R102" i="5"/>
  <c r="R110" i="5"/>
  <c r="R118" i="5"/>
  <c r="R126" i="5"/>
  <c r="R134" i="5"/>
  <c r="R142" i="5"/>
  <c r="R150" i="5"/>
  <c r="R158" i="5"/>
  <c r="R166" i="5"/>
  <c r="R174" i="5"/>
  <c r="R182" i="5"/>
  <c r="R190" i="5"/>
  <c r="R198" i="5"/>
  <c r="R206" i="5"/>
  <c r="R214" i="5"/>
  <c r="R101" i="9"/>
  <c r="R44" i="9"/>
  <c r="R124" i="9"/>
  <c r="R38" i="9"/>
  <c r="R87" i="9"/>
  <c r="R104" i="9"/>
  <c r="R125" i="9"/>
  <c r="R146" i="9"/>
  <c r="R163" i="9"/>
  <c r="R183" i="9"/>
  <c r="R275" i="8"/>
  <c r="R365" i="8"/>
  <c r="R413" i="8"/>
  <c r="R462" i="8"/>
  <c r="R571" i="8"/>
  <c r="R731" i="8"/>
  <c r="R908" i="8"/>
  <c r="R1151" i="8"/>
  <c r="R1172" i="8"/>
  <c r="R161" i="9"/>
  <c r="R26" i="9"/>
  <c r="R32" i="9"/>
  <c r="R108" i="9"/>
  <c r="R127" i="9"/>
  <c r="R147" i="9"/>
  <c r="R185" i="9"/>
  <c r="R93" i="8"/>
  <c r="R248" i="8"/>
  <c r="R414" i="8"/>
  <c r="R482" i="8"/>
  <c r="R591" i="8"/>
  <c r="R732" i="8"/>
  <c r="R964" i="8"/>
  <c r="R1180" i="8"/>
  <c r="R102" i="9"/>
  <c r="R459" i="8"/>
  <c r="R2" i="9"/>
  <c r="R8" i="9"/>
  <c r="R71" i="9"/>
  <c r="R89" i="9"/>
  <c r="R109" i="9"/>
  <c r="R131" i="9"/>
  <c r="R149" i="9"/>
  <c r="R168" i="9"/>
  <c r="R189" i="9"/>
  <c r="R200" i="8"/>
  <c r="R239" i="8"/>
  <c r="R419" i="8"/>
  <c r="R483" i="8"/>
  <c r="R616" i="8"/>
  <c r="R760" i="8"/>
  <c r="R560" i="8"/>
  <c r="R514" i="8"/>
  <c r="R475" i="8"/>
  <c r="R452" i="8"/>
  <c r="R429" i="8"/>
  <c r="R406" i="8"/>
  <c r="R350" i="8"/>
  <c r="R293" i="8"/>
  <c r="R237" i="8"/>
  <c r="R166" i="8"/>
  <c r="R188" i="9"/>
  <c r="R181" i="9"/>
  <c r="R174" i="9"/>
  <c r="R167" i="9"/>
  <c r="R159" i="9"/>
  <c r="R153" i="9"/>
  <c r="R145" i="9"/>
  <c r="R130" i="9"/>
  <c r="R123" i="9"/>
  <c r="R115" i="9"/>
  <c r="R100" i="9"/>
  <c r="R93" i="9"/>
  <c r="R86" i="9"/>
  <c r="R78" i="9"/>
  <c r="R70" i="9"/>
  <c r="R50" i="9"/>
  <c r="R17" i="9"/>
  <c r="R783" i="8"/>
  <c r="R708" i="8"/>
  <c r="R652" i="8"/>
  <c r="R608" i="8"/>
  <c r="R558" i="8"/>
  <c r="R503" i="8"/>
  <c r="R472" i="8"/>
  <c r="R451" i="8"/>
  <c r="R428" i="8"/>
  <c r="R405" i="8"/>
  <c r="R392" i="8"/>
  <c r="R383" i="8"/>
  <c r="R359" i="8"/>
  <c r="R292" i="8"/>
  <c r="R256" i="8"/>
  <c r="R236" i="8"/>
  <c r="R227" i="8"/>
  <c r="R195" i="9"/>
  <c r="R180" i="9"/>
  <c r="R173" i="9"/>
  <c r="R166" i="9"/>
  <c r="R158" i="9"/>
  <c r="R152" i="9"/>
  <c r="R144" i="9"/>
  <c r="R137" i="9"/>
  <c r="R129" i="9"/>
  <c r="R122" i="9"/>
  <c r="R114" i="9"/>
  <c r="R107" i="9"/>
  <c r="R99" i="9"/>
  <c r="R92" i="9"/>
  <c r="R85" i="9"/>
  <c r="R77" i="9"/>
  <c r="R69" i="9"/>
  <c r="R59" i="9"/>
  <c r="R1015" i="8"/>
  <c r="R932" i="8"/>
  <c r="R843" i="8"/>
  <c r="R764" i="8"/>
  <c r="R700" i="8"/>
  <c r="R648" i="8"/>
  <c r="R596" i="8"/>
  <c r="R556" i="8"/>
  <c r="R501" i="8"/>
  <c r="R470" i="8"/>
  <c r="R448" i="8"/>
  <c r="R424" i="8"/>
  <c r="R403" i="8"/>
  <c r="R335" i="8"/>
  <c r="R290" i="8"/>
  <c r="R255" i="8"/>
  <c r="R245" i="8"/>
  <c r="R215" i="8"/>
  <c r="R206" i="8"/>
  <c r="R183" i="8"/>
  <c r="R152" i="8"/>
  <c r="R194" i="9"/>
  <c r="R187" i="9"/>
  <c r="R179" i="9"/>
  <c r="R172" i="9"/>
  <c r="R165" i="9"/>
  <c r="R151" i="9"/>
  <c r="R143" i="9"/>
  <c r="R136" i="9"/>
  <c r="R128" i="9"/>
  <c r="R121" i="9"/>
  <c r="R113" i="9"/>
  <c r="R106" i="9"/>
  <c r="R98" i="9"/>
  <c r="R91" i="9"/>
  <c r="R84" i="9"/>
  <c r="R76" i="9"/>
  <c r="R68" i="9"/>
  <c r="R1187" i="8"/>
  <c r="R1103" i="8"/>
  <c r="R1010" i="8"/>
  <c r="R915" i="8"/>
  <c r="R832" i="8"/>
  <c r="R761" i="8"/>
  <c r="R688" i="8"/>
  <c r="R647" i="8"/>
  <c r="R592" i="8"/>
  <c r="R543" i="8"/>
  <c r="R500" i="8"/>
  <c r="R469" i="8"/>
  <c r="R446" i="8"/>
  <c r="R423" i="8"/>
  <c r="R400" i="8"/>
  <c r="R368" i="8"/>
  <c r="R344" i="8"/>
  <c r="R182" i="8"/>
  <c r="R199" i="9"/>
  <c r="R193" i="9"/>
  <c r="R186" i="9"/>
  <c r="R178" i="9"/>
  <c r="R171" i="9"/>
  <c r="R164" i="9"/>
  <c r="R157" i="9"/>
  <c r="R150" i="9"/>
  <c r="R142" i="9"/>
  <c r="R135" i="9"/>
  <c r="R120" i="9"/>
  <c r="R112" i="9"/>
  <c r="R105" i="9"/>
  <c r="R90" i="9"/>
  <c r="R83" i="9"/>
  <c r="R75" i="9"/>
  <c r="R53" i="9"/>
  <c r="R20" i="9"/>
  <c r="R627" i="8"/>
  <c r="R579" i="8"/>
  <c r="R535" i="8"/>
  <c r="R488" i="8"/>
  <c r="R461" i="8"/>
  <c r="R439" i="8"/>
  <c r="R416" i="8"/>
  <c r="R308" i="8"/>
  <c r="R212" i="8"/>
  <c r="R203" i="8"/>
  <c r="R191" i="8"/>
  <c r="R158" i="8"/>
  <c r="R149" i="8"/>
  <c r="R191" i="9"/>
  <c r="R184" i="9"/>
  <c r="R177" i="9"/>
  <c r="R169" i="9"/>
  <c r="R162" i="9"/>
  <c r="R148" i="9"/>
  <c r="R140" i="9"/>
  <c r="R133" i="9"/>
  <c r="R126" i="9"/>
  <c r="R118" i="9"/>
  <c r="R110" i="9"/>
  <c r="R103" i="9"/>
  <c r="R96" i="9"/>
  <c r="R88" i="9"/>
  <c r="R81" i="9"/>
  <c r="R73" i="9"/>
  <c r="R47" i="9"/>
  <c r="R14" i="9"/>
  <c r="R119" i="9"/>
  <c r="R160" i="9"/>
  <c r="R310" i="8"/>
  <c r="R458" i="8"/>
  <c r="R670" i="8"/>
  <c r="R1083" i="8"/>
  <c r="R82" i="9"/>
  <c r="R182" i="9"/>
  <c r="R170" i="8"/>
  <c r="R374" i="8"/>
  <c r="R684" i="8"/>
  <c r="R883" i="8"/>
  <c r="R72" i="9"/>
  <c r="R94" i="9"/>
  <c r="R111" i="9"/>
  <c r="R132" i="9"/>
  <c r="R154" i="9"/>
  <c r="R170" i="9"/>
  <c r="R190" i="9"/>
  <c r="R317" i="8"/>
  <c r="R328" i="8"/>
  <c r="R435" i="8"/>
  <c r="R491" i="8"/>
  <c r="R626" i="8"/>
  <c r="R795" i="8"/>
  <c r="R1000" i="8"/>
  <c r="R5" i="9"/>
  <c r="R80" i="9"/>
  <c r="R139" i="9"/>
  <c r="R197" i="9"/>
  <c r="R220" i="8"/>
  <c r="R320" i="8"/>
  <c r="R386" i="8"/>
  <c r="R536" i="8"/>
  <c r="R875" i="8"/>
  <c r="R65" i="9"/>
  <c r="R141" i="9"/>
  <c r="R198" i="9"/>
  <c r="R284" i="8"/>
  <c r="R570" i="8"/>
  <c r="R1144" i="8"/>
  <c r="R23" i="9"/>
  <c r="R35" i="9"/>
  <c r="R41" i="9"/>
  <c r="R62" i="9"/>
  <c r="R74" i="9"/>
  <c r="R95" i="9"/>
  <c r="R116" i="9"/>
  <c r="R134" i="9"/>
  <c r="R155" i="9"/>
  <c r="R175" i="9"/>
  <c r="R192" i="9"/>
  <c r="R167" i="8"/>
  <c r="R436" i="8"/>
  <c r="R519" i="8"/>
  <c r="R635" i="8"/>
  <c r="R811" i="8"/>
  <c r="R1051" i="8"/>
  <c r="R683" i="8"/>
  <c r="R744" i="8"/>
  <c r="R812" i="8"/>
  <c r="R899" i="8"/>
  <c r="R983" i="8"/>
  <c r="R1079" i="8"/>
  <c r="R1189" i="8"/>
  <c r="R1181" i="8"/>
  <c r="R1173" i="8"/>
  <c r="R1165" i="8"/>
  <c r="R1157" i="8"/>
  <c r="R1149" i="8"/>
  <c r="R1141" i="8"/>
  <c r="R1133" i="8"/>
  <c r="R1125" i="8"/>
  <c r="R1117" i="8"/>
  <c r="R1109" i="8"/>
  <c r="R1101" i="8"/>
  <c r="R1093" i="8"/>
  <c r="R1085" i="8"/>
  <c r="R1077" i="8"/>
  <c r="R1069" i="8"/>
  <c r="R1061" i="8"/>
  <c r="R1053" i="8"/>
  <c r="R1045" i="8"/>
  <c r="R1037" i="8"/>
  <c r="R1029" i="8"/>
  <c r="R1021" i="8"/>
  <c r="R1013" i="8"/>
  <c r="R1005" i="8"/>
  <c r="R997" i="8"/>
  <c r="R989" i="8"/>
  <c r="R981" i="8"/>
  <c r="R973" i="8"/>
  <c r="R965" i="8"/>
  <c r="R957" i="8"/>
  <c r="R949" i="8"/>
  <c r="R941" i="8"/>
  <c r="R933" i="8"/>
  <c r="R925" i="8"/>
  <c r="R917" i="8"/>
  <c r="R909" i="8"/>
  <c r="R901" i="8"/>
  <c r="R893" i="8"/>
  <c r="R885" i="8"/>
  <c r="R877" i="8"/>
  <c r="R869" i="8"/>
  <c r="R861" i="8"/>
  <c r="R853" i="8"/>
  <c r="R845" i="8"/>
  <c r="R837" i="8"/>
  <c r="R829" i="8"/>
  <c r="R821" i="8"/>
  <c r="R813" i="8"/>
  <c r="R805" i="8"/>
  <c r="R797" i="8"/>
  <c r="R789" i="8"/>
  <c r="R781" i="8"/>
  <c r="R773" i="8"/>
  <c r="R765" i="8"/>
  <c r="R757" i="8"/>
  <c r="R749" i="8"/>
  <c r="R741" i="8"/>
  <c r="R733" i="8"/>
  <c r="R725" i="8"/>
  <c r="R717" i="8"/>
  <c r="R709" i="8"/>
  <c r="R701" i="8"/>
  <c r="R693" i="8"/>
  <c r="R685" i="8"/>
  <c r="R677" i="8"/>
  <c r="R669" i="8"/>
  <c r="R661" i="8"/>
  <c r="R653" i="8"/>
  <c r="R645" i="8"/>
  <c r="R637" i="8"/>
  <c r="R629" i="8"/>
  <c r="R621" i="8"/>
  <c r="R613" i="8"/>
  <c r="R605" i="8"/>
  <c r="R597" i="8"/>
  <c r="R589" i="8"/>
  <c r="R581" i="8"/>
  <c r="R573" i="8"/>
  <c r="R565" i="8"/>
  <c r="R557" i="8"/>
  <c r="R549" i="8"/>
  <c r="R541" i="8"/>
  <c r="R533" i="8"/>
  <c r="R525" i="8"/>
  <c r="R517" i="8"/>
  <c r="R480" i="8"/>
  <c r="R468" i="8"/>
  <c r="R455" i="8"/>
  <c r="R445" i="8"/>
  <c r="R432" i="8"/>
  <c r="R422" i="8"/>
  <c r="R412" i="8"/>
  <c r="R399" i="8"/>
  <c r="R382" i="8"/>
  <c r="R363" i="8"/>
  <c r="R323" i="8"/>
  <c r="R296" i="8"/>
  <c r="R269" i="8"/>
  <c r="R260" i="8"/>
  <c r="R251" i="8"/>
  <c r="R218" i="8"/>
  <c r="R173" i="8"/>
  <c r="R165" i="8"/>
  <c r="R148" i="8"/>
  <c r="R140" i="8"/>
  <c r="R131" i="8"/>
  <c r="R112" i="8"/>
  <c r="R104" i="8"/>
  <c r="R779" i="8"/>
  <c r="R748" i="8"/>
  <c r="R727" i="8"/>
  <c r="R698" i="8"/>
  <c r="R674" i="8"/>
  <c r="R660" i="8"/>
  <c r="R639" i="8"/>
  <c r="R623" i="8"/>
  <c r="R606" i="8"/>
  <c r="R583" i="8"/>
  <c r="R568" i="8"/>
  <c r="R548" i="8"/>
  <c r="R532" i="8"/>
  <c r="R511" i="8"/>
  <c r="R493" i="8"/>
  <c r="R479" i="8"/>
  <c r="R464" i="8"/>
  <c r="R454" i="8"/>
  <c r="R444" i="8"/>
  <c r="R431" i="8"/>
  <c r="R421" i="8"/>
  <c r="R411" i="8"/>
  <c r="R398" i="8"/>
  <c r="R380" i="8"/>
  <c r="R371" i="8"/>
  <c r="R362" i="8"/>
  <c r="R341" i="8"/>
  <c r="R332" i="8"/>
  <c r="R314" i="8"/>
  <c r="R287" i="8"/>
  <c r="R278" i="8"/>
  <c r="R242" i="8"/>
  <c r="R164" i="8"/>
  <c r="R155" i="8"/>
  <c r="R147" i="8"/>
  <c r="R130" i="8"/>
  <c r="R111" i="8"/>
  <c r="R95" i="8"/>
  <c r="R567" i="8"/>
  <c r="R547" i="8"/>
  <c r="R526" i="8"/>
  <c r="R510" i="8"/>
  <c r="R492" i="8"/>
  <c r="R478" i="8"/>
  <c r="R463" i="8"/>
  <c r="R453" i="8"/>
  <c r="R443" i="8"/>
  <c r="R430" i="8"/>
  <c r="R420" i="8"/>
  <c r="R408" i="8"/>
  <c r="R224" i="8"/>
  <c r="R197" i="8"/>
  <c r="R188" i="8"/>
  <c r="R179" i="8"/>
  <c r="R146" i="8"/>
  <c r="R128" i="8"/>
  <c r="R119" i="8"/>
  <c r="R110" i="8"/>
  <c r="R94" i="8"/>
  <c r="R1188" i="8"/>
  <c r="R1152" i="8"/>
  <c r="R1120" i="8"/>
  <c r="R1084" i="8"/>
  <c r="R1052" i="8"/>
  <c r="R1016" i="8"/>
  <c r="R984" i="8"/>
  <c r="R951" i="8"/>
  <c r="R916" i="8"/>
  <c r="R884" i="8"/>
  <c r="R851" i="8"/>
  <c r="R825" i="8"/>
  <c r="R796" i="8"/>
  <c r="R767" i="8"/>
  <c r="R746" i="8"/>
  <c r="R716" i="8"/>
  <c r="R696" i="8"/>
  <c r="R671" i="8"/>
  <c r="R654" i="8"/>
  <c r="R636" i="8"/>
  <c r="R617" i="8"/>
  <c r="R603" i="8"/>
  <c r="R580" i="8"/>
  <c r="R561" i="8"/>
  <c r="R544" i="8"/>
  <c r="R524" i="8"/>
  <c r="R509" i="8"/>
  <c r="R559" i="8"/>
  <c r="R538" i="8"/>
  <c r="R520" i="8"/>
  <c r="R502" i="8"/>
  <c r="R487" i="8"/>
  <c r="R471" i="8"/>
  <c r="R460" i="8"/>
  <c r="R450" i="8"/>
  <c r="R438" i="8"/>
  <c r="R426" i="8"/>
  <c r="R415" i="8"/>
  <c r="R404" i="8"/>
  <c r="R326" i="8"/>
  <c r="R309" i="8"/>
  <c r="R299" i="8"/>
  <c r="R291" i="8"/>
  <c r="R272" i="8"/>
  <c r="R263" i="8"/>
  <c r="R254" i="8"/>
  <c r="R238" i="8"/>
  <c r="R221" i="8"/>
  <c r="R184" i="8"/>
  <c r="R176" i="8"/>
  <c r="R143" i="8"/>
  <c r="R134" i="8"/>
  <c r="R125" i="8"/>
  <c r="R116" i="8"/>
  <c r="R107" i="8"/>
  <c r="R1171" i="8"/>
  <c r="R1112" i="8"/>
  <c r="R850" i="8"/>
  <c r="R940" i="8"/>
  <c r="R1035" i="8"/>
  <c r="R1119" i="8"/>
  <c r="R614" i="8"/>
  <c r="R663" i="8"/>
  <c r="R715" i="8"/>
  <c r="R786" i="8"/>
  <c r="R867" i="8"/>
  <c r="R948" i="8"/>
  <c r="R1044" i="8"/>
  <c r="R1138" i="8"/>
  <c r="R576" i="8"/>
  <c r="R595" i="8"/>
  <c r="R615" i="8"/>
  <c r="R628" i="8"/>
  <c r="R651" i="8"/>
  <c r="R668" i="8"/>
  <c r="R687" i="8"/>
  <c r="R712" i="8"/>
  <c r="R735" i="8"/>
  <c r="R763" i="8"/>
  <c r="R792" i="8"/>
  <c r="R815" i="8"/>
  <c r="R844" i="8"/>
  <c r="R876" i="8"/>
  <c r="R911" i="8"/>
  <c r="R943" i="8"/>
  <c r="R979" i="8"/>
  <c r="R1011" i="8"/>
  <c r="R1047" i="8"/>
  <c r="R1080" i="8"/>
  <c r="R1115" i="8"/>
  <c r="R1147" i="8"/>
  <c r="R1183" i="8"/>
  <c r="R1179" i="8"/>
  <c r="R582" i="8"/>
  <c r="R604" i="8"/>
  <c r="R618" i="8"/>
  <c r="R638" i="8"/>
  <c r="R659" i="8"/>
  <c r="R672" i="8"/>
  <c r="R697" i="8"/>
  <c r="R719" i="8"/>
  <c r="R747" i="8"/>
  <c r="R776" i="8"/>
  <c r="R799" i="8"/>
  <c r="R827" i="8"/>
  <c r="R859" i="8"/>
  <c r="R891" i="8"/>
  <c r="R924" i="8"/>
  <c r="R956" i="8"/>
  <c r="R992" i="8"/>
  <c r="R1024" i="8"/>
  <c r="R1060" i="8"/>
  <c r="R1092" i="8"/>
  <c r="R1128" i="8"/>
  <c r="R1163" i="8"/>
  <c r="R800" i="8"/>
  <c r="R828" i="8"/>
  <c r="R860" i="8"/>
  <c r="R892" i="8"/>
  <c r="R927" i="8"/>
  <c r="R959" i="8"/>
  <c r="R994" i="8"/>
  <c r="R1027" i="8"/>
  <c r="R1064" i="8"/>
  <c r="R1096" i="8"/>
  <c r="R1131" i="8"/>
  <c r="R1164" i="8"/>
  <c r="R499" i="8"/>
  <c r="R512" i="8"/>
  <c r="R534" i="8"/>
  <c r="R550" i="8"/>
  <c r="R569" i="8"/>
  <c r="R590" i="8"/>
  <c r="R607" i="8"/>
  <c r="R624" i="8"/>
  <c r="R640" i="8"/>
  <c r="R662" i="8"/>
  <c r="R680" i="8"/>
  <c r="R699" i="8"/>
  <c r="R728" i="8"/>
  <c r="R751" i="8"/>
  <c r="R780" i="8"/>
  <c r="R810" i="8"/>
  <c r="R831" i="8"/>
  <c r="R864" i="8"/>
  <c r="R896" i="8"/>
  <c r="R931" i="8"/>
  <c r="R963" i="8"/>
  <c r="R996" i="8"/>
  <c r="R1032" i="8"/>
  <c r="R1067" i="8"/>
  <c r="R1100" i="8"/>
  <c r="R1135" i="8"/>
  <c r="R847" i="8"/>
  <c r="R863" i="8"/>
  <c r="R879" i="8"/>
  <c r="R895" i="8"/>
  <c r="R914" i="8"/>
  <c r="R928" i="8"/>
  <c r="R947" i="8"/>
  <c r="R960" i="8"/>
  <c r="R980" i="8"/>
  <c r="R995" i="8"/>
  <c r="R1012" i="8"/>
  <c r="R1028" i="8"/>
  <c r="R1048" i="8"/>
  <c r="R1065" i="8"/>
  <c r="R1081" i="8"/>
  <c r="R1099" i="8"/>
  <c r="R1116" i="8"/>
  <c r="R1132" i="8"/>
  <c r="R1148" i="8"/>
  <c r="R1167" i="8"/>
  <c r="R1184" i="8"/>
  <c r="R1182" i="8"/>
  <c r="R1174" i="8"/>
  <c r="R1166" i="8"/>
  <c r="R1158" i="8"/>
  <c r="R1150" i="8"/>
  <c r="R1142" i="8"/>
  <c r="R1134" i="8"/>
  <c r="R1126" i="8"/>
  <c r="R1118" i="8"/>
  <c r="R1110" i="8"/>
  <c r="R1102" i="8"/>
  <c r="R1094" i="8"/>
  <c r="R1086" i="8"/>
  <c r="R1078" i="8"/>
  <c r="R1070" i="8"/>
  <c r="R1062" i="8"/>
  <c r="R1054" i="8"/>
  <c r="R1046" i="8"/>
  <c r="R1038" i="8"/>
  <c r="R1030" i="8"/>
  <c r="R1022" i="8"/>
  <c r="R1014" i="8"/>
  <c r="R1006" i="8"/>
  <c r="R998" i="8"/>
  <c r="R990" i="8"/>
  <c r="R982" i="8"/>
  <c r="R974" i="8"/>
  <c r="R966" i="8"/>
  <c r="R958" i="8"/>
  <c r="R950" i="8"/>
  <c r="R942" i="8"/>
  <c r="R934" i="8"/>
  <c r="R926" i="8"/>
  <c r="R918" i="8"/>
  <c r="R910" i="8"/>
  <c r="R902" i="8"/>
  <c r="R894" i="8"/>
  <c r="R886" i="8"/>
  <c r="R878" i="8"/>
  <c r="R870" i="8"/>
  <c r="R862" i="8"/>
  <c r="R854" i="8"/>
  <c r="R846" i="8"/>
  <c r="R838" i="8"/>
  <c r="R830" i="8"/>
  <c r="R822" i="8"/>
  <c r="R814" i="8"/>
  <c r="R806" i="8"/>
  <c r="R798" i="8"/>
  <c r="R790" i="8"/>
  <c r="R782" i="8"/>
  <c r="R774" i="8"/>
  <c r="R766" i="8"/>
  <c r="R758" i="8"/>
  <c r="R750" i="8"/>
  <c r="R742" i="8"/>
  <c r="R734" i="8"/>
  <c r="R726" i="8"/>
  <c r="R718" i="8"/>
  <c r="R710" i="8"/>
  <c r="R702" i="8"/>
  <c r="R694" i="8"/>
  <c r="R686" i="8"/>
  <c r="R678" i="8"/>
  <c r="R484" i="8"/>
  <c r="R494" i="8"/>
  <c r="R504" i="8"/>
  <c r="R515" i="8"/>
  <c r="R527" i="8"/>
  <c r="R539" i="8"/>
  <c r="R551" i="8"/>
  <c r="R563" i="8"/>
  <c r="R572" i="8"/>
  <c r="R584" i="8"/>
  <c r="R598" i="8"/>
  <c r="R609" i="8"/>
  <c r="R619" i="8"/>
  <c r="R630" i="8"/>
  <c r="R643" i="8"/>
  <c r="R655" i="8"/>
  <c r="R665" i="8"/>
  <c r="R675" i="8"/>
  <c r="R691" i="8"/>
  <c r="R703" i="8"/>
  <c r="R722" i="8"/>
  <c r="R736" i="8"/>
  <c r="R755" i="8"/>
  <c r="R768" i="8"/>
  <c r="R787" i="8"/>
  <c r="R803" i="8"/>
  <c r="R820" i="8"/>
  <c r="R835" i="8"/>
  <c r="R852" i="8"/>
  <c r="R868" i="8"/>
  <c r="R887" i="8"/>
  <c r="R900" i="8"/>
  <c r="R919" i="8"/>
  <c r="R936" i="8"/>
  <c r="R952" i="8"/>
  <c r="R968" i="8"/>
  <c r="R987" i="8"/>
  <c r="R1003" i="8"/>
  <c r="R1019" i="8"/>
  <c r="R1036" i="8"/>
  <c r="R1055" i="8"/>
  <c r="R1071" i="8"/>
  <c r="R1087" i="8"/>
  <c r="R1107" i="8"/>
  <c r="R1122" i="8"/>
  <c r="R1139" i="8"/>
  <c r="R1155" i="8"/>
  <c r="R1175" i="8"/>
  <c r="R476" i="8"/>
  <c r="R485" i="8"/>
  <c r="R495" i="8"/>
  <c r="R507" i="8"/>
  <c r="R516" i="8"/>
  <c r="R528" i="8"/>
  <c r="R540" i="8"/>
  <c r="R552" i="8"/>
  <c r="R564" i="8"/>
  <c r="R574" i="8"/>
  <c r="R587" i="8"/>
  <c r="R599" i="8"/>
  <c r="R611" i="8"/>
  <c r="R620" i="8"/>
  <c r="R631" i="8"/>
  <c r="R644" i="8"/>
  <c r="R656" i="8"/>
  <c r="R666" i="8"/>
  <c r="R676" i="8"/>
  <c r="R692" i="8"/>
  <c r="R704" i="8"/>
  <c r="R723" i="8"/>
  <c r="R739" i="8"/>
  <c r="R756" i="8"/>
  <c r="R771" i="8"/>
  <c r="R788" i="8"/>
  <c r="R804" i="8"/>
  <c r="R823" i="8"/>
  <c r="R836" i="8"/>
  <c r="R855" i="8"/>
  <c r="R872" i="8"/>
  <c r="R888" i="8"/>
  <c r="R904" i="8"/>
  <c r="R920" i="8"/>
  <c r="R938" i="8"/>
  <c r="R953" i="8"/>
  <c r="R971" i="8"/>
  <c r="R988" i="8"/>
  <c r="R1004" i="8"/>
  <c r="R1020" i="8"/>
  <c r="R1039" i="8"/>
  <c r="R1056" i="8"/>
  <c r="R1075" i="8"/>
  <c r="R1088" i="8"/>
  <c r="R1108" i="8"/>
  <c r="R1123" i="8"/>
  <c r="R1140" i="8"/>
  <c r="R1156" i="8"/>
  <c r="R1176" i="8"/>
  <c r="R1186" i="8"/>
  <c r="R1178" i="8"/>
  <c r="R1170" i="8"/>
  <c r="R1162" i="8"/>
  <c r="R1154" i="8"/>
  <c r="R1146" i="8"/>
  <c r="R1130" i="8"/>
  <c r="R1114" i="8"/>
  <c r="R1106" i="8"/>
  <c r="R1098" i="8"/>
  <c r="R1090" i="8"/>
  <c r="R1082" i="8"/>
  <c r="R1074" i="8"/>
  <c r="R1066" i="8"/>
  <c r="R1058" i="8"/>
  <c r="R1050" i="8"/>
  <c r="R1042" i="8"/>
  <c r="R1034" i="8"/>
  <c r="R1026" i="8"/>
  <c r="R302" i="8"/>
  <c r="R311" i="8"/>
  <c r="R327" i="8"/>
  <c r="R347" i="8"/>
  <c r="R356" i="8"/>
  <c r="R364" i="8"/>
  <c r="R381" i="8"/>
  <c r="R389" i="8"/>
  <c r="R407" i="8"/>
  <c r="R418" i="8"/>
  <c r="R427" i="8"/>
  <c r="R437" i="8"/>
  <c r="R447" i="8"/>
  <c r="R456" i="8"/>
  <c r="R467" i="8"/>
  <c r="R477" i="8"/>
  <c r="R486" i="8"/>
  <c r="R496" i="8"/>
  <c r="R508" i="8"/>
  <c r="R518" i="8"/>
  <c r="R531" i="8"/>
  <c r="R542" i="8"/>
  <c r="R555" i="8"/>
  <c r="R566" i="8"/>
  <c r="R575" i="8"/>
  <c r="R588" i="8"/>
  <c r="R600" i="8"/>
  <c r="R612" i="8"/>
  <c r="R622" i="8"/>
  <c r="R632" i="8"/>
  <c r="R646" i="8"/>
  <c r="R657" i="8"/>
  <c r="R667" i="8"/>
  <c r="R679" i="8"/>
  <c r="R695" i="8"/>
  <c r="R707" i="8"/>
  <c r="R724" i="8"/>
  <c r="R740" i="8"/>
  <c r="R759" i="8"/>
  <c r="R772" i="8"/>
  <c r="R791" i="8"/>
  <c r="R808" i="8"/>
  <c r="R824" i="8"/>
  <c r="R840" i="8"/>
  <c r="R856" i="8"/>
  <c r="R874" i="8"/>
  <c r="R889" i="8"/>
  <c r="R907" i="8"/>
  <c r="R923" i="8"/>
  <c r="R939" i="8"/>
  <c r="R955" i="8"/>
  <c r="R972" i="8"/>
  <c r="R991" i="8"/>
  <c r="R1007" i="8"/>
  <c r="R1023" i="8"/>
  <c r="R1043" i="8"/>
  <c r="R1059" i="8"/>
  <c r="R1076" i="8"/>
  <c r="R1091" i="8"/>
  <c r="R1111" i="8"/>
  <c r="R1124" i="8"/>
  <c r="R1143" i="8"/>
  <c r="R1160" i="8"/>
  <c r="R1185" i="8"/>
  <c r="R1177" i="8"/>
  <c r="R1169" i="8"/>
  <c r="R1161" i="8"/>
  <c r="R1153" i="8"/>
  <c r="R1145" i="8"/>
  <c r="R1137" i="8"/>
  <c r="R1129" i="8"/>
  <c r="R1121" i="8"/>
  <c r="R1113" i="8"/>
  <c r="R1105" i="8"/>
  <c r="R1097" i="8"/>
  <c r="R1089" i="8"/>
  <c r="R1073" i="8"/>
  <c r="R1057" i="8"/>
  <c r="R1049" i="8"/>
  <c r="R1041" i="8"/>
  <c r="R1033" i="8"/>
  <c r="R1025" i="8"/>
  <c r="R1017" i="8"/>
  <c r="R1009" i="8"/>
  <c r="R1159" i="8"/>
  <c r="R1127" i="8"/>
  <c r="R1095" i="8"/>
  <c r="R1063" i="8"/>
  <c r="R1031" i="8"/>
  <c r="R999" i="8"/>
  <c r="R967" i="8"/>
  <c r="R935" i="8"/>
  <c r="R903" i="8"/>
  <c r="R871" i="8"/>
  <c r="R839" i="8"/>
  <c r="R807" i="8"/>
  <c r="R775" i="8"/>
  <c r="R743" i="8"/>
  <c r="R711" i="8"/>
  <c r="R1018" i="8"/>
  <c r="R1002" i="8"/>
  <c r="R986" i="8"/>
  <c r="R978" i="8"/>
  <c r="R970" i="8"/>
  <c r="R962" i="8"/>
  <c r="R954" i="8"/>
  <c r="R946" i="8"/>
  <c r="R930" i="8"/>
  <c r="R922" i="8"/>
  <c r="R906" i="8"/>
  <c r="R898" i="8"/>
  <c r="R890" i="8"/>
  <c r="R882" i="8"/>
  <c r="R866" i="8"/>
  <c r="R858" i="8"/>
  <c r="R842" i="8"/>
  <c r="R834" i="8"/>
  <c r="R826" i="8"/>
  <c r="R818" i="8"/>
  <c r="R802" i="8"/>
  <c r="R794" i="8"/>
  <c r="R778" i="8"/>
  <c r="R770" i="8"/>
  <c r="R762" i="8"/>
  <c r="R754" i="8"/>
  <c r="R738" i="8"/>
  <c r="R730" i="8"/>
  <c r="R714" i="8"/>
  <c r="R706" i="8"/>
  <c r="R690" i="8"/>
  <c r="R682" i="8"/>
  <c r="R658" i="8"/>
  <c r="R650" i="8"/>
  <c r="R642" i="8"/>
  <c r="R634" i="8"/>
  <c r="R610" i="8"/>
  <c r="R602" i="8"/>
  <c r="R594" i="8"/>
  <c r="R586" i="8"/>
  <c r="R578" i="8"/>
  <c r="R562" i="8"/>
  <c r="R554" i="8"/>
  <c r="R546" i="8"/>
  <c r="R530" i="8"/>
  <c r="R522" i="8"/>
  <c r="R506" i="8"/>
  <c r="R498" i="8"/>
  <c r="R490" i="8"/>
  <c r="R474" i="8"/>
  <c r="R466" i="8"/>
  <c r="R442" i="8"/>
  <c r="R434" i="8"/>
  <c r="R410" i="8"/>
  <c r="R402" i="8"/>
  <c r="R346" i="8"/>
  <c r="R338" i="8"/>
  <c r="R274" i="8"/>
  <c r="R266" i="8"/>
  <c r="R202" i="8"/>
  <c r="R194" i="8"/>
  <c r="R122" i="8"/>
  <c r="R50" i="8"/>
  <c r="R1001" i="8"/>
  <c r="R993" i="8"/>
  <c r="R985" i="8"/>
  <c r="R977" i="8"/>
  <c r="R969" i="8"/>
  <c r="R961" i="8"/>
  <c r="R945" i="8"/>
  <c r="R937" i="8"/>
  <c r="R929" i="8"/>
  <c r="R921" i="8"/>
  <c r="R913" i="8"/>
  <c r="R905" i="8"/>
  <c r="R897" i="8"/>
  <c r="R881" i="8"/>
  <c r="R873" i="8"/>
  <c r="R865" i="8"/>
  <c r="R857" i="8"/>
  <c r="R849" i="8"/>
  <c r="R841" i="8"/>
  <c r="R833" i="8"/>
  <c r="R817" i="8"/>
  <c r="R809" i="8"/>
  <c r="R801" i="8"/>
  <c r="R793" i="8"/>
  <c r="R785" i="8"/>
  <c r="R777" i="8"/>
  <c r="R769" i="8"/>
  <c r="R753" i="8"/>
  <c r="R745" i="8"/>
  <c r="R737" i="8"/>
  <c r="R729" i="8"/>
  <c r="R721" i="8"/>
  <c r="R713" i="8"/>
  <c r="R705" i="8"/>
  <c r="R689" i="8"/>
  <c r="R681" i="8"/>
  <c r="R673" i="8"/>
  <c r="R649" i="8"/>
  <c r="R641" i="8"/>
  <c r="R633" i="8"/>
  <c r="R625" i="8"/>
  <c r="R601" i="8"/>
  <c r="R593" i="8"/>
  <c r="R585" i="8"/>
  <c r="R577" i="8"/>
  <c r="R553" i="8"/>
  <c r="R545" i="8"/>
  <c r="R537" i="8"/>
  <c r="R529" i="8"/>
  <c r="R521" i="8"/>
  <c r="R513" i="8"/>
  <c r="R505" i="8"/>
  <c r="R497" i="8"/>
  <c r="R489" i="8"/>
  <c r="R481" i="8"/>
  <c r="R473" i="8"/>
  <c r="R465" i="8"/>
  <c r="R457" i="8"/>
  <c r="R449" i="8"/>
  <c r="R441" i="8"/>
  <c r="R433" i="8"/>
  <c r="R425" i="8"/>
  <c r="R417" i="8"/>
  <c r="R409" i="8"/>
  <c r="R401" i="8"/>
  <c r="R377" i="8"/>
  <c r="R353" i="8"/>
  <c r="R345" i="8"/>
  <c r="R329" i="8"/>
  <c r="R305" i="8"/>
  <c r="R281" i="8"/>
  <c r="R273" i="8"/>
  <c r="R257" i="8"/>
  <c r="R233" i="8"/>
  <c r="R209" i="8"/>
  <c r="R201" i="8"/>
  <c r="R185" i="8"/>
  <c r="R161" i="8"/>
  <c r="R137" i="8"/>
  <c r="R129" i="8"/>
  <c r="R113" i="8"/>
  <c r="R89" i="8"/>
  <c r="R65" i="8"/>
  <c r="R57" i="8"/>
  <c r="R41" i="8"/>
  <c r="R111" i="7"/>
  <c r="R1031" i="7"/>
  <c r="R1434" i="7"/>
  <c r="R1765" i="7"/>
  <c r="R1949" i="7"/>
  <c r="R2596" i="7"/>
  <c r="R3720" i="7"/>
  <c r="R3712" i="7"/>
  <c r="R3704" i="7"/>
  <c r="R3696" i="7"/>
  <c r="R3688" i="7"/>
  <c r="R3680" i="7"/>
  <c r="R3672" i="7"/>
  <c r="R3656" i="7"/>
  <c r="R3648" i="7"/>
  <c r="R3640" i="7"/>
  <c r="R3632" i="7"/>
  <c r="R3624" i="7"/>
  <c r="R3616" i="7"/>
  <c r="R3608" i="7"/>
  <c r="R3600" i="7"/>
  <c r="R3592" i="7"/>
  <c r="R3584" i="7"/>
  <c r="R3576" i="7"/>
  <c r="R3568" i="7"/>
  <c r="R3560" i="7"/>
  <c r="R3552" i="7"/>
  <c r="R3544" i="7"/>
  <c r="R3536" i="7"/>
  <c r="R3528" i="7"/>
  <c r="R3496" i="7"/>
  <c r="R3488" i="7"/>
  <c r="R3480" i="7"/>
  <c r="R3472" i="7"/>
  <c r="R3464" i="7"/>
  <c r="R3456" i="7"/>
  <c r="R3448" i="7"/>
  <c r="R3440" i="7"/>
  <c r="R3432" i="7"/>
  <c r="R3424" i="7"/>
  <c r="R3416" i="7"/>
  <c r="R3408" i="7"/>
  <c r="R3400" i="7"/>
  <c r="R3392" i="7"/>
  <c r="R3384" i="7"/>
  <c r="R3376" i="7"/>
  <c r="R3368" i="7"/>
  <c r="R3360" i="7"/>
  <c r="R3352" i="7"/>
  <c r="R3344" i="7"/>
  <c r="R3336" i="7"/>
  <c r="R3328" i="7"/>
  <c r="R3320" i="7"/>
  <c r="R3312" i="7"/>
  <c r="R3304" i="7"/>
  <c r="R3296" i="7"/>
  <c r="R3288" i="7"/>
  <c r="R3280" i="7"/>
  <c r="R3272" i="7"/>
  <c r="R3264" i="7"/>
  <c r="R3256" i="7"/>
  <c r="R3248" i="7"/>
  <c r="R3240" i="7"/>
  <c r="R3232" i="7"/>
  <c r="R3224" i="7"/>
  <c r="R3216" i="7"/>
  <c r="R3208" i="7"/>
  <c r="R3200" i="7"/>
  <c r="R3192" i="7"/>
  <c r="R3184" i="7"/>
  <c r="R3176" i="7"/>
  <c r="R3168" i="7"/>
  <c r="R3120" i="7"/>
  <c r="R3104" i="7"/>
  <c r="R3096" i="7"/>
  <c r="R355" i="6"/>
  <c r="R56" i="7"/>
  <c r="R68" i="7"/>
  <c r="R93" i="7"/>
  <c r="R112" i="7"/>
  <c r="R140" i="7"/>
  <c r="R167" i="7"/>
  <c r="R197" i="7"/>
  <c r="R308" i="7"/>
  <c r="R328" i="7"/>
  <c r="R497" i="7"/>
  <c r="R635" i="7"/>
  <c r="R885" i="7"/>
  <c r="R1101" i="7"/>
  <c r="R1245" i="7"/>
  <c r="R1372" i="7"/>
  <c r="R1437" i="7"/>
  <c r="R1508" i="7"/>
  <c r="R1581" i="7"/>
  <c r="R1643" i="7"/>
  <c r="R1712" i="7"/>
  <c r="R1950" i="7"/>
  <c r="R2079" i="7"/>
  <c r="R2213" i="7"/>
  <c r="R2663" i="7"/>
  <c r="R92" i="7"/>
  <c r="R166" i="7"/>
  <c r="R392" i="7"/>
  <c r="R884" i="7"/>
  <c r="R1642" i="7"/>
  <c r="R2039" i="7"/>
  <c r="R3512" i="7"/>
  <c r="R375" i="6"/>
  <c r="R130" i="7"/>
  <c r="R237" i="7"/>
  <c r="R368" i="7"/>
  <c r="R548" i="7"/>
  <c r="R778" i="7"/>
  <c r="R868" i="7"/>
  <c r="R1004" i="7"/>
  <c r="R1303" i="7"/>
  <c r="R1590" i="7"/>
  <c r="R1784" i="7"/>
  <c r="R185" i="6"/>
  <c r="R58" i="7"/>
  <c r="R107" i="7"/>
  <c r="R188" i="7"/>
  <c r="R221" i="7"/>
  <c r="R292" i="7"/>
  <c r="R310" i="7"/>
  <c r="R374" i="7"/>
  <c r="R470" i="7"/>
  <c r="R608" i="7"/>
  <c r="R752" i="7"/>
  <c r="R779" i="7"/>
  <c r="R869" i="7"/>
  <c r="R1010" i="7"/>
  <c r="R1163" i="7"/>
  <c r="R1260" i="7"/>
  <c r="R1320" i="7"/>
  <c r="R1456" i="7"/>
  <c r="R1532" i="7"/>
  <c r="R1667" i="7"/>
  <c r="R1732" i="7"/>
  <c r="R1786" i="7"/>
  <c r="R1992" i="7"/>
  <c r="R2096" i="7"/>
  <c r="R2277" i="7"/>
  <c r="R1520" i="7"/>
  <c r="R1511" i="7"/>
  <c r="R1498" i="7"/>
  <c r="R1490" i="7"/>
  <c r="R1483" i="7"/>
  <c r="R1471" i="7"/>
  <c r="R1464" i="7"/>
  <c r="R1459" i="7"/>
  <c r="R1451" i="7"/>
  <c r="R1443" i="7"/>
  <c r="R1436" i="7"/>
  <c r="R1428" i="7"/>
  <c r="R1420" i="7"/>
  <c r="R1412" i="7"/>
  <c r="R1404" i="7"/>
  <c r="R1396" i="7"/>
  <c r="R1388" i="7"/>
  <c r="R1380" i="7"/>
  <c r="R1371" i="7"/>
  <c r="R1362" i="7"/>
  <c r="R1355" i="7"/>
  <c r="R1347" i="7"/>
  <c r="R1340" i="7"/>
  <c r="R1332" i="7"/>
  <c r="R1326" i="7"/>
  <c r="R1319" i="7"/>
  <c r="R1519" i="7"/>
  <c r="R1510" i="7"/>
  <c r="R1503" i="7"/>
  <c r="R1496" i="7"/>
  <c r="R1488" i="7"/>
  <c r="R1476" i="7"/>
  <c r="R1458" i="7"/>
  <c r="R1435" i="7"/>
  <c r="R1427" i="7"/>
  <c r="R1419" i="7"/>
  <c r="R1411" i="7"/>
  <c r="R1403" i="7"/>
  <c r="R1395" i="7"/>
  <c r="R1387" i="7"/>
  <c r="R1379" i="7"/>
  <c r="R1370" i="7"/>
  <c r="R1360" i="7"/>
  <c r="R1354" i="7"/>
  <c r="R1339" i="7"/>
  <c r="R1331" i="7"/>
  <c r="R1325" i="7"/>
  <c r="R1318" i="7"/>
  <c r="R3676" i="7"/>
  <c r="R2016" i="7"/>
  <c r="R2010" i="7"/>
  <c r="R2004" i="7"/>
  <c r="R1989" i="7"/>
  <c r="R1981" i="7"/>
  <c r="R1967" i="7"/>
  <c r="R1960" i="7"/>
  <c r="R1952" i="7"/>
  <c r="R1944" i="7"/>
  <c r="R1938" i="7"/>
  <c r="R1932" i="7"/>
  <c r="R1924" i="7"/>
  <c r="R1916" i="7"/>
  <c r="R1907" i="7"/>
  <c r="R1899" i="7"/>
  <c r="R1877" i="7"/>
  <c r="R1862" i="7"/>
  <c r="R1855" i="7"/>
  <c r="R1848" i="7"/>
  <c r="R1842" i="7"/>
  <c r="R1836" i="7"/>
  <c r="R1827" i="7"/>
  <c r="R1996" i="7"/>
  <c r="R1988" i="7"/>
  <c r="R1980" i="7"/>
  <c r="R1973" i="7"/>
  <c r="R1966" i="7"/>
  <c r="R1959" i="7"/>
  <c r="R1951" i="7"/>
  <c r="R1943" i="7"/>
  <c r="R1936" i="7"/>
  <c r="R1923" i="7"/>
  <c r="R1915" i="7"/>
  <c r="R1906" i="7"/>
  <c r="R1898" i="7"/>
  <c r="R1890" i="7"/>
  <c r="R1883" i="7"/>
  <c r="R1876" i="7"/>
  <c r="R1869" i="7"/>
  <c r="R1861" i="7"/>
  <c r="R1854" i="7"/>
  <c r="R1835" i="7"/>
  <c r="R2202" i="7"/>
  <c r="R2192" i="7"/>
  <c r="R2182" i="7"/>
  <c r="R2172" i="7"/>
  <c r="R2163" i="7"/>
  <c r="R2156" i="7"/>
  <c r="R2149" i="7"/>
  <c r="R2141" i="7"/>
  <c r="R2134" i="7"/>
  <c r="R2125" i="7"/>
  <c r="R2117" i="7"/>
  <c r="R2110" i="7"/>
  <c r="R2102" i="7"/>
  <c r="R2094" i="7"/>
  <c r="R2087" i="7"/>
  <c r="R2078" i="7"/>
  <c r="R2071" i="7"/>
  <c r="R2064" i="7"/>
  <c r="R2050" i="7"/>
  <c r="R2043" i="7"/>
  <c r="R2035" i="7"/>
  <c r="R2028" i="7"/>
  <c r="R3580" i="7"/>
  <c r="R3285" i="7"/>
  <c r="R3115" i="7"/>
  <c r="R2949" i="7"/>
  <c r="R2766" i="7"/>
  <c r="R2642" i="7"/>
  <c r="R2570" i="7"/>
  <c r="R2476" i="7"/>
  <c r="R2395" i="7"/>
  <c r="R2340" i="7"/>
  <c r="R2300" i="7"/>
  <c r="R2264" i="7"/>
  <c r="R2234" i="7"/>
  <c r="R2176" i="7"/>
  <c r="R2135" i="7"/>
  <c r="R2114" i="7"/>
  <c r="R2095" i="7"/>
  <c r="R2072" i="7"/>
  <c r="R2018" i="7"/>
  <c r="R1990" i="7"/>
  <c r="R1974" i="7"/>
  <c r="R1962" i="7"/>
  <c r="R1946" i="7"/>
  <c r="R1917" i="7"/>
  <c r="R1900" i="7"/>
  <c r="R1884" i="7"/>
  <c r="R1870" i="7"/>
  <c r="R1843" i="7"/>
  <c r="R1828" i="7"/>
  <c r="R1820" i="7"/>
  <c r="R1811" i="7"/>
  <c r="R1792" i="7"/>
  <c r="R1783" i="7"/>
  <c r="R1764" i="7"/>
  <c r="R1756" i="7"/>
  <c r="R1730" i="7"/>
  <c r="R1720" i="7"/>
  <c r="R1711" i="7"/>
  <c r="R1702" i="7"/>
  <c r="R1693" i="7"/>
  <c r="R1684" i="7"/>
  <c r="R1675" i="7"/>
  <c r="R1666" i="7"/>
  <c r="R1656" i="7"/>
  <c r="R1630" i="7"/>
  <c r="R1620" i="7"/>
  <c r="R1608" i="7"/>
  <c r="R1599" i="7"/>
  <c r="R1589" i="7"/>
  <c r="R1576" i="7"/>
  <c r="R1567" i="7"/>
  <c r="R1556" i="7"/>
  <c r="R1547" i="7"/>
  <c r="R1539" i="7"/>
  <c r="R1530" i="7"/>
  <c r="R1517" i="7"/>
  <c r="R1507" i="7"/>
  <c r="R1486" i="7"/>
  <c r="R1462" i="7"/>
  <c r="R1453" i="7"/>
  <c r="R1444" i="7"/>
  <c r="R1432" i="7"/>
  <c r="R1413" i="7"/>
  <c r="R1400" i="7"/>
  <c r="R1390" i="7"/>
  <c r="R1381" i="7"/>
  <c r="R1367" i="7"/>
  <c r="R1357" i="7"/>
  <c r="R1348" i="7"/>
  <c r="R1336" i="7"/>
  <c r="R1328" i="7"/>
  <c r="R1310" i="7"/>
  <c r="R1302" i="7"/>
  <c r="R1295" i="7"/>
  <c r="R1287" i="7"/>
  <c r="R1279" i="7"/>
  <c r="R1272" i="7"/>
  <c r="R1266" i="7"/>
  <c r="R1251" i="7"/>
  <c r="R1244" i="7"/>
  <c r="R1229" i="7"/>
  <c r="R1208" i="7"/>
  <c r="R1173" i="7"/>
  <c r="R1142" i="7"/>
  <c r="R1120" i="7"/>
  <c r="R1070" i="7"/>
  <c r="R1029" i="7"/>
  <c r="R1019" i="7"/>
  <c r="R998" i="7"/>
  <c r="R976" i="7"/>
  <c r="R950" i="7"/>
  <c r="R935" i="7"/>
  <c r="R903" i="7"/>
  <c r="R893" i="7"/>
  <c r="R842" i="7"/>
  <c r="R832" i="7"/>
  <c r="R827" i="7"/>
  <c r="R818" i="7"/>
  <c r="R813" i="7"/>
  <c r="R782" i="7"/>
  <c r="R776" i="7"/>
  <c r="R755" i="7"/>
  <c r="R734" i="7"/>
  <c r="R725" i="7"/>
  <c r="R719" i="7"/>
  <c r="R710" i="7"/>
  <c r="R704" i="7"/>
  <c r="R674" i="7"/>
  <c r="R669" i="7"/>
  <c r="R659" i="7"/>
  <c r="R638" i="7"/>
  <c r="R617" i="7"/>
  <c r="R611" i="7"/>
  <c r="R596" i="7"/>
  <c r="R581" i="7"/>
  <c r="R560" i="7"/>
  <c r="R551" i="7"/>
  <c r="R530" i="7"/>
  <c r="R515" i="7"/>
  <c r="R500" i="7"/>
  <c r="R490" i="7"/>
  <c r="R464" i="7"/>
  <c r="R455" i="7"/>
  <c r="R410" i="7"/>
  <c r="R401" i="7"/>
  <c r="R395" i="7"/>
  <c r="R386" i="7"/>
  <c r="R381" i="7"/>
  <c r="R362" i="7"/>
  <c r="R341" i="7"/>
  <c r="R332" i="7"/>
  <c r="R3525" i="7"/>
  <c r="R3260" i="7"/>
  <c r="R3099" i="7"/>
  <c r="R2919" i="7"/>
  <c r="R2763" i="7"/>
  <c r="R2631" i="7"/>
  <c r="R2548" i="7"/>
  <c r="R2388" i="7"/>
  <c r="R2296" i="7"/>
  <c r="R2258" i="7"/>
  <c r="R2227" i="7"/>
  <c r="R2204" i="7"/>
  <c r="R2051" i="7"/>
  <c r="R2032" i="7"/>
  <c r="R2015" i="7"/>
  <c r="R2002" i="7"/>
  <c r="R1987" i="7"/>
  <c r="R1972" i="7"/>
  <c r="R1958" i="7"/>
  <c r="R1931" i="7"/>
  <c r="R1914" i="7"/>
  <c r="R1896" i="7"/>
  <c r="R1882" i="7"/>
  <c r="R1868" i="7"/>
  <c r="R1840" i="7"/>
  <c r="R1819" i="7"/>
  <c r="R1807" i="7"/>
  <c r="R1799" i="7"/>
  <c r="R1791" i="7"/>
  <c r="R1780" i="7"/>
  <c r="R1772" i="7"/>
  <c r="R1754" i="7"/>
  <c r="R1746" i="7"/>
  <c r="R1736" i="7"/>
  <c r="R1727" i="7"/>
  <c r="R1719" i="7"/>
  <c r="R1710" i="7"/>
  <c r="R1700" i="7"/>
  <c r="R1692" i="7"/>
  <c r="R1683" i="7"/>
  <c r="R1672" i="7"/>
  <c r="R1664" i="7"/>
  <c r="R1646" i="7"/>
  <c r="R1637" i="7"/>
  <c r="R1629" i="7"/>
  <c r="R1607" i="7"/>
  <c r="R1598" i="7"/>
  <c r="R1586" i="7"/>
  <c r="R1566" i="7"/>
  <c r="R1546" i="7"/>
  <c r="R1538" i="7"/>
  <c r="R1526" i="7"/>
  <c r="R1516" i="7"/>
  <c r="R1506" i="7"/>
  <c r="R1495" i="7"/>
  <c r="R1485" i="7"/>
  <c r="R1478" i="7"/>
  <c r="R1470" i="7"/>
  <c r="R1442" i="7"/>
  <c r="R1431" i="7"/>
  <c r="R1422" i="7"/>
  <c r="R1410" i="7"/>
  <c r="R1399" i="7"/>
  <c r="R1378" i="7"/>
  <c r="R1366" i="7"/>
  <c r="R1346" i="7"/>
  <c r="R1327" i="7"/>
  <c r="R1317" i="7"/>
  <c r="R1309" i="7"/>
  <c r="R1301" i="7"/>
  <c r="R1271" i="7"/>
  <c r="R1264" i="7"/>
  <c r="R1258" i="7"/>
  <c r="R1238" i="7"/>
  <c r="R1228" i="7"/>
  <c r="R1223" i="7"/>
  <c r="R1187" i="7"/>
  <c r="R1178" i="7"/>
  <c r="R1172" i="7"/>
  <c r="R1157" i="7"/>
  <c r="R1151" i="7"/>
  <c r="R1130" i="7"/>
  <c r="R1119" i="7"/>
  <c r="R1100" i="7"/>
  <c r="R1085" i="7"/>
  <c r="R1048" i="7"/>
  <c r="R1043" i="7"/>
  <c r="R1034" i="7"/>
  <c r="R1028" i="7"/>
  <c r="R986" i="7"/>
  <c r="R975" i="7"/>
  <c r="R965" i="7"/>
  <c r="R940" i="7"/>
  <c r="R908" i="7"/>
  <c r="R902" i="7"/>
  <c r="R872" i="7"/>
  <c r="R867" i="7"/>
  <c r="R831" i="7"/>
  <c r="R812" i="7"/>
  <c r="R797" i="7"/>
  <c r="R791" i="7"/>
  <c r="R760" i="7"/>
  <c r="R724" i="7"/>
  <c r="R688" i="7"/>
  <c r="R683" i="7"/>
  <c r="R668" i="7"/>
  <c r="R626" i="7"/>
  <c r="R616" i="7"/>
  <c r="R590" i="7"/>
  <c r="R580" i="7"/>
  <c r="R575" i="7"/>
  <c r="R566" i="7"/>
  <c r="R539" i="7"/>
  <c r="R524" i="7"/>
  <c r="R479" i="7"/>
  <c r="R454" i="7"/>
  <c r="R443" i="7"/>
  <c r="R419" i="7"/>
  <c r="R400" i="7"/>
  <c r="R371" i="7"/>
  <c r="R347" i="7"/>
  <c r="R326" i="7"/>
  <c r="R317" i="7"/>
  <c r="R302" i="7"/>
  <c r="R284" i="7"/>
  <c r="R275" i="7"/>
  <c r="R269" i="7"/>
  <c r="R3485" i="7"/>
  <c r="R3235" i="7"/>
  <c r="R2739" i="7"/>
  <c r="R2628" i="7"/>
  <c r="R2536" i="7"/>
  <c r="R2455" i="7"/>
  <c r="R2387" i="7"/>
  <c r="R2328" i="7"/>
  <c r="R2293" i="7"/>
  <c r="R2256" i="7"/>
  <c r="R2223" i="7"/>
  <c r="R2174" i="7"/>
  <c r="R2151" i="7"/>
  <c r="R2131" i="7"/>
  <c r="R2111" i="7"/>
  <c r="R2088" i="7"/>
  <c r="R2068" i="7"/>
  <c r="R2014" i="7"/>
  <c r="R2000" i="7"/>
  <c r="R1986" i="7"/>
  <c r="R1971" i="7"/>
  <c r="R1957" i="7"/>
  <c r="R1942" i="7"/>
  <c r="R1930" i="7"/>
  <c r="R1912" i="7"/>
  <c r="R1895" i="7"/>
  <c r="R1880" i="7"/>
  <c r="R1867" i="7"/>
  <c r="R1853" i="7"/>
  <c r="R1839" i="7"/>
  <c r="R1826" i="7"/>
  <c r="R1818" i="7"/>
  <c r="R1806" i="7"/>
  <c r="R1798" i="7"/>
  <c r="R1779" i="7"/>
  <c r="R1771" i="7"/>
  <c r="R1763" i="7"/>
  <c r="R1744" i="7"/>
  <c r="R1735" i="7"/>
  <c r="R1718" i="7"/>
  <c r="R1691" i="7"/>
  <c r="R1682" i="7"/>
  <c r="R1671" i="7"/>
  <c r="R1655" i="7"/>
  <c r="R1628" i="7"/>
  <c r="R1616" i="7"/>
  <c r="R1606" i="7"/>
  <c r="R1597" i="7"/>
  <c r="R1584" i="7"/>
  <c r="R1575" i="7"/>
  <c r="R1565" i="7"/>
  <c r="R1554" i="7"/>
  <c r="R1536" i="7"/>
  <c r="R1525" i="7"/>
  <c r="R1515" i="7"/>
  <c r="R1504" i="7"/>
  <c r="R1494" i="7"/>
  <c r="R1477" i="7"/>
  <c r="R1469" i="7"/>
  <c r="R1461" i="7"/>
  <c r="R1452" i="7"/>
  <c r="R1440" i="7"/>
  <c r="R1430" i="7"/>
  <c r="R1421" i="7"/>
  <c r="R1389" i="7"/>
  <c r="R1376" i="7"/>
  <c r="R1365" i="7"/>
  <c r="R1356" i="7"/>
  <c r="R1335" i="7"/>
  <c r="R1316" i="7"/>
  <c r="R1308" i="7"/>
  <c r="R1300" i="7"/>
  <c r="R1294" i="7"/>
  <c r="R1286" i="7"/>
  <c r="R1278" i="7"/>
  <c r="R1270" i="7"/>
  <c r="R1256" i="7"/>
  <c r="R1250" i="7"/>
  <c r="R1227" i="7"/>
  <c r="R1202" i="7"/>
  <c r="R1192" i="7"/>
  <c r="R1166" i="7"/>
  <c r="R1156" i="7"/>
  <c r="R1118" i="7"/>
  <c r="R1109" i="7"/>
  <c r="R1094" i="7"/>
  <c r="R1079" i="7"/>
  <c r="R1058" i="7"/>
  <c r="R1047" i="7"/>
  <c r="R1013" i="7"/>
  <c r="R1007" i="7"/>
  <c r="R974" i="7"/>
  <c r="R944" i="7"/>
  <c r="R939" i="7"/>
  <c r="R917" i="7"/>
  <c r="R887" i="7"/>
  <c r="R866" i="7"/>
  <c r="R851" i="7"/>
  <c r="R845" i="7"/>
  <c r="R836" i="7"/>
  <c r="R821" i="7"/>
  <c r="R806" i="7"/>
  <c r="R796" i="7"/>
  <c r="R770" i="7"/>
  <c r="R759" i="7"/>
  <c r="R749" i="7"/>
  <c r="R728" i="7"/>
  <c r="R723" i="7"/>
  <c r="R698" i="7"/>
  <c r="R653" i="7"/>
  <c r="R647" i="7"/>
  <c r="R615" i="7"/>
  <c r="R605" i="7"/>
  <c r="R579" i="7"/>
  <c r="R544" i="7"/>
  <c r="R509" i="7"/>
  <c r="R494" i="7"/>
  <c r="R488" i="7"/>
  <c r="R467" i="7"/>
  <c r="R453" i="7"/>
  <c r="R428" i="7"/>
  <c r="R404" i="7"/>
  <c r="R399" i="7"/>
  <c r="R380" i="7"/>
  <c r="R356" i="7"/>
  <c r="R346" i="7"/>
  <c r="R293" i="7"/>
  <c r="R274" i="7"/>
  <c r="R260" i="7"/>
  <c r="R251" i="7"/>
  <c r="R242" i="7"/>
  <c r="R236" i="7"/>
  <c r="R227" i="7"/>
  <c r="R212" i="7"/>
  <c r="R202" i="7"/>
  <c r="R176" i="7"/>
  <c r="R3476" i="7"/>
  <c r="R3053" i="7"/>
  <c r="R2887" i="7"/>
  <c r="R2716" i="7"/>
  <c r="R2615" i="7"/>
  <c r="R2535" i="7"/>
  <c r="R2443" i="7"/>
  <c r="R2372" i="7"/>
  <c r="R2327" i="7"/>
  <c r="R2286" i="7"/>
  <c r="R2250" i="7"/>
  <c r="R2221" i="7"/>
  <c r="R2195" i="7"/>
  <c r="R2150" i="7"/>
  <c r="R2127" i="7"/>
  <c r="R2108" i="7"/>
  <c r="R2066" i="7"/>
  <c r="R2029" i="7"/>
  <c r="R2013" i="7"/>
  <c r="R1984" i="7"/>
  <c r="R1970" i="7"/>
  <c r="R1956" i="7"/>
  <c r="R1928" i="7"/>
  <c r="R1911" i="7"/>
  <c r="R1894" i="7"/>
  <c r="R1852" i="7"/>
  <c r="R1838" i="7"/>
  <c r="R1815" i="7"/>
  <c r="R1797" i="7"/>
  <c r="R1788" i="7"/>
  <c r="R1778" i="7"/>
  <c r="R1770" i="7"/>
  <c r="R1760" i="7"/>
  <c r="R1752" i="7"/>
  <c r="R1743" i="7"/>
  <c r="R1733" i="7"/>
  <c r="R1726" i="7"/>
  <c r="R1717" i="7"/>
  <c r="R1699" i="7"/>
  <c r="R1679" i="7"/>
  <c r="R1663" i="7"/>
  <c r="R1653" i="7"/>
  <c r="R1645" i="7"/>
  <c r="R1636" i="7"/>
  <c r="R1624" i="7"/>
  <c r="R1615" i="7"/>
  <c r="R1605" i="7"/>
  <c r="R1594" i="7"/>
  <c r="R1583" i="7"/>
  <c r="R1562" i="7"/>
  <c r="R1544" i="7"/>
  <c r="R1524" i="7"/>
  <c r="R1514" i="7"/>
  <c r="R1502" i="7"/>
  <c r="R1493" i="7"/>
  <c r="R1484" i="7"/>
  <c r="R1468" i="7"/>
  <c r="R1450" i="7"/>
  <c r="R1439" i="7"/>
  <c r="R1418" i="7"/>
  <c r="R1408" i="7"/>
  <c r="R1398" i="7"/>
  <c r="R1386" i="7"/>
  <c r="R1375" i="7"/>
  <c r="R1364" i="7"/>
  <c r="R1352" i="7"/>
  <c r="R1344" i="7"/>
  <c r="R1334" i="7"/>
  <c r="R1315" i="7"/>
  <c r="R1307" i="7"/>
  <c r="R1293" i="7"/>
  <c r="R1285" i="7"/>
  <c r="R1277" i="7"/>
  <c r="R1269" i="7"/>
  <c r="R1263" i="7"/>
  <c r="R1255" i="7"/>
  <c r="R1248" i="7"/>
  <c r="R1232" i="7"/>
  <c r="R1226" i="7"/>
  <c r="R1191" i="7"/>
  <c r="R1155" i="7"/>
  <c r="R1124" i="7"/>
  <c r="R1084" i="7"/>
  <c r="R1046" i="7"/>
  <c r="R1037" i="7"/>
  <c r="R1022" i="7"/>
  <c r="R1012" i="7"/>
  <c r="R980" i="7"/>
  <c r="R959" i="7"/>
  <c r="R938" i="7"/>
  <c r="R923" i="7"/>
  <c r="R896" i="7"/>
  <c r="R886" i="7"/>
  <c r="R830" i="7"/>
  <c r="R795" i="7"/>
  <c r="R758" i="7"/>
  <c r="R722" i="7"/>
  <c r="R713" i="7"/>
  <c r="R687" i="7"/>
  <c r="R677" i="7"/>
  <c r="R662" i="7"/>
  <c r="R652" i="7"/>
  <c r="R620" i="7"/>
  <c r="R614" i="7"/>
  <c r="R584" i="7"/>
  <c r="R578" i="7"/>
  <c r="R569" i="7"/>
  <c r="R554" i="7"/>
  <c r="R543" i="7"/>
  <c r="R533" i="7"/>
  <c r="R518" i="7"/>
  <c r="R508" i="7"/>
  <c r="R503" i="7"/>
  <c r="R472" i="7"/>
  <c r="R458" i="7"/>
  <c r="R452" i="7"/>
  <c r="R437" i="7"/>
  <c r="R418" i="7"/>
  <c r="R3407" i="7"/>
  <c r="R3213" i="7"/>
  <c r="R3023" i="7"/>
  <c r="R2860" i="7"/>
  <c r="R2702" i="7"/>
  <c r="R2604" i="7"/>
  <c r="R2362" i="7"/>
  <c r="R2318" i="7"/>
  <c r="R2285" i="7"/>
  <c r="R2243" i="7"/>
  <c r="R2218" i="7"/>
  <c r="R2194" i="7"/>
  <c r="R2165" i="7"/>
  <c r="R2146" i="7"/>
  <c r="R2126" i="7"/>
  <c r="R2104" i="7"/>
  <c r="R2084" i="7"/>
  <c r="R2045" i="7"/>
  <c r="R2011" i="7"/>
  <c r="R1997" i="7"/>
  <c r="R1982" i="7"/>
  <c r="R1939" i="7"/>
  <c r="R1925" i="7"/>
  <c r="R1908" i="7"/>
  <c r="R1891" i="7"/>
  <c r="R1863" i="7"/>
  <c r="R1824" i="7"/>
  <c r="R1814" i="7"/>
  <c r="R1805" i="7"/>
  <c r="R1787" i="7"/>
  <c r="R1776" i="7"/>
  <c r="R1759" i="7"/>
  <c r="R1742" i="7"/>
  <c r="R1707" i="7"/>
  <c r="R1698" i="7"/>
  <c r="R1690" i="7"/>
  <c r="R1678" i="7"/>
  <c r="R1670" i="7"/>
  <c r="R1662" i="7"/>
  <c r="R1652" i="7"/>
  <c r="R1644" i="7"/>
  <c r="R1592" i="7"/>
  <c r="R1582" i="7"/>
  <c r="R1574" i="7"/>
  <c r="R1560" i="7"/>
  <c r="R1552" i="7"/>
  <c r="R1543" i="7"/>
  <c r="R1533" i="7"/>
  <c r="R1523" i="7"/>
  <c r="R1512" i="7"/>
  <c r="R1501" i="7"/>
  <c r="R1492" i="7"/>
  <c r="R1475" i="7"/>
  <c r="R1467" i="7"/>
  <c r="R1460" i="7"/>
  <c r="R1448" i="7"/>
  <c r="R1429" i="7"/>
  <c r="R1416" i="7"/>
  <c r="R1407" i="7"/>
  <c r="R1397" i="7"/>
  <c r="R1384" i="7"/>
  <c r="R1374" i="7"/>
  <c r="R1363" i="7"/>
  <c r="R1351" i="7"/>
  <c r="R1343" i="7"/>
  <c r="R1333" i="7"/>
  <c r="R1324" i="7"/>
  <c r="R1314" i="7"/>
  <c r="R1306" i="7"/>
  <c r="R1299" i="7"/>
  <c r="R1292" i="7"/>
  <c r="R1284" i="7"/>
  <c r="R1276" i="7"/>
  <c r="R1262" i="7"/>
  <c r="R1254" i="7"/>
  <c r="R1247" i="7"/>
  <c r="R1211" i="7"/>
  <c r="R1196" i="7"/>
  <c r="R1190" i="7"/>
  <c r="R1181" i="7"/>
  <c r="R1160" i="7"/>
  <c r="R1154" i="7"/>
  <c r="R1133" i="7"/>
  <c r="R1088" i="7"/>
  <c r="R1083" i="7"/>
  <c r="R1061" i="7"/>
  <c r="R1052" i="7"/>
  <c r="R1011" i="7"/>
  <c r="R989" i="7"/>
  <c r="R968" i="7"/>
  <c r="R958" i="7"/>
  <c r="R922" i="7"/>
  <c r="R911" i="7"/>
  <c r="R875" i="7"/>
  <c r="R860" i="7"/>
  <c r="R850" i="7"/>
  <c r="R800" i="7"/>
  <c r="R794" i="7"/>
  <c r="R764" i="7"/>
  <c r="R743" i="7"/>
  <c r="R692" i="7"/>
  <c r="R686" i="7"/>
  <c r="R651" i="7"/>
  <c r="R629" i="7"/>
  <c r="R599" i="7"/>
  <c r="R542" i="7"/>
  <c r="R482" i="7"/>
  <c r="R471" i="7"/>
  <c r="R446" i="7"/>
  <c r="R436" i="7"/>
  <c r="R431" i="7"/>
  <c r="R422" i="7"/>
  <c r="R417" i="7"/>
  <c r="R350" i="7"/>
  <c r="R320" i="7"/>
  <c r="R311" i="7"/>
  <c r="R296" i="7"/>
  <c r="R291" i="7"/>
  <c r="R272" i="7"/>
  <c r="R254" i="7"/>
  <c r="R206" i="7"/>
  <c r="R200" i="7"/>
  <c r="R191" i="7"/>
  <c r="R3363" i="7"/>
  <c r="R2951" i="7"/>
  <c r="R2358" i="7"/>
  <c r="R2271" i="7"/>
  <c r="R2122" i="7"/>
  <c r="R2076" i="7"/>
  <c r="R2021" i="7"/>
  <c r="R1979" i="7"/>
  <c r="R1948" i="7"/>
  <c r="R1903" i="7"/>
  <c r="R1860" i="7"/>
  <c r="R1831" i="7"/>
  <c r="R1804" i="7"/>
  <c r="R1775" i="7"/>
  <c r="R1706" i="7"/>
  <c r="R1685" i="7"/>
  <c r="R1659" i="7"/>
  <c r="R1634" i="7"/>
  <c r="R1610" i="7"/>
  <c r="R1580" i="7"/>
  <c r="R1531" i="7"/>
  <c r="R1500" i="7"/>
  <c r="R1474" i="7"/>
  <c r="R1454" i="7"/>
  <c r="R1424" i="7"/>
  <c r="R1394" i="7"/>
  <c r="R1368" i="7"/>
  <c r="R1341" i="7"/>
  <c r="R1312" i="7"/>
  <c r="R1296" i="7"/>
  <c r="R1274" i="7"/>
  <c r="R1205" i="7"/>
  <c r="R1175" i="7"/>
  <c r="R1115" i="7"/>
  <c r="R1030" i="7"/>
  <c r="R971" i="7"/>
  <c r="R878" i="7"/>
  <c r="R854" i="7"/>
  <c r="R815" i="7"/>
  <c r="R788" i="7"/>
  <c r="R671" i="7"/>
  <c r="R634" i="7"/>
  <c r="R602" i="7"/>
  <c r="R557" i="7"/>
  <c r="R527" i="7"/>
  <c r="R507" i="7"/>
  <c r="R314" i="7"/>
  <c r="R257" i="7"/>
  <c r="R230" i="7"/>
  <c r="R220" i="7"/>
  <c r="R209" i="7"/>
  <c r="R170" i="7"/>
  <c r="R164" i="7"/>
  <c r="R149" i="7"/>
  <c r="R134" i="7"/>
  <c r="R101" i="7"/>
  <c r="R86" i="7"/>
  <c r="R76" i="7"/>
  <c r="R71" i="7"/>
  <c r="R299" i="6"/>
  <c r="R475" i="6"/>
  <c r="R325" i="6"/>
  <c r="R245" i="6"/>
  <c r="R2500" i="7"/>
  <c r="R2160" i="7"/>
  <c r="R2007" i="7"/>
  <c r="R1888" i="7"/>
  <c r="R1821" i="7"/>
  <c r="R1724" i="7"/>
  <c r="R1600" i="7"/>
  <c r="R1445" i="7"/>
  <c r="R1358" i="7"/>
  <c r="R1267" i="7"/>
  <c r="R1220" i="7"/>
  <c r="R1184" i="7"/>
  <c r="R1064" i="7"/>
  <c r="R932" i="7"/>
  <c r="R731" i="7"/>
  <c r="R461" i="7"/>
  <c r="R359" i="7"/>
  <c r="R233" i="7"/>
  <c r="R184" i="7"/>
  <c r="R147" i="7"/>
  <c r="R104" i="7"/>
  <c r="R74" i="7"/>
  <c r="R575" i="6"/>
  <c r="R295" i="6"/>
  <c r="R3359" i="7"/>
  <c r="R2831" i="7"/>
  <c r="R2571" i="7"/>
  <c r="R2349" i="7"/>
  <c r="R2242" i="7"/>
  <c r="R2183" i="7"/>
  <c r="R2119" i="7"/>
  <c r="R2061" i="7"/>
  <c r="R2020" i="7"/>
  <c r="R1978" i="7"/>
  <c r="R1902" i="7"/>
  <c r="R1859" i="7"/>
  <c r="R1822" i="7"/>
  <c r="R1800" i="7"/>
  <c r="R1751" i="7"/>
  <c r="R1731" i="7"/>
  <c r="R1704" i="7"/>
  <c r="R1677" i="7"/>
  <c r="R1658" i="7"/>
  <c r="R1632" i="7"/>
  <c r="R1551" i="7"/>
  <c r="R1522" i="7"/>
  <c r="R1499" i="7"/>
  <c r="R1473" i="7"/>
  <c r="R1447" i="7"/>
  <c r="R1423" i="7"/>
  <c r="R1392" i="7"/>
  <c r="R1359" i="7"/>
  <c r="R1338" i="7"/>
  <c r="R1311" i="7"/>
  <c r="R1291" i="7"/>
  <c r="R1253" i="7"/>
  <c r="R1199" i="7"/>
  <c r="R1174" i="7"/>
  <c r="R1067" i="7"/>
  <c r="R1055" i="7"/>
  <c r="R1016" i="7"/>
  <c r="R947" i="7"/>
  <c r="R920" i="7"/>
  <c r="R890" i="7"/>
  <c r="R814" i="7"/>
  <c r="R701" i="7"/>
  <c r="R650" i="7"/>
  <c r="R632" i="7"/>
  <c r="R526" i="7"/>
  <c r="R506" i="7"/>
  <c r="R476" i="7"/>
  <c r="R413" i="7"/>
  <c r="R290" i="7"/>
  <c r="R273" i="7"/>
  <c r="R256" i="7"/>
  <c r="R219" i="7"/>
  <c r="R203" i="7"/>
  <c r="R158" i="7"/>
  <c r="R148" i="7"/>
  <c r="R143" i="7"/>
  <c r="R128" i="7"/>
  <c r="R110" i="7"/>
  <c r="R75" i="7"/>
  <c r="R579" i="6"/>
  <c r="R455" i="6"/>
  <c r="R315" i="6"/>
  <c r="R235" i="6"/>
  <c r="R155" i="6"/>
  <c r="R5" i="6"/>
  <c r="R3166" i="7"/>
  <c r="R2314" i="7"/>
  <c r="R2103" i="7"/>
  <c r="R1965" i="7"/>
  <c r="R1847" i="7"/>
  <c r="R1767" i="7"/>
  <c r="R1696" i="7"/>
  <c r="R1623" i="7"/>
  <c r="R1518" i="7"/>
  <c r="R1383" i="7"/>
  <c r="R1288" i="7"/>
  <c r="R1209" i="7"/>
  <c r="R1127" i="7"/>
  <c r="R1082" i="7"/>
  <c r="R983" i="7"/>
  <c r="R824" i="7"/>
  <c r="R680" i="7"/>
  <c r="R536" i="7"/>
  <c r="R435" i="7"/>
  <c r="R365" i="7"/>
  <c r="R323" i="7"/>
  <c r="R152" i="7"/>
  <c r="R137" i="7"/>
  <c r="R215" i="6"/>
  <c r="R3316" i="7"/>
  <c r="R2830" i="7"/>
  <c r="R2509" i="7"/>
  <c r="R2342" i="7"/>
  <c r="R2118" i="7"/>
  <c r="R2058" i="7"/>
  <c r="R2008" i="7"/>
  <c r="R1976" i="7"/>
  <c r="R1935" i="7"/>
  <c r="R1858" i="7"/>
  <c r="R1795" i="7"/>
  <c r="R1773" i="7"/>
  <c r="R1750" i="7"/>
  <c r="R1725" i="7"/>
  <c r="R1703" i="7"/>
  <c r="R1651" i="7"/>
  <c r="R1631" i="7"/>
  <c r="R1602" i="7"/>
  <c r="R1571" i="7"/>
  <c r="R1548" i="7"/>
  <c r="R1491" i="7"/>
  <c r="R1472" i="7"/>
  <c r="R1446" i="7"/>
  <c r="R1391" i="7"/>
  <c r="R1290" i="7"/>
  <c r="R1268" i="7"/>
  <c r="R1252" i="7"/>
  <c r="R1235" i="7"/>
  <c r="R1210" i="7"/>
  <c r="R1091" i="7"/>
  <c r="R1066" i="7"/>
  <c r="R1040" i="7"/>
  <c r="R941" i="7"/>
  <c r="R914" i="7"/>
  <c r="R839" i="7"/>
  <c r="R707" i="7"/>
  <c r="R695" i="7"/>
  <c r="R670" i="7"/>
  <c r="R644" i="7"/>
  <c r="R563" i="7"/>
  <c r="R525" i="7"/>
  <c r="R425" i="7"/>
  <c r="R407" i="7"/>
  <c r="R389" i="7"/>
  <c r="R266" i="7"/>
  <c r="R255" i="7"/>
  <c r="R245" i="7"/>
  <c r="R224" i="7"/>
  <c r="R218" i="7"/>
  <c r="R201" i="7"/>
  <c r="R179" i="7"/>
  <c r="R119" i="7"/>
  <c r="R95" i="7"/>
  <c r="R80" i="7"/>
  <c r="R603" i="6"/>
  <c r="R435" i="6"/>
  <c r="R305" i="6"/>
  <c r="R225" i="6"/>
  <c r="R65" i="6"/>
  <c r="R2789" i="7"/>
  <c r="R2235" i="7"/>
  <c r="R2056" i="7"/>
  <c r="R1934" i="7"/>
  <c r="R1747" i="7"/>
  <c r="R1676" i="7"/>
  <c r="R1570" i="7"/>
  <c r="R1415" i="7"/>
  <c r="R1330" i="7"/>
  <c r="R1103" i="7"/>
  <c r="R957" i="7"/>
  <c r="R863" i="7"/>
  <c r="R562" i="7"/>
  <c r="R512" i="7"/>
  <c r="R383" i="7"/>
  <c r="R335" i="7"/>
  <c r="R239" i="7"/>
  <c r="R173" i="7"/>
  <c r="R89" i="7"/>
  <c r="R415" i="6"/>
  <c r="R3143" i="7"/>
  <c r="R2683" i="7"/>
  <c r="R2486" i="7"/>
  <c r="R2312" i="7"/>
  <c r="R2214" i="7"/>
  <c r="R2157" i="7"/>
  <c r="R2099" i="7"/>
  <c r="R2044" i="7"/>
  <c r="R2006" i="7"/>
  <c r="R1964" i="7"/>
  <c r="R1922" i="7"/>
  <c r="R1887" i="7"/>
  <c r="R1846" i="7"/>
  <c r="R1813" i="7"/>
  <c r="R1794" i="7"/>
  <c r="R1766" i="7"/>
  <c r="R1740" i="7"/>
  <c r="R1650" i="7"/>
  <c r="R1622" i="7"/>
  <c r="R1591" i="7"/>
  <c r="R1568" i="7"/>
  <c r="R1540" i="7"/>
  <c r="R1509" i="7"/>
  <c r="R1487" i="7"/>
  <c r="R1466" i="7"/>
  <c r="R1438" i="7"/>
  <c r="R1414" i="7"/>
  <c r="R1382" i="7"/>
  <c r="R1304" i="7"/>
  <c r="R1283" i="7"/>
  <c r="R1246" i="7"/>
  <c r="R1214" i="7"/>
  <c r="R1139" i="7"/>
  <c r="R1102" i="7"/>
  <c r="R1076" i="7"/>
  <c r="R995" i="7"/>
  <c r="R956" i="7"/>
  <c r="R926" i="7"/>
  <c r="R899" i="7"/>
  <c r="R773" i="7"/>
  <c r="R742" i="7"/>
  <c r="R716" i="7"/>
  <c r="R706" i="7"/>
  <c r="R656" i="7"/>
  <c r="R587" i="7"/>
  <c r="R485" i="7"/>
  <c r="R434" i="7"/>
  <c r="R416" i="7"/>
  <c r="R398" i="7"/>
  <c r="R382" i="7"/>
  <c r="R364" i="7"/>
  <c r="R353" i="7"/>
  <c r="R329" i="7"/>
  <c r="R299" i="7"/>
  <c r="R278" i="7"/>
  <c r="R248" i="7"/>
  <c r="R238" i="7"/>
  <c r="R194" i="7"/>
  <c r="R183" i="7"/>
  <c r="R146" i="7"/>
  <c r="R94" i="7"/>
  <c r="R59" i="7"/>
  <c r="R40" i="7"/>
  <c r="R555" i="6"/>
  <c r="R395" i="6"/>
  <c r="R285" i="6"/>
  <c r="R125" i="6"/>
  <c r="R335" i="6"/>
  <c r="R327" i="7"/>
  <c r="R491" i="7"/>
  <c r="R803" i="7"/>
  <c r="R1298" i="7"/>
  <c r="R1559" i="7"/>
  <c r="R2207" i="7"/>
  <c r="R3520" i="7"/>
  <c r="R77" i="7"/>
  <c r="R155" i="7"/>
  <c r="R309" i="7"/>
  <c r="R746" i="7"/>
  <c r="R1148" i="7"/>
  <c r="R1373" i="7"/>
  <c r="R1660" i="7"/>
  <c r="R1874" i="7"/>
  <c r="R2080" i="7"/>
  <c r="R515" i="6"/>
  <c r="R131" i="7"/>
  <c r="R363" i="7"/>
  <c r="R623" i="7"/>
  <c r="R740" i="7"/>
  <c r="R767" i="7"/>
  <c r="R992" i="7"/>
  <c r="R1136" i="7"/>
  <c r="R1261" i="7"/>
  <c r="R1322" i="7"/>
  <c r="R1402" i="7"/>
  <c r="R1463" i="7"/>
  <c r="R1613" i="7"/>
  <c r="R1669" i="7"/>
  <c r="R1738" i="7"/>
  <c r="R1875" i="7"/>
  <c r="R1994" i="7"/>
  <c r="R2139" i="7"/>
  <c r="R2304" i="7"/>
  <c r="R3022" i="7"/>
  <c r="R62" i="7"/>
  <c r="R122" i="7"/>
  <c r="R263" i="7"/>
  <c r="R1350" i="7"/>
  <c r="R1834" i="7"/>
  <c r="R3504" i="7"/>
  <c r="R57" i="7"/>
  <c r="R113" i="7"/>
  <c r="R1259" i="7"/>
  <c r="R1455" i="7"/>
  <c r="R1714" i="7"/>
  <c r="R2272" i="7"/>
  <c r="R495" i="6"/>
  <c r="R83" i="7"/>
  <c r="R255" i="6"/>
  <c r="R535" i="6"/>
  <c r="R125" i="7"/>
  <c r="R597" i="7"/>
  <c r="R741" i="7"/>
  <c r="R848" i="7"/>
  <c r="R994" i="7"/>
  <c r="R1138" i="7"/>
  <c r="R1275" i="7"/>
  <c r="R1323" i="7"/>
  <c r="R1405" i="7"/>
  <c r="R1479" i="7"/>
  <c r="R1614" i="7"/>
  <c r="R1686" i="7"/>
  <c r="R1739" i="7"/>
  <c r="R1904" i="7"/>
  <c r="R1995" i="7"/>
  <c r="R2405" i="7"/>
  <c r="R3142" i="7"/>
  <c r="R3160" i="7"/>
  <c r="R3152" i="7"/>
  <c r="R3144" i="7"/>
  <c r="R3136" i="7"/>
  <c r="R3128" i="7"/>
  <c r="R3112" i="7"/>
  <c r="R3088" i="7"/>
  <c r="R3080" i="7"/>
  <c r="R3072" i="7"/>
  <c r="R3064" i="7"/>
  <c r="R3056" i="7"/>
  <c r="R3048" i="7"/>
  <c r="R3040" i="7"/>
  <c r="R3032" i="7"/>
  <c r="R3024" i="7"/>
  <c r="R3016" i="7"/>
  <c r="R3008" i="7"/>
  <c r="R3000" i="7"/>
  <c r="R2992" i="7"/>
  <c r="R2984" i="7"/>
  <c r="R2976" i="7"/>
  <c r="R2968" i="7"/>
  <c r="R2960" i="7"/>
  <c r="R2952" i="7"/>
  <c r="R2944" i="7"/>
  <c r="R2936" i="7"/>
  <c r="R2928" i="7"/>
  <c r="R2920" i="7"/>
  <c r="R2912" i="7"/>
  <c r="R2904" i="7"/>
  <c r="R2896" i="7"/>
  <c r="R2888" i="7"/>
  <c r="R2880" i="7"/>
  <c r="R2872" i="7"/>
  <c r="R2864" i="7"/>
  <c r="R2856" i="7"/>
  <c r="R2848" i="7"/>
  <c r="R2840" i="7"/>
  <c r="R2832" i="7"/>
  <c r="R2824" i="7"/>
  <c r="R2816" i="7"/>
  <c r="R2808" i="7"/>
  <c r="R2800" i="7"/>
  <c r="R2792" i="7"/>
  <c r="R2784" i="7"/>
  <c r="R2776" i="7"/>
  <c r="R2768" i="7"/>
  <c r="R2760" i="7"/>
  <c r="R2752" i="7"/>
  <c r="R2744" i="7"/>
  <c r="R2736" i="7"/>
  <c r="R2728" i="7"/>
  <c r="R2720" i="7"/>
  <c r="R2712" i="7"/>
  <c r="R2704" i="7"/>
  <c r="R2696" i="7"/>
  <c r="R2688" i="7"/>
  <c r="R2680" i="7"/>
  <c r="R2664" i="7"/>
  <c r="R2656" i="7"/>
  <c r="R2648" i="7"/>
  <c r="R2640" i="7"/>
  <c r="R2624" i="7"/>
  <c r="R2616" i="7"/>
  <c r="R2608" i="7"/>
  <c r="R2600" i="7"/>
  <c r="R2592" i="7"/>
  <c r="R2584" i="7"/>
  <c r="R2576" i="7"/>
  <c r="R2568" i="7"/>
  <c r="R2560" i="7"/>
  <c r="R2544" i="7"/>
  <c r="R2528" i="7"/>
  <c r="R2520" i="7"/>
  <c r="R2512" i="7"/>
  <c r="R2488" i="7"/>
  <c r="R2472" i="7"/>
  <c r="R2464" i="7"/>
  <c r="R2456" i="7"/>
  <c r="R2448" i="7"/>
  <c r="R2440" i="7"/>
  <c r="R2432" i="7"/>
  <c r="R2424" i="7"/>
  <c r="R2416" i="7"/>
  <c r="R2408" i="7"/>
  <c r="R2400" i="7"/>
  <c r="R2384" i="7"/>
  <c r="R2376" i="7"/>
  <c r="R2368" i="7"/>
  <c r="R2360" i="7"/>
  <c r="R2352" i="7"/>
  <c r="R2336" i="7"/>
  <c r="R2320" i="7"/>
  <c r="R3725" i="7"/>
  <c r="R2212" i="7"/>
  <c r="R2231" i="7"/>
  <c r="R2255" i="7"/>
  <c r="R2270" i="7"/>
  <c r="R2282" i="7"/>
  <c r="R2311" i="7"/>
  <c r="R2326" i="7"/>
  <c r="R2382" i="7"/>
  <c r="R2404" i="7"/>
  <c r="R2442" i="7"/>
  <c r="R2468" i="7"/>
  <c r="R2499" i="7"/>
  <c r="R2534" i="7"/>
  <c r="R2558" i="7"/>
  <c r="R2591" i="7"/>
  <c r="R2627" i="7"/>
  <c r="R2701" i="7"/>
  <c r="R2756" i="7"/>
  <c r="R2812" i="7"/>
  <c r="R2879" i="7"/>
  <c r="R2948" i="7"/>
  <c r="R3006" i="7"/>
  <c r="R3075" i="7"/>
  <c r="R3141" i="7"/>
  <c r="R3190" i="7"/>
  <c r="R3348" i="7"/>
  <c r="R3445" i="7"/>
  <c r="R3579" i="7"/>
  <c r="R3722" i="7"/>
  <c r="R3714" i="7"/>
  <c r="R3706" i="7"/>
  <c r="R3698" i="7"/>
  <c r="R3690" i="7"/>
  <c r="R3682" i="7"/>
  <c r="R3674" i="7"/>
  <c r="R3666" i="7"/>
  <c r="R3658" i="7"/>
  <c r="R3650" i="7"/>
  <c r="R3642" i="7"/>
  <c r="R3634" i="7"/>
  <c r="R3626" i="7"/>
  <c r="R3618" i="7"/>
  <c r="R3610" i="7"/>
  <c r="R3602" i="7"/>
  <c r="R3594" i="7"/>
  <c r="R3586" i="7"/>
  <c r="R3578" i="7"/>
  <c r="R3570" i="7"/>
  <c r="R3562" i="7"/>
  <c r="R3554" i="7"/>
  <c r="R3546" i="7"/>
  <c r="R3538" i="7"/>
  <c r="R3530" i="7"/>
  <c r="R3522" i="7"/>
  <c r="R3514" i="7"/>
  <c r="R3506" i="7"/>
  <c r="R3498" i="7"/>
  <c r="R3490" i="7"/>
  <c r="R3482" i="7"/>
  <c r="R3474" i="7"/>
  <c r="R3466" i="7"/>
  <c r="R3458" i="7"/>
  <c r="R3450" i="7"/>
  <c r="R3442" i="7"/>
  <c r="R3434" i="7"/>
  <c r="R3426" i="7"/>
  <c r="R3418" i="7"/>
  <c r="R3410" i="7"/>
  <c r="R3402" i="7"/>
  <c r="R3394" i="7"/>
  <c r="R3386" i="7"/>
  <c r="R3378" i="7"/>
  <c r="R3370" i="7"/>
  <c r="R3711" i="7"/>
  <c r="R3700" i="7"/>
  <c r="R3684" i="7"/>
  <c r="R3671" i="7"/>
  <c r="R3660" i="7"/>
  <c r="R3644" i="7"/>
  <c r="R3631" i="7"/>
  <c r="R3619" i="7"/>
  <c r="R3598" i="7"/>
  <c r="R3587" i="7"/>
  <c r="R3567" i="7"/>
  <c r="R3556" i="7"/>
  <c r="R3531" i="7"/>
  <c r="R3517" i="7"/>
  <c r="R3493" i="7"/>
  <c r="R3478" i="7"/>
  <c r="R3455" i="7"/>
  <c r="R3444" i="7"/>
  <c r="R3429" i="7"/>
  <c r="R3406" i="7"/>
  <c r="R3396" i="7"/>
  <c r="R3382" i="7"/>
  <c r="R3371" i="7"/>
  <c r="R3358" i="7"/>
  <c r="R3347" i="7"/>
  <c r="R3324" i="7"/>
  <c r="R3311" i="7"/>
  <c r="R3301" i="7"/>
  <c r="R3291" i="7"/>
  <c r="R3278" i="7"/>
  <c r="R3268" i="7"/>
  <c r="R3259" i="7"/>
  <c r="R3246" i="7"/>
  <c r="R3236" i="7"/>
  <c r="R3228" i="7"/>
  <c r="R3215" i="7"/>
  <c r="R3205" i="7"/>
  <c r="R3195" i="7"/>
  <c r="R3182" i="7"/>
  <c r="R3171" i="7"/>
  <c r="R3158" i="7"/>
  <c r="R3127" i="7"/>
  <c r="R3117" i="7"/>
  <c r="R3107" i="7"/>
  <c r="R3095" i="7"/>
  <c r="R3085" i="7"/>
  <c r="R3076" i="7"/>
  <c r="R3063" i="7"/>
  <c r="R3052" i="7"/>
  <c r="R3039" i="7"/>
  <c r="R3029" i="7"/>
  <c r="R3015" i="7"/>
  <c r="R3005" i="7"/>
  <c r="R2991" i="7"/>
  <c r="R2981" i="7"/>
  <c r="R2967" i="7"/>
  <c r="R2958" i="7"/>
  <c r="R2947" i="7"/>
  <c r="R2934" i="7"/>
  <c r="R2924" i="7"/>
  <c r="R2915" i="7"/>
  <c r="R2894" i="7"/>
  <c r="R2884" i="7"/>
  <c r="R2862" i="7"/>
  <c r="R2851" i="7"/>
  <c r="R2838" i="7"/>
  <c r="R2827" i="7"/>
  <c r="R2814" i="7"/>
  <c r="R2804" i="7"/>
  <c r="R2782" i="7"/>
  <c r="R2772" i="7"/>
  <c r="R2758" i="7"/>
  <c r="R2749" i="7"/>
  <c r="R2738" i="7"/>
  <c r="R3709" i="7"/>
  <c r="R3699" i="7"/>
  <c r="R3683" i="7"/>
  <c r="R3670" i="7"/>
  <c r="R3659" i="7"/>
  <c r="R3628" i="7"/>
  <c r="R3615" i="7"/>
  <c r="R3582" i="7"/>
  <c r="R3565" i="7"/>
  <c r="R3555" i="7"/>
  <c r="R3540" i="7"/>
  <c r="R3527" i="7"/>
  <c r="R3516" i="7"/>
  <c r="R3507" i="7"/>
  <c r="R3492" i="7"/>
  <c r="R3468" i="7"/>
  <c r="R3454" i="7"/>
  <c r="R3443" i="7"/>
  <c r="R3419" i="7"/>
  <c r="R3405" i="7"/>
  <c r="R3395" i="7"/>
  <c r="R3381" i="7"/>
  <c r="R3367" i="7"/>
  <c r="R3357" i="7"/>
  <c r="R3343" i="7"/>
  <c r="R3334" i="7"/>
  <c r="R3323" i="7"/>
  <c r="R3310" i="7"/>
  <c r="R3300" i="7"/>
  <c r="R3277" i="7"/>
  <c r="R3267" i="7"/>
  <c r="R3245" i="7"/>
  <c r="R3227" i="7"/>
  <c r="R3214" i="7"/>
  <c r="R3204" i="7"/>
  <c r="R3191" i="7"/>
  <c r="R3181" i="7"/>
  <c r="R3167" i="7"/>
  <c r="R3149" i="7"/>
  <c r="R3139" i="7"/>
  <c r="R3126" i="7"/>
  <c r="R3116" i="7"/>
  <c r="R3103" i="7"/>
  <c r="R3084" i="7"/>
  <c r="R3062" i="7"/>
  <c r="R3051" i="7"/>
  <c r="R3038" i="7"/>
  <c r="R3028" i="7"/>
  <c r="R3014" i="7"/>
  <c r="R3004" i="7"/>
  <c r="R2990" i="7"/>
  <c r="R2980" i="7"/>
  <c r="R2966" i="7"/>
  <c r="R2957" i="7"/>
  <c r="R2943" i="7"/>
  <c r="R2933" i="7"/>
  <c r="R2923" i="7"/>
  <c r="R2911" i="7"/>
  <c r="R2902" i="7"/>
  <c r="R2893" i="7"/>
  <c r="R2883" i="7"/>
  <c r="R2871" i="7"/>
  <c r="R2861" i="7"/>
  <c r="R2847" i="7"/>
  <c r="R2837" i="7"/>
  <c r="R2823" i="7"/>
  <c r="R2813" i="7"/>
  <c r="R2803" i="7"/>
  <c r="R2795" i="7"/>
  <c r="R2781" i="7"/>
  <c r="R2771" i="7"/>
  <c r="R2757" i="7"/>
  <c r="R2748" i="7"/>
  <c r="R2735" i="7"/>
  <c r="R3719" i="7"/>
  <c r="R3707" i="7"/>
  <c r="R3691" i="7"/>
  <c r="R3669" i="7"/>
  <c r="R3653" i="7"/>
  <c r="R3636" i="7"/>
  <c r="R3613" i="7"/>
  <c r="R3595" i="7"/>
  <c r="R3572" i="7"/>
  <c r="R3551" i="7"/>
  <c r="R3535" i="7"/>
  <c r="R3519" i="7"/>
  <c r="R3502" i="7"/>
  <c r="R3484" i="7"/>
  <c r="R3471" i="7"/>
  <c r="R3436" i="7"/>
  <c r="R3421" i="7"/>
  <c r="R3404" i="7"/>
  <c r="R3389" i="7"/>
  <c r="R3373" i="7"/>
  <c r="R3356" i="7"/>
  <c r="R3326" i="7"/>
  <c r="R3283" i="7"/>
  <c r="R3263" i="7"/>
  <c r="R3253" i="7"/>
  <c r="R3238" i="7"/>
  <c r="R3223" i="7"/>
  <c r="R3212" i="7"/>
  <c r="R3196" i="7"/>
  <c r="R3180" i="7"/>
  <c r="R3135" i="7"/>
  <c r="R3123" i="7"/>
  <c r="R3109" i="7"/>
  <c r="R3094" i="7"/>
  <c r="R3079" i="7"/>
  <c r="R3068" i="7"/>
  <c r="R3047" i="7"/>
  <c r="R3036" i="7"/>
  <c r="R3020" i="7"/>
  <c r="R3003" i="7"/>
  <c r="R2987" i="7"/>
  <c r="R2972" i="7"/>
  <c r="R2956" i="7"/>
  <c r="R2926" i="7"/>
  <c r="R2910" i="7"/>
  <c r="R2886" i="7"/>
  <c r="R2870" i="7"/>
  <c r="R2855" i="7"/>
  <c r="R2843" i="7"/>
  <c r="R2822" i="7"/>
  <c r="R2780" i="7"/>
  <c r="R2765" i="7"/>
  <c r="R2734" i="7"/>
  <c r="R2724" i="7"/>
  <c r="R2710" i="7"/>
  <c r="R2700" i="7"/>
  <c r="R2687" i="7"/>
  <c r="R2677" i="7"/>
  <c r="R2658" i="7"/>
  <c r="R2647" i="7"/>
  <c r="R2637" i="7"/>
  <c r="R2630" i="7"/>
  <c r="R2622" i="7"/>
  <c r="R2612" i="7"/>
  <c r="R2603" i="7"/>
  <c r="R2595" i="7"/>
  <c r="R2586" i="7"/>
  <c r="R2578" i="7"/>
  <c r="R2567" i="7"/>
  <c r="R2557" i="7"/>
  <c r="R2550" i="7"/>
  <c r="R2541" i="7"/>
  <c r="R2533" i="7"/>
  <c r="R2524" i="7"/>
  <c r="R2515" i="7"/>
  <c r="R2506" i="7"/>
  <c r="R2496" i="7"/>
  <c r="R2480" i="7"/>
  <c r="R2463" i="7"/>
  <c r="R2454" i="7"/>
  <c r="R2445" i="7"/>
  <c r="R2437" i="7"/>
  <c r="R2427" i="7"/>
  <c r="R2399" i="7"/>
  <c r="R2392" i="7"/>
  <c r="R2386" i="7"/>
  <c r="R2375" i="7"/>
  <c r="R2365" i="7"/>
  <c r="R2356" i="7"/>
  <c r="R2348" i="7"/>
  <c r="R2339" i="7"/>
  <c r="R2332" i="7"/>
  <c r="R2325" i="7"/>
  <c r="R2316" i="7"/>
  <c r="R2308" i="7"/>
  <c r="R2299" i="7"/>
  <c r="R2292" i="7"/>
  <c r="R2284" i="7"/>
  <c r="R2276" i="7"/>
  <c r="R2261" i="7"/>
  <c r="R2253" i="7"/>
  <c r="R2245" i="7"/>
  <c r="R3718" i="7"/>
  <c r="R3703" i="7"/>
  <c r="R3685" i="7"/>
  <c r="R3668" i="7"/>
  <c r="R3652" i="7"/>
  <c r="R3635" i="7"/>
  <c r="R3612" i="7"/>
  <c r="R3571" i="7"/>
  <c r="R3550" i="7"/>
  <c r="R3534" i="7"/>
  <c r="R3518" i="7"/>
  <c r="R3501" i="7"/>
  <c r="R3469" i="7"/>
  <c r="R3453" i="7"/>
  <c r="R3435" i="7"/>
  <c r="R3420" i="7"/>
  <c r="R3388" i="7"/>
  <c r="R3372" i="7"/>
  <c r="R3355" i="7"/>
  <c r="R3340" i="7"/>
  <c r="R3325" i="7"/>
  <c r="R3309" i="7"/>
  <c r="R3294" i="7"/>
  <c r="R3279" i="7"/>
  <c r="R3252" i="7"/>
  <c r="R3237" i="7"/>
  <c r="R3222" i="7"/>
  <c r="R3211" i="7"/>
  <c r="R3179" i="7"/>
  <c r="R3164" i="7"/>
  <c r="R3150" i="7"/>
  <c r="R3122" i="7"/>
  <c r="R3108" i="7"/>
  <c r="R3093" i="7"/>
  <c r="R3078" i="7"/>
  <c r="R3067" i="7"/>
  <c r="R3046" i="7"/>
  <c r="R3035" i="7"/>
  <c r="R3019" i="7"/>
  <c r="R2999" i="7"/>
  <c r="R2983" i="7"/>
  <c r="R2971" i="7"/>
  <c r="R2955" i="7"/>
  <c r="R2940" i="7"/>
  <c r="R2925" i="7"/>
  <c r="R2909" i="7"/>
  <c r="R2900" i="7"/>
  <c r="R2885" i="7"/>
  <c r="R2869" i="7"/>
  <c r="R2854" i="7"/>
  <c r="R2839" i="7"/>
  <c r="R2821" i="7"/>
  <c r="R2807" i="7"/>
  <c r="R2796" i="7"/>
  <c r="R2779" i="7"/>
  <c r="R2764" i="7"/>
  <c r="R2750" i="7"/>
  <c r="R2723" i="7"/>
  <c r="R2709" i="7"/>
  <c r="R2699" i="7"/>
  <c r="R2686" i="7"/>
  <c r="R2676" i="7"/>
  <c r="R2667" i="7"/>
  <c r="R2655" i="7"/>
  <c r="R2646" i="7"/>
  <c r="R2629" i="7"/>
  <c r="R2621" i="7"/>
  <c r="R2594" i="7"/>
  <c r="R2583" i="7"/>
  <c r="R2575" i="7"/>
  <c r="R2566" i="7"/>
  <c r="R2556" i="7"/>
  <c r="R2532" i="7"/>
  <c r="R2523" i="7"/>
  <c r="R2504" i="7"/>
  <c r="R2495" i="7"/>
  <c r="R2487" i="7"/>
  <c r="R2479" i="7"/>
  <c r="R2471" i="7"/>
  <c r="R2462" i="7"/>
  <c r="R2453" i="7"/>
  <c r="R2436" i="7"/>
  <c r="R2426" i="7"/>
  <c r="R2415" i="7"/>
  <c r="R2407" i="7"/>
  <c r="R2391" i="7"/>
  <c r="R2383" i="7"/>
  <c r="R2374" i="7"/>
  <c r="R2364" i="7"/>
  <c r="R2355" i="7"/>
  <c r="R2347" i="7"/>
  <c r="R2338" i="7"/>
  <c r="R2331" i="7"/>
  <c r="R2324" i="7"/>
  <c r="R2315" i="7"/>
  <c r="R2307" i="7"/>
  <c r="R2298" i="7"/>
  <c r="R2291" i="7"/>
  <c r="R2283" i="7"/>
  <c r="R2275" i="7"/>
  <c r="R2269" i="7"/>
  <c r="R2260" i="7"/>
  <c r="R2252" i="7"/>
  <c r="R2244" i="7"/>
  <c r="R3717" i="7"/>
  <c r="R3702" i="7"/>
  <c r="R3667" i="7"/>
  <c r="R3651" i="7"/>
  <c r="R3611" i="7"/>
  <c r="R3589" i="7"/>
  <c r="R3549" i="7"/>
  <c r="R3533" i="7"/>
  <c r="R3515" i="7"/>
  <c r="R3500" i="7"/>
  <c r="R3483" i="7"/>
  <c r="R3467" i="7"/>
  <c r="R3452" i="7"/>
  <c r="R3431" i="7"/>
  <c r="R3414" i="7"/>
  <c r="R3403" i="7"/>
  <c r="R3387" i="7"/>
  <c r="R3366" i="7"/>
  <c r="R3351" i="7"/>
  <c r="R3339" i="7"/>
  <c r="R3319" i="7"/>
  <c r="R3308" i="7"/>
  <c r="R3293" i="7"/>
  <c r="R3276" i="7"/>
  <c r="R3262" i="7"/>
  <c r="R3716" i="7"/>
  <c r="R3701" i="7"/>
  <c r="R3679" i="7"/>
  <c r="R3664" i="7"/>
  <c r="R3647" i="7"/>
  <c r="R3627" i="7"/>
  <c r="R3605" i="7"/>
  <c r="R3588" i="7"/>
  <c r="R3564" i="7"/>
  <c r="R3548" i="7"/>
  <c r="R3532" i="7"/>
  <c r="R3511" i="7"/>
  <c r="R3499" i="7"/>
  <c r="R3479" i="7"/>
  <c r="R3462" i="7"/>
  <c r="R3451" i="7"/>
  <c r="R3430" i="7"/>
  <c r="R3398" i="7"/>
  <c r="R3383" i="7"/>
  <c r="R3350" i="7"/>
  <c r="R3335" i="7"/>
  <c r="R3318" i="7"/>
  <c r="R3307" i="7"/>
  <c r="R3292" i="7"/>
  <c r="R3261" i="7"/>
  <c r="R3247" i="7"/>
  <c r="R3234" i="7"/>
  <c r="R3220" i="7"/>
  <c r="R3206" i="7"/>
  <c r="R3189" i="7"/>
  <c r="R3174" i="7"/>
  <c r="R3159" i="7"/>
  <c r="R3147" i="7"/>
  <c r="R3133" i="7"/>
  <c r="R3118" i="7"/>
  <c r="R3091" i="7"/>
  <c r="R3077" i="7"/>
  <c r="R3060" i="7"/>
  <c r="R3044" i="7"/>
  <c r="R3030" i="7"/>
  <c r="R3012" i="7"/>
  <c r="R2997" i="7"/>
  <c r="R2964" i="7"/>
  <c r="R2950" i="7"/>
  <c r="R2935" i="7"/>
  <c r="R2908" i="7"/>
  <c r="R2895" i="7"/>
  <c r="R2878" i="7"/>
  <c r="R2867" i="7"/>
  <c r="R2852" i="7"/>
  <c r="R2835" i="7"/>
  <c r="R2819" i="7"/>
  <c r="R2805" i="7"/>
  <c r="R2790" i="7"/>
  <c r="R2774" i="7"/>
  <c r="R2759" i="7"/>
  <c r="R2743" i="7"/>
  <c r="R2732" i="7"/>
  <c r="R2718" i="7"/>
  <c r="R2707" i="7"/>
  <c r="R2694" i="7"/>
  <c r="R2685" i="7"/>
  <c r="R2672" i="7"/>
  <c r="R3715" i="7"/>
  <c r="R3695" i="7"/>
  <c r="R3678" i="7"/>
  <c r="R3661" i="7"/>
  <c r="R3643" i="7"/>
  <c r="R3621" i="7"/>
  <c r="R3604" i="7"/>
  <c r="R3581" i="7"/>
  <c r="R3563" i="7"/>
  <c r="R3547" i="7"/>
  <c r="R3526" i="7"/>
  <c r="R3495" i="7"/>
  <c r="R3477" i="7"/>
  <c r="R3461" i="7"/>
  <c r="R3447" i="7"/>
  <c r="R3428" i="7"/>
  <c r="R3413" i="7"/>
  <c r="R3380" i="7"/>
  <c r="R3365" i="7"/>
  <c r="R3349" i="7"/>
  <c r="R3333" i="7"/>
  <c r="R3675" i="7"/>
  <c r="R3620" i="7"/>
  <c r="R3559" i="7"/>
  <c r="R3523" i="7"/>
  <c r="R3475" i="7"/>
  <c r="R3427" i="7"/>
  <c r="R3390" i="7"/>
  <c r="R3342" i="7"/>
  <c r="R3315" i="7"/>
  <c r="R3284" i="7"/>
  <c r="R3254" i="7"/>
  <c r="R3207" i="7"/>
  <c r="R3187" i="7"/>
  <c r="R3157" i="7"/>
  <c r="R3140" i="7"/>
  <c r="R3111" i="7"/>
  <c r="R3092" i="7"/>
  <c r="R3070" i="7"/>
  <c r="R3043" i="7"/>
  <c r="R3021" i="7"/>
  <c r="R2995" i="7"/>
  <c r="R2965" i="7"/>
  <c r="R2942" i="7"/>
  <c r="R2918" i="7"/>
  <c r="R2901" i="7"/>
  <c r="R2877" i="7"/>
  <c r="R2853" i="7"/>
  <c r="R2829" i="7"/>
  <c r="R2799" i="7"/>
  <c r="R2783" i="7"/>
  <c r="R2733" i="7"/>
  <c r="R2715" i="7"/>
  <c r="R2693" i="7"/>
  <c r="R2678" i="7"/>
  <c r="R2662" i="7"/>
  <c r="R2652" i="7"/>
  <c r="R2636" i="7"/>
  <c r="R2614" i="7"/>
  <c r="R2602" i="7"/>
  <c r="R2580" i="7"/>
  <c r="R2565" i="7"/>
  <c r="R2543" i="7"/>
  <c r="R2531" i="7"/>
  <c r="R2519" i="7"/>
  <c r="R2508" i="7"/>
  <c r="R2494" i="7"/>
  <c r="R2475" i="7"/>
  <c r="R2461" i="7"/>
  <c r="R2450" i="7"/>
  <c r="R2439" i="7"/>
  <c r="R2423" i="7"/>
  <c r="R2413" i="7"/>
  <c r="R2403" i="7"/>
  <c r="R2390" i="7"/>
  <c r="R2380" i="7"/>
  <c r="R2367" i="7"/>
  <c r="R2354" i="7"/>
  <c r="R2343" i="7"/>
  <c r="R2333" i="7"/>
  <c r="R2323" i="7"/>
  <c r="R2301" i="7"/>
  <c r="R2259" i="7"/>
  <c r="R2248" i="7"/>
  <c r="R2239" i="7"/>
  <c r="R2232" i="7"/>
  <c r="R2224" i="7"/>
  <c r="R2216" i="7"/>
  <c r="R2210" i="7"/>
  <c r="R2203" i="7"/>
  <c r="R2188" i="7"/>
  <c r="R2180" i="7"/>
  <c r="R2173" i="7"/>
  <c r="R2166" i="7"/>
  <c r="R3708" i="7"/>
  <c r="R3558" i="7"/>
  <c r="R3510" i="7"/>
  <c r="R3423" i="7"/>
  <c r="R3379" i="7"/>
  <c r="R3341" i="7"/>
  <c r="R3303" i="7"/>
  <c r="R3275" i="7"/>
  <c r="R3251" i="7"/>
  <c r="R3230" i="7"/>
  <c r="R3203" i="7"/>
  <c r="R3183" i="7"/>
  <c r="R3156" i="7"/>
  <c r="R3134" i="7"/>
  <c r="R3110" i="7"/>
  <c r="R3087" i="7"/>
  <c r="R3069" i="7"/>
  <c r="R3013" i="7"/>
  <c r="R2989" i="7"/>
  <c r="R2941" i="7"/>
  <c r="R2899" i="7"/>
  <c r="R2876" i="7"/>
  <c r="R2846" i="7"/>
  <c r="R2828" i="7"/>
  <c r="R2798" i="7"/>
  <c r="R2775" i="7"/>
  <c r="R2755" i="7"/>
  <c r="R2731" i="7"/>
  <c r="R2711" i="7"/>
  <c r="R2692" i="7"/>
  <c r="R2675" i="7"/>
  <c r="R2661" i="7"/>
  <c r="R2651" i="7"/>
  <c r="R2635" i="7"/>
  <c r="R2626" i="7"/>
  <c r="R2613" i="7"/>
  <c r="R2599" i="7"/>
  <c r="R2589" i="7"/>
  <c r="R2579" i="7"/>
  <c r="R2564" i="7"/>
  <c r="R2552" i="7"/>
  <c r="R2542" i="7"/>
  <c r="R2530" i="7"/>
  <c r="R2518" i="7"/>
  <c r="R2507" i="7"/>
  <c r="R2493" i="7"/>
  <c r="R2484" i="7"/>
  <c r="R2474" i="7"/>
  <c r="R2460" i="7"/>
  <c r="R2447" i="7"/>
  <c r="R2438" i="7"/>
  <c r="R2422" i="7"/>
  <c r="R2412" i="7"/>
  <c r="R2402" i="7"/>
  <c r="R2379" i="7"/>
  <c r="R2366" i="7"/>
  <c r="R3655" i="7"/>
  <c r="R3603" i="7"/>
  <c r="R3557" i="7"/>
  <c r="R3509" i="7"/>
  <c r="R3422" i="7"/>
  <c r="R3375" i="7"/>
  <c r="R3332" i="7"/>
  <c r="R3302" i="7"/>
  <c r="R3271" i="7"/>
  <c r="R3244" i="7"/>
  <c r="R3229" i="7"/>
  <c r="R3199" i="7"/>
  <c r="R3175" i="7"/>
  <c r="R3155" i="7"/>
  <c r="R3132" i="7"/>
  <c r="R3086" i="7"/>
  <c r="R3061" i="7"/>
  <c r="R2988" i="7"/>
  <c r="R2963" i="7"/>
  <c r="R2939" i="7"/>
  <c r="R2917" i="7"/>
  <c r="R2892" i="7"/>
  <c r="R2875" i="7"/>
  <c r="R2845" i="7"/>
  <c r="R2820" i="7"/>
  <c r="R2751" i="7"/>
  <c r="R2727" i="7"/>
  <c r="R2708" i="7"/>
  <c r="R2671" i="7"/>
  <c r="R2660" i="7"/>
  <c r="R2645" i="7"/>
  <c r="R2634" i="7"/>
  <c r="R2623" i="7"/>
  <c r="R2611" i="7"/>
  <c r="R2598" i="7"/>
  <c r="R2588" i="7"/>
  <c r="R2563" i="7"/>
  <c r="R2540" i="7"/>
  <c r="R2527" i="7"/>
  <c r="R2517" i="7"/>
  <c r="R2503" i="7"/>
  <c r="R2492" i="7"/>
  <c r="R2483" i="7"/>
  <c r="R2470" i="7"/>
  <c r="R2459" i="7"/>
  <c r="R2435" i="7"/>
  <c r="R2421" i="7"/>
  <c r="R2411" i="7"/>
  <c r="R2398" i="7"/>
  <c r="R2389" i="7"/>
  <c r="R2378" i="7"/>
  <c r="R2363" i="7"/>
  <c r="R2351" i="7"/>
  <c r="R2341" i="7"/>
  <c r="R2330" i="7"/>
  <c r="R2319" i="7"/>
  <c r="R2310" i="7"/>
  <c r="R2288" i="7"/>
  <c r="R2278" i="7"/>
  <c r="R2268" i="7"/>
  <c r="R2247" i="7"/>
  <c r="R2237" i="7"/>
  <c r="R2230" i="7"/>
  <c r="R2222" i="7"/>
  <c r="R2215" i="7"/>
  <c r="R2208" i="7"/>
  <c r="R2200" i="7"/>
  <c r="R2186" i="7"/>
  <c r="R2178" i="7"/>
  <c r="R2164" i="7"/>
  <c r="R3694" i="7"/>
  <c r="R3654" i="7"/>
  <c r="R3597" i="7"/>
  <c r="R3541" i="7"/>
  <c r="R3508" i="7"/>
  <c r="R3460" i="7"/>
  <c r="R3412" i="7"/>
  <c r="R3374" i="7"/>
  <c r="R3331" i="7"/>
  <c r="R3299" i="7"/>
  <c r="R3270" i="7"/>
  <c r="R3221" i="7"/>
  <c r="R3198" i="7"/>
  <c r="R3173" i="7"/>
  <c r="R3151" i="7"/>
  <c r="R3131" i="7"/>
  <c r="R3102" i="7"/>
  <c r="R3059" i="7"/>
  <c r="R3037" i="7"/>
  <c r="R3011" i="7"/>
  <c r="R2982" i="7"/>
  <c r="R2959" i="7"/>
  <c r="R2932" i="7"/>
  <c r="R2916" i="7"/>
  <c r="R2868" i="7"/>
  <c r="R2844" i="7"/>
  <c r="R2818" i="7"/>
  <c r="R2797" i="7"/>
  <c r="R2773" i="7"/>
  <c r="R2747" i="7"/>
  <c r="R2726" i="7"/>
  <c r="R2706" i="7"/>
  <c r="R2691" i="7"/>
  <c r="R2670" i="7"/>
  <c r="R2659" i="7"/>
  <c r="R2644" i="7"/>
  <c r="R2610" i="7"/>
  <c r="R2597" i="7"/>
  <c r="R2587" i="7"/>
  <c r="R2574" i="7"/>
  <c r="R2562" i="7"/>
  <c r="R2551" i="7"/>
  <c r="R2539" i="7"/>
  <c r="R2526" i="7"/>
  <c r="R2516" i="7"/>
  <c r="R2502" i="7"/>
  <c r="R2491" i="7"/>
  <c r="R2482" i="7"/>
  <c r="R2458" i="7"/>
  <c r="R2446" i="7"/>
  <c r="R2434" i="7"/>
  <c r="R2420" i="7"/>
  <c r="R2410" i="7"/>
  <c r="R3693" i="7"/>
  <c r="R3639" i="7"/>
  <c r="R3596" i="7"/>
  <c r="R3494" i="7"/>
  <c r="R3459" i="7"/>
  <c r="R3411" i="7"/>
  <c r="R3364" i="7"/>
  <c r="R3327" i="7"/>
  <c r="R3295" i="7"/>
  <c r="R3269" i="7"/>
  <c r="R3243" i="7"/>
  <c r="R3197" i="7"/>
  <c r="R3172" i="7"/>
  <c r="R3148" i="7"/>
  <c r="R3125" i="7"/>
  <c r="R3101" i="7"/>
  <c r="R3083" i="7"/>
  <c r="R3055" i="7"/>
  <c r="R3031" i="7"/>
  <c r="R3007" i="7"/>
  <c r="R2979" i="7"/>
  <c r="R2931" i="7"/>
  <c r="R2891" i="7"/>
  <c r="R2815" i="7"/>
  <c r="R2791" i="7"/>
  <c r="R2767" i="7"/>
  <c r="R2742" i="7"/>
  <c r="R2725" i="7"/>
  <c r="R2703" i="7"/>
  <c r="R2669" i="7"/>
  <c r="R2654" i="7"/>
  <c r="R2643" i="7"/>
  <c r="R2632" i="7"/>
  <c r="R2620" i="7"/>
  <c r="R2607" i="7"/>
  <c r="R2573" i="7"/>
  <c r="R2559" i="7"/>
  <c r="R2549" i="7"/>
  <c r="R2538" i="7"/>
  <c r="R2514" i="7"/>
  <c r="R2501" i="7"/>
  <c r="R2478" i="7"/>
  <c r="R2469" i="7"/>
  <c r="R2444" i="7"/>
  <c r="R2431" i="7"/>
  <c r="R2419" i="7"/>
  <c r="R2406" i="7"/>
  <c r="R2396" i="7"/>
  <c r="R2373" i="7"/>
  <c r="R2359" i="7"/>
  <c r="R2350" i="7"/>
  <c r="R2003" i="7"/>
  <c r="R2023" i="7"/>
  <c r="R2030" i="7"/>
  <c r="R2037" i="7"/>
  <c r="R2052" i="7"/>
  <c r="R2059" i="7"/>
  <c r="R2074" i="7"/>
  <c r="R2082" i="7"/>
  <c r="R2090" i="7"/>
  <c r="R2106" i="7"/>
  <c r="R2112" i="7"/>
  <c r="R2128" i="7"/>
  <c r="R2136" i="7"/>
  <c r="R2143" i="7"/>
  <c r="R2158" i="7"/>
  <c r="R2167" i="7"/>
  <c r="R2175" i="7"/>
  <c r="R2184" i="7"/>
  <c r="R2196" i="7"/>
  <c r="R2205" i="7"/>
  <c r="R2226" i="7"/>
  <c r="R2246" i="7"/>
  <c r="R2262" i="7"/>
  <c r="R2274" i="7"/>
  <c r="R2287" i="7"/>
  <c r="R2302" i="7"/>
  <c r="R2344" i="7"/>
  <c r="R2370" i="7"/>
  <c r="R2414" i="7"/>
  <c r="R2451" i="7"/>
  <c r="R2477" i="7"/>
  <c r="R2510" i="7"/>
  <c r="R2546" i="7"/>
  <c r="R2572" i="7"/>
  <c r="R2605" i="7"/>
  <c r="R2638" i="7"/>
  <c r="R2668" i="7"/>
  <c r="R2717" i="7"/>
  <c r="R2787" i="7"/>
  <c r="R2836" i="7"/>
  <c r="R2903" i="7"/>
  <c r="R2973" i="7"/>
  <c r="R3027" i="7"/>
  <c r="R3100" i="7"/>
  <c r="R3163" i="7"/>
  <c r="R3219" i="7"/>
  <c r="R3286" i="7"/>
  <c r="R3391" i="7"/>
  <c r="R3491" i="7"/>
  <c r="R3637" i="7"/>
  <c r="R2024" i="7"/>
  <c r="R2031" i="7"/>
  <c r="R2038" i="7"/>
  <c r="R2046" i="7"/>
  <c r="R2053" i="7"/>
  <c r="R2060" i="7"/>
  <c r="R2067" i="7"/>
  <c r="R2075" i="7"/>
  <c r="R2083" i="7"/>
  <c r="R2091" i="7"/>
  <c r="R2098" i="7"/>
  <c r="R2107" i="7"/>
  <c r="R2120" i="7"/>
  <c r="R2130" i="7"/>
  <c r="R2138" i="7"/>
  <c r="R2144" i="7"/>
  <c r="R2152" i="7"/>
  <c r="R2159" i="7"/>
  <c r="R2168" i="7"/>
  <c r="R2187" i="7"/>
  <c r="R2197" i="7"/>
  <c r="R2206" i="7"/>
  <c r="R2236" i="7"/>
  <c r="R2263" i="7"/>
  <c r="R2290" i="7"/>
  <c r="R2303" i="7"/>
  <c r="R2317" i="7"/>
  <c r="R2346" i="7"/>
  <c r="R2371" i="7"/>
  <c r="R2394" i="7"/>
  <c r="R2418" i="7"/>
  <c r="R2452" i="7"/>
  <c r="R2485" i="7"/>
  <c r="R2511" i="7"/>
  <c r="R2547" i="7"/>
  <c r="R2581" i="7"/>
  <c r="R2606" i="7"/>
  <c r="R2639" i="7"/>
  <c r="R2679" i="7"/>
  <c r="R2719" i="7"/>
  <c r="R2788" i="7"/>
  <c r="R2859" i="7"/>
  <c r="R2907" i="7"/>
  <c r="R2974" i="7"/>
  <c r="R3045" i="7"/>
  <c r="R3165" i="7"/>
  <c r="R3231" i="7"/>
  <c r="R3287" i="7"/>
  <c r="R3397" i="7"/>
  <c r="R3524" i="7"/>
  <c r="R3638" i="7"/>
  <c r="R1527" i="7"/>
  <c r="R1534" i="7"/>
  <c r="R1541" i="7"/>
  <c r="R1549" i="7"/>
  <c r="R1555" i="7"/>
  <c r="R1563" i="7"/>
  <c r="R1572" i="7"/>
  <c r="R1578" i="7"/>
  <c r="R1587" i="7"/>
  <c r="R1595" i="7"/>
  <c r="R1603" i="7"/>
  <c r="R1611" i="7"/>
  <c r="R1618" i="7"/>
  <c r="R1626" i="7"/>
  <c r="R1639" i="7"/>
  <c r="R1647" i="7"/>
  <c r="R1661" i="7"/>
  <c r="R1674" i="7"/>
  <c r="R1694" i="7"/>
  <c r="R1708" i="7"/>
  <c r="R1715" i="7"/>
  <c r="R1722" i="7"/>
  <c r="R1728" i="7"/>
  <c r="R1741" i="7"/>
  <c r="R1748" i="7"/>
  <c r="R1781" i="7"/>
  <c r="R1789" i="7"/>
  <c r="R1802" i="7"/>
  <c r="R1808" i="7"/>
  <c r="R1816" i="7"/>
  <c r="R1823" i="7"/>
  <c r="R1829" i="7"/>
  <c r="R1837" i="7"/>
  <c r="R1844" i="7"/>
  <c r="R1850" i="7"/>
  <c r="R1856" i="7"/>
  <c r="R1864" i="7"/>
  <c r="R1871" i="7"/>
  <c r="R1878" i="7"/>
  <c r="R1885" i="7"/>
  <c r="R1892" i="7"/>
  <c r="R1909" i="7"/>
  <c r="R1918" i="7"/>
  <c r="R1926" i="7"/>
  <c r="R1933" i="7"/>
  <c r="R1940" i="7"/>
  <c r="R1947" i="7"/>
  <c r="R1954" i="7"/>
  <c r="R1968" i="7"/>
  <c r="R1983" i="7"/>
  <c r="R1998" i="7"/>
  <c r="R2005" i="7"/>
  <c r="R2019" i="7"/>
  <c r="R2026" i="7"/>
  <c r="R2034" i="7"/>
  <c r="R2040" i="7"/>
  <c r="R2047" i="7"/>
  <c r="R2054" i="7"/>
  <c r="R2062" i="7"/>
  <c r="R2069" i="7"/>
  <c r="R2085" i="7"/>
  <c r="R2092" i="7"/>
  <c r="R2100" i="7"/>
  <c r="R2109" i="7"/>
  <c r="R2115" i="7"/>
  <c r="R2123" i="7"/>
  <c r="R2132" i="7"/>
  <c r="R2140" i="7"/>
  <c r="R2147" i="7"/>
  <c r="R2154" i="7"/>
  <c r="R2162" i="7"/>
  <c r="R2170" i="7"/>
  <c r="R2179" i="7"/>
  <c r="R2190" i="7"/>
  <c r="R2198" i="7"/>
  <c r="R2219" i="7"/>
  <c r="R2228" i="7"/>
  <c r="R2238" i="7"/>
  <c r="R2251" i="7"/>
  <c r="R2266" i="7"/>
  <c r="R2279" i="7"/>
  <c r="R2294" i="7"/>
  <c r="R2306" i="7"/>
  <c r="R2322" i="7"/>
  <c r="R2334" i="7"/>
  <c r="R2397" i="7"/>
  <c r="R2429" i="7"/>
  <c r="R2466" i="7"/>
  <c r="R2490" i="7"/>
  <c r="R2522" i="7"/>
  <c r="R2554" i="7"/>
  <c r="R2582" i="7"/>
  <c r="R2684" i="7"/>
  <c r="R2740" i="7"/>
  <c r="R2806" i="7"/>
  <c r="R2863" i="7"/>
  <c r="R2927" i="7"/>
  <c r="R2996" i="7"/>
  <c r="R3054" i="7"/>
  <c r="R3119" i="7"/>
  <c r="R3188" i="7"/>
  <c r="R3239" i="7"/>
  <c r="R3317" i="7"/>
  <c r="R3437" i="7"/>
  <c r="R3539" i="7"/>
  <c r="R3677" i="7"/>
  <c r="R1528" i="7"/>
  <c r="R1535" i="7"/>
  <c r="R1542" i="7"/>
  <c r="R1550" i="7"/>
  <c r="R1564" i="7"/>
  <c r="R1573" i="7"/>
  <c r="R1579" i="7"/>
  <c r="R1588" i="7"/>
  <c r="R1596" i="7"/>
  <c r="R1604" i="7"/>
  <c r="R1612" i="7"/>
  <c r="R1619" i="7"/>
  <c r="R1627" i="7"/>
  <c r="R1635" i="7"/>
  <c r="R1640" i="7"/>
  <c r="R1648" i="7"/>
  <c r="R1654" i="7"/>
  <c r="R1668" i="7"/>
  <c r="R1680" i="7"/>
  <c r="R1688" i="7"/>
  <c r="R1695" i="7"/>
  <c r="R1701" i="7"/>
  <c r="R1709" i="7"/>
  <c r="R1716" i="7"/>
  <c r="R1723" i="7"/>
  <c r="R1734" i="7"/>
  <c r="R1749" i="7"/>
  <c r="R1755" i="7"/>
  <c r="R1762" i="7"/>
  <c r="R1768" i="7"/>
  <c r="R1774" i="7"/>
  <c r="R1782" i="7"/>
  <c r="R1790" i="7"/>
  <c r="R1796" i="7"/>
  <c r="R1803" i="7"/>
  <c r="R1810" i="7"/>
  <c r="R1830" i="7"/>
  <c r="R1845" i="7"/>
  <c r="R1851" i="7"/>
  <c r="R1866" i="7"/>
  <c r="R1872" i="7"/>
  <c r="R1879" i="7"/>
  <c r="R1886" i="7"/>
  <c r="R1893" i="7"/>
  <c r="R1901" i="7"/>
  <c r="R1910" i="7"/>
  <c r="R1919" i="7"/>
  <c r="R1927" i="7"/>
  <c r="R1941" i="7"/>
  <c r="R1955" i="7"/>
  <c r="R1963" i="7"/>
  <c r="R1975" i="7"/>
  <c r="R1991" i="7"/>
  <c r="R1999" i="7"/>
  <c r="R2012" i="7"/>
  <c r="R2027" i="7"/>
  <c r="R2042" i="7"/>
  <c r="R2048" i="7"/>
  <c r="R2055" i="7"/>
  <c r="R2063" i="7"/>
  <c r="R2070" i="7"/>
  <c r="R2077" i="7"/>
  <c r="R2086" i="7"/>
  <c r="R2093" i="7"/>
  <c r="R2101" i="7"/>
  <c r="R2116" i="7"/>
  <c r="R2124" i="7"/>
  <c r="R2133" i="7"/>
  <c r="R2148" i="7"/>
  <c r="R2155" i="7"/>
  <c r="R2171" i="7"/>
  <c r="R2181" i="7"/>
  <c r="R2191" i="7"/>
  <c r="R2199" i="7"/>
  <c r="R2211" i="7"/>
  <c r="R2220" i="7"/>
  <c r="R2229" i="7"/>
  <c r="R2240" i="7"/>
  <c r="R2254" i="7"/>
  <c r="R2267" i="7"/>
  <c r="R2280" i="7"/>
  <c r="R2295" i="7"/>
  <c r="R2309" i="7"/>
  <c r="R2335" i="7"/>
  <c r="R2357" i="7"/>
  <c r="R2381" i="7"/>
  <c r="R2430" i="7"/>
  <c r="R2467" i="7"/>
  <c r="R2498" i="7"/>
  <c r="R2525" i="7"/>
  <c r="R2555" i="7"/>
  <c r="R2590" i="7"/>
  <c r="R2619" i="7"/>
  <c r="R2653" i="7"/>
  <c r="R2695" i="7"/>
  <c r="R2741" i="7"/>
  <c r="R2811" i="7"/>
  <c r="R2998" i="7"/>
  <c r="R3071" i="7"/>
  <c r="R3124" i="7"/>
  <c r="R3255" i="7"/>
  <c r="R3438" i="7"/>
  <c r="R3575" i="7"/>
  <c r="R3692" i="7"/>
  <c r="R3362" i="7"/>
  <c r="R3354" i="7"/>
  <c r="R3346" i="7"/>
  <c r="R3338" i="7"/>
  <c r="R3330" i="7"/>
  <c r="R3322" i="7"/>
  <c r="R3314" i="7"/>
  <c r="R3306" i="7"/>
  <c r="R3298" i="7"/>
  <c r="R3290" i="7"/>
  <c r="R3282" i="7"/>
  <c r="R3274" i="7"/>
  <c r="R3266" i="7"/>
  <c r="R3258" i="7"/>
  <c r="R3250" i="7"/>
  <c r="R3242" i="7"/>
  <c r="R3226" i="7"/>
  <c r="R3218" i="7"/>
  <c r="R3210" i="7"/>
  <c r="R3202" i="7"/>
  <c r="R3194" i="7"/>
  <c r="R3186" i="7"/>
  <c r="R3178" i="7"/>
  <c r="R3170" i="7"/>
  <c r="R3162" i="7"/>
  <c r="R3154" i="7"/>
  <c r="R3146" i="7"/>
  <c r="R3138" i="7"/>
  <c r="R3130" i="7"/>
  <c r="R3114" i="7"/>
  <c r="R3106" i="7"/>
  <c r="R3098" i="7"/>
  <c r="R3090" i="7"/>
  <c r="R3082" i="7"/>
  <c r="R3074" i="7"/>
  <c r="R3066" i="7"/>
  <c r="R3058" i="7"/>
  <c r="R3050" i="7"/>
  <c r="R3042" i="7"/>
  <c r="R3034" i="7"/>
  <c r="R3026" i="7"/>
  <c r="R3018" i="7"/>
  <c r="R3010" i="7"/>
  <c r="R3002" i="7"/>
  <c r="R2994" i="7"/>
  <c r="R2986" i="7"/>
  <c r="R2978" i="7"/>
  <c r="R2970" i="7"/>
  <c r="R2962" i="7"/>
  <c r="R2954" i="7"/>
  <c r="R2946" i="7"/>
  <c r="R2938" i="7"/>
  <c r="R2930" i="7"/>
  <c r="R2922" i="7"/>
  <c r="R2914" i="7"/>
  <c r="R2906" i="7"/>
  <c r="R2898" i="7"/>
  <c r="R2890" i="7"/>
  <c r="R2882" i="7"/>
  <c r="R2874" i="7"/>
  <c r="R2866" i="7"/>
  <c r="R2858" i="7"/>
  <c r="R2850" i="7"/>
  <c r="R2842" i="7"/>
  <c r="R2834" i="7"/>
  <c r="R2826" i="7"/>
  <c r="R2810" i="7"/>
  <c r="R2802" i="7"/>
  <c r="R2794" i="7"/>
  <c r="R2786" i="7"/>
  <c r="R2778" i="7"/>
  <c r="R2770" i="7"/>
  <c r="R2762" i="7"/>
  <c r="R2754" i="7"/>
  <c r="R2746" i="7"/>
  <c r="R2730" i="7"/>
  <c r="R2722" i="7"/>
  <c r="R2714" i="7"/>
  <c r="R2698" i="7"/>
  <c r="R2690" i="7"/>
  <c r="R2682" i="7"/>
  <c r="R2674" i="7"/>
  <c r="R2666" i="7"/>
  <c r="R2650" i="7"/>
  <c r="R2618" i="7"/>
  <c r="R3727" i="7"/>
  <c r="R3687" i="7"/>
  <c r="R3663" i="7"/>
  <c r="R3623" i="7"/>
  <c r="R3607" i="7"/>
  <c r="R3599" i="7"/>
  <c r="R3591" i="7"/>
  <c r="R3583" i="7"/>
  <c r="R3543" i="7"/>
  <c r="R3503" i="7"/>
  <c r="R3487" i="7"/>
  <c r="R3463" i="7"/>
  <c r="R3439" i="7"/>
  <c r="R3415" i="7"/>
  <c r="R3399" i="7"/>
  <c r="R3726" i="7"/>
  <c r="R3710" i="7"/>
  <c r="R3686" i="7"/>
  <c r="R3662" i="7"/>
  <c r="R3646" i="7"/>
  <c r="R3630" i="7"/>
  <c r="R3622" i="7"/>
  <c r="R3614" i="7"/>
  <c r="R3606" i="7"/>
  <c r="R3590" i="7"/>
  <c r="R3574" i="7"/>
  <c r="R3566" i="7"/>
  <c r="R3542" i="7"/>
  <c r="R3486" i="7"/>
  <c r="R3470" i="7"/>
  <c r="R3446" i="7"/>
  <c r="R3645" i="7"/>
  <c r="R3629" i="7"/>
  <c r="R3573" i="7"/>
  <c r="R3724" i="7"/>
  <c r="R3723" i="7"/>
  <c r="R11" i="3"/>
  <c r="R22" i="3"/>
  <c r="R47" i="3"/>
  <c r="R59" i="3"/>
  <c r="R95" i="3"/>
  <c r="R146" i="3"/>
  <c r="R182" i="3"/>
  <c r="R194" i="3"/>
  <c r="R219" i="3"/>
  <c r="R230" i="3"/>
  <c r="R242" i="3"/>
  <c r="R255" i="3"/>
  <c r="R278" i="3"/>
  <c r="R292" i="3"/>
  <c r="R329" i="3"/>
  <c r="R365" i="3"/>
  <c r="R377" i="3"/>
  <c r="R413" i="3"/>
  <c r="R425" i="3"/>
  <c r="R461" i="3"/>
  <c r="R475" i="3"/>
  <c r="R486" i="3"/>
  <c r="R498" i="3"/>
  <c r="R512" i="3"/>
  <c r="R526" i="3"/>
  <c r="R567" i="3"/>
  <c r="R580" i="3"/>
  <c r="R598" i="3"/>
  <c r="R613" i="3"/>
  <c r="R627" i="3"/>
  <c r="R661" i="3"/>
  <c r="R676" i="3"/>
  <c r="R698" i="3"/>
  <c r="R713" i="3"/>
  <c r="R731" i="3"/>
  <c r="R751" i="3"/>
  <c r="R770" i="3"/>
  <c r="R806" i="3"/>
  <c r="R822" i="3"/>
  <c r="R841" i="3"/>
  <c r="R877" i="3"/>
  <c r="R894" i="3"/>
  <c r="R916" i="3"/>
  <c r="R931" i="3"/>
  <c r="R949" i="3"/>
  <c r="R971" i="3"/>
  <c r="R1011" i="3"/>
  <c r="R1030" i="3"/>
  <c r="R1054" i="3"/>
  <c r="R1073" i="3"/>
  <c r="R1119" i="3"/>
  <c r="R1139" i="3"/>
  <c r="R1163" i="3"/>
  <c r="R1181" i="3"/>
  <c r="R1204" i="3"/>
  <c r="R1229" i="3"/>
  <c r="R1249" i="3"/>
  <c r="R1291" i="3"/>
  <c r="R1314" i="3"/>
  <c r="R23" i="3"/>
  <c r="R110" i="3"/>
  <c r="R122" i="3"/>
  <c r="R147" i="3"/>
  <c r="R158" i="3"/>
  <c r="R170" i="3"/>
  <c r="R183" i="3"/>
  <c r="R206" i="3"/>
  <c r="R220" i="3"/>
  <c r="R257" i="3"/>
  <c r="R305" i="3"/>
  <c r="R341" i="3"/>
  <c r="R353" i="3"/>
  <c r="R389" i="3"/>
  <c r="R462" i="3"/>
  <c r="R476" i="3"/>
  <c r="R487" i="3"/>
  <c r="R499" i="3"/>
  <c r="R514" i="3"/>
  <c r="R527" i="3"/>
  <c r="R555" i="3"/>
  <c r="R569" i="3"/>
  <c r="R582" i="3"/>
  <c r="R614" i="3"/>
  <c r="R630" i="3"/>
  <c r="R647" i="3"/>
  <c r="R699" i="3"/>
  <c r="R716" i="3"/>
  <c r="R733" i="3"/>
  <c r="R753" i="3"/>
  <c r="R771" i="3"/>
  <c r="R786" i="3"/>
  <c r="R807" i="3"/>
  <c r="R825" i="3"/>
  <c r="R843" i="3"/>
  <c r="R863" i="3"/>
  <c r="R879" i="3"/>
  <c r="R895" i="3"/>
  <c r="R917" i="3"/>
  <c r="R935" i="3"/>
  <c r="R950" i="3"/>
  <c r="R1012" i="3"/>
  <c r="R1031" i="3"/>
  <c r="R1055" i="3"/>
  <c r="R1078" i="3"/>
  <c r="R1097" i="3"/>
  <c r="R1121" i="3"/>
  <c r="R1140" i="3"/>
  <c r="R1165" i="3"/>
  <c r="R1206" i="3"/>
  <c r="R1230" i="3"/>
  <c r="R1250" i="3"/>
  <c r="R1274" i="3"/>
  <c r="R1316" i="3"/>
  <c r="R1347" i="3"/>
  <c r="R1333" i="3"/>
  <c r="R1319" i="3"/>
  <c r="R1306" i="3"/>
  <c r="R1293" i="3"/>
  <c r="R1277" i="3"/>
  <c r="R1265" i="3"/>
  <c r="R1251" i="3"/>
  <c r="R1211" i="3"/>
  <c r="R1197" i="3"/>
  <c r="R1182" i="3"/>
  <c r="R1169" i="3"/>
  <c r="R1156" i="3"/>
  <c r="R1141" i="3"/>
  <c r="R1129" i="3"/>
  <c r="R1102" i="3"/>
  <c r="R1086" i="3"/>
  <c r="R1074" i="3"/>
  <c r="R1060" i="3"/>
  <c r="R1046" i="3"/>
  <c r="R1020" i="3"/>
  <c r="R991" i="3"/>
  <c r="R2" i="3"/>
  <c r="R38" i="3"/>
  <c r="R50" i="3"/>
  <c r="R75" i="3"/>
  <c r="R86" i="3"/>
  <c r="R111" i="3"/>
  <c r="R137" i="3"/>
  <c r="R148" i="3"/>
  <c r="R173" i="3"/>
  <c r="R185" i="3"/>
  <c r="R221" i="3"/>
  <c r="R233" i="3"/>
  <c r="R269" i="3"/>
  <c r="R356" i="3"/>
  <c r="R404" i="3"/>
  <c r="R452" i="3"/>
  <c r="R477" i="3"/>
  <c r="R489" i="3"/>
  <c r="R502" i="3"/>
  <c r="R515" i="3"/>
  <c r="R528" i="3"/>
  <c r="R544" i="3"/>
  <c r="R556" i="3"/>
  <c r="R570" i="3"/>
  <c r="R585" i="3"/>
  <c r="R601" i="3"/>
  <c r="R615" i="3"/>
  <c r="R633" i="3"/>
  <c r="R684" i="3"/>
  <c r="R700" i="3"/>
  <c r="R717" i="3"/>
  <c r="R738" i="3"/>
  <c r="R755" i="3"/>
  <c r="R772" i="3"/>
  <c r="R793" i="3"/>
  <c r="R810" i="3"/>
  <c r="R827" i="3"/>
  <c r="R846" i="3"/>
  <c r="R901" i="3"/>
  <c r="R918" i="3"/>
  <c r="R937" i="3"/>
  <c r="R973" i="3"/>
  <c r="R990" i="3"/>
  <c r="R1013" i="3"/>
  <c r="R1037" i="3"/>
  <c r="R1057" i="3"/>
  <c r="R1082" i="3"/>
  <c r="R1099" i="3"/>
  <c r="R1123" i="3"/>
  <c r="R1147" i="3"/>
  <c r="R1166" i="3"/>
  <c r="R1210" i="3"/>
  <c r="R1233" i="3"/>
  <c r="R1275" i="3"/>
  <c r="R1298" i="3"/>
  <c r="R1318" i="3"/>
  <c r="R1342" i="3"/>
  <c r="R1348" i="3"/>
  <c r="R3" i="3"/>
  <c r="R14" i="3"/>
  <c r="R39" i="3"/>
  <c r="R65" i="3"/>
  <c r="R76" i="3"/>
  <c r="R101" i="3"/>
  <c r="R113" i="3"/>
  <c r="R149" i="3"/>
  <c r="R161" i="3"/>
  <c r="R197" i="3"/>
  <c r="R284" i="3"/>
  <c r="R332" i="3"/>
  <c r="R380" i="3"/>
  <c r="R417" i="3"/>
  <c r="R467" i="3"/>
  <c r="R478" i="3"/>
  <c r="R490" i="3"/>
  <c r="R503" i="3"/>
  <c r="R516" i="3"/>
  <c r="R529" i="3"/>
  <c r="R545" i="3"/>
  <c r="R558" i="3"/>
  <c r="R587" i="3"/>
  <c r="R602" i="3"/>
  <c r="R634" i="3"/>
  <c r="R650" i="3"/>
  <c r="R665" i="3"/>
  <c r="R685" i="3"/>
  <c r="R701" i="3"/>
  <c r="R719" i="3"/>
  <c r="R739" i="3"/>
  <c r="R773" i="3"/>
  <c r="R794" i="3"/>
  <c r="R828" i="3"/>
  <c r="R883" i="3"/>
  <c r="R903" i="3"/>
  <c r="R919" i="3"/>
  <c r="R998" i="3"/>
  <c r="R1014" i="3"/>
  <c r="R1039" i="3"/>
  <c r="R1058" i="3"/>
  <c r="R1083" i="3"/>
  <c r="R1106" i="3"/>
  <c r="R1126" i="3"/>
  <c r="R1149" i="3"/>
  <c r="R1167" i="3"/>
  <c r="R1191" i="3"/>
  <c r="R1214" i="3"/>
  <c r="R1234" i="3"/>
  <c r="R1259" i="3"/>
  <c r="R1276" i="3"/>
  <c r="R1324" i="3"/>
  <c r="R1343" i="3"/>
  <c r="R4" i="3"/>
  <c r="R29" i="3"/>
  <c r="R41" i="3"/>
  <c r="R77" i="3"/>
  <c r="R164" i="3"/>
  <c r="R201" i="3"/>
  <c r="R212" i="3"/>
  <c r="R237" i="3"/>
  <c r="R260" i="3"/>
  <c r="R274" i="3"/>
  <c r="R310" i="3"/>
  <c r="R347" i="3"/>
  <c r="R383" i="3"/>
  <c r="R395" i="3"/>
  <c r="R457" i="3"/>
  <c r="R468" i="3"/>
  <c r="R479" i="3"/>
  <c r="R505" i="3"/>
  <c r="R518" i="3"/>
  <c r="R534" i="3"/>
  <c r="R546" i="3"/>
  <c r="R560" i="3"/>
  <c r="R575" i="3"/>
  <c r="R589" i="3"/>
  <c r="R622" i="3"/>
  <c r="R637" i="3"/>
  <c r="R651" i="3"/>
  <c r="R669" i="3"/>
  <c r="R687" i="3"/>
  <c r="R702" i="3"/>
  <c r="R724" i="3"/>
  <c r="R758" i="3"/>
  <c r="R780" i="3"/>
  <c r="R795" i="3"/>
  <c r="R812" i="3"/>
  <c r="R889" i="3"/>
  <c r="R905" i="3"/>
  <c r="R922" i="3"/>
  <c r="R977" i="3"/>
  <c r="R999" i="3"/>
  <c r="R1019" i="3"/>
  <c r="R1066" i="3"/>
  <c r="R1084" i="3"/>
  <c r="R1108" i="3"/>
  <c r="R1127" i="3"/>
  <c r="R1175" i="3"/>
  <c r="R1193" i="3"/>
  <c r="R1218" i="3"/>
  <c r="R1236" i="3"/>
  <c r="R1260" i="3"/>
  <c r="R1325" i="3"/>
  <c r="R1346" i="3"/>
  <c r="R89" i="3"/>
  <c r="R98" i="3"/>
  <c r="R107" i="3"/>
  <c r="R116" i="3"/>
  <c r="R125" i="3"/>
  <c r="R134" i="3"/>
  <c r="R143" i="3"/>
  <c r="R290" i="3"/>
  <c r="R299" i="3"/>
  <c r="R308" i="3"/>
  <c r="R326" i="3"/>
  <c r="R335" i="3"/>
  <c r="R345" i="3"/>
  <c r="R363" i="3"/>
  <c r="R381" i="3"/>
  <c r="R399" i="3"/>
  <c r="R418" i="3"/>
  <c r="R436" i="3"/>
  <c r="R454" i="3"/>
  <c r="R463" i="3"/>
  <c r="R473" i="3"/>
  <c r="R482" i="3"/>
  <c r="R491" i="3"/>
  <c r="R500" i="3"/>
  <c r="R510" i="3"/>
  <c r="R520" i="3"/>
  <c r="R530" i="3"/>
  <c r="R542" i="3"/>
  <c r="R552" i="3"/>
  <c r="R562" i="3"/>
  <c r="R572" i="3"/>
  <c r="R583" i="3"/>
  <c r="R594" i="3"/>
  <c r="R606" i="3"/>
  <c r="R619" i="3"/>
  <c r="R631" i="3"/>
  <c r="R642" i="3"/>
  <c r="R655" i="3"/>
  <c r="R666" i="3"/>
  <c r="R692" i="3"/>
  <c r="R708" i="3"/>
  <c r="R721" i="3"/>
  <c r="R734" i="3"/>
  <c r="R748" i="3"/>
  <c r="R762" i="3"/>
  <c r="R844" i="3"/>
  <c r="R857" i="3"/>
  <c r="R870" i="3"/>
  <c r="R884" i="3"/>
  <c r="R899" i="3"/>
  <c r="R939" i="3"/>
  <c r="R953" i="3"/>
  <c r="R966" i="3"/>
  <c r="R980" i="3"/>
  <c r="R994" i="3"/>
  <c r="R1009" i="3"/>
  <c r="R1035" i="3"/>
  <c r="R1047" i="3"/>
  <c r="R1075" i="3"/>
  <c r="R1090" i="3"/>
  <c r="R1103" i="3"/>
  <c r="R1117" i="3"/>
  <c r="R1145" i="3"/>
  <c r="R1157" i="3"/>
  <c r="R1186" i="3"/>
  <c r="R1199" i="3"/>
  <c r="R1212" i="3"/>
  <c r="R1239" i="3"/>
  <c r="R1252" i="3"/>
  <c r="R1266" i="3"/>
  <c r="R1282" i="3"/>
  <c r="R1294" i="3"/>
  <c r="R1307" i="3"/>
  <c r="R1341" i="3"/>
  <c r="R1331" i="3"/>
  <c r="R1310" i="3"/>
  <c r="R1300" i="3"/>
  <c r="R1289" i="3"/>
  <c r="R1278" i="3"/>
  <c r="R1268" i="3"/>
  <c r="R1258" i="3"/>
  <c r="R1247" i="3"/>
  <c r="R1237" i="3"/>
  <c r="R1227" i="3"/>
  <c r="R1215" i="3"/>
  <c r="R1195" i="3"/>
  <c r="R1185" i="3"/>
  <c r="R1174" i="3"/>
  <c r="R1164" i="3"/>
  <c r="R1154" i="3"/>
  <c r="R1142" i="3"/>
  <c r="R1132" i="3"/>
  <c r="R1122" i="3"/>
  <c r="R1111" i="3"/>
  <c r="R1101" i="3"/>
  <c r="R1081" i="3"/>
  <c r="R1069" i="3"/>
  <c r="R1059" i="3"/>
  <c r="R1049" i="3"/>
  <c r="R1028" i="3"/>
  <c r="R1018" i="3"/>
  <c r="R1007" i="3"/>
  <c r="R996" i="3"/>
  <c r="R986" i="3"/>
  <c r="R975" i="3"/>
  <c r="R965" i="3"/>
  <c r="R934" i="3"/>
  <c r="R923" i="3"/>
  <c r="R913" i="3"/>
  <c r="R902" i="3"/>
  <c r="R892" i="3"/>
  <c r="R882" i="3"/>
  <c r="R871" i="3"/>
  <c r="R861" i="3"/>
  <c r="R839" i="3"/>
  <c r="R819" i="3"/>
  <c r="R809" i="3"/>
  <c r="R798" i="3"/>
  <c r="R777" i="3"/>
  <c r="R766" i="3"/>
  <c r="R756" i="3"/>
  <c r="R746" i="3"/>
  <c r="R735" i="3"/>
  <c r="R725" i="3"/>
  <c r="R715" i="3"/>
  <c r="R703" i="3"/>
  <c r="R683" i="3"/>
  <c r="R673" i="3"/>
  <c r="R654" i="3"/>
  <c r="R645" i="3"/>
  <c r="R635" i="3"/>
  <c r="R626" i="3"/>
  <c r="R617" i="3"/>
  <c r="R608" i="3"/>
  <c r="R599" i="3"/>
  <c r="R590" i="3"/>
  <c r="R581" i="3"/>
  <c r="R573" i="3"/>
  <c r="R565" i="3"/>
  <c r="R557" i="3"/>
  <c r="R549" i="3"/>
  <c r="R533" i="3"/>
  <c r="R525" i="3"/>
  <c r="R517" i="3"/>
  <c r="R509" i="3"/>
  <c r="R1350" i="3"/>
  <c r="R1339" i="3"/>
  <c r="R1327" i="3"/>
  <c r="R1315" i="3"/>
  <c r="R1292" i="3"/>
  <c r="R1267" i="3"/>
  <c r="R1255" i="3"/>
  <c r="R1243" i="3"/>
  <c r="R1231" i="3"/>
  <c r="R1220" i="3"/>
  <c r="R1209" i="3"/>
  <c r="R1196" i="3"/>
  <c r="R1183" i="3"/>
  <c r="R1172" i="3"/>
  <c r="R1159" i="3"/>
  <c r="R1148" i="3"/>
  <c r="R1137" i="3"/>
  <c r="R1113" i="3"/>
  <c r="R1100" i="3"/>
  <c r="R1087" i="3"/>
  <c r="R1076" i="3"/>
  <c r="R1065" i="3"/>
  <c r="R1053" i="3"/>
  <c r="R1029" i="3"/>
  <c r="R1017" i="3"/>
  <c r="R1004" i="3"/>
  <c r="R993" i="3"/>
  <c r="R981" i="3"/>
  <c r="R969" i="3"/>
  <c r="R946" i="3"/>
  <c r="R932" i="3"/>
  <c r="R921" i="3"/>
  <c r="R898" i="3"/>
  <c r="R885" i="3"/>
  <c r="R874" i="3"/>
  <c r="R837" i="3"/>
  <c r="R826" i="3"/>
  <c r="R813" i="3"/>
  <c r="R802" i="3"/>
  <c r="R790" i="3"/>
  <c r="R779" i="3"/>
  <c r="R765" i="3"/>
  <c r="R730" i="3"/>
  <c r="R718" i="3"/>
  <c r="R707" i="3"/>
  <c r="R694" i="3"/>
  <c r="R682" i="3"/>
  <c r="R670" i="3"/>
  <c r="R659" i="3"/>
  <c r="R649" i="3"/>
  <c r="R639" i="3"/>
  <c r="R629" i="3"/>
  <c r="R618" i="3"/>
  <c r="R607" i="3"/>
  <c r="R597" i="3"/>
  <c r="R577" i="3"/>
  <c r="R559" i="3"/>
  <c r="R550" i="3"/>
  <c r="R540" i="3"/>
  <c r="R531" i="3"/>
  <c r="R522" i="3"/>
  <c r="R513" i="3"/>
  <c r="R504" i="3"/>
  <c r="R496" i="3"/>
  <c r="R488" i="3"/>
  <c r="R480" i="3"/>
  <c r="R472" i="3"/>
  <c r="R464" i="3"/>
  <c r="R456" i="3"/>
  <c r="R440" i="3"/>
  <c r="R416" i="3"/>
  <c r="R400" i="3"/>
  <c r="R392" i="3"/>
  <c r="R368" i="3"/>
  <c r="R344" i="3"/>
  <c r="R328" i="3"/>
  <c r="R320" i="3"/>
  <c r="R296" i="3"/>
  <c r="R272" i="3"/>
  <c r="R256" i="3"/>
  <c r="R248" i="3"/>
  <c r="R224" i="3"/>
  <c r="R200" i="3"/>
  <c r="R184" i="3"/>
  <c r="R176" i="3"/>
  <c r="R152" i="3"/>
  <c r="R128" i="3"/>
  <c r="R112" i="3"/>
  <c r="R104" i="3"/>
  <c r="R80" i="3"/>
  <c r="R56" i="3"/>
  <c r="R40" i="3"/>
  <c r="R32" i="3"/>
  <c r="R8" i="3"/>
  <c r="R26" i="3"/>
  <c r="R35" i="3"/>
  <c r="R44" i="3"/>
  <c r="R53" i="3"/>
  <c r="R62" i="3"/>
  <c r="R71" i="3"/>
  <c r="R209" i="3"/>
  <c r="R218" i="3"/>
  <c r="R227" i="3"/>
  <c r="R236" i="3"/>
  <c r="R245" i="3"/>
  <c r="R254" i="3"/>
  <c r="R263" i="3"/>
  <c r="R273" i="3"/>
  <c r="R291" i="3"/>
  <c r="R309" i="3"/>
  <c r="R346" i="3"/>
  <c r="R364" i="3"/>
  <c r="R382" i="3"/>
  <c r="R401" i="3"/>
  <c r="R410" i="3"/>
  <c r="R428" i="3"/>
  <c r="R437" i="3"/>
  <c r="R446" i="3"/>
  <c r="R465" i="3"/>
  <c r="R474" i="3"/>
  <c r="R483" i="3"/>
  <c r="R492" i="3"/>
  <c r="R501" i="3"/>
  <c r="R511" i="3"/>
  <c r="R532" i="3"/>
  <c r="R543" i="3"/>
  <c r="R553" i="3"/>
  <c r="R563" i="3"/>
  <c r="R574" i="3"/>
  <c r="R584" i="3"/>
  <c r="R595" i="3"/>
  <c r="R609" i="3"/>
  <c r="R621" i="3"/>
  <c r="R632" i="3"/>
  <c r="R643" i="3"/>
  <c r="R656" i="3"/>
  <c r="R667" i="3"/>
  <c r="R681" i="3"/>
  <c r="R697" i="3"/>
  <c r="R709" i="3"/>
  <c r="R722" i="3"/>
  <c r="R737" i="3"/>
  <c r="R749" i="3"/>
  <c r="R763" i="3"/>
  <c r="R775" i="3"/>
  <c r="R791" i="3"/>
  <c r="R804" i="3"/>
  <c r="R845" i="3"/>
  <c r="R858" i="3"/>
  <c r="R873" i="3"/>
  <c r="R886" i="3"/>
  <c r="R900" i="3"/>
  <c r="R914" i="3"/>
  <c r="R954" i="3"/>
  <c r="R982" i="3"/>
  <c r="R995" i="3"/>
  <c r="R1010" i="3"/>
  <c r="R1036" i="3"/>
  <c r="R1050" i="3"/>
  <c r="R1063" i="3"/>
  <c r="R1092" i="3"/>
  <c r="R1105" i="3"/>
  <c r="R1118" i="3"/>
  <c r="R1131" i="3"/>
  <c r="R1146" i="3"/>
  <c r="R1158" i="3"/>
  <c r="R1173" i="3"/>
  <c r="R1213" i="3"/>
  <c r="R1228" i="3"/>
  <c r="R1254" i="3"/>
  <c r="R1269" i="3"/>
  <c r="R1295" i="3"/>
  <c r="R1309" i="3"/>
  <c r="R1323" i="3"/>
  <c r="R1337" i="3"/>
  <c r="R1344" i="3"/>
  <c r="R1328" i="3"/>
  <c r="R1312" i="3"/>
  <c r="R1304" i="3"/>
  <c r="R1296" i="3"/>
  <c r="R1288" i="3"/>
  <c r="R1272" i="3"/>
  <c r="R1256" i="3"/>
  <c r="R1248" i="3"/>
  <c r="R1232" i="3"/>
  <c r="R1224" i="3"/>
  <c r="R1216" i="3"/>
  <c r="R1200" i="3"/>
  <c r="R1192" i="3"/>
  <c r="R1184" i="3"/>
  <c r="R1176" i="3"/>
  <c r="R1168" i="3"/>
  <c r="R1160" i="3"/>
  <c r="R1144" i="3"/>
  <c r="R1136" i="3"/>
  <c r="R1128" i="3"/>
  <c r="R1120" i="3"/>
  <c r="R1104" i="3"/>
  <c r="R1096" i="3"/>
  <c r="R1088" i="3"/>
  <c r="R1072" i="3"/>
  <c r="R1064" i="3"/>
  <c r="R1056" i="3"/>
  <c r="R1048" i="3"/>
  <c r="R1040" i="3"/>
  <c r="R1032" i="3"/>
  <c r="R1016" i="3"/>
  <c r="R1008" i="3"/>
  <c r="R1000" i="3"/>
  <c r="R992" i="3"/>
  <c r="R984" i="3"/>
  <c r="R976" i="3"/>
  <c r="R968" i="3"/>
  <c r="R936" i="3"/>
  <c r="R928" i="3"/>
  <c r="R920" i="3"/>
  <c r="R912" i="3"/>
  <c r="R904" i="3"/>
  <c r="R888" i="3"/>
  <c r="R872" i="3"/>
  <c r="R856" i="3"/>
  <c r="R848" i="3"/>
  <c r="R840" i="3"/>
  <c r="R824" i="3"/>
  <c r="R808" i="3"/>
  <c r="R792" i="3"/>
  <c r="R784" i="3"/>
  <c r="R776" i="3"/>
  <c r="R768" i="3"/>
  <c r="R760" i="3"/>
  <c r="R752" i="3"/>
  <c r="R744" i="3"/>
  <c r="R736" i="3"/>
  <c r="R728" i="3"/>
  <c r="R720" i="3"/>
  <c r="R704" i="3"/>
  <c r="R688" i="3"/>
  <c r="R680" i="3"/>
  <c r="R672" i="3"/>
  <c r="R1345" i="3"/>
  <c r="R1335" i="3"/>
  <c r="R1326" i="3"/>
  <c r="R1308" i="3"/>
  <c r="R1299" i="3"/>
  <c r="R1290" i="3"/>
  <c r="R1281" i="3"/>
  <c r="R1271" i="3"/>
  <c r="R1262" i="3"/>
  <c r="R1253" i="3"/>
  <c r="R1235" i="3"/>
  <c r="R1226" i="3"/>
  <c r="R1217" i="3"/>
  <c r="R1207" i="3"/>
  <c r="R1198" i="3"/>
  <c r="R1189" i="3"/>
  <c r="R1180" i="3"/>
  <c r="R1153" i="3"/>
  <c r="R1125" i="3"/>
  <c r="R1116" i="3"/>
  <c r="R1107" i="3"/>
  <c r="R1089" i="3"/>
  <c r="R1061" i="3"/>
  <c r="R1052" i="3"/>
  <c r="R1043" i="3"/>
  <c r="R1034" i="3"/>
  <c r="R1015" i="3"/>
  <c r="R979" i="3"/>
  <c r="R970" i="3"/>
  <c r="R961" i="3"/>
  <c r="R951" i="3"/>
  <c r="R933" i="3"/>
  <c r="R924" i="3"/>
  <c r="R915" i="3"/>
  <c r="R906" i="3"/>
  <c r="R897" i="3"/>
  <c r="R887" i="3"/>
  <c r="R878" i="3"/>
  <c r="R869" i="3"/>
  <c r="R860" i="3"/>
  <c r="R851" i="3"/>
  <c r="R823" i="3"/>
  <c r="R814" i="3"/>
  <c r="R805" i="3"/>
  <c r="R778" i="3"/>
  <c r="R769" i="3"/>
  <c r="R750" i="3"/>
  <c r="R741" i="3"/>
  <c r="R732" i="3"/>
  <c r="R723" i="3"/>
  <c r="R714" i="3"/>
  <c r="R705" i="3"/>
  <c r="R686" i="3"/>
  <c r="R677" i="3"/>
  <c r="R668" i="3"/>
  <c r="R660" i="3"/>
  <c r="R652" i="3"/>
  <c r="R644" i="3"/>
  <c r="R636" i="3"/>
  <c r="R628" i="3"/>
  <c r="R620" i="3"/>
  <c r="R612" i="3"/>
  <c r="R604" i="3"/>
  <c r="R596" i="3"/>
  <c r="R787" i="3"/>
  <c r="R559" i="6"/>
  <c r="R44" i="6"/>
  <c r="R104" i="6"/>
  <c r="R164" i="6"/>
  <c r="R224" i="6"/>
  <c r="R244" i="6"/>
  <c r="R264" i="6"/>
  <c r="R284" i="6"/>
  <c r="R304" i="6"/>
  <c r="R324" i="6"/>
  <c r="R344" i="6"/>
  <c r="R364" i="6"/>
  <c r="R384" i="6"/>
  <c r="R404" i="6"/>
  <c r="R424" i="6"/>
  <c r="R444" i="6"/>
  <c r="R464" i="6"/>
  <c r="R484" i="6"/>
  <c r="R504" i="6"/>
  <c r="R524" i="6"/>
  <c r="R544" i="6"/>
  <c r="R564" i="6"/>
  <c r="R584" i="6"/>
  <c r="R604" i="6"/>
  <c r="R345" i="6"/>
  <c r="R365" i="6"/>
  <c r="R385" i="6"/>
  <c r="R405" i="6"/>
  <c r="R425" i="6"/>
  <c r="R445" i="6"/>
  <c r="R465" i="6"/>
  <c r="R485" i="6"/>
  <c r="R505" i="6"/>
  <c r="R525" i="6"/>
  <c r="R545" i="6"/>
  <c r="R565" i="6"/>
  <c r="R585" i="6"/>
  <c r="R605" i="6"/>
  <c r="R26" i="6"/>
  <c r="R86" i="6"/>
  <c r="R146" i="6"/>
  <c r="R206" i="6"/>
  <c r="R226" i="6"/>
  <c r="R246" i="6"/>
  <c r="R266" i="6"/>
  <c r="R286" i="6"/>
  <c r="R306" i="6"/>
  <c r="R326" i="6"/>
  <c r="R346" i="6"/>
  <c r="R366" i="6"/>
  <c r="R406" i="6"/>
  <c r="R426" i="6"/>
  <c r="R446" i="6"/>
  <c r="R466" i="6"/>
  <c r="R486" i="6"/>
  <c r="R506" i="6"/>
  <c r="R526" i="6"/>
  <c r="R546" i="6"/>
  <c r="R566" i="6"/>
  <c r="R586" i="6"/>
  <c r="R606" i="6"/>
  <c r="R386" i="6"/>
  <c r="R47" i="6"/>
  <c r="R107" i="6"/>
  <c r="R167" i="6"/>
  <c r="R227" i="6"/>
  <c r="R247" i="6"/>
  <c r="R267" i="6"/>
  <c r="R287" i="6"/>
  <c r="R307" i="6"/>
  <c r="R327" i="6"/>
  <c r="R347" i="6"/>
  <c r="R367" i="6"/>
  <c r="R387" i="6"/>
  <c r="R407" i="6"/>
  <c r="R427" i="6"/>
  <c r="R447" i="6"/>
  <c r="R467" i="6"/>
  <c r="R487" i="6"/>
  <c r="R507" i="6"/>
  <c r="R527" i="6"/>
  <c r="R547" i="6"/>
  <c r="R567" i="6"/>
  <c r="R587" i="6"/>
  <c r="R607" i="6"/>
  <c r="R8" i="6"/>
  <c r="R68" i="6"/>
  <c r="R128" i="6"/>
  <c r="R188" i="6"/>
  <c r="R228" i="6"/>
  <c r="R248" i="6"/>
  <c r="R268" i="6"/>
  <c r="R288" i="6"/>
  <c r="R308" i="6"/>
  <c r="R328" i="6"/>
  <c r="R348" i="6"/>
  <c r="R368" i="6"/>
  <c r="R388" i="6"/>
  <c r="R408" i="6"/>
  <c r="R428" i="6"/>
  <c r="R448" i="6"/>
  <c r="R468" i="6"/>
  <c r="R488" i="6"/>
  <c r="R508" i="6"/>
  <c r="R528" i="6"/>
  <c r="R548" i="6"/>
  <c r="R568" i="6"/>
  <c r="R588" i="6"/>
  <c r="R608" i="6"/>
  <c r="R29" i="6"/>
  <c r="R89" i="6"/>
  <c r="R149" i="6"/>
  <c r="R209" i="6"/>
  <c r="R229" i="6"/>
  <c r="R249" i="6"/>
  <c r="R269" i="6"/>
  <c r="R289" i="6"/>
  <c r="R309" i="6"/>
  <c r="R329" i="6"/>
  <c r="R349" i="6"/>
  <c r="R369" i="6"/>
  <c r="R389" i="6"/>
  <c r="R409" i="6"/>
  <c r="R429" i="6"/>
  <c r="R449" i="6"/>
  <c r="R469" i="6"/>
  <c r="R489" i="6"/>
  <c r="R509" i="6"/>
  <c r="R529" i="6"/>
  <c r="R549" i="6"/>
  <c r="R569" i="6"/>
  <c r="R589" i="6"/>
  <c r="R609" i="6"/>
  <c r="R50" i="6"/>
  <c r="R110" i="6"/>
  <c r="R170" i="6"/>
  <c r="R210" i="6"/>
  <c r="R230" i="6"/>
  <c r="R250" i="6"/>
  <c r="R270" i="6"/>
  <c r="R290" i="6"/>
  <c r="R310" i="6"/>
  <c r="R330" i="6"/>
  <c r="R350" i="6"/>
  <c r="R370" i="6"/>
  <c r="R390" i="6"/>
  <c r="R410" i="6"/>
  <c r="R430" i="6"/>
  <c r="R450" i="6"/>
  <c r="R470" i="6"/>
  <c r="R490" i="6"/>
  <c r="R510" i="6"/>
  <c r="R530" i="6"/>
  <c r="R550" i="6"/>
  <c r="R570" i="6"/>
  <c r="R590" i="6"/>
  <c r="R610" i="6"/>
  <c r="R11" i="6"/>
  <c r="R71" i="6"/>
  <c r="R131" i="6"/>
  <c r="R191" i="6"/>
  <c r="R211" i="6"/>
  <c r="R231" i="6"/>
  <c r="R251" i="6"/>
  <c r="R271" i="6"/>
  <c r="R291" i="6"/>
  <c r="R311" i="6"/>
  <c r="R331" i="6"/>
  <c r="R351" i="6"/>
  <c r="R371" i="6"/>
  <c r="R391" i="6"/>
  <c r="R411" i="6"/>
  <c r="R431" i="6"/>
  <c r="R451" i="6"/>
  <c r="R471" i="6"/>
  <c r="R491" i="6"/>
  <c r="R511" i="6"/>
  <c r="R531" i="6"/>
  <c r="R551" i="6"/>
  <c r="R571" i="6"/>
  <c r="R591" i="6"/>
  <c r="R611" i="6"/>
  <c r="R32" i="6"/>
  <c r="R92" i="6"/>
  <c r="R152" i="6"/>
  <c r="R212" i="6"/>
  <c r="R232" i="6"/>
  <c r="R252" i="6"/>
  <c r="R272" i="6"/>
  <c r="R292" i="6"/>
  <c r="R312" i="6"/>
  <c r="R332" i="6"/>
  <c r="R352" i="6"/>
  <c r="R372" i="6"/>
  <c r="R392" i="6"/>
  <c r="R412" i="6"/>
  <c r="R432" i="6"/>
  <c r="R452" i="6"/>
  <c r="R472" i="6"/>
  <c r="R492" i="6"/>
  <c r="R512" i="6"/>
  <c r="R532" i="6"/>
  <c r="R552" i="6"/>
  <c r="R572" i="6"/>
  <c r="R592" i="6"/>
  <c r="R612" i="6"/>
  <c r="R53" i="6"/>
  <c r="R113" i="6"/>
  <c r="R173" i="6"/>
  <c r="R213" i="6"/>
  <c r="R233" i="6"/>
  <c r="R253" i="6"/>
  <c r="R273" i="6"/>
  <c r="R293" i="6"/>
  <c r="R313" i="6"/>
  <c r="R333" i="6"/>
  <c r="R353" i="6"/>
  <c r="R373" i="6"/>
  <c r="R393" i="6"/>
  <c r="R413" i="6"/>
  <c r="R433" i="6"/>
  <c r="R453" i="6"/>
  <c r="R473" i="6"/>
  <c r="R493" i="6"/>
  <c r="R513" i="6"/>
  <c r="R533" i="6"/>
  <c r="R553" i="6"/>
  <c r="R573" i="6"/>
  <c r="R593" i="6"/>
  <c r="R613" i="6"/>
  <c r="R14" i="6"/>
  <c r="R74" i="6"/>
  <c r="R134" i="6"/>
  <c r="R194" i="6"/>
  <c r="R214" i="6"/>
  <c r="R234" i="6"/>
  <c r="R254" i="6"/>
  <c r="R274" i="6"/>
  <c r="R294" i="6"/>
  <c r="R314" i="6"/>
  <c r="R334" i="6"/>
  <c r="R354" i="6"/>
  <c r="R374" i="6"/>
  <c r="R394" i="6"/>
  <c r="R414" i="6"/>
  <c r="R434" i="6"/>
  <c r="R454" i="6"/>
  <c r="R474" i="6"/>
  <c r="R494" i="6"/>
  <c r="R514" i="6"/>
  <c r="R534" i="6"/>
  <c r="R554" i="6"/>
  <c r="R574" i="6"/>
  <c r="R594" i="6"/>
  <c r="R614" i="6"/>
  <c r="R56" i="6"/>
  <c r="R116" i="6"/>
  <c r="R176" i="6"/>
  <c r="R216" i="6"/>
  <c r="R236" i="6"/>
  <c r="R256" i="6"/>
  <c r="R276" i="6"/>
  <c r="R296" i="6"/>
  <c r="R316" i="6"/>
  <c r="R336" i="6"/>
  <c r="R356" i="6"/>
  <c r="R376" i="6"/>
  <c r="R396" i="6"/>
  <c r="R416" i="6"/>
  <c r="R436" i="6"/>
  <c r="R456" i="6"/>
  <c r="R476" i="6"/>
  <c r="R496" i="6"/>
  <c r="R516" i="6"/>
  <c r="R536" i="6"/>
  <c r="R556" i="6"/>
  <c r="R576" i="6"/>
  <c r="R596" i="6"/>
  <c r="R616" i="6"/>
  <c r="R17" i="6"/>
  <c r="R77" i="6"/>
  <c r="R137" i="6"/>
  <c r="R197" i="6"/>
  <c r="R217" i="6"/>
  <c r="R237" i="6"/>
  <c r="R257" i="6"/>
  <c r="R277" i="6"/>
  <c r="R297" i="6"/>
  <c r="R317" i="6"/>
  <c r="R337" i="6"/>
  <c r="R357" i="6"/>
  <c r="R377" i="6"/>
  <c r="R397" i="6"/>
  <c r="R417" i="6"/>
  <c r="R437" i="6"/>
  <c r="R457" i="6"/>
  <c r="R477" i="6"/>
  <c r="R497" i="6"/>
  <c r="R517" i="6"/>
  <c r="R537" i="6"/>
  <c r="R557" i="6"/>
  <c r="R577" i="6"/>
  <c r="R597" i="6"/>
  <c r="R617" i="6"/>
  <c r="R38" i="6"/>
  <c r="R98" i="6"/>
  <c r="R158" i="6"/>
  <c r="R218" i="6"/>
  <c r="R238" i="6"/>
  <c r="R258" i="6"/>
  <c r="R278" i="6"/>
  <c r="R298" i="6"/>
  <c r="R318" i="6"/>
  <c r="R338" i="6"/>
  <c r="R358" i="6"/>
  <c r="R378" i="6"/>
  <c r="R398" i="6"/>
  <c r="R418" i="6"/>
  <c r="R438" i="6"/>
  <c r="R458" i="6"/>
  <c r="R478" i="6"/>
  <c r="R498" i="6"/>
  <c r="R518" i="6"/>
  <c r="R538" i="6"/>
  <c r="R558" i="6"/>
  <c r="R578" i="6"/>
  <c r="R598" i="6"/>
  <c r="R618" i="6"/>
  <c r="R179" i="6"/>
  <c r="R219" i="6"/>
  <c r="R239" i="6"/>
  <c r="R259" i="6"/>
  <c r="R279" i="6"/>
  <c r="R319" i="6"/>
  <c r="R339" i="6"/>
  <c r="R359" i="6"/>
  <c r="R379" i="6"/>
  <c r="R399" i="6"/>
  <c r="R419" i="6"/>
  <c r="R439" i="6"/>
  <c r="R459" i="6"/>
  <c r="R479" i="6"/>
  <c r="R499" i="6"/>
  <c r="R519" i="6"/>
  <c r="R619" i="6"/>
  <c r="R20" i="6"/>
  <c r="R80" i="6"/>
  <c r="R140" i="6"/>
  <c r="R200" i="6"/>
  <c r="R220" i="6"/>
  <c r="R240" i="6"/>
  <c r="R260" i="6"/>
  <c r="R280" i="6"/>
  <c r="R300" i="6"/>
  <c r="R320" i="6"/>
  <c r="R340" i="6"/>
  <c r="R360" i="6"/>
  <c r="R380" i="6"/>
  <c r="R400" i="6"/>
  <c r="R420" i="6"/>
  <c r="R440" i="6"/>
  <c r="R460" i="6"/>
  <c r="R480" i="6"/>
  <c r="R500" i="6"/>
  <c r="R520" i="6"/>
  <c r="R540" i="6"/>
  <c r="R560" i="6"/>
  <c r="R580" i="6"/>
  <c r="R600" i="6"/>
  <c r="R620" i="6"/>
  <c r="R59" i="6"/>
  <c r="R539" i="6"/>
  <c r="R41" i="6"/>
  <c r="R101" i="6"/>
  <c r="R161" i="6"/>
  <c r="R221" i="6"/>
  <c r="R241" i="6"/>
  <c r="R261" i="6"/>
  <c r="R281" i="6"/>
  <c r="R301" i="6"/>
  <c r="R321" i="6"/>
  <c r="R341" i="6"/>
  <c r="R361" i="6"/>
  <c r="R381" i="6"/>
  <c r="R401" i="6"/>
  <c r="R421" i="6"/>
  <c r="R441" i="6"/>
  <c r="R461" i="6"/>
  <c r="R481" i="6"/>
  <c r="R501" i="6"/>
  <c r="R521" i="6"/>
  <c r="R541" i="6"/>
  <c r="R561" i="6"/>
  <c r="R581" i="6"/>
  <c r="R601" i="6"/>
  <c r="R621" i="6"/>
  <c r="R599" i="6"/>
  <c r="R2" i="6"/>
  <c r="R62" i="6"/>
  <c r="R122" i="6"/>
  <c r="R182" i="6"/>
  <c r="R222" i="6"/>
  <c r="R242" i="6"/>
  <c r="R262" i="6"/>
  <c r="R282" i="6"/>
  <c r="R302" i="6"/>
  <c r="R322" i="6"/>
  <c r="R342" i="6"/>
  <c r="R362" i="6"/>
  <c r="R382" i="6"/>
  <c r="R402" i="6"/>
  <c r="R422" i="6"/>
  <c r="R442" i="6"/>
  <c r="R462" i="6"/>
  <c r="R482" i="6"/>
  <c r="R502" i="6"/>
  <c r="R522" i="6"/>
  <c r="R542" i="6"/>
  <c r="R562" i="6"/>
  <c r="R582" i="6"/>
  <c r="R602" i="6"/>
  <c r="R622" i="6"/>
  <c r="R119" i="6"/>
  <c r="R23" i="6"/>
  <c r="R83" i="6"/>
  <c r="R143" i="6"/>
  <c r="R203" i="6"/>
  <c r="R223" i="6"/>
  <c r="R243" i="6"/>
  <c r="R263" i="6"/>
  <c r="R283" i="6"/>
  <c r="R303" i="6"/>
  <c r="R323" i="6"/>
  <c r="R343" i="6"/>
  <c r="R363" i="6"/>
  <c r="R383" i="6"/>
  <c r="R403" i="6"/>
  <c r="R423" i="6"/>
  <c r="R443" i="6"/>
  <c r="R463" i="6"/>
  <c r="R483" i="6"/>
  <c r="R503" i="6"/>
  <c r="R523" i="6"/>
  <c r="R543" i="6"/>
  <c r="R563" i="6"/>
  <c r="R583" i="6"/>
  <c r="R336" i="1"/>
  <c r="R406" i="1"/>
  <c r="R542" i="1"/>
  <c r="R562" i="1"/>
  <c r="R129" i="1"/>
  <c r="R422" i="1"/>
  <c r="R266" i="1"/>
  <c r="R461" i="1"/>
  <c r="R269" i="1"/>
  <c r="R17" i="1"/>
  <c r="R77" i="1"/>
  <c r="R137" i="1"/>
  <c r="R236" i="1"/>
  <c r="R469" i="1"/>
  <c r="R47" i="1"/>
  <c r="R200" i="1"/>
  <c r="R697" i="1"/>
  <c r="R20" i="1"/>
  <c r="R480" i="1"/>
  <c r="R22" i="1"/>
  <c r="R112" i="1"/>
  <c r="R326" i="1"/>
  <c r="R706" i="1"/>
  <c r="R23" i="1"/>
  <c r="R116" i="1"/>
  <c r="R329" i="1"/>
  <c r="R717" i="1"/>
  <c r="R86" i="1"/>
  <c r="R290" i="1"/>
  <c r="R58" i="1"/>
  <c r="R147" i="1"/>
  <c r="R331" i="1"/>
  <c r="R35" i="4"/>
  <c r="R58" i="4"/>
  <c r="R74" i="4"/>
  <c r="R102" i="4"/>
  <c r="R118" i="4"/>
  <c r="R134" i="4"/>
  <c r="R149" i="4"/>
  <c r="R59" i="4"/>
  <c r="R75" i="4"/>
  <c r="R89" i="4"/>
  <c r="R103" i="4"/>
  <c r="R135" i="4"/>
  <c r="R150" i="4"/>
  <c r="R47" i="4"/>
  <c r="R60" i="4"/>
  <c r="R76" i="4"/>
  <c r="R90" i="4"/>
  <c r="R104" i="4"/>
  <c r="R119" i="4"/>
  <c r="R136" i="4"/>
  <c r="R61" i="4"/>
  <c r="R77" i="4"/>
  <c r="R91" i="4"/>
  <c r="R106" i="4"/>
  <c r="R121" i="4"/>
  <c r="R152" i="4"/>
  <c r="R26" i="4"/>
  <c r="R38" i="4"/>
  <c r="R62" i="4"/>
  <c r="R122" i="4"/>
  <c r="R138" i="4"/>
  <c r="R153" i="4"/>
  <c r="R50" i="4"/>
  <c r="R64" i="4"/>
  <c r="R79" i="4"/>
  <c r="R93" i="4"/>
  <c r="R108" i="4"/>
  <c r="R124" i="4"/>
  <c r="R139" i="4"/>
  <c r="R155" i="4"/>
  <c r="R5" i="4"/>
  <c r="R65" i="4"/>
  <c r="R80" i="4"/>
  <c r="R94" i="4"/>
  <c r="R125" i="4"/>
  <c r="R140" i="4"/>
  <c r="R156" i="4"/>
  <c r="R17" i="4"/>
  <c r="R29" i="4"/>
  <c r="R81" i="4"/>
  <c r="R95" i="4"/>
  <c r="R109" i="4"/>
  <c r="R126" i="4"/>
  <c r="R141" i="4"/>
  <c r="R157" i="4"/>
  <c r="R66" i="4"/>
  <c r="R96" i="4"/>
  <c r="R110" i="4"/>
  <c r="R142" i="4"/>
  <c r="R158" i="4"/>
  <c r="R41" i="4"/>
  <c r="R82" i="4"/>
  <c r="R111" i="4"/>
  <c r="R127" i="4"/>
  <c r="R143" i="4"/>
  <c r="R159" i="4"/>
  <c r="R53" i="4"/>
  <c r="R67" i="4"/>
  <c r="R83" i="4"/>
  <c r="R97" i="4"/>
  <c r="R144" i="4"/>
  <c r="R160" i="4"/>
  <c r="R8" i="4"/>
  <c r="R68" i="4"/>
  <c r="R84" i="4"/>
  <c r="R112" i="4"/>
  <c r="R128" i="4"/>
  <c r="R145" i="4"/>
  <c r="R161" i="4"/>
  <c r="R20" i="4"/>
  <c r="R85" i="4"/>
  <c r="R98" i="4"/>
  <c r="R113" i="4"/>
  <c r="R129" i="4"/>
  <c r="R32" i="4"/>
  <c r="R69" i="4"/>
  <c r="R114" i="4"/>
  <c r="R130" i="4"/>
  <c r="R146" i="4"/>
  <c r="R162" i="4"/>
  <c r="R44" i="4"/>
  <c r="R70" i="4"/>
  <c r="R86" i="4"/>
  <c r="R99" i="4"/>
  <c r="R115" i="4"/>
  <c r="R131" i="4"/>
  <c r="R163" i="4"/>
  <c r="R71" i="4"/>
  <c r="R100" i="4"/>
  <c r="R132" i="4"/>
  <c r="R147" i="4"/>
  <c r="R11" i="4"/>
  <c r="R56" i="4"/>
  <c r="R72" i="4"/>
  <c r="R87" i="4"/>
  <c r="R101" i="4"/>
  <c r="R116" i="4"/>
  <c r="R133" i="4"/>
  <c r="R23" i="4"/>
  <c r="R57" i="4"/>
  <c r="R73" i="4"/>
  <c r="R88" i="4"/>
  <c r="R117" i="4"/>
  <c r="R942" i="1"/>
  <c r="R641" i="1"/>
  <c r="R966" i="1"/>
  <c r="R802" i="1"/>
  <c r="R882" i="1"/>
  <c r="R569" i="1"/>
  <c r="R965" i="1"/>
  <c r="R426" i="1"/>
  <c r="R577" i="1"/>
  <c r="R657" i="1"/>
  <c r="R737" i="1"/>
  <c r="R581" i="1"/>
  <c r="R821" i="1"/>
  <c r="R364" i="1"/>
  <c r="R344" i="1"/>
  <c r="R224" i="1"/>
  <c r="R184" i="1"/>
  <c r="R4" i="1"/>
  <c r="R723" i="1"/>
  <c r="R483" i="1"/>
  <c r="R383" i="1"/>
  <c r="R343" i="1"/>
  <c r="R384" i="1"/>
  <c r="R164" i="1"/>
  <c r="R104" i="1"/>
  <c r="R44" i="1"/>
  <c r="R963" i="1"/>
  <c r="R943" i="1"/>
  <c r="R923" i="1"/>
  <c r="R903" i="1"/>
  <c r="R883" i="1"/>
  <c r="R863" i="1"/>
  <c r="R843" i="1"/>
  <c r="R823" i="1"/>
  <c r="R803" i="1"/>
  <c r="R783" i="1"/>
  <c r="R763" i="1"/>
  <c r="R743" i="1"/>
  <c r="R703" i="1"/>
  <c r="R683" i="1"/>
  <c r="R663" i="1"/>
  <c r="R603" i="1"/>
  <c r="R563" i="1"/>
  <c r="R543" i="1"/>
  <c r="R523" i="1"/>
  <c r="R503" i="1"/>
  <c r="R463" i="1"/>
  <c r="R423" i="1"/>
  <c r="R363" i="1"/>
  <c r="R962" i="1"/>
  <c r="R961" i="1"/>
  <c r="R960" i="1"/>
  <c r="R940" i="1"/>
  <c r="R880" i="1"/>
  <c r="R840" i="1"/>
  <c r="R820" i="1"/>
  <c r="R800" i="1"/>
  <c r="R760" i="1"/>
  <c r="R720" i="1"/>
  <c r="R700" i="1"/>
  <c r="R680" i="1"/>
  <c r="R660" i="1"/>
  <c r="R640" i="1"/>
  <c r="R600" i="1"/>
  <c r="R580" i="1"/>
  <c r="R560" i="1"/>
  <c r="R540" i="1"/>
  <c r="R520" i="1"/>
  <c r="R500" i="1"/>
  <c r="R959" i="1"/>
  <c r="R839" i="1"/>
  <c r="R819" i="1"/>
  <c r="R799" i="1"/>
  <c r="R779" i="1"/>
  <c r="R759" i="1"/>
  <c r="R739" i="1"/>
  <c r="R659" i="1"/>
  <c r="R639" i="1"/>
  <c r="R619" i="1"/>
  <c r="R599" i="1"/>
  <c r="R579" i="1"/>
  <c r="R559" i="1"/>
  <c r="R539" i="1"/>
  <c r="R519" i="1"/>
  <c r="R499" i="1"/>
  <c r="R479" i="1"/>
  <c r="R439" i="1"/>
  <c r="R419" i="1"/>
  <c r="R399" i="1"/>
  <c r="R359" i="1"/>
  <c r="R958" i="1"/>
  <c r="R938" i="1"/>
  <c r="R918" i="1"/>
  <c r="R898" i="1"/>
  <c r="R878" i="1"/>
  <c r="R858" i="1"/>
  <c r="R838" i="1"/>
  <c r="R818" i="1"/>
  <c r="R798" i="1"/>
  <c r="R778" i="1"/>
  <c r="R758" i="1"/>
  <c r="R738" i="1"/>
  <c r="R638" i="1"/>
  <c r="R618" i="1"/>
  <c r="R598" i="1"/>
  <c r="R578" i="1"/>
  <c r="R558" i="1"/>
  <c r="R498" i="1"/>
  <c r="R478" i="1"/>
  <c r="R458" i="1"/>
  <c r="R438" i="1"/>
  <c r="R398" i="1"/>
  <c r="R378" i="1"/>
  <c r="R956" i="1"/>
  <c r="R936" i="1"/>
  <c r="R916" i="1"/>
  <c r="R896" i="1"/>
  <c r="R876" i="1"/>
  <c r="R856" i="1"/>
  <c r="R836" i="1"/>
  <c r="R816" i="1"/>
  <c r="R796" i="1"/>
  <c r="R776" i="1"/>
  <c r="R756" i="1"/>
  <c r="R736" i="1"/>
  <c r="R716" i="1"/>
  <c r="R696" i="1"/>
  <c r="R676" i="1"/>
  <c r="R656" i="1"/>
  <c r="R636" i="1"/>
  <c r="R616" i="1"/>
  <c r="R596" i="1"/>
  <c r="R556" i="1"/>
  <c r="R536" i="1"/>
  <c r="R516" i="1"/>
  <c r="R496" i="1"/>
  <c r="R476" i="1"/>
  <c r="R456" i="1"/>
  <c r="R436" i="1"/>
  <c r="R396" i="1"/>
  <c r="R376" i="1"/>
  <c r="R356" i="1"/>
  <c r="R495" i="1"/>
  <c r="R475" i="1"/>
  <c r="R455" i="1"/>
  <c r="R435" i="1"/>
  <c r="R415" i="1"/>
  <c r="R395" i="1"/>
  <c r="R375" i="1"/>
  <c r="R355" i="1"/>
  <c r="R335" i="1"/>
  <c r="R275" i="1"/>
  <c r="R255" i="1"/>
  <c r="R215" i="1"/>
  <c r="R155" i="1"/>
  <c r="R95" i="1"/>
  <c r="R75" i="1"/>
  <c r="R35" i="1"/>
  <c r="R433" i="1"/>
  <c r="R393" i="1"/>
  <c r="R353" i="1"/>
  <c r="R233" i="1"/>
  <c r="R413" i="1"/>
  <c r="R373" i="1"/>
  <c r="R293" i="1"/>
  <c r="R173" i="1"/>
  <c r="R113" i="1"/>
  <c r="R93" i="1"/>
  <c r="R53" i="1"/>
  <c r="R972" i="1"/>
  <c r="R932" i="1"/>
  <c r="R892" i="1"/>
  <c r="R792" i="1"/>
  <c r="R772" i="1"/>
  <c r="R752" i="1"/>
  <c r="R732" i="1"/>
  <c r="R712" i="1"/>
  <c r="R692" i="1"/>
  <c r="R672" i="1"/>
  <c r="R652" i="1"/>
  <c r="R632" i="1"/>
  <c r="R612" i="1"/>
  <c r="R592" i="1"/>
  <c r="R572" i="1"/>
  <c r="R532" i="1"/>
  <c r="R512" i="1"/>
  <c r="R492" i="1"/>
  <c r="R472" i="1"/>
  <c r="R452" i="1"/>
  <c r="R432" i="1"/>
  <c r="R412" i="1"/>
  <c r="R971" i="1"/>
  <c r="R951" i="1"/>
  <c r="R931" i="1"/>
  <c r="R911" i="1"/>
  <c r="R891" i="1"/>
  <c r="R871" i="1"/>
  <c r="R851" i="1"/>
  <c r="R831" i="1"/>
  <c r="R811" i="1"/>
  <c r="R771" i="1"/>
  <c r="R751" i="1"/>
  <c r="R711" i="1"/>
  <c r="R691" i="1"/>
  <c r="R671" i="1"/>
  <c r="R651" i="1"/>
  <c r="R631" i="1"/>
  <c r="R611" i="1"/>
  <c r="R591" i="1"/>
  <c r="R571" i="1"/>
  <c r="R551" i="1"/>
  <c r="R531" i="1"/>
  <c r="R511" i="1"/>
  <c r="R491" i="1"/>
  <c r="R471" i="1"/>
  <c r="R431" i="1"/>
  <c r="R411" i="1"/>
  <c r="R391" i="1"/>
  <c r="R371" i="1"/>
  <c r="R970" i="1"/>
  <c r="R950" i="1"/>
  <c r="R870" i="1"/>
  <c r="R850" i="1"/>
  <c r="R810" i="1"/>
  <c r="R770" i="1"/>
  <c r="R750" i="1"/>
  <c r="R730" i="1"/>
  <c r="R710" i="1"/>
  <c r="R690" i="1"/>
  <c r="R670" i="1"/>
  <c r="R650" i="1"/>
  <c r="R630" i="1"/>
  <c r="R610" i="1"/>
  <c r="R590" i="1"/>
  <c r="R570" i="1"/>
  <c r="R550" i="1"/>
  <c r="R530" i="1"/>
  <c r="R510" i="1"/>
  <c r="R490" i="1"/>
  <c r="R470" i="1"/>
  <c r="R430" i="1"/>
  <c r="R967" i="1"/>
  <c r="R947" i="1"/>
  <c r="R907" i="1"/>
  <c r="R887" i="1"/>
  <c r="R867" i="1"/>
  <c r="R847" i="1"/>
  <c r="R827" i="1"/>
  <c r="R807" i="1"/>
  <c r="R787" i="1"/>
  <c r="R767" i="1"/>
  <c r="R747" i="1"/>
  <c r="R727" i="1"/>
  <c r="R707" i="1"/>
  <c r="R687" i="1"/>
  <c r="R627" i="1"/>
  <c r="R607" i="1"/>
  <c r="R567" i="1"/>
  <c r="R527" i="1"/>
  <c r="R507" i="1"/>
  <c r="R487" i="1"/>
  <c r="R467" i="1"/>
  <c r="R447" i="1"/>
  <c r="R427" i="1"/>
  <c r="R387" i="1"/>
  <c r="R367" i="1"/>
  <c r="R347" i="1"/>
  <c r="R327" i="1"/>
  <c r="R287" i="1"/>
  <c r="R927" i="1"/>
  <c r="R437" i="1"/>
  <c r="R502" i="1"/>
  <c r="R662" i="1"/>
  <c r="R742" i="1"/>
  <c r="R822" i="1"/>
  <c r="R902" i="1"/>
  <c r="R440" i="1"/>
  <c r="R506" i="1"/>
  <c r="R586" i="1"/>
  <c r="R666" i="1"/>
  <c r="R746" i="1"/>
  <c r="R826" i="1"/>
  <c r="R906" i="1"/>
  <c r="R220" i="1"/>
  <c r="R278" i="1"/>
  <c r="R309" i="1"/>
  <c r="R339" i="1"/>
  <c r="R441" i="1"/>
  <c r="R509" i="1"/>
  <c r="R589" i="1"/>
  <c r="R669" i="1"/>
  <c r="R829" i="1"/>
  <c r="R909" i="1"/>
  <c r="R310" i="1"/>
  <c r="R340" i="1"/>
  <c r="R386" i="1"/>
  <c r="R442" i="1"/>
  <c r="R517" i="1"/>
  <c r="R597" i="1"/>
  <c r="R677" i="1"/>
  <c r="R757" i="1"/>
  <c r="R837" i="1"/>
  <c r="R917" i="1"/>
  <c r="R251" i="1"/>
  <c r="R311" i="1"/>
  <c r="R341" i="1"/>
  <c r="R446" i="1"/>
  <c r="R521" i="1"/>
  <c r="R601" i="1"/>
  <c r="R681" i="1"/>
  <c r="R761" i="1"/>
  <c r="R841" i="1"/>
  <c r="R921" i="1"/>
  <c r="R281" i="1"/>
  <c r="R342" i="1"/>
  <c r="R390" i="1"/>
  <c r="R449" i="1"/>
  <c r="R522" i="1"/>
  <c r="R602" i="1"/>
  <c r="R682" i="1"/>
  <c r="R762" i="1"/>
  <c r="R842" i="1"/>
  <c r="R922" i="1"/>
  <c r="R56" i="1"/>
  <c r="R111" i="1"/>
  <c r="R140" i="1"/>
  <c r="R256" i="1"/>
  <c r="R346" i="1"/>
  <c r="R392" i="1"/>
  <c r="R457" i="1"/>
  <c r="R606" i="1"/>
  <c r="R766" i="1"/>
  <c r="R846" i="1"/>
  <c r="R926" i="1"/>
  <c r="R227" i="1"/>
  <c r="R257" i="1"/>
  <c r="R317" i="1"/>
  <c r="R349" i="1"/>
  <c r="R397" i="1"/>
  <c r="R609" i="1"/>
  <c r="R689" i="1"/>
  <c r="R769" i="1"/>
  <c r="R849" i="1"/>
  <c r="R929" i="1"/>
  <c r="R8" i="1"/>
  <c r="R68" i="1"/>
  <c r="R128" i="1"/>
  <c r="R148" i="1"/>
  <c r="R188" i="1"/>
  <c r="R248" i="1"/>
  <c r="R308" i="1"/>
  <c r="R328" i="1"/>
  <c r="R348" i="1"/>
  <c r="R368" i="1"/>
  <c r="R388" i="1"/>
  <c r="R408" i="1"/>
  <c r="R428" i="1"/>
  <c r="R488" i="1"/>
  <c r="R548" i="1"/>
  <c r="R568" i="1"/>
  <c r="R588" i="1"/>
  <c r="R608" i="1"/>
  <c r="R628" i="1"/>
  <c r="R648" i="1"/>
  <c r="R668" i="1"/>
  <c r="R688" i="1"/>
  <c r="R708" i="1"/>
  <c r="R728" i="1"/>
  <c r="R748" i="1"/>
  <c r="R768" i="1"/>
  <c r="R788" i="1"/>
  <c r="R808" i="1"/>
  <c r="R828" i="1"/>
  <c r="R848" i="1"/>
  <c r="R868" i="1"/>
  <c r="R888" i="1"/>
  <c r="R908" i="1"/>
  <c r="R928" i="1"/>
  <c r="R948" i="1"/>
  <c r="R968" i="1"/>
  <c r="R493" i="1"/>
  <c r="R533" i="1"/>
  <c r="R553" i="1"/>
  <c r="R573" i="1"/>
  <c r="R593" i="1"/>
  <c r="R613" i="1"/>
  <c r="R633" i="1"/>
  <c r="R653" i="1"/>
  <c r="R673" i="1"/>
  <c r="R693" i="1"/>
  <c r="R713" i="1"/>
  <c r="R753" i="1"/>
  <c r="R793" i="1"/>
  <c r="R813" i="1"/>
  <c r="R833" i="1"/>
  <c r="R853" i="1"/>
  <c r="R873" i="1"/>
  <c r="R893" i="1"/>
  <c r="R913" i="1"/>
  <c r="R933" i="1"/>
  <c r="R953" i="1"/>
  <c r="R973" i="1"/>
  <c r="R473" i="1"/>
  <c r="R513" i="1"/>
  <c r="R773" i="1"/>
  <c r="R14" i="1"/>
  <c r="R74" i="1"/>
  <c r="R94" i="1"/>
  <c r="R134" i="1"/>
  <c r="R194" i="1"/>
  <c r="R254" i="1"/>
  <c r="R274" i="1"/>
  <c r="R314" i="1"/>
  <c r="R334" i="1"/>
  <c r="R354" i="1"/>
  <c r="R374" i="1"/>
  <c r="R394" i="1"/>
  <c r="R414" i="1"/>
  <c r="R434" i="1"/>
  <c r="R454" i="1"/>
  <c r="R474" i="1"/>
  <c r="R494" i="1"/>
  <c r="R514" i="1"/>
  <c r="R534" i="1"/>
  <c r="R554" i="1"/>
  <c r="R574" i="1"/>
  <c r="R594" i="1"/>
  <c r="R634" i="1"/>
  <c r="R654" i="1"/>
  <c r="R674" i="1"/>
  <c r="R694" i="1"/>
  <c r="R714" i="1"/>
  <c r="R734" i="1"/>
  <c r="R754" i="1"/>
  <c r="R774" i="1"/>
  <c r="R794" i="1"/>
  <c r="R814" i="1"/>
  <c r="R834" i="1"/>
  <c r="R894" i="1"/>
  <c r="R914" i="1"/>
  <c r="R934" i="1"/>
  <c r="R954" i="1"/>
  <c r="R515" i="1"/>
  <c r="R535" i="1"/>
  <c r="R555" i="1"/>
  <c r="R575" i="1"/>
  <c r="R595" i="1"/>
  <c r="R615" i="1"/>
  <c r="R635" i="1"/>
  <c r="R655" i="1"/>
  <c r="R675" i="1"/>
  <c r="R695" i="1"/>
  <c r="R715" i="1"/>
  <c r="R735" i="1"/>
  <c r="R755" i="1"/>
  <c r="R775" i="1"/>
  <c r="R835" i="1"/>
  <c r="R915" i="1"/>
  <c r="R955" i="1"/>
  <c r="R484" i="1"/>
  <c r="R564" i="1"/>
  <c r="R604" i="1"/>
  <c r="R624" i="1"/>
  <c r="R644" i="1"/>
  <c r="R664" i="1"/>
  <c r="R684" i="1"/>
  <c r="R704" i="1"/>
  <c r="R724" i="1"/>
  <c r="R744" i="1"/>
  <c r="R764" i="1"/>
  <c r="R784" i="1"/>
  <c r="R804" i="1"/>
  <c r="R824" i="1"/>
  <c r="R864" i="1"/>
  <c r="R884" i="1"/>
  <c r="R904" i="1"/>
  <c r="R924" i="1"/>
  <c r="R944" i="1"/>
  <c r="R964" i="1"/>
  <c r="R404" i="1"/>
  <c r="R424" i="1"/>
  <c r="R444" i="1"/>
  <c r="R464" i="1"/>
  <c r="R504" i="1"/>
  <c r="R524" i="1"/>
  <c r="R544" i="1"/>
  <c r="R584" i="1"/>
  <c r="R5" i="1"/>
  <c r="R65" i="1"/>
  <c r="R125" i="1"/>
  <c r="R185" i="1"/>
  <c r="R245" i="1"/>
  <c r="R305" i="1"/>
  <c r="R345" i="1"/>
  <c r="R365" i="1"/>
  <c r="R385" i="1"/>
  <c r="R405" i="1"/>
  <c r="R425" i="1"/>
  <c r="R445" i="1"/>
  <c r="R465" i="1"/>
  <c r="R485" i="1"/>
  <c r="R505" i="1"/>
  <c r="R525" i="1"/>
  <c r="R545" i="1"/>
  <c r="R565" i="1"/>
  <c r="R585" i="1"/>
  <c r="R605" i="1"/>
  <c r="R625" i="1"/>
  <c r="R645" i="1"/>
  <c r="R665" i="1"/>
  <c r="R685" i="1"/>
  <c r="R705" i="1"/>
  <c r="R725" i="1"/>
  <c r="R745" i="1"/>
  <c r="R765" i="1"/>
  <c r="R785" i="1"/>
  <c r="R805" i="1"/>
  <c r="R825" i="1"/>
  <c r="R845" i="1"/>
  <c r="R865" i="1"/>
  <c r="R885" i="1"/>
  <c r="R905" i="1"/>
  <c r="R945" i="1"/>
  <c r="R696" i="3"/>
  <c r="R742" i="3"/>
  <c r="R774" i="3"/>
  <c r="R789" i="3"/>
  <c r="R818" i="3"/>
  <c r="R834" i="3"/>
  <c r="R929" i="3"/>
  <c r="R944" i="3"/>
  <c r="R959" i="3"/>
  <c r="R1006" i="3"/>
  <c r="R1024" i="3"/>
  <c r="R1041" i="3"/>
  <c r="R1079" i="3"/>
  <c r="R1115" i="3"/>
  <c r="R1134" i="3"/>
  <c r="R1171" i="3"/>
  <c r="R1190" i="3"/>
  <c r="R1244" i="3"/>
  <c r="R1263" i="3"/>
  <c r="R1283" i="3"/>
  <c r="R1303" i="3"/>
  <c r="R1321" i="3"/>
  <c r="R1340" i="3"/>
  <c r="R17" i="3"/>
  <c r="R74" i="3"/>
  <c r="R155" i="3"/>
  <c r="R167" i="3"/>
  <c r="R202" i="3"/>
  <c r="R317" i="3"/>
  <c r="R398" i="3"/>
  <c r="R455" i="3"/>
  <c r="R541" i="3"/>
  <c r="R571" i="3"/>
  <c r="R588" i="3"/>
  <c r="R603" i="3"/>
  <c r="R648" i="3"/>
  <c r="R664" i="3"/>
  <c r="R729" i="3"/>
  <c r="R743" i="3"/>
  <c r="R759" i="3"/>
  <c r="R835" i="3"/>
  <c r="R852" i="3"/>
  <c r="R867" i="3"/>
  <c r="R945" i="3"/>
  <c r="R960" i="3"/>
  <c r="R1025" i="3"/>
  <c r="R1042" i="3"/>
  <c r="R1062" i="3"/>
  <c r="R1080" i="3"/>
  <c r="R1098" i="3"/>
  <c r="R1208" i="3"/>
  <c r="R1225" i="3"/>
  <c r="R1245" i="3"/>
  <c r="R1264" i="3"/>
  <c r="R1284" i="3"/>
  <c r="R1322" i="3"/>
  <c r="R782" i="3"/>
  <c r="R796" i="3"/>
  <c r="R811" i="3"/>
  <c r="R842" i="3"/>
  <c r="R859" i="3"/>
  <c r="R891" i="3"/>
  <c r="R952" i="3"/>
  <c r="R967" i="3"/>
  <c r="R997" i="3"/>
  <c r="R1033" i="3"/>
  <c r="R1051" i="3"/>
  <c r="R1070" i="3"/>
  <c r="R1124" i="3"/>
  <c r="R1143" i="3"/>
  <c r="R1162" i="3"/>
  <c r="R1273" i="3"/>
  <c r="R1313" i="3"/>
  <c r="R1330" i="3"/>
  <c r="R754" i="3"/>
  <c r="R785" i="3"/>
  <c r="R829" i="3"/>
  <c r="R862" i="3"/>
  <c r="R893" i="3"/>
  <c r="R909" i="3"/>
  <c r="R925" i="3"/>
  <c r="R938" i="3"/>
  <c r="R955" i="3"/>
  <c r="R985" i="3"/>
  <c r="R1001" i="3"/>
  <c r="R1091" i="3"/>
  <c r="R1110" i="3"/>
  <c r="R1201" i="3"/>
  <c r="R1219" i="3"/>
  <c r="R1238" i="3"/>
  <c r="R1257" i="3"/>
  <c r="R1297" i="3"/>
  <c r="R1317" i="3"/>
  <c r="R1334" i="3"/>
  <c r="R800" i="3"/>
  <c r="R816" i="3"/>
  <c r="R830" i="3"/>
  <c r="R847" i="3"/>
  <c r="R911" i="3"/>
  <c r="R926" i="3"/>
  <c r="R940" i="3"/>
  <c r="R956" i="3"/>
  <c r="R972" i="3"/>
  <c r="R987" i="3"/>
  <c r="R1003" i="3"/>
  <c r="R1038" i="3"/>
  <c r="R1093" i="3"/>
  <c r="R1112" i="3"/>
  <c r="R1130" i="3"/>
  <c r="R1203" i="3"/>
  <c r="R1221" i="3"/>
  <c r="R1240" i="3"/>
  <c r="R1279" i="3"/>
  <c r="R1336" i="3"/>
  <c r="R453" i="3"/>
  <c r="R493" i="3"/>
  <c r="R506" i="3"/>
  <c r="R521" i="3"/>
  <c r="R538" i="3"/>
  <c r="R693" i="3"/>
  <c r="R710" i="3"/>
  <c r="R726" i="3"/>
  <c r="R801" i="3"/>
  <c r="R831" i="3"/>
  <c r="R864" i="3"/>
  <c r="R880" i="3"/>
  <c r="R941" i="3"/>
  <c r="R957" i="3"/>
  <c r="R1021" i="3"/>
  <c r="R1077" i="3"/>
  <c r="R1094" i="3"/>
  <c r="R1150" i="3"/>
  <c r="R1187" i="3"/>
  <c r="R1222" i="3"/>
  <c r="R1241" i="3"/>
  <c r="R1280" i="3"/>
  <c r="R119" i="3"/>
  <c r="R131" i="3"/>
  <c r="R165" i="3"/>
  <c r="R281" i="3"/>
  <c r="R293" i="3"/>
  <c r="R338" i="3"/>
  <c r="R350" i="3"/>
  <c r="R419" i="3"/>
  <c r="R466" i="3"/>
  <c r="R507" i="3"/>
  <c r="R539" i="3"/>
  <c r="R568" i="3"/>
  <c r="R586" i="3"/>
  <c r="R600" i="3"/>
  <c r="R616" i="3"/>
  <c r="R646" i="3"/>
  <c r="R662" i="3"/>
  <c r="R678" i="3"/>
  <c r="R711" i="3"/>
  <c r="R740" i="3"/>
  <c r="R757" i="3"/>
  <c r="R788" i="3"/>
  <c r="R817" i="3"/>
  <c r="R832" i="3"/>
  <c r="R849" i="3"/>
  <c r="R865" i="3"/>
  <c r="R881" i="3"/>
  <c r="R896" i="3"/>
  <c r="R927" i="3"/>
  <c r="R942" i="3"/>
  <c r="R958" i="3"/>
  <c r="R974" i="3"/>
  <c r="R988" i="3"/>
  <c r="R1022" i="3"/>
  <c r="R1095" i="3"/>
  <c r="R1151" i="3"/>
  <c r="R1188" i="3"/>
  <c r="R1205" i="3"/>
  <c r="R1223" i="3"/>
  <c r="R1242" i="3"/>
  <c r="R1261" i="3"/>
  <c r="R1301" i="3"/>
  <c r="R1338" i="3"/>
  <c r="R327" i="3"/>
  <c r="R362" i="3"/>
  <c r="R431" i="3"/>
  <c r="R443" i="3"/>
  <c r="R481" i="3"/>
  <c r="R494" i="3"/>
  <c r="R508" i="3"/>
  <c r="R523" i="3"/>
  <c r="R554" i="3"/>
  <c r="R663" i="3"/>
  <c r="R679" i="3"/>
  <c r="R695" i="3"/>
  <c r="R712" i="3"/>
  <c r="R727" i="3"/>
  <c r="R803" i="3"/>
  <c r="R833" i="3"/>
  <c r="R850" i="3"/>
  <c r="R866" i="3"/>
  <c r="R943" i="3"/>
  <c r="R989" i="3"/>
  <c r="R1005" i="3"/>
  <c r="R1023" i="3"/>
  <c r="R1114" i="3"/>
  <c r="R1133" i="3"/>
  <c r="R1152" i="3"/>
  <c r="R1170" i="3"/>
  <c r="R1302" i="3"/>
  <c r="R1320" i="3"/>
  <c r="R119" i="1"/>
  <c r="R221" i="1"/>
  <c r="R323" i="1"/>
  <c r="R417" i="1"/>
  <c r="R629" i="1"/>
  <c r="R170" i="1"/>
  <c r="R182" i="1"/>
  <c r="R260" i="1"/>
  <c r="R272" i="1"/>
  <c r="R360" i="1"/>
  <c r="R379" i="1"/>
  <c r="R418" i="1"/>
  <c r="R649" i="1"/>
  <c r="R709" i="1"/>
  <c r="R729" i="1"/>
  <c r="R107" i="1"/>
  <c r="R158" i="1"/>
  <c r="R183" i="1"/>
  <c r="R209" i="1"/>
  <c r="R273" i="1"/>
  <c r="R299" i="1"/>
  <c r="R361" i="1"/>
  <c r="R380" i="1"/>
  <c r="R477" i="1"/>
  <c r="R749" i="1"/>
  <c r="R789" i="1"/>
  <c r="R809" i="1"/>
  <c r="R869" i="1"/>
  <c r="R889" i="1"/>
  <c r="R949" i="1"/>
  <c r="R969" i="1"/>
  <c r="R362" i="1"/>
  <c r="R381" i="1"/>
  <c r="R400" i="1"/>
  <c r="R420" i="1"/>
  <c r="R459" i="1"/>
  <c r="R497" i="1"/>
  <c r="R537" i="1"/>
  <c r="R576" i="1"/>
  <c r="R731" i="1"/>
  <c r="R790" i="1"/>
  <c r="R830" i="1"/>
  <c r="R890" i="1"/>
  <c r="R910" i="1"/>
  <c r="R930" i="1"/>
  <c r="R32" i="1"/>
  <c r="R57" i="1"/>
  <c r="R83" i="1"/>
  <c r="R146" i="1"/>
  <c r="R197" i="1"/>
  <c r="R382" i="1"/>
  <c r="R401" i="1"/>
  <c r="R421" i="1"/>
  <c r="R460" i="1"/>
  <c r="R518" i="1"/>
  <c r="R538" i="1"/>
  <c r="R557" i="1"/>
  <c r="R614" i="1"/>
  <c r="R791" i="1"/>
  <c r="R733" i="1"/>
  <c r="R812" i="1"/>
  <c r="R832" i="1"/>
  <c r="R852" i="1"/>
  <c r="R872" i="1"/>
  <c r="R912" i="1"/>
  <c r="R952" i="1"/>
  <c r="R59" i="1"/>
  <c r="R71" i="1"/>
  <c r="R237" i="1"/>
  <c r="R263" i="1"/>
  <c r="R403" i="1"/>
  <c r="R462" i="1"/>
  <c r="R481" i="1"/>
  <c r="R21" i="1"/>
  <c r="R98" i="1"/>
  <c r="R110" i="1"/>
  <c r="R149" i="1"/>
  <c r="R161" i="1"/>
  <c r="R212" i="1"/>
  <c r="R238" i="1"/>
  <c r="R302" i="1"/>
  <c r="R366" i="1"/>
  <c r="R443" i="1"/>
  <c r="R482" i="1"/>
  <c r="R501" i="1"/>
  <c r="R617" i="1"/>
  <c r="R854" i="1"/>
  <c r="R874" i="1"/>
  <c r="R541" i="1"/>
  <c r="R561" i="1"/>
  <c r="R637" i="1"/>
  <c r="R795" i="1"/>
  <c r="R815" i="1"/>
  <c r="R855" i="1"/>
  <c r="R875" i="1"/>
  <c r="R895" i="1"/>
  <c r="R935" i="1"/>
  <c r="R201" i="1"/>
  <c r="R291" i="1"/>
  <c r="R330" i="1"/>
  <c r="R369" i="1"/>
  <c r="R407" i="1"/>
  <c r="R466" i="1"/>
  <c r="R582" i="1"/>
  <c r="R658" i="1"/>
  <c r="R678" i="1"/>
  <c r="R698" i="1"/>
  <c r="R718" i="1"/>
  <c r="R777" i="1"/>
  <c r="R797" i="1"/>
  <c r="R817" i="1"/>
  <c r="R857" i="1"/>
  <c r="R877" i="1"/>
  <c r="R897" i="1"/>
  <c r="R937" i="1"/>
  <c r="R957" i="1"/>
  <c r="R11" i="1"/>
  <c r="R62" i="1"/>
  <c r="R176" i="1"/>
  <c r="R202" i="1"/>
  <c r="R292" i="1"/>
  <c r="R350" i="1"/>
  <c r="R389" i="1"/>
  <c r="R486" i="1"/>
  <c r="R583" i="1"/>
  <c r="R620" i="1"/>
  <c r="R679" i="1"/>
  <c r="R699" i="1"/>
  <c r="R719" i="1"/>
  <c r="R101" i="1"/>
  <c r="R152" i="1"/>
  <c r="R203" i="1"/>
  <c r="R332" i="1"/>
  <c r="R351" i="1"/>
  <c r="R370" i="1"/>
  <c r="R409" i="1"/>
  <c r="R429" i="1"/>
  <c r="R448" i="1"/>
  <c r="R468" i="1"/>
  <c r="R526" i="1"/>
  <c r="R621" i="1"/>
  <c r="R859" i="1"/>
  <c r="R879" i="1"/>
  <c r="R899" i="1"/>
  <c r="R919" i="1"/>
  <c r="R939" i="1"/>
  <c r="R50" i="1"/>
  <c r="R76" i="1"/>
  <c r="R165" i="1"/>
  <c r="R242" i="1"/>
  <c r="R333" i="1"/>
  <c r="R352" i="1"/>
  <c r="R410" i="1"/>
  <c r="R546" i="1"/>
  <c r="R566" i="1"/>
  <c r="R622" i="1"/>
  <c r="R661" i="1"/>
  <c r="R701" i="1"/>
  <c r="R721" i="1"/>
  <c r="R740" i="1"/>
  <c r="R780" i="1"/>
  <c r="R860" i="1"/>
  <c r="R900" i="1"/>
  <c r="R920" i="1"/>
  <c r="R26" i="1"/>
  <c r="R38" i="1"/>
  <c r="R89" i="1"/>
  <c r="R166" i="1"/>
  <c r="R191" i="1"/>
  <c r="R372" i="1"/>
  <c r="R450" i="1"/>
  <c r="R489" i="1"/>
  <c r="R508" i="1"/>
  <c r="R528" i="1"/>
  <c r="R547" i="1"/>
  <c r="R623" i="1"/>
  <c r="R642" i="1"/>
  <c r="R702" i="1"/>
  <c r="R722" i="1"/>
  <c r="R741" i="1"/>
  <c r="R781" i="1"/>
  <c r="R801" i="1"/>
  <c r="R861" i="1"/>
  <c r="R881" i="1"/>
  <c r="R901" i="1"/>
  <c r="R941" i="1"/>
  <c r="R39" i="1"/>
  <c r="R167" i="1"/>
  <c r="R230" i="1"/>
  <c r="R320" i="1"/>
  <c r="R451" i="1"/>
  <c r="R529" i="1"/>
  <c r="R587" i="1"/>
  <c r="R643" i="1"/>
  <c r="R782" i="1"/>
  <c r="R862" i="1"/>
  <c r="R40" i="1"/>
  <c r="R206" i="1"/>
  <c r="R218" i="1"/>
  <c r="R296" i="1"/>
  <c r="R337" i="1"/>
  <c r="R453" i="1"/>
  <c r="R626" i="1"/>
  <c r="R844" i="1"/>
  <c r="R41" i="1"/>
  <c r="R130" i="1"/>
  <c r="R219" i="1"/>
  <c r="R338" i="1"/>
  <c r="R357" i="1"/>
  <c r="R646" i="1"/>
  <c r="R686" i="1"/>
  <c r="R726" i="1"/>
  <c r="R925" i="1"/>
  <c r="R3" i="1"/>
  <c r="R29" i="1"/>
  <c r="R80" i="1"/>
  <c r="R92" i="1"/>
  <c r="R131" i="1"/>
  <c r="R143" i="1"/>
  <c r="R284" i="1"/>
  <c r="R358" i="1"/>
  <c r="R377" i="1"/>
  <c r="R416" i="1"/>
  <c r="R552" i="1"/>
  <c r="R647" i="1"/>
  <c r="R667" i="1"/>
  <c r="R786" i="1"/>
  <c r="R806" i="1"/>
  <c r="R866" i="1"/>
  <c r="R886" i="1"/>
  <c r="R946" i="1"/>
  <c r="R2" i="1"/>
</calcChain>
</file>

<file path=xl/sharedStrings.xml><?xml version="1.0" encoding="utf-8"?>
<sst xmlns="http://schemas.openxmlformats.org/spreadsheetml/2006/main" count="68636" uniqueCount="264">
  <si>
    <t>STRUCTURE</t>
  </si>
  <si>
    <t>STRUCTURE_ID</t>
  </si>
  <si>
    <t>STRUCTURE_NAME</t>
  </si>
  <si>
    <t>ACTION</t>
  </si>
  <si>
    <t>CEN23_YEAR_001</t>
  </si>
  <si>
    <t>Census year</t>
  </si>
  <si>
    <t>CEN23_GEO_012</t>
  </si>
  <si>
    <t>Area</t>
  </si>
  <si>
    <t>CEN23_DOD_002</t>
  </si>
  <si>
    <t>Dwelling occupancy status</t>
  </si>
  <si>
    <t>CEN23_DTD_002</t>
  </si>
  <si>
    <t>Dwelling type</t>
  </si>
  <si>
    <t>OBS_VALUE</t>
  </si>
  <si>
    <t>Observation Value</t>
  </si>
  <si>
    <t>OBS_STATUS</t>
  </si>
  <si>
    <t>Observation Status</t>
  </si>
  <si>
    <t>DATAFLOW</t>
  </si>
  <si>
    <t>STATSNZ:CEN23_HOU_018(1.0)</t>
  </si>
  <si>
    <t>Dwelling occupancy status and dwelling type for dwellings, (RC, TALB, SA2, Health), 2013, 2018, and 2023 Censuses</t>
  </si>
  <si>
    <t>I</t>
  </si>
  <si>
    <t>01</t>
  </si>
  <si>
    <t>Northland Region</t>
  </si>
  <si>
    <t>Occupied Dwelling</t>
  </si>
  <si>
    <t>Unoccupied Dwelling</t>
  </si>
  <si>
    <t>_U</t>
  </si>
  <si>
    <t>Not available</t>
  </si>
  <si>
    <t>Residents Away</t>
  </si>
  <si>
    <t>Empty Dwelling</t>
  </si>
  <si>
    <t>Dwelling Under Construction</t>
  </si>
  <si>
    <t>Total - dwelling occupancy status</t>
  </si>
  <si>
    <t>02</t>
  </si>
  <si>
    <t>Auckland Region</t>
  </si>
  <si>
    <t>03</t>
  </si>
  <si>
    <t>Waikato Region</t>
  </si>
  <si>
    <t>04</t>
  </si>
  <si>
    <t>Bay of Plenty Region</t>
  </si>
  <si>
    <t>05</t>
  </si>
  <si>
    <t>Gisborne Region</t>
  </si>
  <si>
    <t>06</t>
  </si>
  <si>
    <t>Hawke's Bay Region</t>
  </si>
  <si>
    <t>07</t>
  </si>
  <si>
    <t>Taranaki Region</t>
  </si>
  <si>
    <t>08</t>
  </si>
  <si>
    <t>Manawat≈´-Whanganui Region</t>
  </si>
  <si>
    <t>09</t>
  </si>
  <si>
    <t>Wellington Region</t>
  </si>
  <si>
    <t>West Coast Region</t>
  </si>
  <si>
    <t>Canterbury Region</t>
  </si>
  <si>
    <t>Otago Region</t>
  </si>
  <si>
    <t>Southland Region</t>
  </si>
  <si>
    <t>Tasman Region</t>
  </si>
  <si>
    <t>Nelson Region</t>
  </si>
  <si>
    <t>Marlborough Region</t>
  </si>
  <si>
    <t>Area Outside Region</t>
  </si>
  <si>
    <t>Total - New Zealand by regional council</t>
  </si>
  <si>
    <t>Total - New Zealand by territorial authority and Auckland local board/SA2</t>
  </si>
  <si>
    <t>Area Outside Territorial Authority</t>
  </si>
  <si>
    <t>Franklin Local Board Area</t>
  </si>
  <si>
    <t>07621</t>
  </si>
  <si>
    <t>Papakura Local Board Area</t>
  </si>
  <si>
    <t>07620</t>
  </si>
  <si>
    <t>Manurewa Local Board Area</t>
  </si>
  <si>
    <t>07619</t>
  </si>
  <si>
    <t>≈åtara-Papatoetoe Local Board Area</t>
  </si>
  <si>
    <t>07618</t>
  </si>
  <si>
    <t>MƒÅngere-≈åtƒÅhuhu Local Board Area</t>
  </si>
  <si>
    <t>07617</t>
  </si>
  <si>
    <t>Howick Local Board Area</t>
  </si>
  <si>
    <t>07616</t>
  </si>
  <si>
    <t>Maungakiekie-TƒÅmaki Local Board Area</t>
  </si>
  <si>
    <t>07615</t>
  </si>
  <si>
    <t>≈årƒÅkei Local Board Area</t>
  </si>
  <si>
    <t>07614</t>
  </si>
  <si>
    <t>PuketƒÅpapa Local Board Area</t>
  </si>
  <si>
    <t>07613</t>
  </si>
  <si>
    <t>Albert-Eden Local Board Area</t>
  </si>
  <si>
    <t>07612</t>
  </si>
  <si>
    <t>Whau Local Board Area</t>
  </si>
  <si>
    <t>07611</t>
  </si>
  <si>
    <t>WaitematƒÅ Local Board Area</t>
  </si>
  <si>
    <t>07610</t>
  </si>
  <si>
    <t>Waiheke Local Board Area</t>
  </si>
  <si>
    <t>07609</t>
  </si>
  <si>
    <t>Aotea/Great Barrier Local Board Area</t>
  </si>
  <si>
    <t>07608</t>
  </si>
  <si>
    <t>WaitƒÅkere Ranges Local Board Area</t>
  </si>
  <si>
    <t>07607</t>
  </si>
  <si>
    <t>Henderson-Massey Local Board Area</t>
  </si>
  <si>
    <t>07606</t>
  </si>
  <si>
    <t>Devonport-Takapuna Local Board Area</t>
  </si>
  <si>
    <t>07605</t>
  </si>
  <si>
    <t>KaipƒÅtiki Local Board Area</t>
  </si>
  <si>
    <t>07604</t>
  </si>
  <si>
    <t>Upper Harbour Local Board Area</t>
  </si>
  <si>
    <t>07603</t>
  </si>
  <si>
    <t>Hibiscus and Bays Local Board Area</t>
  </si>
  <si>
    <t>07602</t>
  </si>
  <si>
    <t>Rodney Local Board Area</t>
  </si>
  <si>
    <t>07601</t>
  </si>
  <si>
    <t>Auckland</t>
  </si>
  <si>
    <t>076</t>
  </si>
  <si>
    <t>Invercargill City</t>
  </si>
  <si>
    <t>075</t>
  </si>
  <si>
    <t>Gore District</t>
  </si>
  <si>
    <t>074</t>
  </si>
  <si>
    <t>Southland District</t>
  </si>
  <si>
    <t>073</t>
  </si>
  <si>
    <t>Clutha District</t>
  </si>
  <si>
    <t>072</t>
  </si>
  <si>
    <t>Dunedin City</t>
  </si>
  <si>
    <t>071</t>
  </si>
  <si>
    <t>Queenstown-Lakes District</t>
  </si>
  <si>
    <t>070</t>
  </si>
  <si>
    <t>Central Otago District</t>
  </si>
  <si>
    <t>069</t>
  </si>
  <si>
    <t>Waitaki District</t>
  </si>
  <si>
    <t>068</t>
  </si>
  <si>
    <t>Chatham Islands Territory</t>
  </si>
  <si>
    <t>067</t>
  </si>
  <si>
    <t>Waimate District</t>
  </si>
  <si>
    <t>066</t>
  </si>
  <si>
    <t>Mackenzie District</t>
  </si>
  <si>
    <t>065</t>
  </si>
  <si>
    <t>Timaru District</t>
  </si>
  <si>
    <t>064</t>
  </si>
  <si>
    <t>Ashburton District</t>
  </si>
  <si>
    <t>063</t>
  </si>
  <si>
    <t>Selwyn District</t>
  </si>
  <si>
    <t>062</t>
  </si>
  <si>
    <t>Christchurch City</t>
  </si>
  <si>
    <t>060</t>
  </si>
  <si>
    <t>Waimakariri District</t>
  </si>
  <si>
    <t>059</t>
  </si>
  <si>
    <t>Hurunui District</t>
  </si>
  <si>
    <t>058</t>
  </si>
  <si>
    <t>Westland District</t>
  </si>
  <si>
    <t>057</t>
  </si>
  <si>
    <t>Grey District</t>
  </si>
  <si>
    <t>056</t>
  </si>
  <si>
    <t>Buller District</t>
  </si>
  <si>
    <t>055</t>
  </si>
  <si>
    <t>Kaikoura District</t>
  </si>
  <si>
    <t>054</t>
  </si>
  <si>
    <t>Marlborough District</t>
  </si>
  <si>
    <t>053</t>
  </si>
  <si>
    <t>Nelson City</t>
  </si>
  <si>
    <t>052</t>
  </si>
  <si>
    <t>Tasman District</t>
  </si>
  <si>
    <t>051</t>
  </si>
  <si>
    <t>South Wairarapa District</t>
  </si>
  <si>
    <t>050</t>
  </si>
  <si>
    <t>Carterton District</t>
  </si>
  <si>
    <t>049</t>
  </si>
  <si>
    <t>Masterton District</t>
  </si>
  <si>
    <t>048</t>
  </si>
  <si>
    <t>Wellington City</t>
  </si>
  <si>
    <t>047</t>
  </si>
  <si>
    <t>Lower Hutt City</t>
  </si>
  <si>
    <t>046</t>
  </si>
  <si>
    <t>Upper Hutt City</t>
  </si>
  <si>
    <t>045</t>
  </si>
  <si>
    <t>Porirua City</t>
  </si>
  <si>
    <t>044</t>
  </si>
  <si>
    <t>Kapiti Coast District</t>
  </si>
  <si>
    <t>043</t>
  </si>
  <si>
    <t>Horowhenua District</t>
  </si>
  <si>
    <t>042</t>
  </si>
  <si>
    <t>Tararua District</t>
  </si>
  <si>
    <t>041</t>
  </si>
  <si>
    <t>Palmerston North City</t>
  </si>
  <si>
    <t>040</t>
  </si>
  <si>
    <t>Manawatu District</t>
  </si>
  <si>
    <t>039</t>
  </si>
  <si>
    <t>Rangitikei District</t>
  </si>
  <si>
    <t>038</t>
  </si>
  <si>
    <t>Whanganui District</t>
  </si>
  <si>
    <t>037</t>
  </si>
  <si>
    <t>Ruapehu District</t>
  </si>
  <si>
    <t>036</t>
  </si>
  <si>
    <t>South Taranaki District</t>
  </si>
  <si>
    <t>035</t>
  </si>
  <si>
    <t>Stratford District</t>
  </si>
  <si>
    <t>034</t>
  </si>
  <si>
    <t>New Plymouth District</t>
  </si>
  <si>
    <t>033</t>
  </si>
  <si>
    <t>Central Hawke's Bay District</t>
  </si>
  <si>
    <t>032</t>
  </si>
  <si>
    <t>Napier City</t>
  </si>
  <si>
    <t>031</t>
  </si>
  <si>
    <t>Hastings District</t>
  </si>
  <si>
    <t>030</t>
  </si>
  <si>
    <t>Wairoa District</t>
  </si>
  <si>
    <t>029</t>
  </si>
  <si>
    <t>Gisborne District</t>
  </si>
  <si>
    <t>028</t>
  </si>
  <si>
    <t>≈åp≈çtiki District</t>
  </si>
  <si>
    <t>027</t>
  </si>
  <si>
    <t>Kawerau District</t>
  </si>
  <si>
    <t>026</t>
  </si>
  <si>
    <t>Whakatane District</t>
  </si>
  <si>
    <t>025</t>
  </si>
  <si>
    <t>Rotorua District</t>
  </si>
  <si>
    <t>024</t>
  </si>
  <si>
    <t>Tauranga City</t>
  </si>
  <si>
    <t>023</t>
  </si>
  <si>
    <t>Western Bay of Plenty District</t>
  </si>
  <si>
    <t>022</t>
  </si>
  <si>
    <t>Taupo District</t>
  </si>
  <si>
    <t>021</t>
  </si>
  <si>
    <t>Waitomo District</t>
  </si>
  <si>
    <t>020</t>
  </si>
  <si>
    <t>South Waikato District</t>
  </si>
  <si>
    <t>019</t>
  </si>
  <si>
    <t>≈åtorohanga District</t>
  </si>
  <si>
    <t>018</t>
  </si>
  <si>
    <t>Waipa District</t>
  </si>
  <si>
    <t>017</t>
  </si>
  <si>
    <t>Hamilton City</t>
  </si>
  <si>
    <t>016</t>
  </si>
  <si>
    <t>Matamata-Piako District</t>
  </si>
  <si>
    <t>015</t>
  </si>
  <si>
    <t>Waikato District</t>
  </si>
  <si>
    <t>013</t>
  </si>
  <si>
    <t>Hauraki District</t>
  </si>
  <si>
    <t>012</t>
  </si>
  <si>
    <t>Thames-Coromandel District</t>
  </si>
  <si>
    <t>011</t>
  </si>
  <si>
    <t>Kaipara District</t>
  </si>
  <si>
    <t>003</t>
  </si>
  <si>
    <t>Whangarei District</t>
  </si>
  <si>
    <t>002</t>
  </si>
  <si>
    <t>Far North District</t>
  </si>
  <si>
    <t>001</t>
  </si>
  <si>
    <t>Total - New Zealand by health region/health district</t>
  </si>
  <si>
    <t>Area outside health region</t>
  </si>
  <si>
    <t>Southern</t>
  </si>
  <si>
    <t>South Canterbury</t>
  </si>
  <si>
    <t>Canterbury</t>
  </si>
  <si>
    <t>West Coast</t>
  </si>
  <si>
    <t>Nelson Marlborough</t>
  </si>
  <si>
    <t>Te Waipounamu</t>
  </si>
  <si>
    <t>Wairarapa</t>
  </si>
  <si>
    <t>Capital, Coast and Hutt Valley</t>
  </si>
  <si>
    <t>MidCentral</t>
  </si>
  <si>
    <t>Whanganui</t>
  </si>
  <si>
    <t>Hawke's Bay</t>
  </si>
  <si>
    <t>Central Region</t>
  </si>
  <si>
    <t>Taranaki</t>
  </si>
  <si>
    <t>TairƒÅwhiti</t>
  </si>
  <si>
    <t>Bay of Plenty</t>
  </si>
  <si>
    <t>Lakes</t>
  </si>
  <si>
    <t>Waikato</t>
  </si>
  <si>
    <t>Te Manawa Taki</t>
  </si>
  <si>
    <t>Counties Manukau</t>
  </si>
  <si>
    <t>WaitematƒÅ</t>
  </si>
  <si>
    <t>Northland</t>
  </si>
  <si>
    <t>Northern Region</t>
  </si>
  <si>
    <t>HELPER COLUMN</t>
  </si>
  <si>
    <t>% of area</t>
  </si>
  <si>
    <t>Denominator (Total stated)</t>
  </si>
  <si>
    <t>Total - dwelling type</t>
  </si>
  <si>
    <t>Private Dwelling</t>
  </si>
  <si>
    <t>Non-private Dwelling</t>
  </si>
  <si>
    <t>% of dwelling type within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</si>
</sst>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4"/>
      <name val="Aptos Narrow"/>
      <family val="2"/>
      <scheme val="minor"/>
    </font>
    <font>
      <sz val="12"/>
      <color rgb="FF156082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quotePrefix="1"/>
    <xf numFmtId="0" fontId="18" fillId="0" borderId="0" xfId="0" applyFont="1"/>
    <xf numFmtId="2" fontId="18" fillId="0" borderId="0" xfId="1" applyNumberFormat="1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1494-8D47-6F43-BD2A-28BD87EC9925}">
  <dimension ref="A1:S973"/>
  <sheetViews>
    <sheetView topLeftCell="F1" zoomScale="110" workbookViewId="0">
      <selection activeCell="S3" sqref="S3"/>
    </sheetView>
  </sheetViews>
  <sheetFormatPr defaultColWidth="10.85546875" defaultRowHeight="15.9" x14ac:dyDescent="0.45"/>
  <cols>
    <col min="1" max="1" width="43.140625" customWidth="1"/>
  </cols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263</v>
      </c>
      <c r="S1" s="2" t="s">
        <v>259</v>
      </c>
    </row>
    <row r="2" spans="1:19" x14ac:dyDescent="0.45">
      <c r="A2" s="2" t="str">
        <f>G2&amp;"|"&amp;I2&amp;"|"&amp;M2</f>
        <v>2013|Northland Region|Private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 s="1" t="s">
        <v>20</v>
      </c>
      <c r="I2" t="s">
        <v>21</v>
      </c>
      <c r="J2">
        <v>1</v>
      </c>
      <c r="K2" t="s">
        <v>22</v>
      </c>
      <c r="L2">
        <v>1</v>
      </c>
      <c r="M2" t="s">
        <v>261</v>
      </c>
      <c r="N2">
        <v>59706</v>
      </c>
      <c r="R2" s="2">
        <f>IF(P2&lt;&gt;"_U",IFERROR((N2/S2*100),"."),".")</f>
        <v>80.843285400926163</v>
      </c>
      <c r="S2" s="2">
        <f>VLOOKUP(A2,'Region Total'!$A$2:$S$163,14,0)</f>
        <v>73854</v>
      </c>
    </row>
    <row r="3" spans="1:19" x14ac:dyDescent="0.45">
      <c r="A3" s="2" t="str">
        <f t="shared" ref="A3:A66" si="0">G3&amp;"|"&amp;I3&amp;"|"&amp;M3</f>
        <v>2013|Northland Region|Non-private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 s="1" t="s">
        <v>20</v>
      </c>
      <c r="I3" t="s">
        <v>21</v>
      </c>
      <c r="J3">
        <v>1</v>
      </c>
      <c r="K3" t="s">
        <v>22</v>
      </c>
      <c r="L3">
        <v>2</v>
      </c>
      <c r="M3" t="s">
        <v>262</v>
      </c>
      <c r="N3">
        <v>486</v>
      </c>
      <c r="R3" s="2" t="str">
        <f t="shared" ref="R3:R66" si="1">IF(P3&lt;&gt;"_U",IFERROR((N3/S3*100),"."),".")</f>
        <v>.</v>
      </c>
      <c r="S3" s="2">
        <f>VLOOKUP(A3,'Region Total'!$A$2:$S$163,14,0)</f>
        <v>0</v>
      </c>
    </row>
    <row r="4" spans="1:19" x14ac:dyDescent="0.45">
      <c r="A4" s="2" t="str">
        <f t="shared" si="0"/>
        <v>2013|Northland Region|Total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 s="1" t="s">
        <v>20</v>
      </c>
      <c r="I4" t="s">
        <v>21</v>
      </c>
      <c r="J4">
        <v>1</v>
      </c>
      <c r="K4" t="s">
        <v>22</v>
      </c>
      <c r="L4">
        <v>99</v>
      </c>
      <c r="M4" t="s">
        <v>260</v>
      </c>
      <c r="N4">
        <v>60192</v>
      </c>
      <c r="R4" s="2" t="str">
        <f t="shared" si="1"/>
        <v>.</v>
      </c>
      <c r="S4" s="2">
        <f>VLOOKUP(A4,'Region Total'!$A$2:$S$163,14,0)</f>
        <v>0</v>
      </c>
    </row>
    <row r="5" spans="1:19" x14ac:dyDescent="0.45">
      <c r="A5" s="2" t="str">
        <f t="shared" si="0"/>
        <v>2013|Northland Region|Private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 s="1" t="s">
        <v>20</v>
      </c>
      <c r="I5" t="s">
        <v>21</v>
      </c>
      <c r="J5">
        <v>2</v>
      </c>
      <c r="K5" t="s">
        <v>23</v>
      </c>
      <c r="L5">
        <v>1</v>
      </c>
      <c r="M5" t="s">
        <v>261</v>
      </c>
      <c r="N5">
        <v>13734</v>
      </c>
      <c r="R5" s="2">
        <f t="shared" si="1"/>
        <v>18.596149159151839</v>
      </c>
      <c r="S5" s="2">
        <f>VLOOKUP(A5,'Region Total'!$A$2:$S$163,14,0)</f>
        <v>73854</v>
      </c>
    </row>
    <row r="6" spans="1:19" x14ac:dyDescent="0.45">
      <c r="A6" s="2" t="str">
        <f t="shared" si="0"/>
        <v>2013|Northland Region|Non-private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 s="1" t="s">
        <v>20</v>
      </c>
      <c r="I6" t="s">
        <v>21</v>
      </c>
      <c r="J6">
        <v>2</v>
      </c>
      <c r="K6" t="s">
        <v>23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>VLOOKUP(A6,'Region Total'!$A$2:$S$163,14,0)</f>
        <v>0</v>
      </c>
    </row>
    <row r="7" spans="1:19" x14ac:dyDescent="0.45">
      <c r="A7" s="2" t="str">
        <f t="shared" si="0"/>
        <v>2013|Northland Region|Total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 s="1" t="s">
        <v>20</v>
      </c>
      <c r="I7" t="s">
        <v>21</v>
      </c>
      <c r="J7">
        <v>2</v>
      </c>
      <c r="K7" t="s">
        <v>23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>VLOOKUP(A7,'Region Total'!$A$2:$S$163,14,0)</f>
        <v>0</v>
      </c>
    </row>
    <row r="8" spans="1:19" x14ac:dyDescent="0.45">
      <c r="A8" s="2" t="str">
        <f t="shared" si="0"/>
        <v>2013|Northland Region|Private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 s="1" t="s">
        <v>20</v>
      </c>
      <c r="I8" t="s">
        <v>21</v>
      </c>
      <c r="J8">
        <v>21</v>
      </c>
      <c r="K8" t="s">
        <v>26</v>
      </c>
      <c r="L8">
        <v>1</v>
      </c>
      <c r="M8" t="s">
        <v>261</v>
      </c>
      <c r="N8">
        <v>2817</v>
      </c>
      <c r="R8" s="2">
        <f t="shared" si="1"/>
        <v>3.8142822325127952</v>
      </c>
      <c r="S8" s="2">
        <f>VLOOKUP(A8,'Region Total'!$A$2:$S$163,14,0)</f>
        <v>73854</v>
      </c>
    </row>
    <row r="9" spans="1:19" x14ac:dyDescent="0.45">
      <c r="A9" s="2" t="str">
        <f t="shared" si="0"/>
        <v>2013|Northland Region|Non-private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 s="1" t="s">
        <v>20</v>
      </c>
      <c r="I9" t="s">
        <v>21</v>
      </c>
      <c r="J9">
        <v>21</v>
      </c>
      <c r="K9" t="s">
        <v>26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>VLOOKUP(A9,'Region Total'!$A$2:$S$163,14,0)</f>
        <v>0</v>
      </c>
    </row>
    <row r="10" spans="1:19" x14ac:dyDescent="0.45">
      <c r="A10" s="2" t="str">
        <f t="shared" si="0"/>
        <v>2013|Northland Region|Total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 s="1" t="s">
        <v>20</v>
      </c>
      <c r="I10" t="s">
        <v>21</v>
      </c>
      <c r="J10">
        <v>21</v>
      </c>
      <c r="K10" t="s">
        <v>26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>VLOOKUP(A10,'Region Total'!$A$2:$S$163,14,0)</f>
        <v>0</v>
      </c>
    </row>
    <row r="11" spans="1:19" x14ac:dyDescent="0.45">
      <c r="A11" s="2" t="str">
        <f t="shared" si="0"/>
        <v>2013|Northland Region|Private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 s="1" t="s">
        <v>20</v>
      </c>
      <c r="I11" t="s">
        <v>21</v>
      </c>
      <c r="J11">
        <v>22</v>
      </c>
      <c r="K11" t="s">
        <v>27</v>
      </c>
      <c r="L11">
        <v>1</v>
      </c>
      <c r="M11" t="s">
        <v>261</v>
      </c>
      <c r="N11">
        <v>10917</v>
      </c>
      <c r="R11" s="2">
        <f t="shared" si="1"/>
        <v>14.781866926639045</v>
      </c>
      <c r="S11" s="2">
        <f>VLOOKUP(A11,'Region Total'!$A$2:$S$163,14,0)</f>
        <v>73854</v>
      </c>
    </row>
    <row r="12" spans="1:19" x14ac:dyDescent="0.45">
      <c r="A12" s="2" t="str">
        <f t="shared" si="0"/>
        <v>2013|Northland Region|Non-private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 s="1" t="s">
        <v>20</v>
      </c>
      <c r="I12" t="s">
        <v>21</v>
      </c>
      <c r="J12">
        <v>22</v>
      </c>
      <c r="K12" t="s">
        <v>27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>VLOOKUP(A12,'Region Total'!$A$2:$S$163,14,0)</f>
        <v>0</v>
      </c>
    </row>
    <row r="13" spans="1:19" x14ac:dyDescent="0.45">
      <c r="A13" s="2" t="str">
        <f t="shared" si="0"/>
        <v>2013|Northland Region|Total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 s="1" t="s">
        <v>20</v>
      </c>
      <c r="I13" t="s">
        <v>21</v>
      </c>
      <c r="J13">
        <v>22</v>
      </c>
      <c r="K13" t="s">
        <v>27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>VLOOKUP(A13,'Region Total'!$A$2:$S$163,14,0)</f>
        <v>0</v>
      </c>
    </row>
    <row r="14" spans="1:19" x14ac:dyDescent="0.45">
      <c r="A14" s="2" t="str">
        <f t="shared" si="0"/>
        <v>2013|Northland Region|Private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 s="1" t="s">
        <v>20</v>
      </c>
      <c r="I14" t="s">
        <v>21</v>
      </c>
      <c r="J14">
        <v>3</v>
      </c>
      <c r="K14" t="s">
        <v>28</v>
      </c>
      <c r="L14">
        <v>1</v>
      </c>
      <c r="M14" t="s">
        <v>261</v>
      </c>
      <c r="N14">
        <v>411</v>
      </c>
      <c r="R14" s="2">
        <f t="shared" si="1"/>
        <v>0.55650337151677631</v>
      </c>
      <c r="S14" s="2">
        <f>VLOOKUP(A14,'Region Total'!$A$2:$S$163,14,0)</f>
        <v>73854</v>
      </c>
    </row>
    <row r="15" spans="1:19" x14ac:dyDescent="0.45">
      <c r="A15" s="2" t="str">
        <f t="shared" si="0"/>
        <v>2013|Northland Region|Non-private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 s="1" t="s">
        <v>20</v>
      </c>
      <c r="I15" t="s">
        <v>21</v>
      </c>
      <c r="J15">
        <v>3</v>
      </c>
      <c r="K15" t="s">
        <v>28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>VLOOKUP(A15,'Region Total'!$A$2:$S$163,14,0)</f>
        <v>0</v>
      </c>
    </row>
    <row r="16" spans="1:19" x14ac:dyDescent="0.45">
      <c r="A16" s="2" t="str">
        <f t="shared" si="0"/>
        <v>2013|Northland Region|Total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 s="1" t="s">
        <v>20</v>
      </c>
      <c r="I16" t="s">
        <v>21</v>
      </c>
      <c r="J16">
        <v>3</v>
      </c>
      <c r="K16" t="s">
        <v>28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>VLOOKUP(A16,'Region Total'!$A$2:$S$163,14,0)</f>
        <v>0</v>
      </c>
    </row>
    <row r="17" spans="1:19" x14ac:dyDescent="0.45">
      <c r="A17" s="2" t="str">
        <f t="shared" si="0"/>
        <v>2013|Northland Region|Private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 s="1" t="s">
        <v>20</v>
      </c>
      <c r="I17" t="s">
        <v>21</v>
      </c>
      <c r="J17">
        <v>999</v>
      </c>
      <c r="K17" t="s">
        <v>29</v>
      </c>
      <c r="L17">
        <v>1</v>
      </c>
      <c r="M17" t="s">
        <v>261</v>
      </c>
      <c r="N17">
        <v>73854</v>
      </c>
      <c r="R17" s="2">
        <f t="shared" si="1"/>
        <v>100</v>
      </c>
      <c r="S17" s="2">
        <f>VLOOKUP(A17,'Region Total'!$A$2:$S$163,14,0)</f>
        <v>73854</v>
      </c>
    </row>
    <row r="18" spans="1:19" x14ac:dyDescent="0.45">
      <c r="A18" s="2" t="str">
        <f t="shared" si="0"/>
        <v>2013|Northland Region|Non-private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 s="1" t="s">
        <v>20</v>
      </c>
      <c r="I18" t="s">
        <v>21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>VLOOKUP(A18,'Region Total'!$A$2:$S$163,14,0)</f>
        <v>0</v>
      </c>
    </row>
    <row r="19" spans="1:19" x14ac:dyDescent="0.45">
      <c r="A19" s="2" t="str">
        <f t="shared" si="0"/>
        <v>2013|Northland Region|Total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 s="1" t="s">
        <v>20</v>
      </c>
      <c r="I19" t="s">
        <v>21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>VLOOKUP(A19,'Region Total'!$A$2:$S$163,14,0)</f>
        <v>0</v>
      </c>
    </row>
    <row r="20" spans="1:19" x14ac:dyDescent="0.45">
      <c r="A20" s="2" t="str">
        <f t="shared" si="0"/>
        <v>2013|Auckland Region|Private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 s="1" t="s">
        <v>30</v>
      </c>
      <c r="I20" t="s">
        <v>31</v>
      </c>
      <c r="J20">
        <v>1</v>
      </c>
      <c r="K20" t="s">
        <v>22</v>
      </c>
      <c r="L20">
        <v>1</v>
      </c>
      <c r="M20" t="s">
        <v>261</v>
      </c>
      <c r="N20">
        <v>472044</v>
      </c>
      <c r="R20" s="2">
        <f t="shared" si="1"/>
        <v>92.882188352242551</v>
      </c>
      <c r="S20" s="2">
        <f>VLOOKUP(A20,'Region Total'!$A$2:$S$163,14,0)</f>
        <v>508218</v>
      </c>
    </row>
    <row r="21" spans="1:19" x14ac:dyDescent="0.45">
      <c r="A21" s="2" t="str">
        <f t="shared" si="0"/>
        <v>2013|Auckland Region|Non-private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 s="1" t="s">
        <v>30</v>
      </c>
      <c r="I21" t="s">
        <v>31</v>
      </c>
      <c r="J21">
        <v>1</v>
      </c>
      <c r="K21" t="s">
        <v>22</v>
      </c>
      <c r="L21">
        <v>2</v>
      </c>
      <c r="M21" t="s">
        <v>262</v>
      </c>
      <c r="N21">
        <v>1407</v>
      </c>
      <c r="R21" s="2" t="str">
        <f t="shared" si="1"/>
        <v>.</v>
      </c>
      <c r="S21" s="2">
        <f>VLOOKUP(A21,'Region Total'!$A$2:$S$163,14,0)</f>
        <v>0</v>
      </c>
    </row>
    <row r="22" spans="1:19" x14ac:dyDescent="0.45">
      <c r="A22" s="2" t="str">
        <f t="shared" si="0"/>
        <v>2013|Auckland Region|Total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 s="1" t="s">
        <v>30</v>
      </c>
      <c r="I22" t="s">
        <v>31</v>
      </c>
      <c r="J22">
        <v>1</v>
      </c>
      <c r="K22" t="s">
        <v>22</v>
      </c>
      <c r="L22">
        <v>99</v>
      </c>
      <c r="M22" t="s">
        <v>260</v>
      </c>
      <c r="N22">
        <v>473448</v>
      </c>
      <c r="R22" s="2" t="str">
        <f t="shared" si="1"/>
        <v>.</v>
      </c>
      <c r="S22" s="2">
        <f>VLOOKUP(A22,'Region Total'!$A$2:$S$163,14,0)</f>
        <v>0</v>
      </c>
    </row>
    <row r="23" spans="1:19" x14ac:dyDescent="0.45">
      <c r="A23" s="2" t="str">
        <f t="shared" si="0"/>
        <v>2013|Auckland Region|Private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 s="1" t="s">
        <v>30</v>
      </c>
      <c r="I23" t="s">
        <v>31</v>
      </c>
      <c r="J23">
        <v>2</v>
      </c>
      <c r="K23" t="s">
        <v>23</v>
      </c>
      <c r="L23">
        <v>1</v>
      </c>
      <c r="M23" t="s">
        <v>261</v>
      </c>
      <c r="N23">
        <v>33360</v>
      </c>
      <c r="R23" s="2">
        <f t="shared" si="1"/>
        <v>6.5641122510418759</v>
      </c>
      <c r="S23" s="2">
        <f>VLOOKUP(A23,'Region Total'!$A$2:$S$163,14,0)</f>
        <v>508218</v>
      </c>
    </row>
    <row r="24" spans="1:19" x14ac:dyDescent="0.45">
      <c r="A24" s="2" t="str">
        <f t="shared" si="0"/>
        <v>2013|Auckland Region|Non-private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 s="1" t="s">
        <v>30</v>
      </c>
      <c r="I24" t="s">
        <v>31</v>
      </c>
      <c r="J24">
        <v>2</v>
      </c>
      <c r="K24" t="s">
        <v>23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>VLOOKUP(A24,'Region Total'!$A$2:$S$163,14,0)</f>
        <v>0</v>
      </c>
    </row>
    <row r="25" spans="1:19" x14ac:dyDescent="0.45">
      <c r="A25" s="2" t="str">
        <f t="shared" si="0"/>
        <v>2013|Auckland Region|Total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 s="1" t="s">
        <v>30</v>
      </c>
      <c r="I25" t="s">
        <v>31</v>
      </c>
      <c r="J25">
        <v>2</v>
      </c>
      <c r="K25" t="s">
        <v>23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>VLOOKUP(A25,'Region Total'!$A$2:$S$163,14,0)</f>
        <v>0</v>
      </c>
    </row>
    <row r="26" spans="1:19" x14ac:dyDescent="0.45">
      <c r="A26" s="2" t="str">
        <f t="shared" si="0"/>
        <v>2013|Auckland Region|Private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 s="1" t="s">
        <v>30</v>
      </c>
      <c r="I26" t="s">
        <v>31</v>
      </c>
      <c r="J26">
        <v>21</v>
      </c>
      <c r="K26" t="s">
        <v>26</v>
      </c>
      <c r="L26">
        <v>1</v>
      </c>
      <c r="M26" t="s">
        <v>261</v>
      </c>
      <c r="N26">
        <v>11208</v>
      </c>
      <c r="R26" s="2">
        <f t="shared" si="1"/>
        <v>2.2053528210334936</v>
      </c>
      <c r="S26" s="2">
        <f>VLOOKUP(A26,'Region Total'!$A$2:$S$163,14,0)</f>
        <v>508218</v>
      </c>
    </row>
    <row r="27" spans="1:19" x14ac:dyDescent="0.45">
      <c r="A27" s="2" t="str">
        <f t="shared" si="0"/>
        <v>2013|Auckland Region|Non-private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 s="1" t="s">
        <v>30</v>
      </c>
      <c r="I27" t="s">
        <v>31</v>
      </c>
      <c r="J27">
        <v>21</v>
      </c>
      <c r="K27" t="s">
        <v>26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>VLOOKUP(A27,'Region Total'!$A$2:$S$163,14,0)</f>
        <v>0</v>
      </c>
    </row>
    <row r="28" spans="1:19" x14ac:dyDescent="0.45">
      <c r="A28" s="2" t="str">
        <f t="shared" si="0"/>
        <v>2013|Auckland Region|Total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 s="1" t="s">
        <v>30</v>
      </c>
      <c r="I28" t="s">
        <v>31</v>
      </c>
      <c r="J28">
        <v>21</v>
      </c>
      <c r="K28" t="s">
        <v>26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>VLOOKUP(A28,'Region Total'!$A$2:$S$163,14,0)</f>
        <v>0</v>
      </c>
    </row>
    <row r="29" spans="1:19" x14ac:dyDescent="0.45">
      <c r="A29" s="2" t="str">
        <f t="shared" si="0"/>
        <v>2013|Auckland Region|Private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 s="1" t="s">
        <v>30</v>
      </c>
      <c r="I29" t="s">
        <v>31</v>
      </c>
      <c r="J29">
        <v>22</v>
      </c>
      <c r="K29" t="s">
        <v>27</v>
      </c>
      <c r="L29">
        <v>1</v>
      </c>
      <c r="M29" t="s">
        <v>261</v>
      </c>
      <c r="N29">
        <v>22152</v>
      </c>
      <c r="R29" s="2">
        <f t="shared" si="1"/>
        <v>4.3587594300083818</v>
      </c>
      <c r="S29" s="2">
        <f>VLOOKUP(A29,'Region Total'!$A$2:$S$163,14,0)</f>
        <v>508218</v>
      </c>
    </row>
    <row r="30" spans="1:19" x14ac:dyDescent="0.45">
      <c r="A30" s="2" t="str">
        <f t="shared" si="0"/>
        <v>2013|Auckland Region|Non-private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 s="1" t="s">
        <v>30</v>
      </c>
      <c r="I30" t="s">
        <v>31</v>
      </c>
      <c r="J30">
        <v>22</v>
      </c>
      <c r="K30" t="s">
        <v>27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>VLOOKUP(A30,'Region Total'!$A$2:$S$163,14,0)</f>
        <v>0</v>
      </c>
    </row>
    <row r="31" spans="1:19" x14ac:dyDescent="0.45">
      <c r="A31" s="2" t="str">
        <f t="shared" si="0"/>
        <v>2013|Auckland Region|Total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 s="1" t="s">
        <v>30</v>
      </c>
      <c r="I31" t="s">
        <v>31</v>
      </c>
      <c r="J31">
        <v>22</v>
      </c>
      <c r="K31" t="s">
        <v>27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>VLOOKUP(A31,'Region Total'!$A$2:$S$163,14,0)</f>
        <v>0</v>
      </c>
    </row>
    <row r="32" spans="1:19" x14ac:dyDescent="0.45">
      <c r="A32" s="2" t="str">
        <f t="shared" si="0"/>
        <v>2013|Auckland Region|Private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 s="1" t="s">
        <v>30</v>
      </c>
      <c r="I32" t="s">
        <v>31</v>
      </c>
      <c r="J32">
        <v>3</v>
      </c>
      <c r="K32" t="s">
        <v>28</v>
      </c>
      <c r="L32">
        <v>1</v>
      </c>
      <c r="M32" t="s">
        <v>261</v>
      </c>
      <c r="N32">
        <v>2814</v>
      </c>
      <c r="R32" s="2">
        <f t="shared" si="1"/>
        <v>0.55369939671558277</v>
      </c>
      <c r="S32" s="2">
        <f>VLOOKUP(A32,'Region Total'!$A$2:$S$163,14,0)</f>
        <v>508218</v>
      </c>
    </row>
    <row r="33" spans="1:19" x14ac:dyDescent="0.45">
      <c r="A33" s="2" t="str">
        <f t="shared" si="0"/>
        <v>2013|Auckland Region|Non-private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 s="1" t="s">
        <v>30</v>
      </c>
      <c r="I33" t="s">
        <v>31</v>
      </c>
      <c r="J33">
        <v>3</v>
      </c>
      <c r="K33" t="s">
        <v>28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>VLOOKUP(A33,'Region Total'!$A$2:$S$163,14,0)</f>
        <v>0</v>
      </c>
    </row>
    <row r="34" spans="1:19" x14ac:dyDescent="0.45">
      <c r="A34" s="2" t="str">
        <f t="shared" si="0"/>
        <v>2013|Auckland Region|Total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 s="1" t="s">
        <v>30</v>
      </c>
      <c r="I34" t="s">
        <v>31</v>
      </c>
      <c r="J34">
        <v>3</v>
      </c>
      <c r="K34" t="s">
        <v>28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>VLOOKUP(A34,'Region Total'!$A$2:$S$163,14,0)</f>
        <v>0</v>
      </c>
    </row>
    <row r="35" spans="1:19" x14ac:dyDescent="0.45">
      <c r="A35" s="2" t="str">
        <f t="shared" si="0"/>
        <v>2013|Auckland Region|Private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 s="1" t="s">
        <v>30</v>
      </c>
      <c r="I35" t="s">
        <v>31</v>
      </c>
      <c r="J35">
        <v>999</v>
      </c>
      <c r="K35" t="s">
        <v>29</v>
      </c>
      <c r="L35">
        <v>1</v>
      </c>
      <c r="M35" t="s">
        <v>261</v>
      </c>
      <c r="N35">
        <v>508218</v>
      </c>
      <c r="R35" s="2">
        <f t="shared" si="1"/>
        <v>100</v>
      </c>
      <c r="S35" s="2">
        <f>VLOOKUP(A35,'Region Total'!$A$2:$S$163,14,0)</f>
        <v>508218</v>
      </c>
    </row>
    <row r="36" spans="1:19" x14ac:dyDescent="0.45">
      <c r="A36" s="2" t="str">
        <f t="shared" si="0"/>
        <v>2013|Auckland Region|Non-private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 s="1" t="s">
        <v>30</v>
      </c>
      <c r="I36" t="s">
        <v>31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>VLOOKUP(A36,'Region Total'!$A$2:$S$163,14,0)</f>
        <v>0</v>
      </c>
    </row>
    <row r="37" spans="1:19" x14ac:dyDescent="0.45">
      <c r="A37" s="2" t="str">
        <f t="shared" si="0"/>
        <v>2013|Auckland Region|Total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 s="1" t="s">
        <v>30</v>
      </c>
      <c r="I37" t="s">
        <v>31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>VLOOKUP(A37,'Region Total'!$A$2:$S$163,14,0)</f>
        <v>0</v>
      </c>
    </row>
    <row r="38" spans="1:19" x14ac:dyDescent="0.45">
      <c r="A38" s="2" t="str">
        <f t="shared" si="0"/>
        <v>2013|Waikato Region|Private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 s="1" t="s">
        <v>32</v>
      </c>
      <c r="I38" t="s">
        <v>33</v>
      </c>
      <c r="J38">
        <v>1</v>
      </c>
      <c r="K38" t="s">
        <v>22</v>
      </c>
      <c r="L38">
        <v>1</v>
      </c>
      <c r="M38" t="s">
        <v>261</v>
      </c>
      <c r="N38">
        <v>151641</v>
      </c>
      <c r="R38" s="2">
        <f t="shared" si="1"/>
        <v>83.257016734747651</v>
      </c>
      <c r="S38" s="2">
        <f>VLOOKUP(A38,'Region Total'!$A$2:$S$163,14,0)</f>
        <v>182136</v>
      </c>
    </row>
    <row r="39" spans="1:19" x14ac:dyDescent="0.45">
      <c r="A39" s="2" t="str">
        <f t="shared" si="0"/>
        <v>2013|Waikato Region|Non-private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 s="1" t="s">
        <v>32</v>
      </c>
      <c r="I39" t="s">
        <v>33</v>
      </c>
      <c r="J39">
        <v>1</v>
      </c>
      <c r="K39" t="s">
        <v>22</v>
      </c>
      <c r="L39">
        <v>2</v>
      </c>
      <c r="M39" t="s">
        <v>262</v>
      </c>
      <c r="N39">
        <v>852</v>
      </c>
      <c r="R39" s="2" t="str">
        <f t="shared" si="1"/>
        <v>.</v>
      </c>
      <c r="S39" s="2">
        <f>VLOOKUP(A39,'Region Total'!$A$2:$S$163,14,0)</f>
        <v>0</v>
      </c>
    </row>
    <row r="40" spans="1:19" x14ac:dyDescent="0.45">
      <c r="A40" s="2" t="str">
        <f t="shared" si="0"/>
        <v>2013|Waikato Region|Total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 s="1" t="s">
        <v>32</v>
      </c>
      <c r="I40" t="s">
        <v>33</v>
      </c>
      <c r="J40">
        <v>1</v>
      </c>
      <c r="K40" t="s">
        <v>22</v>
      </c>
      <c r="L40">
        <v>99</v>
      </c>
      <c r="M40" t="s">
        <v>260</v>
      </c>
      <c r="N40">
        <v>152496</v>
      </c>
      <c r="R40" s="2" t="str">
        <f t="shared" si="1"/>
        <v>.</v>
      </c>
      <c r="S40" s="2">
        <f>VLOOKUP(A40,'Region Total'!$A$2:$S$163,14,0)</f>
        <v>0</v>
      </c>
    </row>
    <row r="41" spans="1:19" x14ac:dyDescent="0.45">
      <c r="A41" s="2" t="str">
        <f t="shared" si="0"/>
        <v>2013|Waikato Region|Private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 s="1" t="s">
        <v>32</v>
      </c>
      <c r="I41" t="s">
        <v>33</v>
      </c>
      <c r="J41">
        <v>2</v>
      </c>
      <c r="K41" t="s">
        <v>23</v>
      </c>
      <c r="L41">
        <v>1</v>
      </c>
      <c r="M41" t="s">
        <v>261</v>
      </c>
      <c r="N41">
        <v>29514</v>
      </c>
      <c r="R41" s="2">
        <f t="shared" si="1"/>
        <v>16.204374752931873</v>
      </c>
      <c r="S41" s="2">
        <f>VLOOKUP(A41,'Region Total'!$A$2:$S$163,14,0)</f>
        <v>182136</v>
      </c>
    </row>
    <row r="42" spans="1:19" x14ac:dyDescent="0.45">
      <c r="A42" s="2" t="str">
        <f t="shared" si="0"/>
        <v>2013|Waikato Region|Non-private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 s="1" t="s">
        <v>32</v>
      </c>
      <c r="I42" t="s">
        <v>33</v>
      </c>
      <c r="J42">
        <v>2</v>
      </c>
      <c r="K42" t="s">
        <v>23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>VLOOKUP(A42,'Region Total'!$A$2:$S$163,14,0)</f>
        <v>0</v>
      </c>
    </row>
    <row r="43" spans="1:19" x14ac:dyDescent="0.45">
      <c r="A43" s="2" t="str">
        <f t="shared" si="0"/>
        <v>2013|Waikato Region|Total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 s="1" t="s">
        <v>32</v>
      </c>
      <c r="I43" t="s">
        <v>33</v>
      </c>
      <c r="J43">
        <v>2</v>
      </c>
      <c r="K43" t="s">
        <v>23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>VLOOKUP(A43,'Region Total'!$A$2:$S$163,14,0)</f>
        <v>0</v>
      </c>
    </row>
    <row r="44" spans="1:19" x14ac:dyDescent="0.45">
      <c r="A44" s="2" t="str">
        <f t="shared" si="0"/>
        <v>2013|Waikato Region|Private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 s="1" t="s">
        <v>32</v>
      </c>
      <c r="I44" t="s">
        <v>33</v>
      </c>
      <c r="J44">
        <v>21</v>
      </c>
      <c r="K44" t="s">
        <v>26</v>
      </c>
      <c r="L44">
        <v>1</v>
      </c>
      <c r="M44" t="s">
        <v>261</v>
      </c>
      <c r="N44">
        <v>5019</v>
      </c>
      <c r="R44" s="2">
        <f t="shared" si="1"/>
        <v>2.7556331532481222</v>
      </c>
      <c r="S44" s="2">
        <f>VLOOKUP(A44,'Region Total'!$A$2:$S$163,14,0)</f>
        <v>182136</v>
      </c>
    </row>
    <row r="45" spans="1:19" x14ac:dyDescent="0.45">
      <c r="A45" s="2" t="str">
        <f t="shared" si="0"/>
        <v>2013|Waikato Region|Non-private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 s="1" t="s">
        <v>32</v>
      </c>
      <c r="I45" t="s">
        <v>33</v>
      </c>
      <c r="J45">
        <v>21</v>
      </c>
      <c r="K45" t="s">
        <v>26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>VLOOKUP(A45,'Region Total'!$A$2:$S$163,14,0)</f>
        <v>0</v>
      </c>
    </row>
    <row r="46" spans="1:19" x14ac:dyDescent="0.45">
      <c r="A46" s="2" t="str">
        <f t="shared" si="0"/>
        <v>2013|Waikato Region|Total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 s="1" t="s">
        <v>32</v>
      </c>
      <c r="I46" t="s">
        <v>33</v>
      </c>
      <c r="J46">
        <v>21</v>
      </c>
      <c r="K46" t="s">
        <v>26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>VLOOKUP(A46,'Region Total'!$A$2:$S$163,14,0)</f>
        <v>0</v>
      </c>
    </row>
    <row r="47" spans="1:19" x14ac:dyDescent="0.45">
      <c r="A47" s="2" t="str">
        <f t="shared" si="0"/>
        <v>2013|Waikato Region|Private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 s="1" t="s">
        <v>32</v>
      </c>
      <c r="I47" t="s">
        <v>33</v>
      </c>
      <c r="J47">
        <v>22</v>
      </c>
      <c r="K47" t="s">
        <v>27</v>
      </c>
      <c r="L47">
        <v>1</v>
      </c>
      <c r="M47" t="s">
        <v>261</v>
      </c>
      <c r="N47">
        <v>24498</v>
      </c>
      <c r="R47" s="2">
        <f t="shared" si="1"/>
        <v>13.450388720516537</v>
      </c>
      <c r="S47" s="2">
        <f>VLOOKUP(A47,'Region Total'!$A$2:$S$163,14,0)</f>
        <v>182136</v>
      </c>
    </row>
    <row r="48" spans="1:19" x14ac:dyDescent="0.45">
      <c r="A48" s="2" t="str">
        <f t="shared" si="0"/>
        <v>2013|Waikato Region|Non-private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 s="1" t="s">
        <v>32</v>
      </c>
      <c r="I48" t="s">
        <v>33</v>
      </c>
      <c r="J48">
        <v>22</v>
      </c>
      <c r="K48" t="s">
        <v>27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>VLOOKUP(A48,'Region Total'!$A$2:$S$163,14,0)</f>
        <v>0</v>
      </c>
    </row>
    <row r="49" spans="1:19" x14ac:dyDescent="0.45">
      <c r="A49" s="2" t="str">
        <f t="shared" si="0"/>
        <v>2013|Waikato Region|Total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 s="1" t="s">
        <v>32</v>
      </c>
      <c r="I49" t="s">
        <v>33</v>
      </c>
      <c r="J49">
        <v>22</v>
      </c>
      <c r="K49" t="s">
        <v>27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>VLOOKUP(A49,'Region Total'!$A$2:$S$163,14,0)</f>
        <v>0</v>
      </c>
    </row>
    <row r="50" spans="1:19" x14ac:dyDescent="0.45">
      <c r="A50" s="2" t="str">
        <f t="shared" si="0"/>
        <v>2013|Waikato Region|Private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 s="1" t="s">
        <v>32</v>
      </c>
      <c r="I50" t="s">
        <v>33</v>
      </c>
      <c r="J50">
        <v>3</v>
      </c>
      <c r="K50" t="s">
        <v>28</v>
      </c>
      <c r="L50">
        <v>1</v>
      </c>
      <c r="M50" t="s">
        <v>261</v>
      </c>
      <c r="N50">
        <v>978</v>
      </c>
      <c r="R50" s="2">
        <f t="shared" si="1"/>
        <v>0.53696139148767952</v>
      </c>
      <c r="S50" s="2">
        <f>VLOOKUP(A50,'Region Total'!$A$2:$S$163,14,0)</f>
        <v>182136</v>
      </c>
    </row>
    <row r="51" spans="1:19" x14ac:dyDescent="0.45">
      <c r="A51" s="2" t="str">
        <f t="shared" si="0"/>
        <v>2013|Waikato Region|Non-private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 s="1" t="s">
        <v>32</v>
      </c>
      <c r="I51" t="s">
        <v>33</v>
      </c>
      <c r="J51">
        <v>3</v>
      </c>
      <c r="K51" t="s">
        <v>28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>VLOOKUP(A51,'Region Total'!$A$2:$S$163,14,0)</f>
        <v>0</v>
      </c>
    </row>
    <row r="52" spans="1:19" x14ac:dyDescent="0.45">
      <c r="A52" s="2" t="str">
        <f t="shared" si="0"/>
        <v>2013|Waikato Region|Total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 s="1" t="s">
        <v>32</v>
      </c>
      <c r="I52" t="s">
        <v>33</v>
      </c>
      <c r="J52">
        <v>3</v>
      </c>
      <c r="K52" t="s">
        <v>28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>VLOOKUP(A52,'Region Total'!$A$2:$S$163,14,0)</f>
        <v>0</v>
      </c>
    </row>
    <row r="53" spans="1:19" x14ac:dyDescent="0.45">
      <c r="A53" s="2" t="str">
        <f t="shared" si="0"/>
        <v>2013|Waikato Region|Private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 s="1" t="s">
        <v>32</v>
      </c>
      <c r="I53" t="s">
        <v>33</v>
      </c>
      <c r="J53">
        <v>999</v>
      </c>
      <c r="K53" t="s">
        <v>29</v>
      </c>
      <c r="L53">
        <v>1</v>
      </c>
      <c r="M53" t="s">
        <v>261</v>
      </c>
      <c r="N53">
        <v>182136</v>
      </c>
      <c r="R53" s="2">
        <f t="shared" si="1"/>
        <v>100</v>
      </c>
      <c r="S53" s="2">
        <f>VLOOKUP(A53,'Region Total'!$A$2:$S$163,14,0)</f>
        <v>182136</v>
      </c>
    </row>
    <row r="54" spans="1:19" x14ac:dyDescent="0.45">
      <c r="A54" s="2" t="str">
        <f t="shared" si="0"/>
        <v>2013|Waikato Region|Non-private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 s="1" t="s">
        <v>32</v>
      </c>
      <c r="I54" t="s">
        <v>33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>VLOOKUP(A54,'Region Total'!$A$2:$S$163,14,0)</f>
        <v>0</v>
      </c>
    </row>
    <row r="55" spans="1:19" x14ac:dyDescent="0.45">
      <c r="A55" s="2" t="str">
        <f t="shared" si="0"/>
        <v>2013|Waikato Region|Total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 s="1" t="s">
        <v>32</v>
      </c>
      <c r="I55" t="s">
        <v>33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>VLOOKUP(A55,'Region Total'!$A$2:$S$163,14,0)</f>
        <v>0</v>
      </c>
    </row>
    <row r="56" spans="1:19" x14ac:dyDescent="0.45">
      <c r="A56" s="2" t="str">
        <f t="shared" si="0"/>
        <v>2013|Bay of Plenty Region|Private Dwelling</v>
      </c>
      <c r="B56" t="s">
        <v>16</v>
      </c>
      <c r="C56" t="s">
        <v>17</v>
      </c>
      <c r="D56" t="s">
        <v>18</v>
      </c>
      <c r="E56" t="s">
        <v>19</v>
      </c>
      <c r="F56">
        <v>2013</v>
      </c>
      <c r="G56">
        <v>2013</v>
      </c>
      <c r="H56" s="1" t="s">
        <v>34</v>
      </c>
      <c r="I56" t="s">
        <v>35</v>
      </c>
      <c r="J56">
        <v>1</v>
      </c>
      <c r="K56" t="s">
        <v>22</v>
      </c>
      <c r="L56">
        <v>1</v>
      </c>
      <c r="M56" t="s">
        <v>261</v>
      </c>
      <c r="N56">
        <v>103002</v>
      </c>
      <c r="R56" s="2">
        <f t="shared" si="1"/>
        <v>88.081067213955876</v>
      </c>
      <c r="S56" s="2">
        <f>VLOOKUP(A56,'Region Total'!$A$2:$S$163,14,0)</f>
        <v>116940</v>
      </c>
    </row>
    <row r="57" spans="1:19" x14ac:dyDescent="0.45">
      <c r="A57" s="2" t="str">
        <f t="shared" si="0"/>
        <v>2013|Bay of Plenty Region|Non-private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2013</v>
      </c>
      <c r="G57">
        <v>2013</v>
      </c>
      <c r="H57" s="1" t="s">
        <v>34</v>
      </c>
      <c r="I57" t="s">
        <v>35</v>
      </c>
      <c r="J57">
        <v>1</v>
      </c>
      <c r="K57" t="s">
        <v>22</v>
      </c>
      <c r="L57">
        <v>2</v>
      </c>
      <c r="M57" t="s">
        <v>262</v>
      </c>
      <c r="N57">
        <v>498</v>
      </c>
      <c r="R57" s="2" t="str">
        <f t="shared" si="1"/>
        <v>.</v>
      </c>
      <c r="S57" s="2">
        <f>VLOOKUP(A57,'Region Total'!$A$2:$S$163,14,0)</f>
        <v>0</v>
      </c>
    </row>
    <row r="58" spans="1:19" x14ac:dyDescent="0.45">
      <c r="A58" s="2" t="str">
        <f t="shared" si="0"/>
        <v>2013|Bay of Plenty Region|Total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2013</v>
      </c>
      <c r="G58">
        <v>2013</v>
      </c>
      <c r="H58" s="1" t="s">
        <v>34</v>
      </c>
      <c r="I58" t="s">
        <v>35</v>
      </c>
      <c r="J58">
        <v>1</v>
      </c>
      <c r="K58" t="s">
        <v>22</v>
      </c>
      <c r="L58">
        <v>99</v>
      </c>
      <c r="M58" t="s">
        <v>260</v>
      </c>
      <c r="N58">
        <v>103500</v>
      </c>
      <c r="R58" s="2" t="str">
        <f t="shared" si="1"/>
        <v>.</v>
      </c>
      <c r="S58" s="2">
        <f>VLOOKUP(A58,'Region Total'!$A$2:$S$163,14,0)</f>
        <v>0</v>
      </c>
    </row>
    <row r="59" spans="1:19" x14ac:dyDescent="0.45">
      <c r="A59" s="2" t="str">
        <f t="shared" si="0"/>
        <v>2013|Bay of Plenty Region|Private Dwelling</v>
      </c>
      <c r="B59" t="s">
        <v>16</v>
      </c>
      <c r="C59" t="s">
        <v>17</v>
      </c>
      <c r="D59" t="s">
        <v>18</v>
      </c>
      <c r="E59" t="s">
        <v>19</v>
      </c>
      <c r="F59">
        <v>2013</v>
      </c>
      <c r="G59">
        <v>2013</v>
      </c>
      <c r="H59" s="1" t="s">
        <v>34</v>
      </c>
      <c r="I59" t="s">
        <v>35</v>
      </c>
      <c r="J59">
        <v>2</v>
      </c>
      <c r="K59" t="s">
        <v>23</v>
      </c>
      <c r="L59">
        <v>1</v>
      </c>
      <c r="M59" t="s">
        <v>261</v>
      </c>
      <c r="N59">
        <v>13473</v>
      </c>
      <c r="R59" s="2">
        <f t="shared" si="1"/>
        <v>11.521292970754233</v>
      </c>
      <c r="S59" s="2">
        <f>VLOOKUP(A59,'Region Total'!$A$2:$S$163,14,0)</f>
        <v>116940</v>
      </c>
    </row>
    <row r="60" spans="1:19" x14ac:dyDescent="0.45">
      <c r="A60" s="2" t="str">
        <f t="shared" si="0"/>
        <v>2013|Bay of Plenty Region|Non-private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2013</v>
      </c>
      <c r="G60">
        <v>2013</v>
      </c>
      <c r="H60" s="1" t="s">
        <v>34</v>
      </c>
      <c r="I60" t="s">
        <v>35</v>
      </c>
      <c r="J60">
        <v>2</v>
      </c>
      <c r="K60" t="s">
        <v>23</v>
      </c>
      <c r="L60">
        <v>2</v>
      </c>
      <c r="M60" t="s">
        <v>262</v>
      </c>
      <c r="P60" t="s">
        <v>24</v>
      </c>
      <c r="Q60" t="s">
        <v>25</v>
      </c>
      <c r="R60" s="2" t="str">
        <f t="shared" si="1"/>
        <v>.</v>
      </c>
      <c r="S60" s="2">
        <f>VLOOKUP(A60,'Region Total'!$A$2:$S$163,14,0)</f>
        <v>0</v>
      </c>
    </row>
    <row r="61" spans="1:19" x14ac:dyDescent="0.45">
      <c r="A61" s="2" t="str">
        <f t="shared" si="0"/>
        <v>2013|Bay of Plenty Region|Total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2013</v>
      </c>
      <c r="G61">
        <v>2013</v>
      </c>
      <c r="H61" s="1" t="s">
        <v>34</v>
      </c>
      <c r="I61" t="s">
        <v>35</v>
      </c>
      <c r="J61">
        <v>2</v>
      </c>
      <c r="K61" t="s">
        <v>23</v>
      </c>
      <c r="L61">
        <v>99</v>
      </c>
      <c r="M61" t="s">
        <v>260</v>
      </c>
      <c r="P61" t="s">
        <v>24</v>
      </c>
      <c r="Q61" t="s">
        <v>25</v>
      </c>
      <c r="R61" s="2" t="str">
        <f t="shared" si="1"/>
        <v>.</v>
      </c>
      <c r="S61" s="2">
        <f>VLOOKUP(A61,'Region Total'!$A$2:$S$163,14,0)</f>
        <v>0</v>
      </c>
    </row>
    <row r="62" spans="1:19" x14ac:dyDescent="0.45">
      <c r="A62" s="2" t="str">
        <f t="shared" si="0"/>
        <v>2013|Bay of Plenty Region|Private Dwelling</v>
      </c>
      <c r="B62" t="s">
        <v>16</v>
      </c>
      <c r="C62" t="s">
        <v>17</v>
      </c>
      <c r="D62" t="s">
        <v>18</v>
      </c>
      <c r="E62" t="s">
        <v>19</v>
      </c>
      <c r="F62">
        <v>2013</v>
      </c>
      <c r="G62">
        <v>2013</v>
      </c>
      <c r="H62" s="1" t="s">
        <v>34</v>
      </c>
      <c r="I62" t="s">
        <v>35</v>
      </c>
      <c r="J62">
        <v>21</v>
      </c>
      <c r="K62" t="s">
        <v>26</v>
      </c>
      <c r="L62">
        <v>1</v>
      </c>
      <c r="M62" t="s">
        <v>261</v>
      </c>
      <c r="N62">
        <v>3204</v>
      </c>
      <c r="R62" s="2">
        <f t="shared" si="1"/>
        <v>2.7398665982555159</v>
      </c>
      <c r="S62" s="2">
        <f>VLOOKUP(A62,'Region Total'!$A$2:$S$163,14,0)</f>
        <v>116940</v>
      </c>
    </row>
    <row r="63" spans="1:19" x14ac:dyDescent="0.45">
      <c r="A63" s="2" t="str">
        <f t="shared" si="0"/>
        <v>2013|Bay of Plenty Region|Non-private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2013</v>
      </c>
      <c r="G63">
        <v>2013</v>
      </c>
      <c r="H63" s="1" t="s">
        <v>34</v>
      </c>
      <c r="I63" t="s">
        <v>35</v>
      </c>
      <c r="J63">
        <v>21</v>
      </c>
      <c r="K63" t="s">
        <v>26</v>
      </c>
      <c r="L63">
        <v>2</v>
      </c>
      <c r="M63" t="s">
        <v>262</v>
      </c>
      <c r="P63" t="s">
        <v>24</v>
      </c>
      <c r="Q63" t="s">
        <v>25</v>
      </c>
      <c r="R63" s="2" t="str">
        <f t="shared" si="1"/>
        <v>.</v>
      </c>
      <c r="S63" s="2">
        <f>VLOOKUP(A63,'Region Total'!$A$2:$S$163,14,0)</f>
        <v>0</v>
      </c>
    </row>
    <row r="64" spans="1:19" x14ac:dyDescent="0.45">
      <c r="A64" s="2" t="str">
        <f t="shared" si="0"/>
        <v>2013|Bay of Plenty Region|Total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2013</v>
      </c>
      <c r="G64">
        <v>2013</v>
      </c>
      <c r="H64" s="1" t="s">
        <v>34</v>
      </c>
      <c r="I64" t="s">
        <v>35</v>
      </c>
      <c r="J64">
        <v>21</v>
      </c>
      <c r="K64" t="s">
        <v>26</v>
      </c>
      <c r="L64">
        <v>99</v>
      </c>
      <c r="M64" t="s">
        <v>260</v>
      </c>
      <c r="P64" t="s">
        <v>24</v>
      </c>
      <c r="Q64" t="s">
        <v>25</v>
      </c>
      <c r="R64" s="2" t="str">
        <f t="shared" si="1"/>
        <v>.</v>
      </c>
      <c r="S64" s="2">
        <f>VLOOKUP(A64,'Region Total'!$A$2:$S$163,14,0)</f>
        <v>0</v>
      </c>
    </row>
    <row r="65" spans="1:19" x14ac:dyDescent="0.45">
      <c r="A65" s="2" t="str">
        <f t="shared" si="0"/>
        <v>2013|Bay of Plenty Region|Private Dwelling</v>
      </c>
      <c r="B65" t="s">
        <v>16</v>
      </c>
      <c r="C65" t="s">
        <v>17</v>
      </c>
      <c r="D65" t="s">
        <v>18</v>
      </c>
      <c r="E65" t="s">
        <v>19</v>
      </c>
      <c r="F65">
        <v>2013</v>
      </c>
      <c r="G65">
        <v>2013</v>
      </c>
      <c r="H65" s="1" t="s">
        <v>34</v>
      </c>
      <c r="I65" t="s">
        <v>35</v>
      </c>
      <c r="J65">
        <v>22</v>
      </c>
      <c r="K65" t="s">
        <v>27</v>
      </c>
      <c r="L65">
        <v>1</v>
      </c>
      <c r="M65" t="s">
        <v>261</v>
      </c>
      <c r="N65">
        <v>10272</v>
      </c>
      <c r="R65" s="2">
        <f t="shared" si="1"/>
        <v>8.7839917906618776</v>
      </c>
      <c r="S65" s="2">
        <f>VLOOKUP(A65,'Region Total'!$A$2:$S$163,14,0)</f>
        <v>116940</v>
      </c>
    </row>
    <row r="66" spans="1:19" x14ac:dyDescent="0.45">
      <c r="A66" s="2" t="str">
        <f t="shared" si="0"/>
        <v>2013|Bay of Plenty Region|Non-private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2013</v>
      </c>
      <c r="G66">
        <v>2013</v>
      </c>
      <c r="H66" s="1" t="s">
        <v>34</v>
      </c>
      <c r="I66" t="s">
        <v>35</v>
      </c>
      <c r="J66">
        <v>22</v>
      </c>
      <c r="K66" t="s">
        <v>27</v>
      </c>
      <c r="L66">
        <v>2</v>
      </c>
      <c r="M66" t="s">
        <v>262</v>
      </c>
      <c r="P66" t="s">
        <v>24</v>
      </c>
      <c r="Q66" t="s">
        <v>25</v>
      </c>
      <c r="R66" s="2" t="str">
        <f t="shared" si="1"/>
        <v>.</v>
      </c>
      <c r="S66" s="2">
        <f>VLOOKUP(A66,'Region Total'!$A$2:$S$163,14,0)</f>
        <v>0</v>
      </c>
    </row>
    <row r="67" spans="1:19" x14ac:dyDescent="0.45">
      <c r="A67" s="2" t="str">
        <f t="shared" ref="A67:A130" si="2">G67&amp;"|"&amp;I67&amp;"|"&amp;M67</f>
        <v>2013|Bay of Plenty Region|Total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2013</v>
      </c>
      <c r="G67">
        <v>2013</v>
      </c>
      <c r="H67" s="1" t="s">
        <v>34</v>
      </c>
      <c r="I67" t="s">
        <v>35</v>
      </c>
      <c r="J67">
        <v>22</v>
      </c>
      <c r="K67" t="s">
        <v>27</v>
      </c>
      <c r="L67">
        <v>99</v>
      </c>
      <c r="M67" t="s">
        <v>260</v>
      </c>
      <c r="P67" t="s">
        <v>24</v>
      </c>
      <c r="Q67" t="s">
        <v>25</v>
      </c>
      <c r="R67" s="2" t="str">
        <f t="shared" ref="R67:R130" si="3">IF(P67&lt;&gt;"_U",IFERROR((N67/S67*100),"."),".")</f>
        <v>.</v>
      </c>
      <c r="S67" s="2">
        <f>VLOOKUP(A67,'Region Total'!$A$2:$S$163,14,0)</f>
        <v>0</v>
      </c>
    </row>
    <row r="68" spans="1:19" x14ac:dyDescent="0.45">
      <c r="A68" s="2" t="str">
        <f t="shared" si="2"/>
        <v>2013|Bay of Plenty Region|Private Dwelling</v>
      </c>
      <c r="B68" t="s">
        <v>16</v>
      </c>
      <c r="C68" t="s">
        <v>17</v>
      </c>
      <c r="D68" t="s">
        <v>18</v>
      </c>
      <c r="E68" t="s">
        <v>19</v>
      </c>
      <c r="F68">
        <v>2013</v>
      </c>
      <c r="G68">
        <v>2013</v>
      </c>
      <c r="H68" s="1" t="s">
        <v>34</v>
      </c>
      <c r="I68" t="s">
        <v>35</v>
      </c>
      <c r="J68">
        <v>3</v>
      </c>
      <c r="K68" t="s">
        <v>28</v>
      </c>
      <c r="L68">
        <v>1</v>
      </c>
      <c r="M68" t="s">
        <v>261</v>
      </c>
      <c r="N68">
        <v>465</v>
      </c>
      <c r="R68" s="2">
        <f t="shared" si="3"/>
        <v>0.39763981528989228</v>
      </c>
      <c r="S68" s="2">
        <f>VLOOKUP(A68,'Region Total'!$A$2:$S$163,14,0)</f>
        <v>116940</v>
      </c>
    </row>
    <row r="69" spans="1:19" x14ac:dyDescent="0.45">
      <c r="A69" s="2" t="str">
        <f t="shared" si="2"/>
        <v>2013|Bay of Plenty Region|Non-private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2013</v>
      </c>
      <c r="G69">
        <v>2013</v>
      </c>
      <c r="H69" s="1" t="s">
        <v>34</v>
      </c>
      <c r="I69" t="s">
        <v>35</v>
      </c>
      <c r="J69">
        <v>3</v>
      </c>
      <c r="K69" t="s">
        <v>28</v>
      </c>
      <c r="L69">
        <v>2</v>
      </c>
      <c r="M69" t="s">
        <v>262</v>
      </c>
      <c r="P69" t="s">
        <v>24</v>
      </c>
      <c r="Q69" t="s">
        <v>25</v>
      </c>
      <c r="R69" s="2" t="str">
        <f t="shared" si="3"/>
        <v>.</v>
      </c>
      <c r="S69" s="2">
        <f>VLOOKUP(A69,'Region Total'!$A$2:$S$163,14,0)</f>
        <v>0</v>
      </c>
    </row>
    <row r="70" spans="1:19" x14ac:dyDescent="0.45">
      <c r="A70" s="2" t="str">
        <f t="shared" si="2"/>
        <v>2013|Bay of Plenty Region|Total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2013</v>
      </c>
      <c r="G70">
        <v>2013</v>
      </c>
      <c r="H70" s="1" t="s">
        <v>34</v>
      </c>
      <c r="I70" t="s">
        <v>35</v>
      </c>
      <c r="J70">
        <v>3</v>
      </c>
      <c r="K70" t="s">
        <v>28</v>
      </c>
      <c r="L70">
        <v>99</v>
      </c>
      <c r="M70" t="s">
        <v>260</v>
      </c>
      <c r="P70" t="s">
        <v>24</v>
      </c>
      <c r="Q70" t="s">
        <v>25</v>
      </c>
      <c r="R70" s="2" t="str">
        <f t="shared" si="3"/>
        <v>.</v>
      </c>
      <c r="S70" s="2">
        <f>VLOOKUP(A70,'Region Total'!$A$2:$S$163,14,0)</f>
        <v>0</v>
      </c>
    </row>
    <row r="71" spans="1:19" x14ac:dyDescent="0.45">
      <c r="A71" s="2" t="str">
        <f t="shared" si="2"/>
        <v>2013|Bay of Plenty Region|Private Dwelling</v>
      </c>
      <c r="B71" t="s">
        <v>16</v>
      </c>
      <c r="C71" t="s">
        <v>17</v>
      </c>
      <c r="D71" t="s">
        <v>18</v>
      </c>
      <c r="E71" t="s">
        <v>19</v>
      </c>
      <c r="F71">
        <v>2013</v>
      </c>
      <c r="G71">
        <v>2013</v>
      </c>
      <c r="H71" s="1" t="s">
        <v>34</v>
      </c>
      <c r="I71" t="s">
        <v>35</v>
      </c>
      <c r="J71">
        <v>999</v>
      </c>
      <c r="K71" t="s">
        <v>29</v>
      </c>
      <c r="L71">
        <v>1</v>
      </c>
      <c r="M71" t="s">
        <v>261</v>
      </c>
      <c r="N71">
        <v>116940</v>
      </c>
      <c r="R71" s="2">
        <f t="shared" si="3"/>
        <v>100</v>
      </c>
      <c r="S71" s="2">
        <f>VLOOKUP(A71,'Region Total'!$A$2:$S$163,14,0)</f>
        <v>116940</v>
      </c>
    </row>
    <row r="72" spans="1:19" x14ac:dyDescent="0.45">
      <c r="A72" s="2" t="str">
        <f t="shared" si="2"/>
        <v>2013|Bay of Plenty Region|Non-private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2013</v>
      </c>
      <c r="G72">
        <v>2013</v>
      </c>
      <c r="H72" s="1" t="s">
        <v>34</v>
      </c>
      <c r="I72" t="s">
        <v>35</v>
      </c>
      <c r="J72">
        <v>999</v>
      </c>
      <c r="K72" t="s">
        <v>29</v>
      </c>
      <c r="L72">
        <v>2</v>
      </c>
      <c r="M72" t="s">
        <v>262</v>
      </c>
      <c r="P72" t="s">
        <v>24</v>
      </c>
      <c r="Q72" t="s">
        <v>25</v>
      </c>
      <c r="R72" s="2" t="str">
        <f t="shared" si="3"/>
        <v>.</v>
      </c>
      <c r="S72" s="2">
        <f>VLOOKUP(A72,'Region Total'!$A$2:$S$163,14,0)</f>
        <v>0</v>
      </c>
    </row>
    <row r="73" spans="1:19" x14ac:dyDescent="0.45">
      <c r="A73" s="2" t="str">
        <f t="shared" si="2"/>
        <v>2013|Bay of Plenty Region|Total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2013</v>
      </c>
      <c r="G73">
        <v>2013</v>
      </c>
      <c r="H73" s="1" t="s">
        <v>34</v>
      </c>
      <c r="I73" t="s">
        <v>35</v>
      </c>
      <c r="J73">
        <v>999</v>
      </c>
      <c r="K73" t="s">
        <v>29</v>
      </c>
      <c r="L73">
        <v>99</v>
      </c>
      <c r="M73" t="s">
        <v>260</v>
      </c>
      <c r="P73" t="s">
        <v>24</v>
      </c>
      <c r="Q73" t="s">
        <v>25</v>
      </c>
      <c r="R73" s="2" t="str">
        <f t="shared" si="3"/>
        <v>.</v>
      </c>
      <c r="S73" s="2">
        <f>VLOOKUP(A73,'Region Total'!$A$2:$S$163,14,0)</f>
        <v>0</v>
      </c>
    </row>
    <row r="74" spans="1:19" x14ac:dyDescent="0.45">
      <c r="A74" s="2" t="str">
        <f t="shared" si="2"/>
        <v>2013|Gisborne Region|Private Dwelling</v>
      </c>
      <c r="B74" t="s">
        <v>16</v>
      </c>
      <c r="C74" t="s">
        <v>17</v>
      </c>
      <c r="D74" t="s">
        <v>18</v>
      </c>
      <c r="E74" t="s">
        <v>19</v>
      </c>
      <c r="F74">
        <v>2013</v>
      </c>
      <c r="G74">
        <v>2013</v>
      </c>
      <c r="H74" s="1" t="s">
        <v>36</v>
      </c>
      <c r="I74" t="s">
        <v>37</v>
      </c>
      <c r="J74">
        <v>1</v>
      </c>
      <c r="K74" t="s">
        <v>22</v>
      </c>
      <c r="L74">
        <v>1</v>
      </c>
      <c r="M74" t="s">
        <v>261</v>
      </c>
      <c r="N74">
        <v>16101</v>
      </c>
      <c r="R74" s="2">
        <f t="shared" si="3"/>
        <v>89.554480226931418</v>
      </c>
      <c r="S74" s="2">
        <f>VLOOKUP(A74,'Region Total'!$A$2:$S$163,14,0)</f>
        <v>17979</v>
      </c>
    </row>
    <row r="75" spans="1:19" x14ac:dyDescent="0.45">
      <c r="A75" s="2" t="str">
        <f t="shared" si="2"/>
        <v>2013|Gisborne Region|Non-private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2013</v>
      </c>
      <c r="G75">
        <v>2013</v>
      </c>
      <c r="H75" s="1" t="s">
        <v>36</v>
      </c>
      <c r="I75" t="s">
        <v>37</v>
      </c>
      <c r="J75">
        <v>1</v>
      </c>
      <c r="K75" t="s">
        <v>22</v>
      </c>
      <c r="L75">
        <v>2</v>
      </c>
      <c r="M75" t="s">
        <v>262</v>
      </c>
      <c r="N75">
        <v>84</v>
      </c>
      <c r="R75" s="2" t="str">
        <f t="shared" si="3"/>
        <v>.</v>
      </c>
      <c r="S75" s="2">
        <f>VLOOKUP(A75,'Region Total'!$A$2:$S$163,14,0)</f>
        <v>0</v>
      </c>
    </row>
    <row r="76" spans="1:19" x14ac:dyDescent="0.45">
      <c r="A76" s="2" t="str">
        <f t="shared" si="2"/>
        <v>2013|Gisborne Region|Total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2013</v>
      </c>
      <c r="G76">
        <v>2013</v>
      </c>
      <c r="H76" s="1" t="s">
        <v>36</v>
      </c>
      <c r="I76" t="s">
        <v>37</v>
      </c>
      <c r="J76">
        <v>1</v>
      </c>
      <c r="K76" t="s">
        <v>22</v>
      </c>
      <c r="L76">
        <v>99</v>
      </c>
      <c r="M76" t="s">
        <v>260</v>
      </c>
      <c r="N76">
        <v>16188</v>
      </c>
      <c r="R76" s="2" t="str">
        <f t="shared" si="3"/>
        <v>.</v>
      </c>
      <c r="S76" s="2">
        <f>VLOOKUP(A76,'Region Total'!$A$2:$S$163,14,0)</f>
        <v>0</v>
      </c>
    </row>
    <row r="77" spans="1:19" x14ac:dyDescent="0.45">
      <c r="A77" s="2" t="str">
        <f t="shared" si="2"/>
        <v>2013|Gisborne Region|Private Dwelling</v>
      </c>
      <c r="B77" t="s">
        <v>16</v>
      </c>
      <c r="C77" t="s">
        <v>17</v>
      </c>
      <c r="D77" t="s">
        <v>18</v>
      </c>
      <c r="E77" t="s">
        <v>19</v>
      </c>
      <c r="F77">
        <v>2013</v>
      </c>
      <c r="G77">
        <v>2013</v>
      </c>
      <c r="H77" s="1" t="s">
        <v>36</v>
      </c>
      <c r="I77" t="s">
        <v>37</v>
      </c>
      <c r="J77">
        <v>2</v>
      </c>
      <c r="K77" t="s">
        <v>23</v>
      </c>
      <c r="L77">
        <v>1</v>
      </c>
      <c r="M77" t="s">
        <v>261</v>
      </c>
      <c r="N77">
        <v>1824</v>
      </c>
      <c r="R77" s="2">
        <f t="shared" si="3"/>
        <v>10.145169364258301</v>
      </c>
      <c r="S77" s="2">
        <f>VLOOKUP(A77,'Region Total'!$A$2:$S$163,14,0)</f>
        <v>17979</v>
      </c>
    </row>
    <row r="78" spans="1:19" x14ac:dyDescent="0.45">
      <c r="A78" s="2" t="str">
        <f t="shared" si="2"/>
        <v>2013|Gisborne Region|Non-private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2013</v>
      </c>
      <c r="G78">
        <v>2013</v>
      </c>
      <c r="H78" s="1" t="s">
        <v>36</v>
      </c>
      <c r="I78" t="s">
        <v>37</v>
      </c>
      <c r="J78">
        <v>2</v>
      </c>
      <c r="K78" t="s">
        <v>23</v>
      </c>
      <c r="L78">
        <v>2</v>
      </c>
      <c r="M78" t="s">
        <v>262</v>
      </c>
      <c r="P78" t="s">
        <v>24</v>
      </c>
      <c r="Q78" t="s">
        <v>25</v>
      </c>
      <c r="R78" s="2" t="str">
        <f t="shared" si="3"/>
        <v>.</v>
      </c>
      <c r="S78" s="2">
        <f>VLOOKUP(A78,'Region Total'!$A$2:$S$163,14,0)</f>
        <v>0</v>
      </c>
    </row>
    <row r="79" spans="1:19" x14ac:dyDescent="0.45">
      <c r="A79" s="2" t="str">
        <f t="shared" si="2"/>
        <v>2013|Gisborne Region|Total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2013</v>
      </c>
      <c r="G79">
        <v>2013</v>
      </c>
      <c r="H79" s="1" t="s">
        <v>36</v>
      </c>
      <c r="I79" t="s">
        <v>37</v>
      </c>
      <c r="J79">
        <v>2</v>
      </c>
      <c r="K79" t="s">
        <v>23</v>
      </c>
      <c r="L79">
        <v>99</v>
      </c>
      <c r="M79" t="s">
        <v>260</v>
      </c>
      <c r="P79" t="s">
        <v>24</v>
      </c>
      <c r="Q79" t="s">
        <v>25</v>
      </c>
      <c r="R79" s="2" t="str">
        <f t="shared" si="3"/>
        <v>.</v>
      </c>
      <c r="S79" s="2">
        <f>VLOOKUP(A79,'Region Total'!$A$2:$S$163,14,0)</f>
        <v>0</v>
      </c>
    </row>
    <row r="80" spans="1:19" x14ac:dyDescent="0.45">
      <c r="A80" s="2" t="str">
        <f t="shared" si="2"/>
        <v>2013|Gisborne Region|Private Dwelling</v>
      </c>
      <c r="B80" t="s">
        <v>16</v>
      </c>
      <c r="C80" t="s">
        <v>17</v>
      </c>
      <c r="D80" t="s">
        <v>18</v>
      </c>
      <c r="E80" t="s">
        <v>19</v>
      </c>
      <c r="F80">
        <v>2013</v>
      </c>
      <c r="G80">
        <v>2013</v>
      </c>
      <c r="H80" s="1" t="s">
        <v>36</v>
      </c>
      <c r="I80" t="s">
        <v>37</v>
      </c>
      <c r="J80">
        <v>21</v>
      </c>
      <c r="K80" t="s">
        <v>26</v>
      </c>
      <c r="L80">
        <v>1</v>
      </c>
      <c r="M80" t="s">
        <v>261</v>
      </c>
      <c r="N80">
        <v>465</v>
      </c>
      <c r="R80" s="2">
        <f t="shared" si="3"/>
        <v>2.586350742532955</v>
      </c>
      <c r="S80" s="2">
        <f>VLOOKUP(A80,'Region Total'!$A$2:$S$163,14,0)</f>
        <v>17979</v>
      </c>
    </row>
    <row r="81" spans="1:19" x14ac:dyDescent="0.45">
      <c r="A81" s="2" t="str">
        <f t="shared" si="2"/>
        <v>2013|Gisborne Region|Non-private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2013</v>
      </c>
      <c r="G81">
        <v>2013</v>
      </c>
      <c r="H81" s="1" t="s">
        <v>36</v>
      </c>
      <c r="I81" t="s">
        <v>37</v>
      </c>
      <c r="J81">
        <v>21</v>
      </c>
      <c r="K81" t="s">
        <v>26</v>
      </c>
      <c r="L81">
        <v>2</v>
      </c>
      <c r="M81" t="s">
        <v>262</v>
      </c>
      <c r="P81" t="s">
        <v>24</v>
      </c>
      <c r="Q81" t="s">
        <v>25</v>
      </c>
      <c r="R81" s="2" t="str">
        <f t="shared" si="3"/>
        <v>.</v>
      </c>
      <c r="S81" s="2">
        <f>VLOOKUP(A81,'Region Total'!$A$2:$S$163,14,0)</f>
        <v>0</v>
      </c>
    </row>
    <row r="82" spans="1:19" x14ac:dyDescent="0.45">
      <c r="A82" s="2" t="str">
        <f t="shared" si="2"/>
        <v>2013|Gisborne Region|Total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2013</v>
      </c>
      <c r="G82">
        <v>2013</v>
      </c>
      <c r="H82" s="1" t="s">
        <v>36</v>
      </c>
      <c r="I82" t="s">
        <v>37</v>
      </c>
      <c r="J82">
        <v>21</v>
      </c>
      <c r="K82" t="s">
        <v>26</v>
      </c>
      <c r="L82">
        <v>99</v>
      </c>
      <c r="M82" t="s">
        <v>260</v>
      </c>
      <c r="P82" t="s">
        <v>24</v>
      </c>
      <c r="Q82" t="s">
        <v>25</v>
      </c>
      <c r="R82" s="2" t="str">
        <f t="shared" si="3"/>
        <v>.</v>
      </c>
      <c r="S82" s="2">
        <f>VLOOKUP(A82,'Region Total'!$A$2:$S$163,14,0)</f>
        <v>0</v>
      </c>
    </row>
    <row r="83" spans="1:19" x14ac:dyDescent="0.45">
      <c r="A83" s="2" t="str">
        <f t="shared" si="2"/>
        <v>2013|Gisborne Region|Private Dwelling</v>
      </c>
      <c r="B83" t="s">
        <v>16</v>
      </c>
      <c r="C83" t="s">
        <v>17</v>
      </c>
      <c r="D83" t="s">
        <v>18</v>
      </c>
      <c r="E83" t="s">
        <v>19</v>
      </c>
      <c r="F83">
        <v>2013</v>
      </c>
      <c r="G83">
        <v>2013</v>
      </c>
      <c r="H83" s="1" t="s">
        <v>36</v>
      </c>
      <c r="I83" t="s">
        <v>37</v>
      </c>
      <c r="J83">
        <v>22</v>
      </c>
      <c r="K83" t="s">
        <v>27</v>
      </c>
      <c r="L83">
        <v>1</v>
      </c>
      <c r="M83" t="s">
        <v>261</v>
      </c>
      <c r="N83">
        <v>1359</v>
      </c>
      <c r="R83" s="2">
        <f t="shared" si="3"/>
        <v>7.5588186217253464</v>
      </c>
      <c r="S83" s="2">
        <f>VLOOKUP(A83,'Region Total'!$A$2:$S$163,14,0)</f>
        <v>17979</v>
      </c>
    </row>
    <row r="84" spans="1:19" x14ac:dyDescent="0.45">
      <c r="A84" s="2" t="str">
        <f t="shared" si="2"/>
        <v>2013|Gisborne Region|Non-private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2013</v>
      </c>
      <c r="G84">
        <v>2013</v>
      </c>
      <c r="H84" s="1" t="s">
        <v>36</v>
      </c>
      <c r="I84" t="s">
        <v>37</v>
      </c>
      <c r="J84">
        <v>22</v>
      </c>
      <c r="K84" t="s">
        <v>27</v>
      </c>
      <c r="L84">
        <v>2</v>
      </c>
      <c r="M84" t="s">
        <v>262</v>
      </c>
      <c r="P84" t="s">
        <v>24</v>
      </c>
      <c r="Q84" t="s">
        <v>25</v>
      </c>
      <c r="R84" s="2" t="str">
        <f t="shared" si="3"/>
        <v>.</v>
      </c>
      <c r="S84" s="2">
        <f>VLOOKUP(A84,'Region Total'!$A$2:$S$163,14,0)</f>
        <v>0</v>
      </c>
    </row>
    <row r="85" spans="1:19" x14ac:dyDescent="0.45">
      <c r="A85" s="2" t="str">
        <f t="shared" si="2"/>
        <v>2013|Gisborne Region|Total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2013</v>
      </c>
      <c r="G85">
        <v>2013</v>
      </c>
      <c r="H85" s="1" t="s">
        <v>36</v>
      </c>
      <c r="I85" t="s">
        <v>37</v>
      </c>
      <c r="J85">
        <v>22</v>
      </c>
      <c r="K85" t="s">
        <v>27</v>
      </c>
      <c r="L85">
        <v>99</v>
      </c>
      <c r="M85" t="s">
        <v>260</v>
      </c>
      <c r="P85" t="s">
        <v>24</v>
      </c>
      <c r="Q85" t="s">
        <v>25</v>
      </c>
      <c r="R85" s="2" t="str">
        <f t="shared" si="3"/>
        <v>.</v>
      </c>
      <c r="S85" s="2">
        <f>VLOOKUP(A85,'Region Total'!$A$2:$S$163,14,0)</f>
        <v>0</v>
      </c>
    </row>
    <row r="86" spans="1:19" x14ac:dyDescent="0.45">
      <c r="A86" s="2" t="str">
        <f t="shared" si="2"/>
        <v>2013|Gisborne Region|Private Dwelling</v>
      </c>
      <c r="B86" t="s">
        <v>16</v>
      </c>
      <c r="C86" t="s">
        <v>17</v>
      </c>
      <c r="D86" t="s">
        <v>18</v>
      </c>
      <c r="E86" t="s">
        <v>19</v>
      </c>
      <c r="F86">
        <v>2013</v>
      </c>
      <c r="G86">
        <v>2013</v>
      </c>
      <c r="H86" s="1" t="s">
        <v>36</v>
      </c>
      <c r="I86" t="s">
        <v>37</v>
      </c>
      <c r="J86">
        <v>3</v>
      </c>
      <c r="K86" t="s">
        <v>28</v>
      </c>
      <c r="L86">
        <v>1</v>
      </c>
      <c r="M86" t="s">
        <v>261</v>
      </c>
      <c r="N86">
        <v>51</v>
      </c>
      <c r="R86" s="2">
        <f t="shared" si="3"/>
        <v>0.28366427498748542</v>
      </c>
      <c r="S86" s="2">
        <f>VLOOKUP(A86,'Region Total'!$A$2:$S$163,14,0)</f>
        <v>17979</v>
      </c>
    </row>
    <row r="87" spans="1:19" x14ac:dyDescent="0.45">
      <c r="A87" s="2" t="str">
        <f t="shared" si="2"/>
        <v>2013|Gisborne Region|Non-private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2013</v>
      </c>
      <c r="G87">
        <v>2013</v>
      </c>
      <c r="H87" s="1" t="s">
        <v>36</v>
      </c>
      <c r="I87" t="s">
        <v>37</v>
      </c>
      <c r="J87">
        <v>3</v>
      </c>
      <c r="K87" t="s">
        <v>28</v>
      </c>
      <c r="L87">
        <v>2</v>
      </c>
      <c r="M87" t="s">
        <v>262</v>
      </c>
      <c r="P87" t="s">
        <v>24</v>
      </c>
      <c r="Q87" t="s">
        <v>25</v>
      </c>
      <c r="R87" s="2" t="str">
        <f t="shared" si="3"/>
        <v>.</v>
      </c>
      <c r="S87" s="2">
        <f>VLOOKUP(A87,'Region Total'!$A$2:$S$163,14,0)</f>
        <v>0</v>
      </c>
    </row>
    <row r="88" spans="1:19" x14ac:dyDescent="0.45">
      <c r="A88" s="2" t="str">
        <f t="shared" si="2"/>
        <v>2013|Gisborne Region|Total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2013</v>
      </c>
      <c r="G88">
        <v>2013</v>
      </c>
      <c r="H88" s="1" t="s">
        <v>36</v>
      </c>
      <c r="I88" t="s">
        <v>37</v>
      </c>
      <c r="J88">
        <v>3</v>
      </c>
      <c r="K88" t="s">
        <v>28</v>
      </c>
      <c r="L88">
        <v>99</v>
      </c>
      <c r="M88" t="s">
        <v>260</v>
      </c>
      <c r="P88" t="s">
        <v>24</v>
      </c>
      <c r="Q88" t="s">
        <v>25</v>
      </c>
      <c r="R88" s="2" t="str">
        <f t="shared" si="3"/>
        <v>.</v>
      </c>
      <c r="S88" s="2">
        <f>VLOOKUP(A88,'Region Total'!$A$2:$S$163,14,0)</f>
        <v>0</v>
      </c>
    </row>
    <row r="89" spans="1:19" x14ac:dyDescent="0.45">
      <c r="A89" s="2" t="str">
        <f t="shared" si="2"/>
        <v>2013|Gisborne Region|Private Dwelling</v>
      </c>
      <c r="B89" t="s">
        <v>16</v>
      </c>
      <c r="C89" t="s">
        <v>17</v>
      </c>
      <c r="D89" t="s">
        <v>18</v>
      </c>
      <c r="E89" t="s">
        <v>19</v>
      </c>
      <c r="F89">
        <v>2013</v>
      </c>
      <c r="G89">
        <v>2013</v>
      </c>
      <c r="H89" s="1" t="s">
        <v>36</v>
      </c>
      <c r="I89" t="s">
        <v>37</v>
      </c>
      <c r="J89">
        <v>999</v>
      </c>
      <c r="K89" t="s">
        <v>29</v>
      </c>
      <c r="L89">
        <v>1</v>
      </c>
      <c r="M89" t="s">
        <v>261</v>
      </c>
      <c r="N89">
        <v>17979</v>
      </c>
      <c r="R89" s="2">
        <f t="shared" si="3"/>
        <v>100</v>
      </c>
      <c r="S89" s="2">
        <f>VLOOKUP(A89,'Region Total'!$A$2:$S$163,14,0)</f>
        <v>17979</v>
      </c>
    </row>
    <row r="90" spans="1:19" x14ac:dyDescent="0.45">
      <c r="A90" s="2" t="str">
        <f t="shared" si="2"/>
        <v>2013|Gisborne Region|Non-private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2013</v>
      </c>
      <c r="G90">
        <v>2013</v>
      </c>
      <c r="H90" s="1" t="s">
        <v>36</v>
      </c>
      <c r="I90" t="s">
        <v>37</v>
      </c>
      <c r="J90">
        <v>999</v>
      </c>
      <c r="K90" t="s">
        <v>29</v>
      </c>
      <c r="L90">
        <v>2</v>
      </c>
      <c r="M90" t="s">
        <v>262</v>
      </c>
      <c r="P90" t="s">
        <v>24</v>
      </c>
      <c r="Q90" t="s">
        <v>25</v>
      </c>
      <c r="R90" s="2" t="str">
        <f t="shared" si="3"/>
        <v>.</v>
      </c>
      <c r="S90" s="2">
        <f>VLOOKUP(A90,'Region Total'!$A$2:$S$163,14,0)</f>
        <v>0</v>
      </c>
    </row>
    <row r="91" spans="1:19" x14ac:dyDescent="0.45">
      <c r="A91" s="2" t="str">
        <f t="shared" si="2"/>
        <v>2013|Gisborne Region|Total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2013</v>
      </c>
      <c r="G91">
        <v>2013</v>
      </c>
      <c r="H91" s="1" t="s">
        <v>36</v>
      </c>
      <c r="I91" t="s">
        <v>37</v>
      </c>
      <c r="J91">
        <v>999</v>
      </c>
      <c r="K91" t="s">
        <v>29</v>
      </c>
      <c r="L91">
        <v>99</v>
      </c>
      <c r="M91" t="s">
        <v>260</v>
      </c>
      <c r="P91" t="s">
        <v>24</v>
      </c>
      <c r="Q91" t="s">
        <v>25</v>
      </c>
      <c r="R91" s="2" t="str">
        <f t="shared" si="3"/>
        <v>.</v>
      </c>
      <c r="S91" s="2">
        <f>VLOOKUP(A91,'Region Total'!$A$2:$S$163,14,0)</f>
        <v>0</v>
      </c>
    </row>
    <row r="92" spans="1:19" x14ac:dyDescent="0.45">
      <c r="A92" s="2" t="str">
        <f t="shared" si="2"/>
        <v>2013|Hawke's Bay Region|Private Dwelling</v>
      </c>
      <c r="B92" t="s">
        <v>16</v>
      </c>
      <c r="C92" t="s">
        <v>17</v>
      </c>
      <c r="D92" t="s">
        <v>18</v>
      </c>
      <c r="E92" t="s">
        <v>19</v>
      </c>
      <c r="F92">
        <v>2013</v>
      </c>
      <c r="G92">
        <v>2013</v>
      </c>
      <c r="H92" s="1" t="s">
        <v>38</v>
      </c>
      <c r="I92" t="s">
        <v>39</v>
      </c>
      <c r="J92">
        <v>1</v>
      </c>
      <c r="K92" t="s">
        <v>22</v>
      </c>
      <c r="L92">
        <v>1</v>
      </c>
      <c r="M92" t="s">
        <v>261</v>
      </c>
      <c r="N92">
        <v>57996</v>
      </c>
      <c r="R92" s="2">
        <f t="shared" si="3"/>
        <v>90.420954162768936</v>
      </c>
      <c r="S92" s="2">
        <f>VLOOKUP(A92,'Region Total'!$A$2:$S$163,14,0)</f>
        <v>64140</v>
      </c>
    </row>
    <row r="93" spans="1:19" x14ac:dyDescent="0.45">
      <c r="A93" s="2" t="str">
        <f t="shared" si="2"/>
        <v>2013|Hawke's Bay Region|Non-private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2013</v>
      </c>
      <c r="G93">
        <v>2013</v>
      </c>
      <c r="H93" s="1" t="s">
        <v>38</v>
      </c>
      <c r="I93" t="s">
        <v>39</v>
      </c>
      <c r="J93">
        <v>1</v>
      </c>
      <c r="K93" t="s">
        <v>22</v>
      </c>
      <c r="L93">
        <v>2</v>
      </c>
      <c r="M93" t="s">
        <v>262</v>
      </c>
      <c r="N93">
        <v>360</v>
      </c>
      <c r="R93" s="2" t="str">
        <f t="shared" si="3"/>
        <v>.</v>
      </c>
      <c r="S93" s="2">
        <f>VLOOKUP(A93,'Region Total'!$A$2:$S$163,14,0)</f>
        <v>0</v>
      </c>
    </row>
    <row r="94" spans="1:19" x14ac:dyDescent="0.45">
      <c r="A94" s="2" t="str">
        <f t="shared" si="2"/>
        <v>2013|Hawke's Bay Region|Total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2013</v>
      </c>
      <c r="G94">
        <v>2013</v>
      </c>
      <c r="H94" s="1" t="s">
        <v>38</v>
      </c>
      <c r="I94" t="s">
        <v>39</v>
      </c>
      <c r="J94">
        <v>1</v>
      </c>
      <c r="K94" t="s">
        <v>22</v>
      </c>
      <c r="L94">
        <v>99</v>
      </c>
      <c r="M94" t="s">
        <v>260</v>
      </c>
      <c r="N94">
        <v>58353</v>
      </c>
      <c r="R94" s="2" t="str">
        <f t="shared" si="3"/>
        <v>.</v>
      </c>
      <c r="S94" s="2">
        <f>VLOOKUP(A94,'Region Total'!$A$2:$S$163,14,0)</f>
        <v>0</v>
      </c>
    </row>
    <row r="95" spans="1:19" x14ac:dyDescent="0.45">
      <c r="A95" s="2" t="str">
        <f t="shared" si="2"/>
        <v>2013|Hawke's Bay Region|Private Dwelling</v>
      </c>
      <c r="B95" t="s">
        <v>16</v>
      </c>
      <c r="C95" t="s">
        <v>17</v>
      </c>
      <c r="D95" t="s">
        <v>18</v>
      </c>
      <c r="E95" t="s">
        <v>19</v>
      </c>
      <c r="F95">
        <v>2013</v>
      </c>
      <c r="G95">
        <v>2013</v>
      </c>
      <c r="H95" s="1" t="s">
        <v>38</v>
      </c>
      <c r="I95" t="s">
        <v>39</v>
      </c>
      <c r="J95">
        <v>2</v>
      </c>
      <c r="K95" t="s">
        <v>23</v>
      </c>
      <c r="L95">
        <v>1</v>
      </c>
      <c r="M95" t="s">
        <v>261</v>
      </c>
      <c r="N95">
        <v>5922</v>
      </c>
      <c r="R95" s="2">
        <f t="shared" si="3"/>
        <v>9.2329279700654805</v>
      </c>
      <c r="S95" s="2">
        <f>VLOOKUP(A95,'Region Total'!$A$2:$S$163,14,0)</f>
        <v>64140</v>
      </c>
    </row>
    <row r="96" spans="1:19" x14ac:dyDescent="0.45">
      <c r="A96" s="2" t="str">
        <f t="shared" si="2"/>
        <v>2013|Hawke's Bay Region|Non-private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2013</v>
      </c>
      <c r="G96">
        <v>2013</v>
      </c>
      <c r="H96" s="1" t="s">
        <v>38</v>
      </c>
      <c r="I96" t="s">
        <v>39</v>
      </c>
      <c r="J96">
        <v>2</v>
      </c>
      <c r="K96" t="s">
        <v>23</v>
      </c>
      <c r="L96">
        <v>2</v>
      </c>
      <c r="M96" t="s">
        <v>262</v>
      </c>
      <c r="P96" t="s">
        <v>24</v>
      </c>
      <c r="Q96" t="s">
        <v>25</v>
      </c>
      <c r="R96" s="2" t="str">
        <f t="shared" si="3"/>
        <v>.</v>
      </c>
      <c r="S96" s="2">
        <f>VLOOKUP(A96,'Region Total'!$A$2:$S$163,14,0)</f>
        <v>0</v>
      </c>
    </row>
    <row r="97" spans="1:19" x14ac:dyDescent="0.45">
      <c r="A97" s="2" t="str">
        <f t="shared" si="2"/>
        <v>2013|Hawke's Bay Region|Total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2013</v>
      </c>
      <c r="G97">
        <v>2013</v>
      </c>
      <c r="H97" s="1" t="s">
        <v>38</v>
      </c>
      <c r="I97" t="s">
        <v>39</v>
      </c>
      <c r="J97">
        <v>2</v>
      </c>
      <c r="K97" t="s">
        <v>23</v>
      </c>
      <c r="L97">
        <v>99</v>
      </c>
      <c r="M97" t="s">
        <v>260</v>
      </c>
      <c r="P97" t="s">
        <v>24</v>
      </c>
      <c r="Q97" t="s">
        <v>25</v>
      </c>
      <c r="R97" s="2" t="str">
        <f t="shared" si="3"/>
        <v>.</v>
      </c>
      <c r="S97" s="2">
        <f>VLOOKUP(A97,'Region Total'!$A$2:$S$163,14,0)</f>
        <v>0</v>
      </c>
    </row>
    <row r="98" spans="1:19" x14ac:dyDescent="0.45">
      <c r="A98" s="2" t="str">
        <f t="shared" si="2"/>
        <v>2013|Hawke's Bay Region|Private Dwelling</v>
      </c>
      <c r="B98" t="s">
        <v>16</v>
      </c>
      <c r="C98" t="s">
        <v>17</v>
      </c>
      <c r="D98" t="s">
        <v>18</v>
      </c>
      <c r="E98" t="s">
        <v>19</v>
      </c>
      <c r="F98">
        <v>2013</v>
      </c>
      <c r="G98">
        <v>2013</v>
      </c>
      <c r="H98" s="1" t="s">
        <v>38</v>
      </c>
      <c r="I98" t="s">
        <v>39</v>
      </c>
      <c r="J98">
        <v>21</v>
      </c>
      <c r="K98" t="s">
        <v>26</v>
      </c>
      <c r="L98">
        <v>1</v>
      </c>
      <c r="M98" t="s">
        <v>261</v>
      </c>
      <c r="N98">
        <v>1488</v>
      </c>
      <c r="R98" s="2">
        <f t="shared" si="3"/>
        <v>2.3199251637043967</v>
      </c>
      <c r="S98" s="2">
        <f>VLOOKUP(A98,'Region Total'!$A$2:$S$163,14,0)</f>
        <v>64140</v>
      </c>
    </row>
    <row r="99" spans="1:19" x14ac:dyDescent="0.45">
      <c r="A99" s="2" t="str">
        <f t="shared" si="2"/>
        <v>2013|Hawke's Bay Region|Non-private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2013</v>
      </c>
      <c r="G99">
        <v>2013</v>
      </c>
      <c r="H99" s="1" t="s">
        <v>38</v>
      </c>
      <c r="I99" t="s">
        <v>39</v>
      </c>
      <c r="J99">
        <v>21</v>
      </c>
      <c r="K99" t="s">
        <v>26</v>
      </c>
      <c r="L99">
        <v>2</v>
      </c>
      <c r="M99" t="s">
        <v>262</v>
      </c>
      <c r="P99" t="s">
        <v>24</v>
      </c>
      <c r="Q99" t="s">
        <v>25</v>
      </c>
      <c r="R99" s="2" t="str">
        <f t="shared" si="3"/>
        <v>.</v>
      </c>
      <c r="S99" s="2">
        <f>VLOOKUP(A99,'Region Total'!$A$2:$S$163,14,0)</f>
        <v>0</v>
      </c>
    </row>
    <row r="100" spans="1:19" x14ac:dyDescent="0.45">
      <c r="A100" s="2" t="str">
        <f t="shared" si="2"/>
        <v>2013|Hawke's Bay Region|Total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2013</v>
      </c>
      <c r="G100">
        <v>2013</v>
      </c>
      <c r="H100" s="1" t="s">
        <v>38</v>
      </c>
      <c r="I100" t="s">
        <v>39</v>
      </c>
      <c r="J100">
        <v>21</v>
      </c>
      <c r="K100" t="s">
        <v>26</v>
      </c>
      <c r="L100">
        <v>99</v>
      </c>
      <c r="M100" t="s">
        <v>260</v>
      </c>
      <c r="P100" t="s">
        <v>24</v>
      </c>
      <c r="Q100" t="s">
        <v>25</v>
      </c>
      <c r="R100" s="2" t="str">
        <f t="shared" si="3"/>
        <v>.</v>
      </c>
      <c r="S100" s="2">
        <f>VLOOKUP(A100,'Region Total'!$A$2:$S$163,14,0)</f>
        <v>0</v>
      </c>
    </row>
    <row r="101" spans="1:19" x14ac:dyDescent="0.45">
      <c r="A101" s="2" t="str">
        <f t="shared" si="2"/>
        <v>2013|Hawke's Bay Region|Private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2013</v>
      </c>
      <c r="G101">
        <v>2013</v>
      </c>
      <c r="H101" s="1" t="s">
        <v>38</v>
      </c>
      <c r="I101" t="s">
        <v>39</v>
      </c>
      <c r="J101">
        <v>22</v>
      </c>
      <c r="K101" t="s">
        <v>27</v>
      </c>
      <c r="L101">
        <v>1</v>
      </c>
      <c r="M101" t="s">
        <v>261</v>
      </c>
      <c r="N101">
        <v>4434</v>
      </c>
      <c r="R101" s="2">
        <f t="shared" si="3"/>
        <v>6.9130028063610851</v>
      </c>
      <c r="S101" s="2">
        <f>VLOOKUP(A101,'Region Total'!$A$2:$S$163,14,0)</f>
        <v>64140</v>
      </c>
    </row>
    <row r="102" spans="1:19" x14ac:dyDescent="0.45">
      <c r="A102" s="2" t="str">
        <f t="shared" si="2"/>
        <v>2013|Hawke's Bay Region|Non-private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2013</v>
      </c>
      <c r="G102">
        <v>2013</v>
      </c>
      <c r="H102" s="1" t="s">
        <v>38</v>
      </c>
      <c r="I102" t="s">
        <v>39</v>
      </c>
      <c r="J102">
        <v>22</v>
      </c>
      <c r="K102" t="s">
        <v>27</v>
      </c>
      <c r="L102">
        <v>2</v>
      </c>
      <c r="M102" t="s">
        <v>262</v>
      </c>
      <c r="P102" t="s">
        <v>24</v>
      </c>
      <c r="Q102" t="s">
        <v>25</v>
      </c>
      <c r="R102" s="2" t="str">
        <f t="shared" si="3"/>
        <v>.</v>
      </c>
      <c r="S102" s="2">
        <f>VLOOKUP(A102,'Region Total'!$A$2:$S$163,14,0)</f>
        <v>0</v>
      </c>
    </row>
    <row r="103" spans="1:19" x14ac:dyDescent="0.45">
      <c r="A103" s="2" t="str">
        <f t="shared" si="2"/>
        <v>2013|Hawke's Bay Region|Total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2013</v>
      </c>
      <c r="G103">
        <v>2013</v>
      </c>
      <c r="H103" s="1" t="s">
        <v>38</v>
      </c>
      <c r="I103" t="s">
        <v>39</v>
      </c>
      <c r="J103">
        <v>22</v>
      </c>
      <c r="K103" t="s">
        <v>27</v>
      </c>
      <c r="L103">
        <v>99</v>
      </c>
      <c r="M103" t="s">
        <v>260</v>
      </c>
      <c r="P103" t="s">
        <v>24</v>
      </c>
      <c r="Q103" t="s">
        <v>25</v>
      </c>
      <c r="R103" s="2" t="str">
        <f t="shared" si="3"/>
        <v>.</v>
      </c>
      <c r="S103" s="2">
        <f>VLOOKUP(A103,'Region Total'!$A$2:$S$163,14,0)</f>
        <v>0</v>
      </c>
    </row>
    <row r="104" spans="1:19" x14ac:dyDescent="0.45">
      <c r="A104" s="2" t="str">
        <f t="shared" si="2"/>
        <v>2013|Hawke's Bay Region|Private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2013</v>
      </c>
      <c r="G104">
        <v>2013</v>
      </c>
      <c r="H104" s="1" t="s">
        <v>38</v>
      </c>
      <c r="I104" t="s">
        <v>39</v>
      </c>
      <c r="J104">
        <v>3</v>
      </c>
      <c r="K104" t="s">
        <v>28</v>
      </c>
      <c r="L104">
        <v>1</v>
      </c>
      <c r="M104" t="s">
        <v>261</v>
      </c>
      <c r="N104">
        <v>225</v>
      </c>
      <c r="R104" s="2">
        <f t="shared" si="3"/>
        <v>0.35079513564078579</v>
      </c>
      <c r="S104" s="2">
        <f>VLOOKUP(A104,'Region Total'!$A$2:$S$163,14,0)</f>
        <v>64140</v>
      </c>
    </row>
    <row r="105" spans="1:19" x14ac:dyDescent="0.45">
      <c r="A105" s="2" t="str">
        <f t="shared" si="2"/>
        <v>2013|Hawke's Bay Region|Non-private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2013</v>
      </c>
      <c r="G105">
        <v>2013</v>
      </c>
      <c r="H105" s="1" t="s">
        <v>38</v>
      </c>
      <c r="I105" t="s">
        <v>39</v>
      </c>
      <c r="J105">
        <v>3</v>
      </c>
      <c r="K105" t="s">
        <v>28</v>
      </c>
      <c r="L105">
        <v>2</v>
      </c>
      <c r="M105" t="s">
        <v>262</v>
      </c>
      <c r="P105" t="s">
        <v>24</v>
      </c>
      <c r="Q105" t="s">
        <v>25</v>
      </c>
      <c r="R105" s="2" t="str">
        <f t="shared" si="3"/>
        <v>.</v>
      </c>
      <c r="S105" s="2">
        <f>VLOOKUP(A105,'Region Total'!$A$2:$S$163,14,0)</f>
        <v>0</v>
      </c>
    </row>
    <row r="106" spans="1:19" x14ac:dyDescent="0.45">
      <c r="A106" s="2" t="str">
        <f t="shared" si="2"/>
        <v>2013|Hawke's Bay Region|Total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2013</v>
      </c>
      <c r="G106">
        <v>2013</v>
      </c>
      <c r="H106" s="1" t="s">
        <v>38</v>
      </c>
      <c r="I106" t="s">
        <v>39</v>
      </c>
      <c r="J106">
        <v>3</v>
      </c>
      <c r="K106" t="s">
        <v>28</v>
      </c>
      <c r="L106">
        <v>99</v>
      </c>
      <c r="M106" t="s">
        <v>260</v>
      </c>
      <c r="P106" t="s">
        <v>24</v>
      </c>
      <c r="Q106" t="s">
        <v>25</v>
      </c>
      <c r="R106" s="2" t="str">
        <f t="shared" si="3"/>
        <v>.</v>
      </c>
      <c r="S106" s="2">
        <f>VLOOKUP(A106,'Region Total'!$A$2:$S$163,14,0)</f>
        <v>0</v>
      </c>
    </row>
    <row r="107" spans="1:19" x14ac:dyDescent="0.45">
      <c r="A107" s="2" t="str">
        <f t="shared" si="2"/>
        <v>2013|Hawke's Bay Region|Private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2013</v>
      </c>
      <c r="G107">
        <v>2013</v>
      </c>
      <c r="H107" s="1" t="s">
        <v>38</v>
      </c>
      <c r="I107" t="s">
        <v>39</v>
      </c>
      <c r="J107">
        <v>999</v>
      </c>
      <c r="K107" t="s">
        <v>29</v>
      </c>
      <c r="L107">
        <v>1</v>
      </c>
      <c r="M107" t="s">
        <v>261</v>
      </c>
      <c r="N107">
        <v>64140</v>
      </c>
      <c r="R107" s="2">
        <f t="shared" si="3"/>
        <v>100</v>
      </c>
      <c r="S107" s="2">
        <f>VLOOKUP(A107,'Region Total'!$A$2:$S$163,14,0)</f>
        <v>64140</v>
      </c>
    </row>
    <row r="108" spans="1:19" x14ac:dyDescent="0.45">
      <c r="A108" s="2" t="str">
        <f t="shared" si="2"/>
        <v>2013|Hawke's Bay Region|Non-private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2013</v>
      </c>
      <c r="G108">
        <v>2013</v>
      </c>
      <c r="H108" s="1" t="s">
        <v>38</v>
      </c>
      <c r="I108" t="s">
        <v>39</v>
      </c>
      <c r="J108">
        <v>999</v>
      </c>
      <c r="K108" t="s">
        <v>29</v>
      </c>
      <c r="L108">
        <v>2</v>
      </c>
      <c r="M108" t="s">
        <v>262</v>
      </c>
      <c r="P108" t="s">
        <v>24</v>
      </c>
      <c r="Q108" t="s">
        <v>25</v>
      </c>
      <c r="R108" s="2" t="str">
        <f t="shared" si="3"/>
        <v>.</v>
      </c>
      <c r="S108" s="2">
        <f>VLOOKUP(A108,'Region Total'!$A$2:$S$163,14,0)</f>
        <v>0</v>
      </c>
    </row>
    <row r="109" spans="1:19" x14ac:dyDescent="0.45">
      <c r="A109" s="2" t="str">
        <f t="shared" si="2"/>
        <v>2013|Hawke's Bay Region|Total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2013</v>
      </c>
      <c r="G109">
        <v>2013</v>
      </c>
      <c r="H109" s="1" t="s">
        <v>38</v>
      </c>
      <c r="I109" t="s">
        <v>39</v>
      </c>
      <c r="J109">
        <v>999</v>
      </c>
      <c r="K109" t="s">
        <v>29</v>
      </c>
      <c r="L109">
        <v>99</v>
      </c>
      <c r="M109" t="s">
        <v>260</v>
      </c>
      <c r="P109" t="s">
        <v>24</v>
      </c>
      <c r="Q109" t="s">
        <v>25</v>
      </c>
      <c r="R109" s="2" t="str">
        <f t="shared" si="3"/>
        <v>.</v>
      </c>
      <c r="S109" s="2">
        <f>VLOOKUP(A109,'Region Total'!$A$2:$S$163,14,0)</f>
        <v>0</v>
      </c>
    </row>
    <row r="110" spans="1:19" x14ac:dyDescent="0.45">
      <c r="A110" s="2" t="str">
        <f t="shared" si="2"/>
        <v>2013|Taranaki Region|Private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2013</v>
      </c>
      <c r="G110">
        <v>2013</v>
      </c>
      <c r="H110" s="1" t="s">
        <v>40</v>
      </c>
      <c r="I110" t="s">
        <v>41</v>
      </c>
      <c r="J110">
        <v>1</v>
      </c>
      <c r="K110" t="s">
        <v>22</v>
      </c>
      <c r="L110">
        <v>1</v>
      </c>
      <c r="M110" t="s">
        <v>261</v>
      </c>
      <c r="N110">
        <v>43215</v>
      </c>
      <c r="R110" s="2">
        <f t="shared" si="3"/>
        <v>91.373295274341899</v>
      </c>
      <c r="S110" s="2">
        <f>VLOOKUP(A110,'Region Total'!$A$2:$S$163,14,0)</f>
        <v>47295</v>
      </c>
    </row>
    <row r="111" spans="1:19" x14ac:dyDescent="0.45">
      <c r="A111" s="2" t="str">
        <f t="shared" si="2"/>
        <v>2013|Taranaki Region|Non-private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2013</v>
      </c>
      <c r="G111">
        <v>2013</v>
      </c>
      <c r="H111" s="1" t="s">
        <v>40</v>
      </c>
      <c r="I111" t="s">
        <v>41</v>
      </c>
      <c r="J111">
        <v>1</v>
      </c>
      <c r="K111" t="s">
        <v>22</v>
      </c>
      <c r="L111">
        <v>2</v>
      </c>
      <c r="M111" t="s">
        <v>262</v>
      </c>
      <c r="N111">
        <v>216</v>
      </c>
      <c r="R111" s="2" t="str">
        <f t="shared" si="3"/>
        <v>.</v>
      </c>
      <c r="S111" s="2">
        <f>VLOOKUP(A111,'Region Total'!$A$2:$S$163,14,0)</f>
        <v>0</v>
      </c>
    </row>
    <row r="112" spans="1:19" x14ac:dyDescent="0.45">
      <c r="A112" s="2" t="str">
        <f t="shared" si="2"/>
        <v>2013|Taranaki Region|Total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2013</v>
      </c>
      <c r="G112">
        <v>2013</v>
      </c>
      <c r="H112" s="1" t="s">
        <v>40</v>
      </c>
      <c r="I112" t="s">
        <v>41</v>
      </c>
      <c r="J112">
        <v>1</v>
      </c>
      <c r="K112" t="s">
        <v>22</v>
      </c>
      <c r="L112">
        <v>99</v>
      </c>
      <c r="M112" t="s">
        <v>260</v>
      </c>
      <c r="N112">
        <v>43428</v>
      </c>
      <c r="R112" s="2" t="str">
        <f t="shared" si="3"/>
        <v>.</v>
      </c>
      <c r="S112" s="2">
        <f>VLOOKUP(A112,'Region Total'!$A$2:$S$163,14,0)</f>
        <v>0</v>
      </c>
    </row>
    <row r="113" spans="1:19" x14ac:dyDescent="0.45">
      <c r="A113" s="2" t="str">
        <f t="shared" si="2"/>
        <v>2013|Taranaki Region|Private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2013</v>
      </c>
      <c r="G113">
        <v>2013</v>
      </c>
      <c r="H113" s="1" t="s">
        <v>40</v>
      </c>
      <c r="I113" t="s">
        <v>41</v>
      </c>
      <c r="J113">
        <v>2</v>
      </c>
      <c r="K113" t="s">
        <v>23</v>
      </c>
      <c r="L113">
        <v>1</v>
      </c>
      <c r="M113" t="s">
        <v>261</v>
      </c>
      <c r="N113">
        <v>3855</v>
      </c>
      <c r="R113" s="2">
        <f t="shared" si="3"/>
        <v>8.1509673326990164</v>
      </c>
      <c r="S113" s="2">
        <f>VLOOKUP(A113,'Region Total'!$A$2:$S$163,14,0)</f>
        <v>47295</v>
      </c>
    </row>
    <row r="114" spans="1:19" x14ac:dyDescent="0.45">
      <c r="A114" s="2" t="str">
        <f t="shared" si="2"/>
        <v>2013|Taranaki Region|Non-private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2013</v>
      </c>
      <c r="G114">
        <v>2013</v>
      </c>
      <c r="H114" s="1" t="s">
        <v>40</v>
      </c>
      <c r="I114" t="s">
        <v>41</v>
      </c>
      <c r="J114">
        <v>2</v>
      </c>
      <c r="K114" t="s">
        <v>23</v>
      </c>
      <c r="L114">
        <v>2</v>
      </c>
      <c r="M114" t="s">
        <v>262</v>
      </c>
      <c r="P114" t="s">
        <v>24</v>
      </c>
      <c r="Q114" t="s">
        <v>25</v>
      </c>
      <c r="R114" s="2" t="str">
        <f t="shared" si="3"/>
        <v>.</v>
      </c>
      <c r="S114" s="2">
        <f>VLOOKUP(A114,'Region Total'!$A$2:$S$163,14,0)</f>
        <v>0</v>
      </c>
    </row>
    <row r="115" spans="1:19" x14ac:dyDescent="0.45">
      <c r="A115" s="2" t="str">
        <f t="shared" si="2"/>
        <v>2013|Taranaki Region|Total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2013</v>
      </c>
      <c r="G115">
        <v>2013</v>
      </c>
      <c r="H115" s="1" t="s">
        <v>40</v>
      </c>
      <c r="I115" t="s">
        <v>41</v>
      </c>
      <c r="J115">
        <v>2</v>
      </c>
      <c r="K115" t="s">
        <v>23</v>
      </c>
      <c r="L115">
        <v>99</v>
      </c>
      <c r="M115" t="s">
        <v>260</v>
      </c>
      <c r="P115" t="s">
        <v>24</v>
      </c>
      <c r="Q115" t="s">
        <v>25</v>
      </c>
      <c r="R115" s="2" t="str">
        <f t="shared" si="3"/>
        <v>.</v>
      </c>
      <c r="S115" s="2">
        <f>VLOOKUP(A115,'Region Total'!$A$2:$S$163,14,0)</f>
        <v>0</v>
      </c>
    </row>
    <row r="116" spans="1:19" x14ac:dyDescent="0.45">
      <c r="A116" s="2" t="str">
        <f t="shared" si="2"/>
        <v>2013|Taranaki Region|Private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2013</v>
      </c>
      <c r="G116">
        <v>2013</v>
      </c>
      <c r="H116" s="1" t="s">
        <v>40</v>
      </c>
      <c r="I116" t="s">
        <v>41</v>
      </c>
      <c r="J116">
        <v>21</v>
      </c>
      <c r="K116" t="s">
        <v>26</v>
      </c>
      <c r="L116">
        <v>1</v>
      </c>
      <c r="M116" t="s">
        <v>261</v>
      </c>
      <c r="N116">
        <v>1080</v>
      </c>
      <c r="R116" s="2">
        <f t="shared" si="3"/>
        <v>2.2835394862036158</v>
      </c>
      <c r="S116" s="2">
        <f>VLOOKUP(A116,'Region Total'!$A$2:$S$163,14,0)</f>
        <v>47295</v>
      </c>
    </row>
    <row r="117" spans="1:19" x14ac:dyDescent="0.45">
      <c r="A117" s="2" t="str">
        <f t="shared" si="2"/>
        <v>2013|Taranaki Region|Non-private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2013</v>
      </c>
      <c r="G117">
        <v>2013</v>
      </c>
      <c r="H117" s="1" t="s">
        <v>40</v>
      </c>
      <c r="I117" t="s">
        <v>41</v>
      </c>
      <c r="J117">
        <v>21</v>
      </c>
      <c r="K117" t="s">
        <v>26</v>
      </c>
      <c r="L117">
        <v>2</v>
      </c>
      <c r="M117" t="s">
        <v>262</v>
      </c>
      <c r="P117" t="s">
        <v>24</v>
      </c>
      <c r="Q117" t="s">
        <v>25</v>
      </c>
      <c r="R117" s="2" t="str">
        <f t="shared" si="3"/>
        <v>.</v>
      </c>
      <c r="S117" s="2">
        <f>VLOOKUP(A117,'Region Total'!$A$2:$S$163,14,0)</f>
        <v>0</v>
      </c>
    </row>
    <row r="118" spans="1:19" x14ac:dyDescent="0.45">
      <c r="A118" s="2" t="str">
        <f t="shared" si="2"/>
        <v>2013|Taranaki Region|Total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2013</v>
      </c>
      <c r="G118">
        <v>2013</v>
      </c>
      <c r="H118" s="1" t="s">
        <v>40</v>
      </c>
      <c r="I118" t="s">
        <v>41</v>
      </c>
      <c r="J118">
        <v>21</v>
      </c>
      <c r="K118" t="s">
        <v>26</v>
      </c>
      <c r="L118">
        <v>99</v>
      </c>
      <c r="M118" t="s">
        <v>260</v>
      </c>
      <c r="P118" t="s">
        <v>24</v>
      </c>
      <c r="Q118" t="s">
        <v>25</v>
      </c>
      <c r="R118" s="2" t="str">
        <f t="shared" si="3"/>
        <v>.</v>
      </c>
      <c r="S118" s="2">
        <f>VLOOKUP(A118,'Region Total'!$A$2:$S$163,14,0)</f>
        <v>0</v>
      </c>
    </row>
    <row r="119" spans="1:19" x14ac:dyDescent="0.45">
      <c r="A119" s="2" t="str">
        <f t="shared" si="2"/>
        <v>2013|Taranaki Region|Private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2013</v>
      </c>
      <c r="G119">
        <v>2013</v>
      </c>
      <c r="H119" s="1" t="s">
        <v>40</v>
      </c>
      <c r="I119" t="s">
        <v>41</v>
      </c>
      <c r="J119">
        <v>22</v>
      </c>
      <c r="K119" t="s">
        <v>27</v>
      </c>
      <c r="L119">
        <v>1</v>
      </c>
      <c r="M119" t="s">
        <v>261</v>
      </c>
      <c r="N119">
        <v>2775</v>
      </c>
      <c r="R119" s="2">
        <f t="shared" si="3"/>
        <v>5.8674278464954011</v>
      </c>
      <c r="S119" s="2">
        <f>VLOOKUP(A119,'Region Total'!$A$2:$S$163,14,0)</f>
        <v>47295</v>
      </c>
    </row>
    <row r="120" spans="1:19" x14ac:dyDescent="0.45">
      <c r="A120" s="2" t="str">
        <f t="shared" si="2"/>
        <v>2013|Taranaki Region|Non-private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2013</v>
      </c>
      <c r="G120">
        <v>2013</v>
      </c>
      <c r="H120" s="1" t="s">
        <v>40</v>
      </c>
      <c r="I120" t="s">
        <v>41</v>
      </c>
      <c r="J120">
        <v>22</v>
      </c>
      <c r="K120" t="s">
        <v>27</v>
      </c>
      <c r="L120">
        <v>2</v>
      </c>
      <c r="M120" t="s">
        <v>262</v>
      </c>
      <c r="P120" t="s">
        <v>24</v>
      </c>
      <c r="Q120" t="s">
        <v>25</v>
      </c>
      <c r="R120" s="2" t="str">
        <f t="shared" si="3"/>
        <v>.</v>
      </c>
      <c r="S120" s="2">
        <f>VLOOKUP(A120,'Region Total'!$A$2:$S$163,14,0)</f>
        <v>0</v>
      </c>
    </row>
    <row r="121" spans="1:19" x14ac:dyDescent="0.45">
      <c r="A121" s="2" t="str">
        <f t="shared" si="2"/>
        <v>2013|Taranaki Region|Total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2013</v>
      </c>
      <c r="G121">
        <v>2013</v>
      </c>
      <c r="H121" s="1" t="s">
        <v>40</v>
      </c>
      <c r="I121" t="s">
        <v>41</v>
      </c>
      <c r="J121">
        <v>22</v>
      </c>
      <c r="K121" t="s">
        <v>27</v>
      </c>
      <c r="L121">
        <v>99</v>
      </c>
      <c r="M121" t="s">
        <v>260</v>
      </c>
      <c r="P121" t="s">
        <v>24</v>
      </c>
      <c r="Q121" t="s">
        <v>25</v>
      </c>
      <c r="R121" s="2" t="str">
        <f t="shared" si="3"/>
        <v>.</v>
      </c>
      <c r="S121" s="2">
        <f>VLOOKUP(A121,'Region Total'!$A$2:$S$163,14,0)</f>
        <v>0</v>
      </c>
    </row>
    <row r="122" spans="1:19" x14ac:dyDescent="0.45">
      <c r="A122" s="2" t="str">
        <f t="shared" si="2"/>
        <v>2013|Taranaki Region|Private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2013</v>
      </c>
      <c r="G122">
        <v>2013</v>
      </c>
      <c r="H122" s="1" t="s">
        <v>40</v>
      </c>
      <c r="I122" t="s">
        <v>41</v>
      </c>
      <c r="J122">
        <v>3</v>
      </c>
      <c r="K122" t="s">
        <v>28</v>
      </c>
      <c r="L122">
        <v>1</v>
      </c>
      <c r="M122" t="s">
        <v>261</v>
      </c>
      <c r="N122">
        <v>228</v>
      </c>
      <c r="R122" s="2">
        <f t="shared" si="3"/>
        <v>0.48208055819854106</v>
      </c>
      <c r="S122" s="2">
        <f>VLOOKUP(A122,'Region Total'!$A$2:$S$163,14,0)</f>
        <v>47295</v>
      </c>
    </row>
    <row r="123" spans="1:19" x14ac:dyDescent="0.45">
      <c r="A123" s="2" t="str">
        <f t="shared" si="2"/>
        <v>2013|Taranaki Region|Non-private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2013</v>
      </c>
      <c r="G123">
        <v>2013</v>
      </c>
      <c r="H123" s="1" t="s">
        <v>40</v>
      </c>
      <c r="I123" t="s">
        <v>41</v>
      </c>
      <c r="J123">
        <v>3</v>
      </c>
      <c r="K123" t="s">
        <v>28</v>
      </c>
      <c r="L123">
        <v>2</v>
      </c>
      <c r="M123" t="s">
        <v>262</v>
      </c>
      <c r="P123" t="s">
        <v>24</v>
      </c>
      <c r="Q123" t="s">
        <v>25</v>
      </c>
      <c r="R123" s="2" t="str">
        <f t="shared" si="3"/>
        <v>.</v>
      </c>
      <c r="S123" s="2">
        <f>VLOOKUP(A123,'Region Total'!$A$2:$S$163,14,0)</f>
        <v>0</v>
      </c>
    </row>
    <row r="124" spans="1:19" x14ac:dyDescent="0.45">
      <c r="A124" s="2" t="str">
        <f t="shared" si="2"/>
        <v>2013|Taranaki Region|Total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2013</v>
      </c>
      <c r="G124">
        <v>2013</v>
      </c>
      <c r="H124" s="1" t="s">
        <v>40</v>
      </c>
      <c r="I124" t="s">
        <v>41</v>
      </c>
      <c r="J124">
        <v>3</v>
      </c>
      <c r="K124" t="s">
        <v>28</v>
      </c>
      <c r="L124">
        <v>99</v>
      </c>
      <c r="M124" t="s">
        <v>260</v>
      </c>
      <c r="P124" t="s">
        <v>24</v>
      </c>
      <c r="Q124" t="s">
        <v>25</v>
      </c>
      <c r="R124" s="2" t="str">
        <f t="shared" si="3"/>
        <v>.</v>
      </c>
      <c r="S124" s="2">
        <f>VLOOKUP(A124,'Region Total'!$A$2:$S$163,14,0)</f>
        <v>0</v>
      </c>
    </row>
    <row r="125" spans="1:19" x14ac:dyDescent="0.45">
      <c r="A125" s="2" t="str">
        <f t="shared" si="2"/>
        <v>2013|Taranaki Region|Private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2013</v>
      </c>
      <c r="G125">
        <v>2013</v>
      </c>
      <c r="H125" s="1" t="s">
        <v>40</v>
      </c>
      <c r="I125" t="s">
        <v>41</v>
      </c>
      <c r="J125">
        <v>999</v>
      </c>
      <c r="K125" t="s">
        <v>29</v>
      </c>
      <c r="L125">
        <v>1</v>
      </c>
      <c r="M125" t="s">
        <v>261</v>
      </c>
      <c r="N125">
        <v>47295</v>
      </c>
      <c r="R125" s="2">
        <f t="shared" si="3"/>
        <v>100</v>
      </c>
      <c r="S125" s="2">
        <f>VLOOKUP(A125,'Region Total'!$A$2:$S$163,14,0)</f>
        <v>47295</v>
      </c>
    </row>
    <row r="126" spans="1:19" x14ac:dyDescent="0.45">
      <c r="A126" s="2" t="str">
        <f t="shared" si="2"/>
        <v>2013|Taranaki Region|Non-private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2013</v>
      </c>
      <c r="G126">
        <v>2013</v>
      </c>
      <c r="H126" s="1" t="s">
        <v>40</v>
      </c>
      <c r="I126" t="s">
        <v>41</v>
      </c>
      <c r="J126">
        <v>999</v>
      </c>
      <c r="K126" t="s">
        <v>29</v>
      </c>
      <c r="L126">
        <v>2</v>
      </c>
      <c r="M126" t="s">
        <v>262</v>
      </c>
      <c r="P126" t="s">
        <v>24</v>
      </c>
      <c r="Q126" t="s">
        <v>25</v>
      </c>
      <c r="R126" s="2" t="str">
        <f t="shared" si="3"/>
        <v>.</v>
      </c>
      <c r="S126" s="2">
        <f>VLOOKUP(A126,'Region Total'!$A$2:$S$163,14,0)</f>
        <v>0</v>
      </c>
    </row>
    <row r="127" spans="1:19" x14ac:dyDescent="0.45">
      <c r="A127" s="2" t="str">
        <f t="shared" si="2"/>
        <v>2013|Taranaki Region|Total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2013</v>
      </c>
      <c r="G127">
        <v>2013</v>
      </c>
      <c r="H127" s="1" t="s">
        <v>40</v>
      </c>
      <c r="I127" t="s">
        <v>41</v>
      </c>
      <c r="J127">
        <v>999</v>
      </c>
      <c r="K127" t="s">
        <v>29</v>
      </c>
      <c r="L127">
        <v>99</v>
      </c>
      <c r="M127" t="s">
        <v>260</v>
      </c>
      <c r="P127" t="s">
        <v>24</v>
      </c>
      <c r="Q127" t="s">
        <v>25</v>
      </c>
      <c r="R127" s="2" t="str">
        <f t="shared" si="3"/>
        <v>.</v>
      </c>
      <c r="S127" s="2">
        <f>VLOOKUP(A127,'Region Total'!$A$2:$S$163,14,0)</f>
        <v>0</v>
      </c>
    </row>
    <row r="128" spans="1:19" x14ac:dyDescent="0.45">
      <c r="A128" s="2" t="str">
        <f t="shared" si="2"/>
        <v>2013|Manawat≈´-Whanganui Region|Private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2013</v>
      </c>
      <c r="G128">
        <v>2013</v>
      </c>
      <c r="H128" s="1" t="s">
        <v>42</v>
      </c>
      <c r="I128" t="s">
        <v>43</v>
      </c>
      <c r="J128">
        <v>1</v>
      </c>
      <c r="K128" t="s">
        <v>22</v>
      </c>
      <c r="L128">
        <v>1</v>
      </c>
      <c r="M128" t="s">
        <v>261</v>
      </c>
      <c r="N128">
        <v>87429</v>
      </c>
      <c r="R128" s="2">
        <f t="shared" si="3"/>
        <v>88.008093253608749</v>
      </c>
      <c r="S128" s="2">
        <f>VLOOKUP(A128,'Region Total'!$A$2:$S$163,14,0)</f>
        <v>99342</v>
      </c>
    </row>
    <row r="129" spans="1:19" x14ac:dyDescent="0.45">
      <c r="A129" s="2" t="str">
        <f t="shared" si="2"/>
        <v>2013|Manawat≈´-Whanganui Region|Non-private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2013</v>
      </c>
      <c r="G129">
        <v>2013</v>
      </c>
      <c r="H129" s="1" t="s">
        <v>42</v>
      </c>
      <c r="I129" t="s">
        <v>43</v>
      </c>
      <c r="J129">
        <v>1</v>
      </c>
      <c r="K129" t="s">
        <v>22</v>
      </c>
      <c r="L129">
        <v>2</v>
      </c>
      <c r="M129" t="s">
        <v>262</v>
      </c>
      <c r="N129">
        <v>558</v>
      </c>
      <c r="R129" s="2" t="str">
        <f t="shared" si="3"/>
        <v>.</v>
      </c>
      <c r="S129" s="2">
        <f>VLOOKUP(A129,'Region Total'!$A$2:$S$163,14,0)</f>
        <v>0</v>
      </c>
    </row>
    <row r="130" spans="1:19" x14ac:dyDescent="0.45">
      <c r="A130" s="2" t="str">
        <f t="shared" si="2"/>
        <v>2013|Manawat≈´-Whanganui Region|Total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2013</v>
      </c>
      <c r="G130">
        <v>2013</v>
      </c>
      <c r="H130" s="1" t="s">
        <v>42</v>
      </c>
      <c r="I130" t="s">
        <v>43</v>
      </c>
      <c r="J130">
        <v>1</v>
      </c>
      <c r="K130" t="s">
        <v>22</v>
      </c>
      <c r="L130">
        <v>99</v>
      </c>
      <c r="M130" t="s">
        <v>260</v>
      </c>
      <c r="N130">
        <v>87987</v>
      </c>
      <c r="R130" s="2" t="str">
        <f t="shared" si="3"/>
        <v>.</v>
      </c>
      <c r="S130" s="2">
        <f>VLOOKUP(A130,'Region Total'!$A$2:$S$163,14,0)</f>
        <v>0</v>
      </c>
    </row>
    <row r="131" spans="1:19" x14ac:dyDescent="0.45">
      <c r="A131" s="2" t="str">
        <f t="shared" ref="A131:A194" si="4">G131&amp;"|"&amp;I131&amp;"|"&amp;M131</f>
        <v>2013|Manawat≈´-Whanganui Region|Private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2013</v>
      </c>
      <c r="G131">
        <v>2013</v>
      </c>
      <c r="H131" s="1" t="s">
        <v>42</v>
      </c>
      <c r="I131" t="s">
        <v>43</v>
      </c>
      <c r="J131">
        <v>2</v>
      </c>
      <c r="K131" t="s">
        <v>23</v>
      </c>
      <c r="L131">
        <v>1</v>
      </c>
      <c r="M131" t="s">
        <v>261</v>
      </c>
      <c r="N131">
        <v>11523</v>
      </c>
      <c r="R131" s="2">
        <f t="shared" ref="R131:R194" si="5">IF(P131&lt;&gt;"_U",IFERROR((N131/S131*100),"."),".")</f>
        <v>11.599323548952105</v>
      </c>
      <c r="S131" s="2">
        <f>VLOOKUP(A131,'Region Total'!$A$2:$S$163,14,0)</f>
        <v>99342</v>
      </c>
    </row>
    <row r="132" spans="1:19" x14ac:dyDescent="0.45">
      <c r="A132" s="2" t="str">
        <f t="shared" si="4"/>
        <v>2013|Manawat≈´-Whanganui Region|Non-private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2013</v>
      </c>
      <c r="G132">
        <v>2013</v>
      </c>
      <c r="H132" s="1" t="s">
        <v>42</v>
      </c>
      <c r="I132" t="s">
        <v>43</v>
      </c>
      <c r="J132">
        <v>2</v>
      </c>
      <c r="K132" t="s">
        <v>23</v>
      </c>
      <c r="L132">
        <v>2</v>
      </c>
      <c r="M132" t="s">
        <v>262</v>
      </c>
      <c r="P132" t="s">
        <v>24</v>
      </c>
      <c r="Q132" t="s">
        <v>25</v>
      </c>
      <c r="R132" s="2" t="str">
        <f t="shared" si="5"/>
        <v>.</v>
      </c>
      <c r="S132" s="2">
        <f>VLOOKUP(A132,'Region Total'!$A$2:$S$163,14,0)</f>
        <v>0</v>
      </c>
    </row>
    <row r="133" spans="1:19" x14ac:dyDescent="0.45">
      <c r="A133" s="2" t="str">
        <f t="shared" si="4"/>
        <v>2013|Manawat≈´-Whanganui Region|Total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2013</v>
      </c>
      <c r="G133">
        <v>2013</v>
      </c>
      <c r="H133" s="1" t="s">
        <v>42</v>
      </c>
      <c r="I133" t="s">
        <v>43</v>
      </c>
      <c r="J133">
        <v>2</v>
      </c>
      <c r="K133" t="s">
        <v>23</v>
      </c>
      <c r="L133">
        <v>99</v>
      </c>
      <c r="M133" t="s">
        <v>260</v>
      </c>
      <c r="P133" t="s">
        <v>24</v>
      </c>
      <c r="Q133" t="s">
        <v>25</v>
      </c>
      <c r="R133" s="2" t="str">
        <f t="shared" si="5"/>
        <v>.</v>
      </c>
      <c r="S133" s="2">
        <f>VLOOKUP(A133,'Region Total'!$A$2:$S$163,14,0)</f>
        <v>0</v>
      </c>
    </row>
    <row r="134" spans="1:19" x14ac:dyDescent="0.45">
      <c r="A134" s="2" t="str">
        <f t="shared" si="4"/>
        <v>2013|Manawat≈´-Whanganui Region|Private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2013</v>
      </c>
      <c r="G134">
        <v>2013</v>
      </c>
      <c r="H134" s="1" t="s">
        <v>42</v>
      </c>
      <c r="I134" t="s">
        <v>43</v>
      </c>
      <c r="J134">
        <v>21</v>
      </c>
      <c r="K134" t="s">
        <v>26</v>
      </c>
      <c r="L134">
        <v>1</v>
      </c>
      <c r="M134" t="s">
        <v>261</v>
      </c>
      <c r="N134">
        <v>2424</v>
      </c>
      <c r="R134" s="2">
        <f t="shared" si="5"/>
        <v>2.4400555656217913</v>
      </c>
      <c r="S134" s="2">
        <f>VLOOKUP(A134,'Region Total'!$A$2:$S$163,14,0)</f>
        <v>99342</v>
      </c>
    </row>
    <row r="135" spans="1:19" x14ac:dyDescent="0.45">
      <c r="A135" s="2" t="str">
        <f t="shared" si="4"/>
        <v>2013|Manawat≈´-Whanganui Region|Non-private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2013</v>
      </c>
      <c r="G135">
        <v>2013</v>
      </c>
      <c r="H135" s="1" t="s">
        <v>42</v>
      </c>
      <c r="I135" t="s">
        <v>43</v>
      </c>
      <c r="J135">
        <v>21</v>
      </c>
      <c r="K135" t="s">
        <v>26</v>
      </c>
      <c r="L135">
        <v>2</v>
      </c>
      <c r="M135" t="s">
        <v>262</v>
      </c>
      <c r="P135" t="s">
        <v>24</v>
      </c>
      <c r="Q135" t="s">
        <v>25</v>
      </c>
      <c r="R135" s="2" t="str">
        <f t="shared" si="5"/>
        <v>.</v>
      </c>
      <c r="S135" s="2">
        <f>VLOOKUP(A135,'Region Total'!$A$2:$S$163,14,0)</f>
        <v>0</v>
      </c>
    </row>
    <row r="136" spans="1:19" x14ac:dyDescent="0.45">
      <c r="A136" s="2" t="str">
        <f t="shared" si="4"/>
        <v>2013|Manawat≈´-Whanganui Region|Total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2013</v>
      </c>
      <c r="G136">
        <v>2013</v>
      </c>
      <c r="H136" s="1" t="s">
        <v>42</v>
      </c>
      <c r="I136" t="s">
        <v>43</v>
      </c>
      <c r="J136">
        <v>21</v>
      </c>
      <c r="K136" t="s">
        <v>26</v>
      </c>
      <c r="L136">
        <v>99</v>
      </c>
      <c r="M136" t="s">
        <v>260</v>
      </c>
      <c r="P136" t="s">
        <v>24</v>
      </c>
      <c r="Q136" t="s">
        <v>25</v>
      </c>
      <c r="R136" s="2" t="str">
        <f t="shared" si="5"/>
        <v>.</v>
      </c>
      <c r="S136" s="2">
        <f>VLOOKUP(A136,'Region Total'!$A$2:$S$163,14,0)</f>
        <v>0</v>
      </c>
    </row>
    <row r="137" spans="1:19" x14ac:dyDescent="0.45">
      <c r="A137" s="2" t="str">
        <f t="shared" si="4"/>
        <v>2013|Manawat≈´-Whanganui Region|Private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2013</v>
      </c>
      <c r="G137">
        <v>2013</v>
      </c>
      <c r="H137" s="1" t="s">
        <v>42</v>
      </c>
      <c r="I137" t="s">
        <v>43</v>
      </c>
      <c r="J137">
        <v>22</v>
      </c>
      <c r="K137" t="s">
        <v>27</v>
      </c>
      <c r="L137">
        <v>1</v>
      </c>
      <c r="M137" t="s">
        <v>261</v>
      </c>
      <c r="N137">
        <v>9099</v>
      </c>
      <c r="R137" s="2">
        <f t="shared" si="5"/>
        <v>9.159267983330313</v>
      </c>
      <c r="S137" s="2">
        <f>VLOOKUP(A137,'Region Total'!$A$2:$S$163,14,0)</f>
        <v>99342</v>
      </c>
    </row>
    <row r="138" spans="1:19" x14ac:dyDescent="0.45">
      <c r="A138" s="2" t="str">
        <f t="shared" si="4"/>
        <v>2013|Manawat≈´-Whanganui Region|Non-private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2013</v>
      </c>
      <c r="G138">
        <v>2013</v>
      </c>
      <c r="H138" s="1" t="s">
        <v>42</v>
      </c>
      <c r="I138" t="s">
        <v>43</v>
      </c>
      <c r="J138">
        <v>22</v>
      </c>
      <c r="K138" t="s">
        <v>27</v>
      </c>
      <c r="L138">
        <v>2</v>
      </c>
      <c r="M138" t="s">
        <v>262</v>
      </c>
      <c r="P138" t="s">
        <v>24</v>
      </c>
      <c r="Q138" t="s">
        <v>25</v>
      </c>
      <c r="R138" s="2" t="str">
        <f t="shared" si="5"/>
        <v>.</v>
      </c>
      <c r="S138" s="2">
        <f>VLOOKUP(A138,'Region Total'!$A$2:$S$163,14,0)</f>
        <v>0</v>
      </c>
    </row>
    <row r="139" spans="1:19" x14ac:dyDescent="0.45">
      <c r="A139" s="2" t="str">
        <f t="shared" si="4"/>
        <v>2013|Manawat≈´-Whanganui Region|Total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2013</v>
      </c>
      <c r="G139">
        <v>2013</v>
      </c>
      <c r="H139" s="1" t="s">
        <v>42</v>
      </c>
      <c r="I139" t="s">
        <v>43</v>
      </c>
      <c r="J139">
        <v>22</v>
      </c>
      <c r="K139" t="s">
        <v>27</v>
      </c>
      <c r="L139">
        <v>99</v>
      </c>
      <c r="M139" t="s">
        <v>260</v>
      </c>
      <c r="P139" t="s">
        <v>24</v>
      </c>
      <c r="Q139" t="s">
        <v>25</v>
      </c>
      <c r="R139" s="2" t="str">
        <f t="shared" si="5"/>
        <v>.</v>
      </c>
      <c r="S139" s="2">
        <f>VLOOKUP(A139,'Region Total'!$A$2:$S$163,14,0)</f>
        <v>0</v>
      </c>
    </row>
    <row r="140" spans="1:19" x14ac:dyDescent="0.45">
      <c r="A140" s="2" t="str">
        <f t="shared" si="4"/>
        <v>2013|Manawat≈´-Whanganui Region|Private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2013</v>
      </c>
      <c r="G140">
        <v>2013</v>
      </c>
      <c r="H140" s="1" t="s">
        <v>42</v>
      </c>
      <c r="I140" t="s">
        <v>43</v>
      </c>
      <c r="J140">
        <v>3</v>
      </c>
      <c r="K140" t="s">
        <v>28</v>
      </c>
      <c r="L140">
        <v>1</v>
      </c>
      <c r="M140" t="s">
        <v>261</v>
      </c>
      <c r="N140">
        <v>390</v>
      </c>
      <c r="R140" s="2">
        <f t="shared" si="5"/>
        <v>0.3925831974391496</v>
      </c>
      <c r="S140" s="2">
        <f>VLOOKUP(A140,'Region Total'!$A$2:$S$163,14,0)</f>
        <v>99342</v>
      </c>
    </row>
    <row r="141" spans="1:19" x14ac:dyDescent="0.45">
      <c r="A141" s="2" t="str">
        <f t="shared" si="4"/>
        <v>2013|Manawat≈´-Whanganui Region|Non-private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2013</v>
      </c>
      <c r="G141">
        <v>2013</v>
      </c>
      <c r="H141" s="1" t="s">
        <v>42</v>
      </c>
      <c r="I141" t="s">
        <v>43</v>
      </c>
      <c r="J141">
        <v>3</v>
      </c>
      <c r="K141" t="s">
        <v>28</v>
      </c>
      <c r="L141">
        <v>2</v>
      </c>
      <c r="M141" t="s">
        <v>262</v>
      </c>
      <c r="P141" t="s">
        <v>24</v>
      </c>
      <c r="Q141" t="s">
        <v>25</v>
      </c>
      <c r="R141" s="2" t="str">
        <f t="shared" si="5"/>
        <v>.</v>
      </c>
      <c r="S141" s="2">
        <f>VLOOKUP(A141,'Region Total'!$A$2:$S$163,14,0)</f>
        <v>0</v>
      </c>
    </row>
    <row r="142" spans="1:19" x14ac:dyDescent="0.45">
      <c r="A142" s="2" t="str">
        <f t="shared" si="4"/>
        <v>2013|Manawat≈´-Whanganui Region|Total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2013</v>
      </c>
      <c r="G142">
        <v>2013</v>
      </c>
      <c r="H142" s="1" t="s">
        <v>42</v>
      </c>
      <c r="I142" t="s">
        <v>43</v>
      </c>
      <c r="J142">
        <v>3</v>
      </c>
      <c r="K142" t="s">
        <v>28</v>
      </c>
      <c r="L142">
        <v>99</v>
      </c>
      <c r="M142" t="s">
        <v>260</v>
      </c>
      <c r="P142" t="s">
        <v>24</v>
      </c>
      <c r="Q142" t="s">
        <v>25</v>
      </c>
      <c r="R142" s="2" t="str">
        <f t="shared" si="5"/>
        <v>.</v>
      </c>
      <c r="S142" s="2">
        <f>VLOOKUP(A142,'Region Total'!$A$2:$S$163,14,0)</f>
        <v>0</v>
      </c>
    </row>
    <row r="143" spans="1:19" x14ac:dyDescent="0.45">
      <c r="A143" s="2" t="str">
        <f t="shared" si="4"/>
        <v>2013|Manawat≈´-Whanganui Region|Private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2013</v>
      </c>
      <c r="G143">
        <v>2013</v>
      </c>
      <c r="H143" s="1" t="s">
        <v>42</v>
      </c>
      <c r="I143" t="s">
        <v>43</v>
      </c>
      <c r="J143">
        <v>999</v>
      </c>
      <c r="K143" t="s">
        <v>29</v>
      </c>
      <c r="L143">
        <v>1</v>
      </c>
      <c r="M143" t="s">
        <v>261</v>
      </c>
      <c r="N143">
        <v>99342</v>
      </c>
      <c r="R143" s="2">
        <f t="shared" si="5"/>
        <v>100</v>
      </c>
      <c r="S143" s="2">
        <f>VLOOKUP(A143,'Region Total'!$A$2:$S$163,14,0)</f>
        <v>99342</v>
      </c>
    </row>
    <row r="144" spans="1:19" x14ac:dyDescent="0.45">
      <c r="A144" s="2" t="str">
        <f t="shared" si="4"/>
        <v>2013|Manawat≈´-Whanganui Region|Non-private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2013</v>
      </c>
      <c r="G144">
        <v>2013</v>
      </c>
      <c r="H144" s="1" t="s">
        <v>42</v>
      </c>
      <c r="I144" t="s">
        <v>43</v>
      </c>
      <c r="J144">
        <v>999</v>
      </c>
      <c r="K144" t="s">
        <v>29</v>
      </c>
      <c r="L144">
        <v>2</v>
      </c>
      <c r="M144" t="s">
        <v>262</v>
      </c>
      <c r="P144" t="s">
        <v>24</v>
      </c>
      <c r="Q144" t="s">
        <v>25</v>
      </c>
      <c r="R144" s="2" t="str">
        <f t="shared" si="5"/>
        <v>.</v>
      </c>
      <c r="S144" s="2">
        <f>VLOOKUP(A144,'Region Total'!$A$2:$S$163,14,0)</f>
        <v>0</v>
      </c>
    </row>
    <row r="145" spans="1:19" x14ac:dyDescent="0.45">
      <c r="A145" s="2" t="str">
        <f t="shared" si="4"/>
        <v>2013|Manawat≈´-Whanganui Region|Total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2013</v>
      </c>
      <c r="G145">
        <v>2013</v>
      </c>
      <c r="H145" s="1" t="s">
        <v>42</v>
      </c>
      <c r="I145" t="s">
        <v>43</v>
      </c>
      <c r="J145">
        <v>999</v>
      </c>
      <c r="K145" t="s">
        <v>29</v>
      </c>
      <c r="L145">
        <v>99</v>
      </c>
      <c r="M145" t="s">
        <v>260</v>
      </c>
      <c r="P145" t="s">
        <v>24</v>
      </c>
      <c r="Q145" t="s">
        <v>25</v>
      </c>
      <c r="R145" s="2" t="str">
        <f t="shared" si="5"/>
        <v>.</v>
      </c>
      <c r="S145" s="2">
        <f>VLOOKUP(A145,'Region Total'!$A$2:$S$163,14,0)</f>
        <v>0</v>
      </c>
    </row>
    <row r="146" spans="1:19" x14ac:dyDescent="0.45">
      <c r="A146" s="2" t="str">
        <f t="shared" si="4"/>
        <v>2013|Wellington Region|Private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2013</v>
      </c>
      <c r="G146">
        <v>2013</v>
      </c>
      <c r="H146" s="1" t="s">
        <v>44</v>
      </c>
      <c r="I146" t="s">
        <v>45</v>
      </c>
      <c r="J146">
        <v>1</v>
      </c>
      <c r="K146" t="s">
        <v>22</v>
      </c>
      <c r="L146">
        <v>1</v>
      </c>
      <c r="M146" t="s">
        <v>261</v>
      </c>
      <c r="N146">
        <v>177162</v>
      </c>
      <c r="R146" s="2">
        <f t="shared" si="5"/>
        <v>91.668865742537378</v>
      </c>
      <c r="S146" s="2">
        <f>VLOOKUP(A146,'Region Total'!$A$2:$S$163,14,0)</f>
        <v>193263</v>
      </c>
    </row>
    <row r="147" spans="1:19" x14ac:dyDescent="0.45">
      <c r="A147" s="2" t="str">
        <f t="shared" si="4"/>
        <v>2013|Wellington Region|Non-private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2013</v>
      </c>
      <c r="G147">
        <v>2013</v>
      </c>
      <c r="H147" s="1" t="s">
        <v>44</v>
      </c>
      <c r="I147" t="s">
        <v>45</v>
      </c>
      <c r="J147">
        <v>1</v>
      </c>
      <c r="K147" t="s">
        <v>22</v>
      </c>
      <c r="L147">
        <v>2</v>
      </c>
      <c r="M147" t="s">
        <v>262</v>
      </c>
      <c r="N147">
        <v>651</v>
      </c>
      <c r="R147" s="2" t="str">
        <f t="shared" si="5"/>
        <v>.</v>
      </c>
      <c r="S147" s="2">
        <f>VLOOKUP(A147,'Region Total'!$A$2:$S$163,14,0)</f>
        <v>0</v>
      </c>
    </row>
    <row r="148" spans="1:19" x14ac:dyDescent="0.45">
      <c r="A148" s="2" t="str">
        <f t="shared" si="4"/>
        <v>2013|Wellington Region|Total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2013</v>
      </c>
      <c r="G148">
        <v>2013</v>
      </c>
      <c r="H148" s="1" t="s">
        <v>44</v>
      </c>
      <c r="I148" t="s">
        <v>45</v>
      </c>
      <c r="J148">
        <v>1</v>
      </c>
      <c r="K148" t="s">
        <v>22</v>
      </c>
      <c r="L148">
        <v>99</v>
      </c>
      <c r="M148" t="s">
        <v>260</v>
      </c>
      <c r="N148">
        <v>177813</v>
      </c>
      <c r="R148" s="2" t="str">
        <f t="shared" si="5"/>
        <v>.</v>
      </c>
      <c r="S148" s="2">
        <f>VLOOKUP(A148,'Region Total'!$A$2:$S$163,14,0)</f>
        <v>0</v>
      </c>
    </row>
    <row r="149" spans="1:19" x14ac:dyDescent="0.45">
      <c r="A149" s="2" t="str">
        <f t="shared" si="4"/>
        <v>2013|Wellington Region|Private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2013</v>
      </c>
      <c r="G149">
        <v>2013</v>
      </c>
      <c r="H149" s="1" t="s">
        <v>44</v>
      </c>
      <c r="I149" t="s">
        <v>45</v>
      </c>
      <c r="J149">
        <v>2</v>
      </c>
      <c r="K149" t="s">
        <v>23</v>
      </c>
      <c r="L149">
        <v>1</v>
      </c>
      <c r="M149" t="s">
        <v>261</v>
      </c>
      <c r="N149">
        <v>15081</v>
      </c>
      <c r="R149" s="2">
        <f t="shared" si="5"/>
        <v>7.8033560484935034</v>
      </c>
      <c r="S149" s="2">
        <f>VLOOKUP(A149,'Region Total'!$A$2:$S$163,14,0)</f>
        <v>193263</v>
      </c>
    </row>
    <row r="150" spans="1:19" x14ac:dyDescent="0.45">
      <c r="A150" s="2" t="str">
        <f t="shared" si="4"/>
        <v>2013|Wellington Region|Non-private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2013</v>
      </c>
      <c r="G150">
        <v>2013</v>
      </c>
      <c r="H150" s="1" t="s">
        <v>44</v>
      </c>
      <c r="I150" t="s">
        <v>45</v>
      </c>
      <c r="J150">
        <v>2</v>
      </c>
      <c r="K150" t="s">
        <v>23</v>
      </c>
      <c r="L150">
        <v>2</v>
      </c>
      <c r="M150" t="s">
        <v>262</v>
      </c>
      <c r="P150" t="s">
        <v>24</v>
      </c>
      <c r="Q150" t="s">
        <v>25</v>
      </c>
      <c r="R150" s="2" t="str">
        <f t="shared" si="5"/>
        <v>.</v>
      </c>
      <c r="S150" s="2">
        <f>VLOOKUP(A150,'Region Total'!$A$2:$S$163,14,0)</f>
        <v>0</v>
      </c>
    </row>
    <row r="151" spans="1:19" x14ac:dyDescent="0.45">
      <c r="A151" s="2" t="str">
        <f t="shared" si="4"/>
        <v>2013|Wellington Region|Total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2013</v>
      </c>
      <c r="G151">
        <v>2013</v>
      </c>
      <c r="H151" s="1" t="s">
        <v>44</v>
      </c>
      <c r="I151" t="s">
        <v>45</v>
      </c>
      <c r="J151">
        <v>2</v>
      </c>
      <c r="K151" t="s">
        <v>23</v>
      </c>
      <c r="L151">
        <v>99</v>
      </c>
      <c r="M151" t="s">
        <v>260</v>
      </c>
      <c r="P151" t="s">
        <v>24</v>
      </c>
      <c r="Q151" t="s">
        <v>25</v>
      </c>
      <c r="R151" s="2" t="str">
        <f t="shared" si="5"/>
        <v>.</v>
      </c>
      <c r="S151" s="2">
        <f>VLOOKUP(A151,'Region Total'!$A$2:$S$163,14,0)</f>
        <v>0</v>
      </c>
    </row>
    <row r="152" spans="1:19" x14ac:dyDescent="0.45">
      <c r="A152" s="2" t="str">
        <f t="shared" si="4"/>
        <v>2013|Wellington Region|Private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2013</v>
      </c>
      <c r="G152">
        <v>2013</v>
      </c>
      <c r="H152" s="1" t="s">
        <v>44</v>
      </c>
      <c r="I152" t="s">
        <v>45</v>
      </c>
      <c r="J152">
        <v>21</v>
      </c>
      <c r="K152" t="s">
        <v>26</v>
      </c>
      <c r="L152">
        <v>1</v>
      </c>
      <c r="M152" t="s">
        <v>261</v>
      </c>
      <c r="N152">
        <v>4938</v>
      </c>
      <c r="R152" s="2">
        <f t="shared" si="5"/>
        <v>2.5550674469505283</v>
      </c>
      <c r="S152" s="2">
        <f>VLOOKUP(A152,'Region Total'!$A$2:$S$163,14,0)</f>
        <v>193263</v>
      </c>
    </row>
    <row r="153" spans="1:19" x14ac:dyDescent="0.45">
      <c r="A153" s="2" t="str">
        <f t="shared" si="4"/>
        <v>2013|Wellington Region|Non-private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2013</v>
      </c>
      <c r="G153">
        <v>2013</v>
      </c>
      <c r="H153" s="1" t="s">
        <v>44</v>
      </c>
      <c r="I153" t="s">
        <v>45</v>
      </c>
      <c r="J153">
        <v>21</v>
      </c>
      <c r="K153" t="s">
        <v>26</v>
      </c>
      <c r="L153">
        <v>2</v>
      </c>
      <c r="M153" t="s">
        <v>262</v>
      </c>
      <c r="P153" t="s">
        <v>24</v>
      </c>
      <c r="Q153" t="s">
        <v>25</v>
      </c>
      <c r="R153" s="2" t="str">
        <f t="shared" si="5"/>
        <v>.</v>
      </c>
      <c r="S153" s="2">
        <f>VLOOKUP(A153,'Region Total'!$A$2:$S$163,14,0)</f>
        <v>0</v>
      </c>
    </row>
    <row r="154" spans="1:19" x14ac:dyDescent="0.45">
      <c r="A154" s="2" t="str">
        <f t="shared" si="4"/>
        <v>2013|Wellington Region|Total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2013</v>
      </c>
      <c r="G154">
        <v>2013</v>
      </c>
      <c r="H154" s="1" t="s">
        <v>44</v>
      </c>
      <c r="I154" t="s">
        <v>45</v>
      </c>
      <c r="J154">
        <v>21</v>
      </c>
      <c r="K154" t="s">
        <v>26</v>
      </c>
      <c r="L154">
        <v>99</v>
      </c>
      <c r="M154" t="s">
        <v>260</v>
      </c>
      <c r="P154" t="s">
        <v>24</v>
      </c>
      <c r="Q154" t="s">
        <v>25</v>
      </c>
      <c r="R154" s="2" t="str">
        <f t="shared" si="5"/>
        <v>.</v>
      </c>
      <c r="S154" s="2">
        <f>VLOOKUP(A154,'Region Total'!$A$2:$S$163,14,0)</f>
        <v>0</v>
      </c>
    </row>
    <row r="155" spans="1:19" x14ac:dyDescent="0.45">
      <c r="A155" s="2" t="str">
        <f t="shared" si="4"/>
        <v>2013|Wellington Region|Private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2013</v>
      </c>
      <c r="G155">
        <v>2013</v>
      </c>
      <c r="H155" s="1" t="s">
        <v>44</v>
      </c>
      <c r="I155" t="s">
        <v>45</v>
      </c>
      <c r="J155">
        <v>22</v>
      </c>
      <c r="K155" t="s">
        <v>27</v>
      </c>
      <c r="L155">
        <v>1</v>
      </c>
      <c r="M155" t="s">
        <v>261</v>
      </c>
      <c r="N155">
        <v>10143</v>
      </c>
      <c r="R155" s="2">
        <f t="shared" si="5"/>
        <v>5.2482886015429751</v>
      </c>
      <c r="S155" s="2">
        <f>VLOOKUP(A155,'Region Total'!$A$2:$S$163,14,0)</f>
        <v>193263</v>
      </c>
    </row>
    <row r="156" spans="1:19" x14ac:dyDescent="0.45">
      <c r="A156" s="2" t="str">
        <f t="shared" si="4"/>
        <v>2013|Wellington Region|Non-private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2013</v>
      </c>
      <c r="G156">
        <v>2013</v>
      </c>
      <c r="H156" s="1" t="s">
        <v>44</v>
      </c>
      <c r="I156" t="s">
        <v>45</v>
      </c>
      <c r="J156">
        <v>22</v>
      </c>
      <c r="K156" t="s">
        <v>27</v>
      </c>
      <c r="L156">
        <v>2</v>
      </c>
      <c r="M156" t="s">
        <v>262</v>
      </c>
      <c r="P156" t="s">
        <v>24</v>
      </c>
      <c r="Q156" t="s">
        <v>25</v>
      </c>
      <c r="R156" s="2" t="str">
        <f t="shared" si="5"/>
        <v>.</v>
      </c>
      <c r="S156" s="2">
        <f>VLOOKUP(A156,'Region Total'!$A$2:$S$163,14,0)</f>
        <v>0</v>
      </c>
    </row>
    <row r="157" spans="1:19" x14ac:dyDescent="0.45">
      <c r="A157" s="2" t="str">
        <f t="shared" si="4"/>
        <v>2013|Wellington Region|Total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2013</v>
      </c>
      <c r="G157">
        <v>2013</v>
      </c>
      <c r="H157" s="1" t="s">
        <v>44</v>
      </c>
      <c r="I157" t="s">
        <v>45</v>
      </c>
      <c r="J157">
        <v>22</v>
      </c>
      <c r="K157" t="s">
        <v>27</v>
      </c>
      <c r="L157">
        <v>99</v>
      </c>
      <c r="M157" t="s">
        <v>260</v>
      </c>
      <c r="P157" t="s">
        <v>24</v>
      </c>
      <c r="Q157" t="s">
        <v>25</v>
      </c>
      <c r="R157" s="2" t="str">
        <f t="shared" si="5"/>
        <v>.</v>
      </c>
      <c r="S157" s="2">
        <f>VLOOKUP(A157,'Region Total'!$A$2:$S$163,14,0)</f>
        <v>0</v>
      </c>
    </row>
    <row r="158" spans="1:19" x14ac:dyDescent="0.45">
      <c r="A158" s="2" t="str">
        <f t="shared" si="4"/>
        <v>2013|Wellington Region|Private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2013</v>
      </c>
      <c r="G158">
        <v>2013</v>
      </c>
      <c r="H158" s="1" t="s">
        <v>44</v>
      </c>
      <c r="I158" t="s">
        <v>45</v>
      </c>
      <c r="J158">
        <v>3</v>
      </c>
      <c r="K158" t="s">
        <v>28</v>
      </c>
      <c r="L158">
        <v>1</v>
      </c>
      <c r="M158" t="s">
        <v>261</v>
      </c>
      <c r="N158">
        <v>1017</v>
      </c>
      <c r="R158" s="2">
        <f t="shared" si="5"/>
        <v>0.52622592011921576</v>
      </c>
      <c r="S158" s="2">
        <f>VLOOKUP(A158,'Region Total'!$A$2:$S$163,14,0)</f>
        <v>193263</v>
      </c>
    </row>
    <row r="159" spans="1:19" x14ac:dyDescent="0.45">
      <c r="A159" s="2" t="str">
        <f t="shared" si="4"/>
        <v>2013|Wellington Region|Non-private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2013</v>
      </c>
      <c r="G159">
        <v>2013</v>
      </c>
      <c r="H159" s="1" t="s">
        <v>44</v>
      </c>
      <c r="I159" t="s">
        <v>45</v>
      </c>
      <c r="J159">
        <v>3</v>
      </c>
      <c r="K159" t="s">
        <v>28</v>
      </c>
      <c r="L159">
        <v>2</v>
      </c>
      <c r="M159" t="s">
        <v>262</v>
      </c>
      <c r="P159" t="s">
        <v>24</v>
      </c>
      <c r="Q159" t="s">
        <v>25</v>
      </c>
      <c r="R159" s="2" t="str">
        <f t="shared" si="5"/>
        <v>.</v>
      </c>
      <c r="S159" s="2">
        <f>VLOOKUP(A159,'Region Total'!$A$2:$S$163,14,0)</f>
        <v>0</v>
      </c>
    </row>
    <row r="160" spans="1:19" x14ac:dyDescent="0.45">
      <c r="A160" s="2" t="str">
        <f t="shared" si="4"/>
        <v>2013|Wellington Region|Total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2013</v>
      </c>
      <c r="G160">
        <v>2013</v>
      </c>
      <c r="H160" s="1" t="s">
        <v>44</v>
      </c>
      <c r="I160" t="s">
        <v>45</v>
      </c>
      <c r="J160">
        <v>3</v>
      </c>
      <c r="K160" t="s">
        <v>28</v>
      </c>
      <c r="L160">
        <v>99</v>
      </c>
      <c r="M160" t="s">
        <v>260</v>
      </c>
      <c r="P160" t="s">
        <v>24</v>
      </c>
      <c r="Q160" t="s">
        <v>25</v>
      </c>
      <c r="R160" s="2" t="str">
        <f t="shared" si="5"/>
        <v>.</v>
      </c>
      <c r="S160" s="2">
        <f>VLOOKUP(A160,'Region Total'!$A$2:$S$163,14,0)</f>
        <v>0</v>
      </c>
    </row>
    <row r="161" spans="1:19" x14ac:dyDescent="0.45">
      <c r="A161" s="2" t="str">
        <f t="shared" si="4"/>
        <v>2013|Wellington Region|Private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2013</v>
      </c>
      <c r="G161">
        <v>2013</v>
      </c>
      <c r="H161" s="1" t="s">
        <v>44</v>
      </c>
      <c r="I161" t="s">
        <v>45</v>
      </c>
      <c r="J161">
        <v>999</v>
      </c>
      <c r="K161" t="s">
        <v>29</v>
      </c>
      <c r="L161">
        <v>1</v>
      </c>
      <c r="M161" t="s">
        <v>261</v>
      </c>
      <c r="N161">
        <v>193263</v>
      </c>
      <c r="R161" s="2">
        <f t="shared" si="5"/>
        <v>100</v>
      </c>
      <c r="S161" s="2">
        <f>VLOOKUP(A161,'Region Total'!$A$2:$S$163,14,0)</f>
        <v>193263</v>
      </c>
    </row>
    <row r="162" spans="1:19" x14ac:dyDescent="0.45">
      <c r="A162" s="2" t="str">
        <f t="shared" si="4"/>
        <v>2013|Wellington Region|Non-private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2013</v>
      </c>
      <c r="G162">
        <v>2013</v>
      </c>
      <c r="H162" s="1" t="s">
        <v>44</v>
      </c>
      <c r="I162" t="s">
        <v>45</v>
      </c>
      <c r="J162">
        <v>999</v>
      </c>
      <c r="K162" t="s">
        <v>29</v>
      </c>
      <c r="L162">
        <v>2</v>
      </c>
      <c r="M162" t="s">
        <v>262</v>
      </c>
      <c r="P162" t="s">
        <v>24</v>
      </c>
      <c r="Q162" t="s">
        <v>25</v>
      </c>
      <c r="R162" s="2" t="str">
        <f t="shared" si="5"/>
        <v>.</v>
      </c>
      <c r="S162" s="2">
        <f>VLOOKUP(A162,'Region Total'!$A$2:$S$163,14,0)</f>
        <v>0</v>
      </c>
    </row>
    <row r="163" spans="1:19" x14ac:dyDescent="0.45">
      <c r="A163" s="2" t="str">
        <f t="shared" si="4"/>
        <v>2013|Wellington Region|Total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2013</v>
      </c>
      <c r="G163">
        <v>2013</v>
      </c>
      <c r="H163" s="1" t="s">
        <v>44</v>
      </c>
      <c r="I163" t="s">
        <v>45</v>
      </c>
      <c r="J163">
        <v>999</v>
      </c>
      <c r="K163" t="s">
        <v>29</v>
      </c>
      <c r="L163">
        <v>99</v>
      </c>
      <c r="M163" t="s">
        <v>260</v>
      </c>
      <c r="P163" t="s">
        <v>24</v>
      </c>
      <c r="Q163" t="s">
        <v>25</v>
      </c>
      <c r="R163" s="2" t="str">
        <f t="shared" si="5"/>
        <v>.</v>
      </c>
      <c r="S163" s="2">
        <f>VLOOKUP(A163,'Region Total'!$A$2:$S$163,14,0)</f>
        <v>0</v>
      </c>
    </row>
    <row r="164" spans="1:19" x14ac:dyDescent="0.45">
      <c r="A164" s="2" t="str">
        <f t="shared" si="4"/>
        <v>2013|West Coast Region|Private Dwelling</v>
      </c>
      <c r="B164" t="s">
        <v>16</v>
      </c>
      <c r="C164" t="s">
        <v>17</v>
      </c>
      <c r="D164" t="s">
        <v>18</v>
      </c>
      <c r="E164" t="s">
        <v>19</v>
      </c>
      <c r="F164">
        <v>2013</v>
      </c>
      <c r="G164">
        <v>2013</v>
      </c>
      <c r="H164">
        <v>12</v>
      </c>
      <c r="I164" t="s">
        <v>46</v>
      </c>
      <c r="J164">
        <v>1</v>
      </c>
      <c r="K164" t="s">
        <v>22</v>
      </c>
      <c r="L164">
        <v>1</v>
      </c>
      <c r="M164" t="s">
        <v>261</v>
      </c>
      <c r="N164">
        <v>13524</v>
      </c>
      <c r="R164" s="2">
        <f t="shared" si="5"/>
        <v>82.217763997811417</v>
      </c>
      <c r="S164" s="2">
        <f>VLOOKUP(A164,'Region Total'!$A$2:$S$163,14,0)</f>
        <v>16449</v>
      </c>
    </row>
    <row r="165" spans="1:19" x14ac:dyDescent="0.45">
      <c r="A165" s="2" t="str">
        <f t="shared" si="4"/>
        <v>2013|West Coast Region|Non-private Dwelling</v>
      </c>
      <c r="B165" t="s">
        <v>16</v>
      </c>
      <c r="C165" t="s">
        <v>17</v>
      </c>
      <c r="D165" t="s">
        <v>18</v>
      </c>
      <c r="E165" t="s">
        <v>19</v>
      </c>
      <c r="F165">
        <v>2013</v>
      </c>
      <c r="G165">
        <v>2013</v>
      </c>
      <c r="H165">
        <v>12</v>
      </c>
      <c r="I165" t="s">
        <v>46</v>
      </c>
      <c r="J165">
        <v>1</v>
      </c>
      <c r="K165" t="s">
        <v>22</v>
      </c>
      <c r="L165">
        <v>2</v>
      </c>
      <c r="M165" t="s">
        <v>262</v>
      </c>
      <c r="N165">
        <v>279</v>
      </c>
      <c r="R165" s="2" t="str">
        <f t="shared" si="5"/>
        <v>.</v>
      </c>
      <c r="S165" s="2">
        <f>VLOOKUP(A165,'Region Total'!$A$2:$S$163,14,0)</f>
        <v>0</v>
      </c>
    </row>
    <row r="166" spans="1:19" x14ac:dyDescent="0.45">
      <c r="A166" s="2" t="str">
        <f t="shared" si="4"/>
        <v>2013|West Coast Region|Total - dwelling type</v>
      </c>
      <c r="B166" t="s">
        <v>16</v>
      </c>
      <c r="C166" t="s">
        <v>17</v>
      </c>
      <c r="D166" t="s">
        <v>18</v>
      </c>
      <c r="E166" t="s">
        <v>19</v>
      </c>
      <c r="F166">
        <v>2013</v>
      </c>
      <c r="G166">
        <v>2013</v>
      </c>
      <c r="H166">
        <v>12</v>
      </c>
      <c r="I166" t="s">
        <v>46</v>
      </c>
      <c r="J166">
        <v>1</v>
      </c>
      <c r="K166" t="s">
        <v>22</v>
      </c>
      <c r="L166">
        <v>99</v>
      </c>
      <c r="M166" t="s">
        <v>260</v>
      </c>
      <c r="N166">
        <v>13803</v>
      </c>
      <c r="R166" s="2" t="str">
        <f t="shared" si="5"/>
        <v>.</v>
      </c>
      <c r="S166" s="2">
        <f>VLOOKUP(A166,'Region Total'!$A$2:$S$163,14,0)</f>
        <v>0</v>
      </c>
    </row>
    <row r="167" spans="1:19" x14ac:dyDescent="0.45">
      <c r="A167" s="2" t="str">
        <f t="shared" si="4"/>
        <v>2013|West Coast Region|Private Dwelling</v>
      </c>
      <c r="B167" t="s">
        <v>16</v>
      </c>
      <c r="C167" t="s">
        <v>17</v>
      </c>
      <c r="D167" t="s">
        <v>18</v>
      </c>
      <c r="E167" t="s">
        <v>19</v>
      </c>
      <c r="F167">
        <v>2013</v>
      </c>
      <c r="G167">
        <v>2013</v>
      </c>
      <c r="H167">
        <v>12</v>
      </c>
      <c r="I167" t="s">
        <v>46</v>
      </c>
      <c r="J167">
        <v>2</v>
      </c>
      <c r="K167" t="s">
        <v>23</v>
      </c>
      <c r="L167">
        <v>1</v>
      </c>
      <c r="M167" t="s">
        <v>261</v>
      </c>
      <c r="N167">
        <v>2796</v>
      </c>
      <c r="R167" s="2">
        <f t="shared" si="5"/>
        <v>16.997993799015138</v>
      </c>
      <c r="S167" s="2">
        <f>VLOOKUP(A167,'Region Total'!$A$2:$S$163,14,0)</f>
        <v>16449</v>
      </c>
    </row>
    <row r="168" spans="1:19" x14ac:dyDescent="0.45">
      <c r="A168" s="2" t="str">
        <f t="shared" si="4"/>
        <v>2013|West Coast Region|Non-private Dwelling</v>
      </c>
      <c r="B168" t="s">
        <v>16</v>
      </c>
      <c r="C168" t="s">
        <v>17</v>
      </c>
      <c r="D168" t="s">
        <v>18</v>
      </c>
      <c r="E168" t="s">
        <v>19</v>
      </c>
      <c r="F168">
        <v>2013</v>
      </c>
      <c r="G168">
        <v>2013</v>
      </c>
      <c r="H168">
        <v>12</v>
      </c>
      <c r="I168" t="s">
        <v>46</v>
      </c>
      <c r="J168">
        <v>2</v>
      </c>
      <c r="K168" t="s">
        <v>23</v>
      </c>
      <c r="L168">
        <v>2</v>
      </c>
      <c r="M168" t="s">
        <v>262</v>
      </c>
      <c r="P168" t="s">
        <v>24</v>
      </c>
      <c r="Q168" t="s">
        <v>25</v>
      </c>
      <c r="R168" s="2" t="str">
        <f t="shared" si="5"/>
        <v>.</v>
      </c>
      <c r="S168" s="2">
        <f>VLOOKUP(A168,'Region Total'!$A$2:$S$163,14,0)</f>
        <v>0</v>
      </c>
    </row>
    <row r="169" spans="1:19" x14ac:dyDescent="0.45">
      <c r="A169" s="2" t="str">
        <f t="shared" si="4"/>
        <v>2013|West Coast Region|Total - dwelling type</v>
      </c>
      <c r="B169" t="s">
        <v>16</v>
      </c>
      <c r="C169" t="s">
        <v>17</v>
      </c>
      <c r="D169" t="s">
        <v>18</v>
      </c>
      <c r="E169" t="s">
        <v>19</v>
      </c>
      <c r="F169">
        <v>2013</v>
      </c>
      <c r="G169">
        <v>2013</v>
      </c>
      <c r="H169">
        <v>12</v>
      </c>
      <c r="I169" t="s">
        <v>46</v>
      </c>
      <c r="J169">
        <v>2</v>
      </c>
      <c r="K169" t="s">
        <v>23</v>
      </c>
      <c r="L169">
        <v>99</v>
      </c>
      <c r="M169" t="s">
        <v>260</v>
      </c>
      <c r="P169" t="s">
        <v>24</v>
      </c>
      <c r="Q169" t="s">
        <v>25</v>
      </c>
      <c r="R169" s="2" t="str">
        <f t="shared" si="5"/>
        <v>.</v>
      </c>
      <c r="S169" s="2">
        <f>VLOOKUP(A169,'Region Total'!$A$2:$S$163,14,0)</f>
        <v>0</v>
      </c>
    </row>
    <row r="170" spans="1:19" x14ac:dyDescent="0.45">
      <c r="A170" s="2" t="str">
        <f t="shared" si="4"/>
        <v>2013|West Coast Region|Private Dwelling</v>
      </c>
      <c r="B170" t="s">
        <v>16</v>
      </c>
      <c r="C170" t="s">
        <v>17</v>
      </c>
      <c r="D170" t="s">
        <v>18</v>
      </c>
      <c r="E170" t="s">
        <v>19</v>
      </c>
      <c r="F170">
        <v>2013</v>
      </c>
      <c r="G170">
        <v>2013</v>
      </c>
      <c r="H170">
        <v>12</v>
      </c>
      <c r="I170" t="s">
        <v>46</v>
      </c>
      <c r="J170">
        <v>21</v>
      </c>
      <c r="K170" t="s">
        <v>26</v>
      </c>
      <c r="L170">
        <v>1</v>
      </c>
      <c r="M170" t="s">
        <v>261</v>
      </c>
      <c r="N170">
        <v>714</v>
      </c>
      <c r="R170" s="2">
        <f t="shared" si="5"/>
        <v>4.3406894036111616</v>
      </c>
      <c r="S170" s="2">
        <f>VLOOKUP(A170,'Region Total'!$A$2:$S$163,14,0)</f>
        <v>16449</v>
      </c>
    </row>
    <row r="171" spans="1:19" x14ac:dyDescent="0.45">
      <c r="A171" s="2" t="str">
        <f t="shared" si="4"/>
        <v>2013|West Coast Region|Non-private Dwelling</v>
      </c>
      <c r="B171" t="s">
        <v>16</v>
      </c>
      <c r="C171" t="s">
        <v>17</v>
      </c>
      <c r="D171" t="s">
        <v>18</v>
      </c>
      <c r="E171" t="s">
        <v>19</v>
      </c>
      <c r="F171">
        <v>2013</v>
      </c>
      <c r="G171">
        <v>2013</v>
      </c>
      <c r="H171">
        <v>12</v>
      </c>
      <c r="I171" t="s">
        <v>46</v>
      </c>
      <c r="J171">
        <v>21</v>
      </c>
      <c r="K171" t="s">
        <v>26</v>
      </c>
      <c r="L171">
        <v>2</v>
      </c>
      <c r="M171" t="s">
        <v>262</v>
      </c>
      <c r="P171" t="s">
        <v>24</v>
      </c>
      <c r="Q171" t="s">
        <v>25</v>
      </c>
      <c r="R171" s="2" t="str">
        <f t="shared" si="5"/>
        <v>.</v>
      </c>
      <c r="S171" s="2">
        <f>VLOOKUP(A171,'Region Total'!$A$2:$S$163,14,0)</f>
        <v>0</v>
      </c>
    </row>
    <row r="172" spans="1:19" x14ac:dyDescent="0.45">
      <c r="A172" s="2" t="str">
        <f t="shared" si="4"/>
        <v>2013|West Coast Region|Total - dwelling type</v>
      </c>
      <c r="B172" t="s">
        <v>16</v>
      </c>
      <c r="C172" t="s">
        <v>17</v>
      </c>
      <c r="D172" t="s">
        <v>18</v>
      </c>
      <c r="E172" t="s">
        <v>19</v>
      </c>
      <c r="F172">
        <v>2013</v>
      </c>
      <c r="G172">
        <v>2013</v>
      </c>
      <c r="H172">
        <v>12</v>
      </c>
      <c r="I172" t="s">
        <v>46</v>
      </c>
      <c r="J172">
        <v>21</v>
      </c>
      <c r="K172" t="s">
        <v>26</v>
      </c>
      <c r="L172">
        <v>99</v>
      </c>
      <c r="M172" t="s">
        <v>260</v>
      </c>
      <c r="P172" t="s">
        <v>24</v>
      </c>
      <c r="Q172" t="s">
        <v>25</v>
      </c>
      <c r="R172" s="2" t="str">
        <f t="shared" si="5"/>
        <v>.</v>
      </c>
      <c r="S172" s="2">
        <f>VLOOKUP(A172,'Region Total'!$A$2:$S$163,14,0)</f>
        <v>0</v>
      </c>
    </row>
    <row r="173" spans="1:19" x14ac:dyDescent="0.45">
      <c r="A173" s="2" t="str">
        <f t="shared" si="4"/>
        <v>2013|West Coast Region|Private Dwelling</v>
      </c>
      <c r="B173" t="s">
        <v>16</v>
      </c>
      <c r="C173" t="s">
        <v>17</v>
      </c>
      <c r="D173" t="s">
        <v>18</v>
      </c>
      <c r="E173" t="s">
        <v>19</v>
      </c>
      <c r="F173">
        <v>2013</v>
      </c>
      <c r="G173">
        <v>2013</v>
      </c>
      <c r="H173">
        <v>12</v>
      </c>
      <c r="I173" t="s">
        <v>46</v>
      </c>
      <c r="J173">
        <v>22</v>
      </c>
      <c r="K173" t="s">
        <v>27</v>
      </c>
      <c r="L173">
        <v>1</v>
      </c>
      <c r="M173" t="s">
        <v>261</v>
      </c>
      <c r="N173">
        <v>2079</v>
      </c>
      <c r="R173" s="2">
        <f t="shared" si="5"/>
        <v>12.639066204632501</v>
      </c>
      <c r="S173" s="2">
        <f>VLOOKUP(A173,'Region Total'!$A$2:$S$163,14,0)</f>
        <v>16449</v>
      </c>
    </row>
    <row r="174" spans="1:19" x14ac:dyDescent="0.45">
      <c r="A174" s="2" t="str">
        <f t="shared" si="4"/>
        <v>2013|West Coast Region|Non-private Dwelling</v>
      </c>
      <c r="B174" t="s">
        <v>16</v>
      </c>
      <c r="C174" t="s">
        <v>17</v>
      </c>
      <c r="D174" t="s">
        <v>18</v>
      </c>
      <c r="E174" t="s">
        <v>19</v>
      </c>
      <c r="F174">
        <v>2013</v>
      </c>
      <c r="G174">
        <v>2013</v>
      </c>
      <c r="H174">
        <v>12</v>
      </c>
      <c r="I174" t="s">
        <v>46</v>
      </c>
      <c r="J174">
        <v>22</v>
      </c>
      <c r="K174" t="s">
        <v>27</v>
      </c>
      <c r="L174">
        <v>2</v>
      </c>
      <c r="M174" t="s">
        <v>262</v>
      </c>
      <c r="P174" t="s">
        <v>24</v>
      </c>
      <c r="Q174" t="s">
        <v>25</v>
      </c>
      <c r="R174" s="2" t="str">
        <f t="shared" si="5"/>
        <v>.</v>
      </c>
      <c r="S174" s="2">
        <f>VLOOKUP(A174,'Region Total'!$A$2:$S$163,14,0)</f>
        <v>0</v>
      </c>
    </row>
    <row r="175" spans="1:19" x14ac:dyDescent="0.45">
      <c r="A175" s="2" t="str">
        <f t="shared" si="4"/>
        <v>2013|West Coast Region|Total - dwelling type</v>
      </c>
      <c r="B175" t="s">
        <v>16</v>
      </c>
      <c r="C175" t="s">
        <v>17</v>
      </c>
      <c r="D175" t="s">
        <v>18</v>
      </c>
      <c r="E175" t="s">
        <v>19</v>
      </c>
      <c r="F175">
        <v>2013</v>
      </c>
      <c r="G175">
        <v>2013</v>
      </c>
      <c r="H175">
        <v>12</v>
      </c>
      <c r="I175" t="s">
        <v>46</v>
      </c>
      <c r="J175">
        <v>22</v>
      </c>
      <c r="K175" t="s">
        <v>27</v>
      </c>
      <c r="L175">
        <v>99</v>
      </c>
      <c r="M175" t="s">
        <v>260</v>
      </c>
      <c r="P175" t="s">
        <v>24</v>
      </c>
      <c r="Q175" t="s">
        <v>25</v>
      </c>
      <c r="R175" s="2" t="str">
        <f t="shared" si="5"/>
        <v>.</v>
      </c>
      <c r="S175" s="2">
        <f>VLOOKUP(A175,'Region Total'!$A$2:$S$163,14,0)</f>
        <v>0</v>
      </c>
    </row>
    <row r="176" spans="1:19" x14ac:dyDescent="0.45">
      <c r="A176" s="2" t="str">
        <f t="shared" si="4"/>
        <v>2013|West Coast Region|Private Dwelling</v>
      </c>
      <c r="B176" t="s">
        <v>16</v>
      </c>
      <c r="C176" t="s">
        <v>17</v>
      </c>
      <c r="D176" t="s">
        <v>18</v>
      </c>
      <c r="E176" t="s">
        <v>19</v>
      </c>
      <c r="F176">
        <v>2013</v>
      </c>
      <c r="G176">
        <v>2013</v>
      </c>
      <c r="H176">
        <v>12</v>
      </c>
      <c r="I176" t="s">
        <v>46</v>
      </c>
      <c r="J176">
        <v>3</v>
      </c>
      <c r="K176" t="s">
        <v>28</v>
      </c>
      <c r="L176">
        <v>1</v>
      </c>
      <c r="M176" t="s">
        <v>261</v>
      </c>
      <c r="N176">
        <v>129</v>
      </c>
      <c r="R176" s="2">
        <f t="shared" si="5"/>
        <v>0.78424220317344517</v>
      </c>
      <c r="S176" s="2">
        <f>VLOOKUP(A176,'Region Total'!$A$2:$S$163,14,0)</f>
        <v>16449</v>
      </c>
    </row>
    <row r="177" spans="1:19" x14ac:dyDescent="0.45">
      <c r="A177" s="2" t="str">
        <f t="shared" si="4"/>
        <v>2013|West Coast Region|Non-private Dwelling</v>
      </c>
      <c r="B177" t="s">
        <v>16</v>
      </c>
      <c r="C177" t="s">
        <v>17</v>
      </c>
      <c r="D177" t="s">
        <v>18</v>
      </c>
      <c r="E177" t="s">
        <v>19</v>
      </c>
      <c r="F177">
        <v>2013</v>
      </c>
      <c r="G177">
        <v>2013</v>
      </c>
      <c r="H177">
        <v>12</v>
      </c>
      <c r="I177" t="s">
        <v>46</v>
      </c>
      <c r="J177">
        <v>3</v>
      </c>
      <c r="K177" t="s">
        <v>28</v>
      </c>
      <c r="L177">
        <v>2</v>
      </c>
      <c r="M177" t="s">
        <v>262</v>
      </c>
      <c r="P177" t="s">
        <v>24</v>
      </c>
      <c r="Q177" t="s">
        <v>25</v>
      </c>
      <c r="R177" s="2" t="str">
        <f t="shared" si="5"/>
        <v>.</v>
      </c>
      <c r="S177" s="2">
        <f>VLOOKUP(A177,'Region Total'!$A$2:$S$163,14,0)</f>
        <v>0</v>
      </c>
    </row>
    <row r="178" spans="1:19" x14ac:dyDescent="0.45">
      <c r="A178" s="2" t="str">
        <f t="shared" si="4"/>
        <v>2013|West Coast Region|Total - dwelling type</v>
      </c>
      <c r="B178" t="s">
        <v>16</v>
      </c>
      <c r="C178" t="s">
        <v>17</v>
      </c>
      <c r="D178" t="s">
        <v>18</v>
      </c>
      <c r="E178" t="s">
        <v>19</v>
      </c>
      <c r="F178">
        <v>2013</v>
      </c>
      <c r="G178">
        <v>2013</v>
      </c>
      <c r="H178">
        <v>12</v>
      </c>
      <c r="I178" t="s">
        <v>46</v>
      </c>
      <c r="J178">
        <v>3</v>
      </c>
      <c r="K178" t="s">
        <v>28</v>
      </c>
      <c r="L178">
        <v>99</v>
      </c>
      <c r="M178" t="s">
        <v>260</v>
      </c>
      <c r="P178" t="s">
        <v>24</v>
      </c>
      <c r="Q178" t="s">
        <v>25</v>
      </c>
      <c r="R178" s="2" t="str">
        <f t="shared" si="5"/>
        <v>.</v>
      </c>
      <c r="S178" s="2">
        <f>VLOOKUP(A178,'Region Total'!$A$2:$S$163,14,0)</f>
        <v>0</v>
      </c>
    </row>
    <row r="179" spans="1:19" x14ac:dyDescent="0.45">
      <c r="A179" s="2" t="str">
        <f t="shared" si="4"/>
        <v>2013|West Coast Region|Private Dwelling</v>
      </c>
      <c r="B179" t="s">
        <v>16</v>
      </c>
      <c r="C179" t="s">
        <v>17</v>
      </c>
      <c r="D179" t="s">
        <v>18</v>
      </c>
      <c r="E179" t="s">
        <v>19</v>
      </c>
      <c r="F179">
        <v>2013</v>
      </c>
      <c r="G179">
        <v>2013</v>
      </c>
      <c r="H179">
        <v>12</v>
      </c>
      <c r="I179" t="s">
        <v>46</v>
      </c>
      <c r="J179">
        <v>999</v>
      </c>
      <c r="K179" t="s">
        <v>29</v>
      </c>
      <c r="L179">
        <v>1</v>
      </c>
      <c r="M179" t="s">
        <v>261</v>
      </c>
      <c r="N179">
        <v>16449</v>
      </c>
      <c r="R179" s="2">
        <f t="shared" si="5"/>
        <v>100</v>
      </c>
      <c r="S179" s="2">
        <f>VLOOKUP(A179,'Region Total'!$A$2:$S$163,14,0)</f>
        <v>16449</v>
      </c>
    </row>
    <row r="180" spans="1:19" x14ac:dyDescent="0.45">
      <c r="A180" s="2" t="str">
        <f t="shared" si="4"/>
        <v>2013|West Coast Region|Non-private Dwelling</v>
      </c>
      <c r="B180" t="s">
        <v>16</v>
      </c>
      <c r="C180" t="s">
        <v>17</v>
      </c>
      <c r="D180" t="s">
        <v>18</v>
      </c>
      <c r="E180" t="s">
        <v>19</v>
      </c>
      <c r="F180">
        <v>2013</v>
      </c>
      <c r="G180">
        <v>2013</v>
      </c>
      <c r="H180">
        <v>12</v>
      </c>
      <c r="I180" t="s">
        <v>46</v>
      </c>
      <c r="J180">
        <v>999</v>
      </c>
      <c r="K180" t="s">
        <v>29</v>
      </c>
      <c r="L180">
        <v>2</v>
      </c>
      <c r="M180" t="s">
        <v>262</v>
      </c>
      <c r="P180" t="s">
        <v>24</v>
      </c>
      <c r="Q180" t="s">
        <v>25</v>
      </c>
      <c r="R180" s="2" t="str">
        <f t="shared" si="5"/>
        <v>.</v>
      </c>
      <c r="S180" s="2">
        <f>VLOOKUP(A180,'Region Total'!$A$2:$S$163,14,0)</f>
        <v>0</v>
      </c>
    </row>
    <row r="181" spans="1:19" x14ac:dyDescent="0.45">
      <c r="A181" s="2" t="str">
        <f t="shared" si="4"/>
        <v>2013|West Coast Region|Total - dwelling type</v>
      </c>
      <c r="B181" t="s">
        <v>16</v>
      </c>
      <c r="C181" t="s">
        <v>17</v>
      </c>
      <c r="D181" t="s">
        <v>18</v>
      </c>
      <c r="E181" t="s">
        <v>19</v>
      </c>
      <c r="F181">
        <v>2013</v>
      </c>
      <c r="G181">
        <v>2013</v>
      </c>
      <c r="H181">
        <v>12</v>
      </c>
      <c r="I181" t="s">
        <v>46</v>
      </c>
      <c r="J181">
        <v>999</v>
      </c>
      <c r="K181" t="s">
        <v>29</v>
      </c>
      <c r="L181">
        <v>99</v>
      </c>
      <c r="M181" t="s">
        <v>260</v>
      </c>
      <c r="P181" t="s">
        <v>24</v>
      </c>
      <c r="Q181" t="s">
        <v>25</v>
      </c>
      <c r="R181" s="2" t="str">
        <f t="shared" si="5"/>
        <v>.</v>
      </c>
      <c r="S181" s="2">
        <f>VLOOKUP(A181,'Region Total'!$A$2:$S$163,14,0)</f>
        <v>0</v>
      </c>
    </row>
    <row r="182" spans="1:19" x14ac:dyDescent="0.45">
      <c r="A182" s="2" t="str">
        <f t="shared" si="4"/>
        <v>2013|Canterbury Region|Private Dwelling</v>
      </c>
      <c r="B182" t="s">
        <v>16</v>
      </c>
      <c r="C182" t="s">
        <v>17</v>
      </c>
      <c r="D182" t="s">
        <v>18</v>
      </c>
      <c r="E182" t="s">
        <v>19</v>
      </c>
      <c r="F182">
        <v>2013</v>
      </c>
      <c r="G182">
        <v>2013</v>
      </c>
      <c r="H182">
        <v>13</v>
      </c>
      <c r="I182" t="s">
        <v>47</v>
      </c>
      <c r="J182">
        <v>1</v>
      </c>
      <c r="K182" t="s">
        <v>22</v>
      </c>
      <c r="L182">
        <v>1</v>
      </c>
      <c r="M182" t="s">
        <v>261</v>
      </c>
      <c r="N182">
        <v>206916</v>
      </c>
      <c r="R182" s="2">
        <f t="shared" si="5"/>
        <v>87.250003162515327</v>
      </c>
      <c r="S182" s="2">
        <f>VLOOKUP(A182,'Region Total'!$A$2:$S$163,14,0)</f>
        <v>237153</v>
      </c>
    </row>
    <row r="183" spans="1:19" x14ac:dyDescent="0.45">
      <c r="A183" s="2" t="str">
        <f t="shared" si="4"/>
        <v>2013|Canterbury Region|Non-private Dwelling</v>
      </c>
      <c r="B183" t="s">
        <v>16</v>
      </c>
      <c r="C183" t="s">
        <v>17</v>
      </c>
      <c r="D183" t="s">
        <v>18</v>
      </c>
      <c r="E183" t="s">
        <v>19</v>
      </c>
      <c r="F183">
        <v>2013</v>
      </c>
      <c r="G183">
        <v>2013</v>
      </c>
      <c r="H183">
        <v>13</v>
      </c>
      <c r="I183" t="s">
        <v>47</v>
      </c>
      <c r="J183">
        <v>1</v>
      </c>
      <c r="K183" t="s">
        <v>22</v>
      </c>
      <c r="L183">
        <v>2</v>
      </c>
      <c r="M183" t="s">
        <v>262</v>
      </c>
      <c r="N183">
        <v>1227</v>
      </c>
      <c r="R183" s="2" t="str">
        <f t="shared" si="5"/>
        <v>.</v>
      </c>
      <c r="S183" s="2">
        <f>VLOOKUP(A183,'Region Total'!$A$2:$S$163,14,0)</f>
        <v>0</v>
      </c>
    </row>
    <row r="184" spans="1:19" x14ac:dyDescent="0.45">
      <c r="A184" s="2" t="str">
        <f t="shared" si="4"/>
        <v>2013|Canterbury Region|Total - dwelling type</v>
      </c>
      <c r="B184" t="s">
        <v>16</v>
      </c>
      <c r="C184" t="s">
        <v>17</v>
      </c>
      <c r="D184" t="s">
        <v>18</v>
      </c>
      <c r="E184" t="s">
        <v>19</v>
      </c>
      <c r="F184">
        <v>2013</v>
      </c>
      <c r="G184">
        <v>2013</v>
      </c>
      <c r="H184">
        <v>13</v>
      </c>
      <c r="I184" t="s">
        <v>47</v>
      </c>
      <c r="J184">
        <v>1</v>
      </c>
      <c r="K184" t="s">
        <v>22</v>
      </c>
      <c r="L184">
        <v>99</v>
      </c>
      <c r="M184" t="s">
        <v>260</v>
      </c>
      <c r="N184">
        <v>208146</v>
      </c>
      <c r="R184" s="2" t="str">
        <f t="shared" si="5"/>
        <v>.</v>
      </c>
      <c r="S184" s="2">
        <f>VLOOKUP(A184,'Region Total'!$A$2:$S$163,14,0)</f>
        <v>0</v>
      </c>
    </row>
    <row r="185" spans="1:19" x14ac:dyDescent="0.45">
      <c r="A185" s="2" t="str">
        <f t="shared" si="4"/>
        <v>2013|Canterbury Region|Private Dwelling</v>
      </c>
      <c r="B185" t="s">
        <v>16</v>
      </c>
      <c r="C185" t="s">
        <v>17</v>
      </c>
      <c r="D185" t="s">
        <v>18</v>
      </c>
      <c r="E185" t="s">
        <v>19</v>
      </c>
      <c r="F185">
        <v>2013</v>
      </c>
      <c r="G185">
        <v>2013</v>
      </c>
      <c r="H185">
        <v>13</v>
      </c>
      <c r="I185" t="s">
        <v>47</v>
      </c>
      <c r="J185">
        <v>2</v>
      </c>
      <c r="K185" t="s">
        <v>23</v>
      </c>
      <c r="L185">
        <v>1</v>
      </c>
      <c r="M185" t="s">
        <v>261</v>
      </c>
      <c r="N185">
        <v>28320</v>
      </c>
      <c r="R185" s="2">
        <f t="shared" si="5"/>
        <v>11.941657917040898</v>
      </c>
      <c r="S185" s="2">
        <f>VLOOKUP(A185,'Region Total'!$A$2:$S$163,14,0)</f>
        <v>237153</v>
      </c>
    </row>
    <row r="186" spans="1:19" x14ac:dyDescent="0.45">
      <c r="A186" s="2" t="str">
        <f t="shared" si="4"/>
        <v>2013|Canterbury Region|Non-private Dwelling</v>
      </c>
      <c r="B186" t="s">
        <v>16</v>
      </c>
      <c r="C186" t="s">
        <v>17</v>
      </c>
      <c r="D186" t="s">
        <v>18</v>
      </c>
      <c r="E186" t="s">
        <v>19</v>
      </c>
      <c r="F186">
        <v>2013</v>
      </c>
      <c r="G186">
        <v>2013</v>
      </c>
      <c r="H186">
        <v>13</v>
      </c>
      <c r="I186" t="s">
        <v>47</v>
      </c>
      <c r="J186">
        <v>2</v>
      </c>
      <c r="K186" t="s">
        <v>23</v>
      </c>
      <c r="L186">
        <v>2</v>
      </c>
      <c r="M186" t="s">
        <v>262</v>
      </c>
      <c r="P186" t="s">
        <v>24</v>
      </c>
      <c r="Q186" t="s">
        <v>25</v>
      </c>
      <c r="R186" s="2" t="str">
        <f t="shared" si="5"/>
        <v>.</v>
      </c>
      <c r="S186" s="2">
        <f>VLOOKUP(A186,'Region Total'!$A$2:$S$163,14,0)</f>
        <v>0</v>
      </c>
    </row>
    <row r="187" spans="1:19" x14ac:dyDescent="0.45">
      <c r="A187" s="2" t="str">
        <f t="shared" si="4"/>
        <v>2013|Canterbury Region|Total - dwelling type</v>
      </c>
      <c r="B187" t="s">
        <v>16</v>
      </c>
      <c r="C187" t="s">
        <v>17</v>
      </c>
      <c r="D187" t="s">
        <v>18</v>
      </c>
      <c r="E187" t="s">
        <v>19</v>
      </c>
      <c r="F187">
        <v>2013</v>
      </c>
      <c r="G187">
        <v>2013</v>
      </c>
      <c r="H187">
        <v>13</v>
      </c>
      <c r="I187" t="s">
        <v>47</v>
      </c>
      <c r="J187">
        <v>2</v>
      </c>
      <c r="K187" t="s">
        <v>23</v>
      </c>
      <c r="L187">
        <v>99</v>
      </c>
      <c r="M187" t="s">
        <v>260</v>
      </c>
      <c r="P187" t="s">
        <v>24</v>
      </c>
      <c r="Q187" t="s">
        <v>25</v>
      </c>
      <c r="R187" s="2" t="str">
        <f t="shared" si="5"/>
        <v>.</v>
      </c>
      <c r="S187" s="2">
        <f>VLOOKUP(A187,'Region Total'!$A$2:$S$163,14,0)</f>
        <v>0</v>
      </c>
    </row>
    <row r="188" spans="1:19" x14ac:dyDescent="0.45">
      <c r="A188" s="2" t="str">
        <f t="shared" si="4"/>
        <v>2013|Canterbury Region|Private Dwelling</v>
      </c>
      <c r="B188" t="s">
        <v>16</v>
      </c>
      <c r="C188" t="s">
        <v>17</v>
      </c>
      <c r="D188" t="s">
        <v>18</v>
      </c>
      <c r="E188" t="s">
        <v>19</v>
      </c>
      <c r="F188">
        <v>2013</v>
      </c>
      <c r="G188">
        <v>2013</v>
      </c>
      <c r="H188">
        <v>13</v>
      </c>
      <c r="I188" t="s">
        <v>47</v>
      </c>
      <c r="J188">
        <v>21</v>
      </c>
      <c r="K188" t="s">
        <v>26</v>
      </c>
      <c r="L188">
        <v>1</v>
      </c>
      <c r="M188" t="s">
        <v>261</v>
      </c>
      <c r="N188">
        <v>5220</v>
      </c>
      <c r="R188" s="2">
        <f t="shared" si="5"/>
        <v>2.2011106753867757</v>
      </c>
      <c r="S188" s="2">
        <f>VLOOKUP(A188,'Region Total'!$A$2:$S$163,14,0)</f>
        <v>237153</v>
      </c>
    </row>
    <row r="189" spans="1:19" x14ac:dyDescent="0.45">
      <c r="A189" s="2" t="str">
        <f t="shared" si="4"/>
        <v>2013|Canterbury Region|Non-private Dwelling</v>
      </c>
      <c r="B189" t="s">
        <v>16</v>
      </c>
      <c r="C189" t="s">
        <v>17</v>
      </c>
      <c r="D189" t="s">
        <v>18</v>
      </c>
      <c r="E189" t="s">
        <v>19</v>
      </c>
      <c r="F189">
        <v>2013</v>
      </c>
      <c r="G189">
        <v>2013</v>
      </c>
      <c r="H189">
        <v>13</v>
      </c>
      <c r="I189" t="s">
        <v>47</v>
      </c>
      <c r="J189">
        <v>21</v>
      </c>
      <c r="K189" t="s">
        <v>26</v>
      </c>
      <c r="L189">
        <v>2</v>
      </c>
      <c r="M189" t="s">
        <v>262</v>
      </c>
      <c r="P189" t="s">
        <v>24</v>
      </c>
      <c r="Q189" t="s">
        <v>25</v>
      </c>
      <c r="R189" s="2" t="str">
        <f t="shared" si="5"/>
        <v>.</v>
      </c>
      <c r="S189" s="2">
        <f>VLOOKUP(A189,'Region Total'!$A$2:$S$163,14,0)</f>
        <v>0</v>
      </c>
    </row>
    <row r="190" spans="1:19" x14ac:dyDescent="0.45">
      <c r="A190" s="2" t="str">
        <f t="shared" si="4"/>
        <v>2013|Canterbury Region|Total - dwelling type</v>
      </c>
      <c r="B190" t="s">
        <v>16</v>
      </c>
      <c r="C190" t="s">
        <v>17</v>
      </c>
      <c r="D190" t="s">
        <v>18</v>
      </c>
      <c r="E190" t="s">
        <v>19</v>
      </c>
      <c r="F190">
        <v>2013</v>
      </c>
      <c r="G190">
        <v>2013</v>
      </c>
      <c r="H190">
        <v>13</v>
      </c>
      <c r="I190" t="s">
        <v>47</v>
      </c>
      <c r="J190">
        <v>21</v>
      </c>
      <c r="K190" t="s">
        <v>26</v>
      </c>
      <c r="L190">
        <v>99</v>
      </c>
      <c r="M190" t="s">
        <v>260</v>
      </c>
      <c r="P190" t="s">
        <v>24</v>
      </c>
      <c r="Q190" t="s">
        <v>25</v>
      </c>
      <c r="R190" s="2" t="str">
        <f t="shared" si="5"/>
        <v>.</v>
      </c>
      <c r="S190" s="2">
        <f>VLOOKUP(A190,'Region Total'!$A$2:$S$163,14,0)</f>
        <v>0</v>
      </c>
    </row>
    <row r="191" spans="1:19" x14ac:dyDescent="0.45">
      <c r="A191" s="2" t="str">
        <f t="shared" si="4"/>
        <v>2013|Canterbury Region|Private Dwelling</v>
      </c>
      <c r="B191" t="s">
        <v>16</v>
      </c>
      <c r="C191" t="s">
        <v>17</v>
      </c>
      <c r="D191" t="s">
        <v>18</v>
      </c>
      <c r="E191" t="s">
        <v>19</v>
      </c>
      <c r="F191">
        <v>2013</v>
      </c>
      <c r="G191">
        <v>2013</v>
      </c>
      <c r="H191">
        <v>13</v>
      </c>
      <c r="I191" t="s">
        <v>47</v>
      </c>
      <c r="J191">
        <v>22</v>
      </c>
      <c r="K191" t="s">
        <v>27</v>
      </c>
      <c r="L191">
        <v>1</v>
      </c>
      <c r="M191" t="s">
        <v>261</v>
      </c>
      <c r="N191">
        <v>23100</v>
      </c>
      <c r="R191" s="2">
        <f t="shared" si="5"/>
        <v>9.7405472416541219</v>
      </c>
      <c r="S191" s="2">
        <f>VLOOKUP(A191,'Region Total'!$A$2:$S$163,14,0)</f>
        <v>237153</v>
      </c>
    </row>
    <row r="192" spans="1:19" x14ac:dyDescent="0.45">
      <c r="A192" s="2" t="str">
        <f t="shared" si="4"/>
        <v>2013|Canterbury Region|Non-private Dwelling</v>
      </c>
      <c r="B192" t="s">
        <v>16</v>
      </c>
      <c r="C192" t="s">
        <v>17</v>
      </c>
      <c r="D192" t="s">
        <v>18</v>
      </c>
      <c r="E192" t="s">
        <v>19</v>
      </c>
      <c r="F192">
        <v>2013</v>
      </c>
      <c r="G192">
        <v>2013</v>
      </c>
      <c r="H192">
        <v>13</v>
      </c>
      <c r="I192" t="s">
        <v>47</v>
      </c>
      <c r="J192">
        <v>22</v>
      </c>
      <c r="K192" t="s">
        <v>27</v>
      </c>
      <c r="L192">
        <v>2</v>
      </c>
      <c r="M192" t="s">
        <v>262</v>
      </c>
      <c r="P192" t="s">
        <v>24</v>
      </c>
      <c r="Q192" t="s">
        <v>25</v>
      </c>
      <c r="R192" s="2" t="str">
        <f t="shared" si="5"/>
        <v>.</v>
      </c>
      <c r="S192" s="2">
        <f>VLOOKUP(A192,'Region Total'!$A$2:$S$163,14,0)</f>
        <v>0</v>
      </c>
    </row>
    <row r="193" spans="1:19" x14ac:dyDescent="0.45">
      <c r="A193" s="2" t="str">
        <f t="shared" si="4"/>
        <v>2013|Canterbury Region|Total - dwelling type</v>
      </c>
      <c r="B193" t="s">
        <v>16</v>
      </c>
      <c r="C193" t="s">
        <v>17</v>
      </c>
      <c r="D193" t="s">
        <v>18</v>
      </c>
      <c r="E193" t="s">
        <v>19</v>
      </c>
      <c r="F193">
        <v>2013</v>
      </c>
      <c r="G193">
        <v>2013</v>
      </c>
      <c r="H193">
        <v>13</v>
      </c>
      <c r="I193" t="s">
        <v>47</v>
      </c>
      <c r="J193">
        <v>22</v>
      </c>
      <c r="K193" t="s">
        <v>27</v>
      </c>
      <c r="L193">
        <v>99</v>
      </c>
      <c r="M193" t="s">
        <v>260</v>
      </c>
      <c r="P193" t="s">
        <v>24</v>
      </c>
      <c r="Q193" t="s">
        <v>25</v>
      </c>
      <c r="R193" s="2" t="str">
        <f t="shared" si="5"/>
        <v>.</v>
      </c>
      <c r="S193" s="2">
        <f>VLOOKUP(A193,'Region Total'!$A$2:$S$163,14,0)</f>
        <v>0</v>
      </c>
    </row>
    <row r="194" spans="1:19" x14ac:dyDescent="0.45">
      <c r="A194" s="2" t="str">
        <f t="shared" si="4"/>
        <v>2013|Canterbury Region|Private Dwelling</v>
      </c>
      <c r="B194" t="s">
        <v>16</v>
      </c>
      <c r="C194" t="s">
        <v>17</v>
      </c>
      <c r="D194" t="s">
        <v>18</v>
      </c>
      <c r="E194" t="s">
        <v>19</v>
      </c>
      <c r="F194">
        <v>2013</v>
      </c>
      <c r="G194">
        <v>2013</v>
      </c>
      <c r="H194">
        <v>13</v>
      </c>
      <c r="I194" t="s">
        <v>47</v>
      </c>
      <c r="J194">
        <v>3</v>
      </c>
      <c r="K194" t="s">
        <v>28</v>
      </c>
      <c r="L194">
        <v>1</v>
      </c>
      <c r="M194" t="s">
        <v>261</v>
      </c>
      <c r="N194">
        <v>1917</v>
      </c>
      <c r="R194" s="2">
        <f t="shared" si="5"/>
        <v>0.80833892044376421</v>
      </c>
      <c r="S194" s="2">
        <f>VLOOKUP(A194,'Region Total'!$A$2:$S$163,14,0)</f>
        <v>237153</v>
      </c>
    </row>
    <row r="195" spans="1:19" x14ac:dyDescent="0.45">
      <c r="A195" s="2" t="str">
        <f t="shared" ref="A195:A258" si="6">G195&amp;"|"&amp;I195&amp;"|"&amp;M195</f>
        <v>2013|Canterbury Region|Non-private Dwelling</v>
      </c>
      <c r="B195" t="s">
        <v>16</v>
      </c>
      <c r="C195" t="s">
        <v>17</v>
      </c>
      <c r="D195" t="s">
        <v>18</v>
      </c>
      <c r="E195" t="s">
        <v>19</v>
      </c>
      <c r="F195">
        <v>2013</v>
      </c>
      <c r="G195">
        <v>2013</v>
      </c>
      <c r="H195">
        <v>13</v>
      </c>
      <c r="I195" t="s">
        <v>47</v>
      </c>
      <c r="J195">
        <v>3</v>
      </c>
      <c r="K195" t="s">
        <v>28</v>
      </c>
      <c r="L195">
        <v>2</v>
      </c>
      <c r="M195" t="s">
        <v>262</v>
      </c>
      <c r="P195" t="s">
        <v>24</v>
      </c>
      <c r="Q195" t="s">
        <v>25</v>
      </c>
      <c r="R195" s="2" t="str">
        <f t="shared" ref="R195:R258" si="7">IF(P195&lt;&gt;"_U",IFERROR((N195/S195*100),"."),".")</f>
        <v>.</v>
      </c>
      <c r="S195" s="2">
        <f>VLOOKUP(A195,'Region Total'!$A$2:$S$163,14,0)</f>
        <v>0</v>
      </c>
    </row>
    <row r="196" spans="1:19" x14ac:dyDescent="0.45">
      <c r="A196" s="2" t="str">
        <f t="shared" si="6"/>
        <v>2013|Canterbury Region|Total - dwelling type</v>
      </c>
      <c r="B196" t="s">
        <v>16</v>
      </c>
      <c r="C196" t="s">
        <v>17</v>
      </c>
      <c r="D196" t="s">
        <v>18</v>
      </c>
      <c r="E196" t="s">
        <v>19</v>
      </c>
      <c r="F196">
        <v>2013</v>
      </c>
      <c r="G196">
        <v>2013</v>
      </c>
      <c r="H196">
        <v>13</v>
      </c>
      <c r="I196" t="s">
        <v>47</v>
      </c>
      <c r="J196">
        <v>3</v>
      </c>
      <c r="K196" t="s">
        <v>28</v>
      </c>
      <c r="L196">
        <v>99</v>
      </c>
      <c r="M196" t="s">
        <v>260</v>
      </c>
      <c r="P196" t="s">
        <v>24</v>
      </c>
      <c r="Q196" t="s">
        <v>25</v>
      </c>
      <c r="R196" s="2" t="str">
        <f t="shared" si="7"/>
        <v>.</v>
      </c>
      <c r="S196" s="2">
        <f>VLOOKUP(A196,'Region Total'!$A$2:$S$163,14,0)</f>
        <v>0</v>
      </c>
    </row>
    <row r="197" spans="1:19" x14ac:dyDescent="0.45">
      <c r="A197" s="2" t="str">
        <f t="shared" si="6"/>
        <v>2013|Canterbury Region|Private Dwelling</v>
      </c>
      <c r="B197" t="s">
        <v>16</v>
      </c>
      <c r="C197" t="s">
        <v>17</v>
      </c>
      <c r="D197" t="s">
        <v>18</v>
      </c>
      <c r="E197" t="s">
        <v>19</v>
      </c>
      <c r="F197">
        <v>2013</v>
      </c>
      <c r="G197">
        <v>2013</v>
      </c>
      <c r="H197">
        <v>13</v>
      </c>
      <c r="I197" t="s">
        <v>47</v>
      </c>
      <c r="J197">
        <v>999</v>
      </c>
      <c r="K197" t="s">
        <v>29</v>
      </c>
      <c r="L197">
        <v>1</v>
      </c>
      <c r="M197" t="s">
        <v>261</v>
      </c>
      <c r="N197">
        <v>237153</v>
      </c>
      <c r="R197" s="2">
        <f t="shared" si="7"/>
        <v>100</v>
      </c>
      <c r="S197" s="2">
        <f>VLOOKUP(A197,'Region Total'!$A$2:$S$163,14,0)</f>
        <v>237153</v>
      </c>
    </row>
    <row r="198" spans="1:19" x14ac:dyDescent="0.45">
      <c r="A198" s="2" t="str">
        <f t="shared" si="6"/>
        <v>2013|Canterbury Region|Non-private Dwelling</v>
      </c>
      <c r="B198" t="s">
        <v>16</v>
      </c>
      <c r="C198" t="s">
        <v>17</v>
      </c>
      <c r="D198" t="s">
        <v>18</v>
      </c>
      <c r="E198" t="s">
        <v>19</v>
      </c>
      <c r="F198">
        <v>2013</v>
      </c>
      <c r="G198">
        <v>2013</v>
      </c>
      <c r="H198">
        <v>13</v>
      </c>
      <c r="I198" t="s">
        <v>47</v>
      </c>
      <c r="J198">
        <v>999</v>
      </c>
      <c r="K198" t="s">
        <v>29</v>
      </c>
      <c r="L198">
        <v>2</v>
      </c>
      <c r="M198" t="s">
        <v>262</v>
      </c>
      <c r="P198" t="s">
        <v>24</v>
      </c>
      <c r="Q198" t="s">
        <v>25</v>
      </c>
      <c r="R198" s="2" t="str">
        <f t="shared" si="7"/>
        <v>.</v>
      </c>
      <c r="S198" s="2">
        <f>VLOOKUP(A198,'Region Total'!$A$2:$S$163,14,0)</f>
        <v>0</v>
      </c>
    </row>
    <row r="199" spans="1:19" x14ac:dyDescent="0.45">
      <c r="A199" s="2" t="str">
        <f t="shared" si="6"/>
        <v>2013|Canterbury Region|Total - dwelling type</v>
      </c>
      <c r="B199" t="s">
        <v>16</v>
      </c>
      <c r="C199" t="s">
        <v>17</v>
      </c>
      <c r="D199" t="s">
        <v>18</v>
      </c>
      <c r="E199" t="s">
        <v>19</v>
      </c>
      <c r="F199">
        <v>2013</v>
      </c>
      <c r="G199">
        <v>2013</v>
      </c>
      <c r="H199">
        <v>13</v>
      </c>
      <c r="I199" t="s">
        <v>47</v>
      </c>
      <c r="J199">
        <v>999</v>
      </c>
      <c r="K199" t="s">
        <v>29</v>
      </c>
      <c r="L199">
        <v>99</v>
      </c>
      <c r="M199" t="s">
        <v>260</v>
      </c>
      <c r="P199" t="s">
        <v>24</v>
      </c>
      <c r="Q199" t="s">
        <v>25</v>
      </c>
      <c r="R199" s="2" t="str">
        <f t="shared" si="7"/>
        <v>.</v>
      </c>
      <c r="S199" s="2">
        <f>VLOOKUP(A199,'Region Total'!$A$2:$S$163,14,0)</f>
        <v>0</v>
      </c>
    </row>
    <row r="200" spans="1:19" x14ac:dyDescent="0.45">
      <c r="A200" s="2" t="str">
        <f t="shared" si="6"/>
        <v>2013|Otago Region|Private Dwelling</v>
      </c>
      <c r="B200" t="s">
        <v>16</v>
      </c>
      <c r="C200" t="s">
        <v>17</v>
      </c>
      <c r="D200" t="s">
        <v>18</v>
      </c>
      <c r="E200" t="s">
        <v>19</v>
      </c>
      <c r="F200">
        <v>2013</v>
      </c>
      <c r="G200">
        <v>2013</v>
      </c>
      <c r="H200">
        <v>14</v>
      </c>
      <c r="I200" t="s">
        <v>48</v>
      </c>
      <c r="J200">
        <v>1</v>
      </c>
      <c r="K200" t="s">
        <v>22</v>
      </c>
      <c r="L200">
        <v>1</v>
      </c>
      <c r="M200" t="s">
        <v>261</v>
      </c>
      <c r="N200">
        <v>79956</v>
      </c>
      <c r="R200" s="2">
        <f t="shared" si="7"/>
        <v>85.218225419664279</v>
      </c>
      <c r="S200" s="2">
        <f>VLOOKUP(A200,'Region Total'!$A$2:$S$163,14,0)</f>
        <v>93825</v>
      </c>
    </row>
    <row r="201" spans="1:19" x14ac:dyDescent="0.45">
      <c r="A201" s="2" t="str">
        <f t="shared" si="6"/>
        <v>2013|Otago Region|Non-private Dwelling</v>
      </c>
      <c r="B201" t="s">
        <v>16</v>
      </c>
      <c r="C201" t="s">
        <v>17</v>
      </c>
      <c r="D201" t="s">
        <v>18</v>
      </c>
      <c r="E201" t="s">
        <v>19</v>
      </c>
      <c r="F201">
        <v>2013</v>
      </c>
      <c r="G201">
        <v>2013</v>
      </c>
      <c r="H201">
        <v>14</v>
      </c>
      <c r="I201" t="s">
        <v>48</v>
      </c>
      <c r="J201">
        <v>1</v>
      </c>
      <c r="K201" t="s">
        <v>22</v>
      </c>
      <c r="L201">
        <v>2</v>
      </c>
      <c r="M201" t="s">
        <v>262</v>
      </c>
      <c r="N201">
        <v>993</v>
      </c>
      <c r="R201" s="2" t="str">
        <f t="shared" si="7"/>
        <v>.</v>
      </c>
      <c r="S201" s="2">
        <f>VLOOKUP(A201,'Region Total'!$A$2:$S$163,14,0)</f>
        <v>0</v>
      </c>
    </row>
    <row r="202" spans="1:19" x14ac:dyDescent="0.45">
      <c r="A202" s="2" t="str">
        <f t="shared" si="6"/>
        <v>2013|Otago Region|Total - dwelling type</v>
      </c>
      <c r="B202" t="s">
        <v>16</v>
      </c>
      <c r="C202" t="s">
        <v>17</v>
      </c>
      <c r="D202" t="s">
        <v>18</v>
      </c>
      <c r="E202" t="s">
        <v>19</v>
      </c>
      <c r="F202">
        <v>2013</v>
      </c>
      <c r="G202">
        <v>2013</v>
      </c>
      <c r="H202">
        <v>14</v>
      </c>
      <c r="I202" t="s">
        <v>48</v>
      </c>
      <c r="J202">
        <v>1</v>
      </c>
      <c r="K202" t="s">
        <v>22</v>
      </c>
      <c r="L202">
        <v>99</v>
      </c>
      <c r="M202" t="s">
        <v>260</v>
      </c>
      <c r="N202">
        <v>80949</v>
      </c>
      <c r="R202" s="2" t="str">
        <f t="shared" si="7"/>
        <v>.</v>
      </c>
      <c r="S202" s="2">
        <f>VLOOKUP(A202,'Region Total'!$A$2:$S$163,14,0)</f>
        <v>0</v>
      </c>
    </row>
    <row r="203" spans="1:19" x14ac:dyDescent="0.45">
      <c r="A203" s="2" t="str">
        <f t="shared" si="6"/>
        <v>2013|Otago Region|Private Dwelling</v>
      </c>
      <c r="B203" t="s">
        <v>16</v>
      </c>
      <c r="C203" t="s">
        <v>17</v>
      </c>
      <c r="D203" t="s">
        <v>18</v>
      </c>
      <c r="E203" t="s">
        <v>19</v>
      </c>
      <c r="F203">
        <v>2013</v>
      </c>
      <c r="G203">
        <v>2013</v>
      </c>
      <c r="H203">
        <v>14</v>
      </c>
      <c r="I203" t="s">
        <v>48</v>
      </c>
      <c r="J203">
        <v>2</v>
      </c>
      <c r="K203" t="s">
        <v>23</v>
      </c>
      <c r="L203">
        <v>1</v>
      </c>
      <c r="M203" t="s">
        <v>261</v>
      </c>
      <c r="N203">
        <v>13317</v>
      </c>
      <c r="R203" s="2">
        <f t="shared" si="7"/>
        <v>14.193445243804955</v>
      </c>
      <c r="S203" s="2">
        <f>VLOOKUP(A203,'Region Total'!$A$2:$S$163,14,0)</f>
        <v>93825</v>
      </c>
    </row>
    <row r="204" spans="1:19" x14ac:dyDescent="0.45">
      <c r="A204" s="2" t="str">
        <f t="shared" si="6"/>
        <v>2013|Otago Region|Non-private Dwelling</v>
      </c>
      <c r="B204" t="s">
        <v>16</v>
      </c>
      <c r="C204" t="s">
        <v>17</v>
      </c>
      <c r="D204" t="s">
        <v>18</v>
      </c>
      <c r="E204" t="s">
        <v>19</v>
      </c>
      <c r="F204">
        <v>2013</v>
      </c>
      <c r="G204">
        <v>2013</v>
      </c>
      <c r="H204">
        <v>14</v>
      </c>
      <c r="I204" t="s">
        <v>48</v>
      </c>
      <c r="J204">
        <v>2</v>
      </c>
      <c r="K204" t="s">
        <v>23</v>
      </c>
      <c r="L204">
        <v>2</v>
      </c>
      <c r="M204" t="s">
        <v>262</v>
      </c>
      <c r="P204" t="s">
        <v>24</v>
      </c>
      <c r="Q204" t="s">
        <v>25</v>
      </c>
      <c r="R204" s="2" t="str">
        <f t="shared" si="7"/>
        <v>.</v>
      </c>
      <c r="S204" s="2">
        <f>VLOOKUP(A204,'Region Total'!$A$2:$S$163,14,0)</f>
        <v>0</v>
      </c>
    </row>
    <row r="205" spans="1:19" x14ac:dyDescent="0.45">
      <c r="A205" s="2" t="str">
        <f t="shared" si="6"/>
        <v>2013|Otago Region|Total - dwelling type</v>
      </c>
      <c r="B205" t="s">
        <v>16</v>
      </c>
      <c r="C205" t="s">
        <v>17</v>
      </c>
      <c r="D205" t="s">
        <v>18</v>
      </c>
      <c r="E205" t="s">
        <v>19</v>
      </c>
      <c r="F205">
        <v>2013</v>
      </c>
      <c r="G205">
        <v>2013</v>
      </c>
      <c r="H205">
        <v>14</v>
      </c>
      <c r="I205" t="s">
        <v>48</v>
      </c>
      <c r="J205">
        <v>2</v>
      </c>
      <c r="K205" t="s">
        <v>23</v>
      </c>
      <c r="L205">
        <v>99</v>
      </c>
      <c r="M205" t="s">
        <v>260</v>
      </c>
      <c r="P205" t="s">
        <v>24</v>
      </c>
      <c r="Q205" t="s">
        <v>25</v>
      </c>
      <c r="R205" s="2" t="str">
        <f t="shared" si="7"/>
        <v>.</v>
      </c>
      <c r="S205" s="2">
        <f>VLOOKUP(A205,'Region Total'!$A$2:$S$163,14,0)</f>
        <v>0</v>
      </c>
    </row>
    <row r="206" spans="1:19" x14ac:dyDescent="0.45">
      <c r="A206" s="2" t="str">
        <f t="shared" si="6"/>
        <v>2013|Otago Region|Private Dwelling</v>
      </c>
      <c r="B206" t="s">
        <v>16</v>
      </c>
      <c r="C206" t="s">
        <v>17</v>
      </c>
      <c r="D206" t="s">
        <v>18</v>
      </c>
      <c r="E206" t="s">
        <v>19</v>
      </c>
      <c r="F206">
        <v>2013</v>
      </c>
      <c r="G206">
        <v>2013</v>
      </c>
      <c r="H206">
        <v>14</v>
      </c>
      <c r="I206" t="s">
        <v>48</v>
      </c>
      <c r="J206">
        <v>21</v>
      </c>
      <c r="K206" t="s">
        <v>26</v>
      </c>
      <c r="L206">
        <v>1</v>
      </c>
      <c r="M206" t="s">
        <v>261</v>
      </c>
      <c r="N206">
        <v>2766</v>
      </c>
      <c r="R206" s="2">
        <f t="shared" si="7"/>
        <v>2.9480415667466024</v>
      </c>
      <c r="S206" s="2">
        <f>VLOOKUP(A206,'Region Total'!$A$2:$S$163,14,0)</f>
        <v>93825</v>
      </c>
    </row>
    <row r="207" spans="1:19" x14ac:dyDescent="0.45">
      <c r="A207" s="2" t="str">
        <f t="shared" si="6"/>
        <v>2013|Otago Region|Non-private Dwelling</v>
      </c>
      <c r="B207" t="s">
        <v>16</v>
      </c>
      <c r="C207" t="s">
        <v>17</v>
      </c>
      <c r="D207" t="s">
        <v>18</v>
      </c>
      <c r="E207" t="s">
        <v>19</v>
      </c>
      <c r="F207">
        <v>2013</v>
      </c>
      <c r="G207">
        <v>2013</v>
      </c>
      <c r="H207">
        <v>14</v>
      </c>
      <c r="I207" t="s">
        <v>48</v>
      </c>
      <c r="J207">
        <v>21</v>
      </c>
      <c r="K207" t="s">
        <v>26</v>
      </c>
      <c r="L207">
        <v>2</v>
      </c>
      <c r="M207" t="s">
        <v>262</v>
      </c>
      <c r="P207" t="s">
        <v>24</v>
      </c>
      <c r="Q207" t="s">
        <v>25</v>
      </c>
      <c r="R207" s="2" t="str">
        <f t="shared" si="7"/>
        <v>.</v>
      </c>
      <c r="S207" s="2">
        <f>VLOOKUP(A207,'Region Total'!$A$2:$S$163,14,0)</f>
        <v>0</v>
      </c>
    </row>
    <row r="208" spans="1:19" x14ac:dyDescent="0.45">
      <c r="A208" s="2" t="str">
        <f t="shared" si="6"/>
        <v>2013|Otago Region|Total - dwelling type</v>
      </c>
      <c r="B208" t="s">
        <v>16</v>
      </c>
      <c r="C208" t="s">
        <v>17</v>
      </c>
      <c r="D208" t="s">
        <v>18</v>
      </c>
      <c r="E208" t="s">
        <v>19</v>
      </c>
      <c r="F208">
        <v>2013</v>
      </c>
      <c r="G208">
        <v>2013</v>
      </c>
      <c r="H208">
        <v>14</v>
      </c>
      <c r="I208" t="s">
        <v>48</v>
      </c>
      <c r="J208">
        <v>21</v>
      </c>
      <c r="K208" t="s">
        <v>26</v>
      </c>
      <c r="L208">
        <v>99</v>
      </c>
      <c r="M208" t="s">
        <v>260</v>
      </c>
      <c r="P208" t="s">
        <v>24</v>
      </c>
      <c r="Q208" t="s">
        <v>25</v>
      </c>
      <c r="R208" s="2" t="str">
        <f t="shared" si="7"/>
        <v>.</v>
      </c>
      <c r="S208" s="2">
        <f>VLOOKUP(A208,'Region Total'!$A$2:$S$163,14,0)</f>
        <v>0</v>
      </c>
    </row>
    <row r="209" spans="1:19" x14ac:dyDescent="0.45">
      <c r="A209" s="2" t="str">
        <f t="shared" si="6"/>
        <v>2013|Otago Region|Private Dwelling</v>
      </c>
      <c r="B209" t="s">
        <v>16</v>
      </c>
      <c r="C209" t="s">
        <v>17</v>
      </c>
      <c r="D209" t="s">
        <v>18</v>
      </c>
      <c r="E209" t="s">
        <v>19</v>
      </c>
      <c r="F209">
        <v>2013</v>
      </c>
      <c r="G209">
        <v>2013</v>
      </c>
      <c r="H209">
        <v>14</v>
      </c>
      <c r="I209" t="s">
        <v>48</v>
      </c>
      <c r="J209">
        <v>22</v>
      </c>
      <c r="K209" t="s">
        <v>27</v>
      </c>
      <c r="L209">
        <v>1</v>
      </c>
      <c r="M209" t="s">
        <v>261</v>
      </c>
      <c r="N209">
        <v>10554</v>
      </c>
      <c r="R209" s="2">
        <f t="shared" si="7"/>
        <v>11.248601119104716</v>
      </c>
      <c r="S209" s="2">
        <f>VLOOKUP(A209,'Region Total'!$A$2:$S$163,14,0)</f>
        <v>93825</v>
      </c>
    </row>
    <row r="210" spans="1:19" x14ac:dyDescent="0.45">
      <c r="A210" s="2" t="str">
        <f t="shared" si="6"/>
        <v>2013|Otago Region|Non-private Dwelling</v>
      </c>
      <c r="B210" t="s">
        <v>16</v>
      </c>
      <c r="C210" t="s">
        <v>17</v>
      </c>
      <c r="D210" t="s">
        <v>18</v>
      </c>
      <c r="E210" t="s">
        <v>19</v>
      </c>
      <c r="F210">
        <v>2013</v>
      </c>
      <c r="G210">
        <v>2013</v>
      </c>
      <c r="H210">
        <v>14</v>
      </c>
      <c r="I210" t="s">
        <v>48</v>
      </c>
      <c r="J210">
        <v>22</v>
      </c>
      <c r="K210" t="s">
        <v>27</v>
      </c>
      <c r="L210">
        <v>2</v>
      </c>
      <c r="M210" t="s">
        <v>262</v>
      </c>
      <c r="P210" t="s">
        <v>24</v>
      </c>
      <c r="Q210" t="s">
        <v>25</v>
      </c>
      <c r="R210" s="2" t="str">
        <f t="shared" si="7"/>
        <v>.</v>
      </c>
      <c r="S210" s="2">
        <f>VLOOKUP(A210,'Region Total'!$A$2:$S$163,14,0)</f>
        <v>0</v>
      </c>
    </row>
    <row r="211" spans="1:19" x14ac:dyDescent="0.45">
      <c r="A211" s="2" t="str">
        <f t="shared" si="6"/>
        <v>2013|Otago Region|Total - dwelling type</v>
      </c>
      <c r="B211" t="s">
        <v>16</v>
      </c>
      <c r="C211" t="s">
        <v>17</v>
      </c>
      <c r="D211" t="s">
        <v>18</v>
      </c>
      <c r="E211" t="s">
        <v>19</v>
      </c>
      <c r="F211">
        <v>2013</v>
      </c>
      <c r="G211">
        <v>2013</v>
      </c>
      <c r="H211">
        <v>14</v>
      </c>
      <c r="I211" t="s">
        <v>48</v>
      </c>
      <c r="J211">
        <v>22</v>
      </c>
      <c r="K211" t="s">
        <v>27</v>
      </c>
      <c r="L211">
        <v>99</v>
      </c>
      <c r="M211" t="s">
        <v>260</v>
      </c>
      <c r="P211" t="s">
        <v>24</v>
      </c>
      <c r="Q211" t="s">
        <v>25</v>
      </c>
      <c r="R211" s="2" t="str">
        <f t="shared" si="7"/>
        <v>.</v>
      </c>
      <c r="S211" s="2">
        <f>VLOOKUP(A211,'Region Total'!$A$2:$S$163,14,0)</f>
        <v>0</v>
      </c>
    </row>
    <row r="212" spans="1:19" x14ac:dyDescent="0.45">
      <c r="A212" s="2" t="str">
        <f t="shared" si="6"/>
        <v>2013|Otago Region|Private Dwelling</v>
      </c>
      <c r="B212" t="s">
        <v>16</v>
      </c>
      <c r="C212" t="s">
        <v>17</v>
      </c>
      <c r="D212" t="s">
        <v>18</v>
      </c>
      <c r="E212" t="s">
        <v>19</v>
      </c>
      <c r="F212">
        <v>2013</v>
      </c>
      <c r="G212">
        <v>2013</v>
      </c>
      <c r="H212">
        <v>14</v>
      </c>
      <c r="I212" t="s">
        <v>48</v>
      </c>
      <c r="J212">
        <v>3</v>
      </c>
      <c r="K212" t="s">
        <v>28</v>
      </c>
      <c r="L212">
        <v>1</v>
      </c>
      <c r="M212" t="s">
        <v>261</v>
      </c>
      <c r="N212">
        <v>549</v>
      </c>
      <c r="R212" s="2">
        <f t="shared" si="7"/>
        <v>0.5851318944844125</v>
      </c>
      <c r="S212" s="2">
        <f>VLOOKUP(A212,'Region Total'!$A$2:$S$163,14,0)</f>
        <v>93825</v>
      </c>
    </row>
    <row r="213" spans="1:19" x14ac:dyDescent="0.45">
      <c r="A213" s="2" t="str">
        <f t="shared" si="6"/>
        <v>2013|Otago Region|Non-private Dwelling</v>
      </c>
      <c r="B213" t="s">
        <v>16</v>
      </c>
      <c r="C213" t="s">
        <v>17</v>
      </c>
      <c r="D213" t="s">
        <v>18</v>
      </c>
      <c r="E213" t="s">
        <v>19</v>
      </c>
      <c r="F213">
        <v>2013</v>
      </c>
      <c r="G213">
        <v>2013</v>
      </c>
      <c r="H213">
        <v>14</v>
      </c>
      <c r="I213" t="s">
        <v>48</v>
      </c>
      <c r="J213">
        <v>3</v>
      </c>
      <c r="K213" t="s">
        <v>28</v>
      </c>
      <c r="L213">
        <v>2</v>
      </c>
      <c r="M213" t="s">
        <v>262</v>
      </c>
      <c r="P213" t="s">
        <v>24</v>
      </c>
      <c r="Q213" t="s">
        <v>25</v>
      </c>
      <c r="R213" s="2" t="str">
        <f t="shared" si="7"/>
        <v>.</v>
      </c>
      <c r="S213" s="2">
        <f>VLOOKUP(A213,'Region Total'!$A$2:$S$163,14,0)</f>
        <v>0</v>
      </c>
    </row>
    <row r="214" spans="1:19" x14ac:dyDescent="0.45">
      <c r="A214" s="2" t="str">
        <f t="shared" si="6"/>
        <v>2013|Otago Region|Total - dwelling type</v>
      </c>
      <c r="B214" t="s">
        <v>16</v>
      </c>
      <c r="C214" t="s">
        <v>17</v>
      </c>
      <c r="D214" t="s">
        <v>18</v>
      </c>
      <c r="E214" t="s">
        <v>19</v>
      </c>
      <c r="F214">
        <v>2013</v>
      </c>
      <c r="G214">
        <v>2013</v>
      </c>
      <c r="H214">
        <v>14</v>
      </c>
      <c r="I214" t="s">
        <v>48</v>
      </c>
      <c r="J214">
        <v>3</v>
      </c>
      <c r="K214" t="s">
        <v>28</v>
      </c>
      <c r="L214">
        <v>99</v>
      </c>
      <c r="M214" t="s">
        <v>260</v>
      </c>
      <c r="P214" t="s">
        <v>24</v>
      </c>
      <c r="Q214" t="s">
        <v>25</v>
      </c>
      <c r="R214" s="2" t="str">
        <f t="shared" si="7"/>
        <v>.</v>
      </c>
      <c r="S214" s="2">
        <f>VLOOKUP(A214,'Region Total'!$A$2:$S$163,14,0)</f>
        <v>0</v>
      </c>
    </row>
    <row r="215" spans="1:19" x14ac:dyDescent="0.45">
      <c r="A215" s="2" t="str">
        <f t="shared" si="6"/>
        <v>2013|Otago Region|Private Dwelling</v>
      </c>
      <c r="B215" t="s">
        <v>16</v>
      </c>
      <c r="C215" t="s">
        <v>17</v>
      </c>
      <c r="D215" t="s">
        <v>18</v>
      </c>
      <c r="E215" t="s">
        <v>19</v>
      </c>
      <c r="F215">
        <v>2013</v>
      </c>
      <c r="G215">
        <v>2013</v>
      </c>
      <c r="H215">
        <v>14</v>
      </c>
      <c r="I215" t="s">
        <v>48</v>
      </c>
      <c r="J215">
        <v>999</v>
      </c>
      <c r="K215" t="s">
        <v>29</v>
      </c>
      <c r="L215">
        <v>1</v>
      </c>
      <c r="M215" t="s">
        <v>261</v>
      </c>
      <c r="N215">
        <v>93825</v>
      </c>
      <c r="R215" s="2">
        <f t="shared" si="7"/>
        <v>100</v>
      </c>
      <c r="S215" s="2">
        <f>VLOOKUP(A215,'Region Total'!$A$2:$S$163,14,0)</f>
        <v>93825</v>
      </c>
    </row>
    <row r="216" spans="1:19" x14ac:dyDescent="0.45">
      <c r="A216" s="2" t="str">
        <f t="shared" si="6"/>
        <v>2013|Otago Region|Non-private Dwelling</v>
      </c>
      <c r="B216" t="s">
        <v>16</v>
      </c>
      <c r="C216" t="s">
        <v>17</v>
      </c>
      <c r="D216" t="s">
        <v>18</v>
      </c>
      <c r="E216" t="s">
        <v>19</v>
      </c>
      <c r="F216">
        <v>2013</v>
      </c>
      <c r="G216">
        <v>2013</v>
      </c>
      <c r="H216">
        <v>14</v>
      </c>
      <c r="I216" t="s">
        <v>48</v>
      </c>
      <c r="J216">
        <v>999</v>
      </c>
      <c r="K216" t="s">
        <v>29</v>
      </c>
      <c r="L216">
        <v>2</v>
      </c>
      <c r="M216" t="s">
        <v>262</v>
      </c>
      <c r="P216" t="s">
        <v>24</v>
      </c>
      <c r="Q216" t="s">
        <v>25</v>
      </c>
      <c r="R216" s="2" t="str">
        <f t="shared" si="7"/>
        <v>.</v>
      </c>
      <c r="S216" s="2">
        <f>VLOOKUP(A216,'Region Total'!$A$2:$S$163,14,0)</f>
        <v>0</v>
      </c>
    </row>
    <row r="217" spans="1:19" x14ac:dyDescent="0.45">
      <c r="A217" s="2" t="str">
        <f t="shared" si="6"/>
        <v>2013|Otago Region|Total - dwelling type</v>
      </c>
      <c r="B217" t="s">
        <v>16</v>
      </c>
      <c r="C217" t="s">
        <v>17</v>
      </c>
      <c r="D217" t="s">
        <v>18</v>
      </c>
      <c r="E217" t="s">
        <v>19</v>
      </c>
      <c r="F217">
        <v>2013</v>
      </c>
      <c r="G217">
        <v>2013</v>
      </c>
      <c r="H217">
        <v>14</v>
      </c>
      <c r="I217" t="s">
        <v>48</v>
      </c>
      <c r="J217">
        <v>999</v>
      </c>
      <c r="K217" t="s">
        <v>29</v>
      </c>
      <c r="L217">
        <v>99</v>
      </c>
      <c r="M217" t="s">
        <v>260</v>
      </c>
      <c r="P217" t="s">
        <v>24</v>
      </c>
      <c r="Q217" t="s">
        <v>25</v>
      </c>
      <c r="R217" s="2" t="str">
        <f t="shared" si="7"/>
        <v>.</v>
      </c>
      <c r="S217" s="2">
        <f>VLOOKUP(A217,'Region Total'!$A$2:$S$163,14,0)</f>
        <v>0</v>
      </c>
    </row>
    <row r="218" spans="1:19" x14ac:dyDescent="0.45">
      <c r="A218" s="2" t="str">
        <f t="shared" si="6"/>
        <v>2013|Southland Region|Private Dwelling</v>
      </c>
      <c r="B218" t="s">
        <v>16</v>
      </c>
      <c r="C218" t="s">
        <v>17</v>
      </c>
      <c r="D218" t="s">
        <v>18</v>
      </c>
      <c r="E218" t="s">
        <v>19</v>
      </c>
      <c r="F218">
        <v>2013</v>
      </c>
      <c r="G218">
        <v>2013</v>
      </c>
      <c r="H218">
        <v>15</v>
      </c>
      <c r="I218" t="s">
        <v>49</v>
      </c>
      <c r="J218">
        <v>1</v>
      </c>
      <c r="K218" t="s">
        <v>22</v>
      </c>
      <c r="L218">
        <v>1</v>
      </c>
      <c r="M218" t="s">
        <v>261</v>
      </c>
      <c r="N218">
        <v>37773</v>
      </c>
      <c r="R218" s="2">
        <f t="shared" si="7"/>
        <v>88.600379987333753</v>
      </c>
      <c r="S218" s="2">
        <f>VLOOKUP(A218,'Region Total'!$A$2:$S$163,14,0)</f>
        <v>42633</v>
      </c>
    </row>
    <row r="219" spans="1:19" x14ac:dyDescent="0.45">
      <c r="A219" s="2" t="str">
        <f t="shared" si="6"/>
        <v>2013|Southland Region|Non-private Dwelling</v>
      </c>
      <c r="B219" t="s">
        <v>16</v>
      </c>
      <c r="C219" t="s">
        <v>17</v>
      </c>
      <c r="D219" t="s">
        <v>18</v>
      </c>
      <c r="E219" t="s">
        <v>19</v>
      </c>
      <c r="F219">
        <v>2013</v>
      </c>
      <c r="G219">
        <v>2013</v>
      </c>
      <c r="H219">
        <v>15</v>
      </c>
      <c r="I219" t="s">
        <v>49</v>
      </c>
      <c r="J219">
        <v>1</v>
      </c>
      <c r="K219" t="s">
        <v>22</v>
      </c>
      <c r="L219">
        <v>2</v>
      </c>
      <c r="M219" t="s">
        <v>262</v>
      </c>
      <c r="N219">
        <v>375</v>
      </c>
      <c r="R219" s="2" t="str">
        <f t="shared" si="7"/>
        <v>.</v>
      </c>
      <c r="S219" s="2">
        <f>VLOOKUP(A219,'Region Total'!$A$2:$S$163,14,0)</f>
        <v>0</v>
      </c>
    </row>
    <row r="220" spans="1:19" x14ac:dyDescent="0.45">
      <c r="A220" s="2" t="str">
        <f t="shared" si="6"/>
        <v>2013|Southland Region|Total - dwelling type</v>
      </c>
      <c r="B220" t="s">
        <v>16</v>
      </c>
      <c r="C220" t="s">
        <v>17</v>
      </c>
      <c r="D220" t="s">
        <v>18</v>
      </c>
      <c r="E220" t="s">
        <v>19</v>
      </c>
      <c r="F220">
        <v>2013</v>
      </c>
      <c r="G220">
        <v>2013</v>
      </c>
      <c r="H220">
        <v>15</v>
      </c>
      <c r="I220" t="s">
        <v>49</v>
      </c>
      <c r="J220">
        <v>1</v>
      </c>
      <c r="K220" t="s">
        <v>22</v>
      </c>
      <c r="L220">
        <v>99</v>
      </c>
      <c r="M220" t="s">
        <v>260</v>
      </c>
      <c r="N220">
        <v>38145</v>
      </c>
      <c r="R220" s="2" t="str">
        <f t="shared" si="7"/>
        <v>.</v>
      </c>
      <c r="S220" s="2">
        <f>VLOOKUP(A220,'Region Total'!$A$2:$S$163,14,0)</f>
        <v>0</v>
      </c>
    </row>
    <row r="221" spans="1:19" x14ac:dyDescent="0.45">
      <c r="A221" s="2" t="str">
        <f t="shared" si="6"/>
        <v>2013|Southland Region|Private Dwelling</v>
      </c>
      <c r="B221" t="s">
        <v>16</v>
      </c>
      <c r="C221" t="s">
        <v>17</v>
      </c>
      <c r="D221" t="s">
        <v>18</v>
      </c>
      <c r="E221" t="s">
        <v>19</v>
      </c>
      <c r="F221">
        <v>2013</v>
      </c>
      <c r="G221">
        <v>2013</v>
      </c>
      <c r="H221">
        <v>15</v>
      </c>
      <c r="I221" t="s">
        <v>49</v>
      </c>
      <c r="J221">
        <v>2</v>
      </c>
      <c r="K221" t="s">
        <v>23</v>
      </c>
      <c r="L221">
        <v>1</v>
      </c>
      <c r="M221" t="s">
        <v>261</v>
      </c>
      <c r="N221">
        <v>4680</v>
      </c>
      <c r="R221" s="2">
        <f t="shared" si="7"/>
        <v>10.977411864048976</v>
      </c>
      <c r="S221" s="2">
        <f>VLOOKUP(A221,'Region Total'!$A$2:$S$163,14,0)</f>
        <v>42633</v>
      </c>
    </row>
    <row r="222" spans="1:19" x14ac:dyDescent="0.45">
      <c r="A222" s="2" t="str">
        <f t="shared" si="6"/>
        <v>2013|Southland Region|Non-private Dwelling</v>
      </c>
      <c r="B222" t="s">
        <v>16</v>
      </c>
      <c r="C222" t="s">
        <v>17</v>
      </c>
      <c r="D222" t="s">
        <v>18</v>
      </c>
      <c r="E222" t="s">
        <v>19</v>
      </c>
      <c r="F222">
        <v>2013</v>
      </c>
      <c r="G222">
        <v>2013</v>
      </c>
      <c r="H222">
        <v>15</v>
      </c>
      <c r="I222" t="s">
        <v>49</v>
      </c>
      <c r="J222">
        <v>2</v>
      </c>
      <c r="K222" t="s">
        <v>23</v>
      </c>
      <c r="L222">
        <v>2</v>
      </c>
      <c r="M222" t="s">
        <v>262</v>
      </c>
      <c r="P222" t="s">
        <v>24</v>
      </c>
      <c r="Q222" t="s">
        <v>25</v>
      </c>
      <c r="R222" s="2" t="str">
        <f t="shared" si="7"/>
        <v>.</v>
      </c>
      <c r="S222" s="2">
        <f>VLOOKUP(A222,'Region Total'!$A$2:$S$163,14,0)</f>
        <v>0</v>
      </c>
    </row>
    <row r="223" spans="1:19" x14ac:dyDescent="0.45">
      <c r="A223" s="2" t="str">
        <f t="shared" si="6"/>
        <v>2013|Southland Region|Total - dwelling type</v>
      </c>
      <c r="B223" t="s">
        <v>16</v>
      </c>
      <c r="C223" t="s">
        <v>17</v>
      </c>
      <c r="D223" t="s">
        <v>18</v>
      </c>
      <c r="E223" t="s">
        <v>19</v>
      </c>
      <c r="F223">
        <v>2013</v>
      </c>
      <c r="G223">
        <v>2013</v>
      </c>
      <c r="H223">
        <v>15</v>
      </c>
      <c r="I223" t="s">
        <v>49</v>
      </c>
      <c r="J223">
        <v>2</v>
      </c>
      <c r="K223" t="s">
        <v>23</v>
      </c>
      <c r="L223">
        <v>99</v>
      </c>
      <c r="M223" t="s">
        <v>260</v>
      </c>
      <c r="P223" t="s">
        <v>24</v>
      </c>
      <c r="Q223" t="s">
        <v>25</v>
      </c>
      <c r="R223" s="2" t="str">
        <f t="shared" si="7"/>
        <v>.</v>
      </c>
      <c r="S223" s="2">
        <f>VLOOKUP(A223,'Region Total'!$A$2:$S$163,14,0)</f>
        <v>0</v>
      </c>
    </row>
    <row r="224" spans="1:19" x14ac:dyDescent="0.45">
      <c r="A224" s="2" t="str">
        <f t="shared" si="6"/>
        <v>2013|Southland Region|Private Dwelling</v>
      </c>
      <c r="B224" t="s">
        <v>16</v>
      </c>
      <c r="C224" t="s">
        <v>17</v>
      </c>
      <c r="D224" t="s">
        <v>18</v>
      </c>
      <c r="E224" t="s">
        <v>19</v>
      </c>
      <c r="F224">
        <v>2013</v>
      </c>
      <c r="G224">
        <v>2013</v>
      </c>
      <c r="H224">
        <v>15</v>
      </c>
      <c r="I224" t="s">
        <v>49</v>
      </c>
      <c r="J224">
        <v>21</v>
      </c>
      <c r="K224" t="s">
        <v>26</v>
      </c>
      <c r="L224">
        <v>1</v>
      </c>
      <c r="M224" t="s">
        <v>261</v>
      </c>
      <c r="N224">
        <v>897</v>
      </c>
      <c r="R224" s="2">
        <f t="shared" si="7"/>
        <v>2.1040039406093869</v>
      </c>
      <c r="S224" s="2">
        <f>VLOOKUP(A224,'Region Total'!$A$2:$S$163,14,0)</f>
        <v>42633</v>
      </c>
    </row>
    <row r="225" spans="1:19" x14ac:dyDescent="0.45">
      <c r="A225" s="2" t="str">
        <f t="shared" si="6"/>
        <v>2013|Southland Region|Non-private Dwelling</v>
      </c>
      <c r="B225" t="s">
        <v>16</v>
      </c>
      <c r="C225" t="s">
        <v>17</v>
      </c>
      <c r="D225" t="s">
        <v>18</v>
      </c>
      <c r="E225" t="s">
        <v>19</v>
      </c>
      <c r="F225">
        <v>2013</v>
      </c>
      <c r="G225">
        <v>2013</v>
      </c>
      <c r="H225">
        <v>15</v>
      </c>
      <c r="I225" t="s">
        <v>49</v>
      </c>
      <c r="J225">
        <v>21</v>
      </c>
      <c r="K225" t="s">
        <v>26</v>
      </c>
      <c r="L225">
        <v>2</v>
      </c>
      <c r="M225" t="s">
        <v>262</v>
      </c>
      <c r="P225" t="s">
        <v>24</v>
      </c>
      <c r="Q225" t="s">
        <v>25</v>
      </c>
      <c r="R225" s="2" t="str">
        <f t="shared" si="7"/>
        <v>.</v>
      </c>
      <c r="S225" s="2">
        <f>VLOOKUP(A225,'Region Total'!$A$2:$S$163,14,0)</f>
        <v>0</v>
      </c>
    </row>
    <row r="226" spans="1:19" x14ac:dyDescent="0.45">
      <c r="A226" s="2" t="str">
        <f t="shared" si="6"/>
        <v>2013|Southland Region|Total - dwelling type</v>
      </c>
      <c r="B226" t="s">
        <v>16</v>
      </c>
      <c r="C226" t="s">
        <v>17</v>
      </c>
      <c r="D226" t="s">
        <v>18</v>
      </c>
      <c r="E226" t="s">
        <v>19</v>
      </c>
      <c r="F226">
        <v>2013</v>
      </c>
      <c r="G226">
        <v>2013</v>
      </c>
      <c r="H226">
        <v>15</v>
      </c>
      <c r="I226" t="s">
        <v>49</v>
      </c>
      <c r="J226">
        <v>21</v>
      </c>
      <c r="K226" t="s">
        <v>26</v>
      </c>
      <c r="L226">
        <v>99</v>
      </c>
      <c r="M226" t="s">
        <v>260</v>
      </c>
      <c r="P226" t="s">
        <v>24</v>
      </c>
      <c r="Q226" t="s">
        <v>25</v>
      </c>
      <c r="R226" s="2" t="str">
        <f t="shared" si="7"/>
        <v>.</v>
      </c>
      <c r="S226" s="2">
        <f>VLOOKUP(A226,'Region Total'!$A$2:$S$163,14,0)</f>
        <v>0</v>
      </c>
    </row>
    <row r="227" spans="1:19" x14ac:dyDescent="0.45">
      <c r="A227" s="2" t="str">
        <f t="shared" si="6"/>
        <v>2013|Southland Region|Private Dwelling</v>
      </c>
      <c r="B227" t="s">
        <v>16</v>
      </c>
      <c r="C227" t="s">
        <v>17</v>
      </c>
      <c r="D227" t="s">
        <v>18</v>
      </c>
      <c r="E227" t="s">
        <v>19</v>
      </c>
      <c r="F227">
        <v>2013</v>
      </c>
      <c r="G227">
        <v>2013</v>
      </c>
      <c r="H227">
        <v>15</v>
      </c>
      <c r="I227" t="s">
        <v>49</v>
      </c>
      <c r="J227">
        <v>22</v>
      </c>
      <c r="K227" t="s">
        <v>27</v>
      </c>
      <c r="L227">
        <v>1</v>
      </c>
      <c r="M227" t="s">
        <v>261</v>
      </c>
      <c r="N227">
        <v>3780</v>
      </c>
      <c r="R227" s="2">
        <f t="shared" si="7"/>
        <v>8.8663711209626346</v>
      </c>
      <c r="S227" s="2">
        <f>VLOOKUP(A227,'Region Total'!$A$2:$S$163,14,0)</f>
        <v>42633</v>
      </c>
    </row>
    <row r="228" spans="1:19" x14ac:dyDescent="0.45">
      <c r="A228" s="2" t="str">
        <f t="shared" si="6"/>
        <v>2013|Southland Region|Non-private Dwelling</v>
      </c>
      <c r="B228" t="s">
        <v>16</v>
      </c>
      <c r="C228" t="s">
        <v>17</v>
      </c>
      <c r="D228" t="s">
        <v>18</v>
      </c>
      <c r="E228" t="s">
        <v>19</v>
      </c>
      <c r="F228">
        <v>2013</v>
      </c>
      <c r="G228">
        <v>2013</v>
      </c>
      <c r="H228">
        <v>15</v>
      </c>
      <c r="I228" t="s">
        <v>49</v>
      </c>
      <c r="J228">
        <v>22</v>
      </c>
      <c r="K228" t="s">
        <v>27</v>
      </c>
      <c r="L228">
        <v>2</v>
      </c>
      <c r="M228" t="s">
        <v>262</v>
      </c>
      <c r="P228" t="s">
        <v>24</v>
      </c>
      <c r="Q228" t="s">
        <v>25</v>
      </c>
      <c r="R228" s="2" t="str">
        <f t="shared" si="7"/>
        <v>.</v>
      </c>
      <c r="S228" s="2">
        <f>VLOOKUP(A228,'Region Total'!$A$2:$S$163,14,0)</f>
        <v>0</v>
      </c>
    </row>
    <row r="229" spans="1:19" x14ac:dyDescent="0.45">
      <c r="A229" s="2" t="str">
        <f t="shared" si="6"/>
        <v>2013|Southland Region|Total - dwelling type</v>
      </c>
      <c r="B229" t="s">
        <v>16</v>
      </c>
      <c r="C229" t="s">
        <v>17</v>
      </c>
      <c r="D229" t="s">
        <v>18</v>
      </c>
      <c r="E229" t="s">
        <v>19</v>
      </c>
      <c r="F229">
        <v>2013</v>
      </c>
      <c r="G229">
        <v>2013</v>
      </c>
      <c r="H229">
        <v>15</v>
      </c>
      <c r="I229" t="s">
        <v>49</v>
      </c>
      <c r="J229">
        <v>22</v>
      </c>
      <c r="K229" t="s">
        <v>27</v>
      </c>
      <c r="L229">
        <v>99</v>
      </c>
      <c r="M229" t="s">
        <v>260</v>
      </c>
      <c r="P229" t="s">
        <v>24</v>
      </c>
      <c r="Q229" t="s">
        <v>25</v>
      </c>
      <c r="R229" s="2" t="str">
        <f t="shared" si="7"/>
        <v>.</v>
      </c>
      <c r="S229" s="2">
        <f>VLOOKUP(A229,'Region Total'!$A$2:$S$163,14,0)</f>
        <v>0</v>
      </c>
    </row>
    <row r="230" spans="1:19" x14ac:dyDescent="0.45">
      <c r="A230" s="2" t="str">
        <f t="shared" si="6"/>
        <v>2013|Southland Region|Private Dwelling</v>
      </c>
      <c r="B230" t="s">
        <v>16</v>
      </c>
      <c r="C230" t="s">
        <v>17</v>
      </c>
      <c r="D230" t="s">
        <v>18</v>
      </c>
      <c r="E230" t="s">
        <v>19</v>
      </c>
      <c r="F230">
        <v>2013</v>
      </c>
      <c r="G230">
        <v>2013</v>
      </c>
      <c r="H230">
        <v>15</v>
      </c>
      <c r="I230" t="s">
        <v>49</v>
      </c>
      <c r="J230">
        <v>3</v>
      </c>
      <c r="K230" t="s">
        <v>28</v>
      </c>
      <c r="L230">
        <v>1</v>
      </c>
      <c r="M230" t="s">
        <v>261</v>
      </c>
      <c r="N230">
        <v>183</v>
      </c>
      <c r="R230" s="2">
        <f t="shared" si="7"/>
        <v>0.42924495109422278</v>
      </c>
      <c r="S230" s="2">
        <f>VLOOKUP(A230,'Region Total'!$A$2:$S$163,14,0)</f>
        <v>42633</v>
      </c>
    </row>
    <row r="231" spans="1:19" x14ac:dyDescent="0.45">
      <c r="A231" s="2" t="str">
        <f t="shared" si="6"/>
        <v>2013|Southland Region|Non-private Dwelling</v>
      </c>
      <c r="B231" t="s">
        <v>16</v>
      </c>
      <c r="C231" t="s">
        <v>17</v>
      </c>
      <c r="D231" t="s">
        <v>18</v>
      </c>
      <c r="E231" t="s">
        <v>19</v>
      </c>
      <c r="F231">
        <v>2013</v>
      </c>
      <c r="G231">
        <v>2013</v>
      </c>
      <c r="H231">
        <v>15</v>
      </c>
      <c r="I231" t="s">
        <v>49</v>
      </c>
      <c r="J231">
        <v>3</v>
      </c>
      <c r="K231" t="s">
        <v>28</v>
      </c>
      <c r="L231">
        <v>2</v>
      </c>
      <c r="M231" t="s">
        <v>262</v>
      </c>
      <c r="P231" t="s">
        <v>24</v>
      </c>
      <c r="Q231" t="s">
        <v>25</v>
      </c>
      <c r="R231" s="2" t="str">
        <f t="shared" si="7"/>
        <v>.</v>
      </c>
      <c r="S231" s="2">
        <f>VLOOKUP(A231,'Region Total'!$A$2:$S$163,14,0)</f>
        <v>0</v>
      </c>
    </row>
    <row r="232" spans="1:19" x14ac:dyDescent="0.45">
      <c r="A232" s="2" t="str">
        <f t="shared" si="6"/>
        <v>2013|Southland Region|Total - dwelling type</v>
      </c>
      <c r="B232" t="s">
        <v>16</v>
      </c>
      <c r="C232" t="s">
        <v>17</v>
      </c>
      <c r="D232" t="s">
        <v>18</v>
      </c>
      <c r="E232" t="s">
        <v>19</v>
      </c>
      <c r="F232">
        <v>2013</v>
      </c>
      <c r="G232">
        <v>2013</v>
      </c>
      <c r="H232">
        <v>15</v>
      </c>
      <c r="I232" t="s">
        <v>49</v>
      </c>
      <c r="J232">
        <v>3</v>
      </c>
      <c r="K232" t="s">
        <v>28</v>
      </c>
      <c r="L232">
        <v>99</v>
      </c>
      <c r="M232" t="s">
        <v>260</v>
      </c>
      <c r="P232" t="s">
        <v>24</v>
      </c>
      <c r="Q232" t="s">
        <v>25</v>
      </c>
      <c r="R232" s="2" t="str">
        <f t="shared" si="7"/>
        <v>.</v>
      </c>
      <c r="S232" s="2">
        <f>VLOOKUP(A232,'Region Total'!$A$2:$S$163,14,0)</f>
        <v>0</v>
      </c>
    </row>
    <row r="233" spans="1:19" x14ac:dyDescent="0.45">
      <c r="A233" s="2" t="str">
        <f t="shared" si="6"/>
        <v>2013|Southland Region|Private Dwelling</v>
      </c>
      <c r="B233" t="s">
        <v>16</v>
      </c>
      <c r="C233" t="s">
        <v>17</v>
      </c>
      <c r="D233" t="s">
        <v>18</v>
      </c>
      <c r="E233" t="s">
        <v>19</v>
      </c>
      <c r="F233">
        <v>2013</v>
      </c>
      <c r="G233">
        <v>2013</v>
      </c>
      <c r="H233">
        <v>15</v>
      </c>
      <c r="I233" t="s">
        <v>49</v>
      </c>
      <c r="J233">
        <v>999</v>
      </c>
      <c r="K233" t="s">
        <v>29</v>
      </c>
      <c r="L233">
        <v>1</v>
      </c>
      <c r="M233" t="s">
        <v>261</v>
      </c>
      <c r="N233">
        <v>42633</v>
      </c>
      <c r="R233" s="2">
        <f t="shared" si="7"/>
        <v>100</v>
      </c>
      <c r="S233" s="2">
        <f>VLOOKUP(A233,'Region Total'!$A$2:$S$163,14,0)</f>
        <v>42633</v>
      </c>
    </row>
    <row r="234" spans="1:19" x14ac:dyDescent="0.45">
      <c r="A234" s="2" t="str">
        <f t="shared" si="6"/>
        <v>2013|Southland Region|Non-private Dwelling</v>
      </c>
      <c r="B234" t="s">
        <v>16</v>
      </c>
      <c r="C234" t="s">
        <v>17</v>
      </c>
      <c r="D234" t="s">
        <v>18</v>
      </c>
      <c r="E234" t="s">
        <v>19</v>
      </c>
      <c r="F234">
        <v>2013</v>
      </c>
      <c r="G234">
        <v>2013</v>
      </c>
      <c r="H234">
        <v>15</v>
      </c>
      <c r="I234" t="s">
        <v>49</v>
      </c>
      <c r="J234">
        <v>999</v>
      </c>
      <c r="K234" t="s">
        <v>29</v>
      </c>
      <c r="L234">
        <v>2</v>
      </c>
      <c r="M234" t="s">
        <v>262</v>
      </c>
      <c r="P234" t="s">
        <v>24</v>
      </c>
      <c r="Q234" t="s">
        <v>25</v>
      </c>
      <c r="R234" s="2" t="str">
        <f t="shared" si="7"/>
        <v>.</v>
      </c>
      <c r="S234" s="2">
        <f>VLOOKUP(A234,'Region Total'!$A$2:$S$163,14,0)</f>
        <v>0</v>
      </c>
    </row>
    <row r="235" spans="1:19" x14ac:dyDescent="0.45">
      <c r="A235" s="2" t="str">
        <f t="shared" si="6"/>
        <v>2013|Southland Region|Total - dwelling type</v>
      </c>
      <c r="B235" t="s">
        <v>16</v>
      </c>
      <c r="C235" t="s">
        <v>17</v>
      </c>
      <c r="D235" t="s">
        <v>18</v>
      </c>
      <c r="E235" t="s">
        <v>19</v>
      </c>
      <c r="F235">
        <v>2013</v>
      </c>
      <c r="G235">
        <v>2013</v>
      </c>
      <c r="H235">
        <v>15</v>
      </c>
      <c r="I235" t="s">
        <v>49</v>
      </c>
      <c r="J235">
        <v>999</v>
      </c>
      <c r="K235" t="s">
        <v>29</v>
      </c>
      <c r="L235">
        <v>99</v>
      </c>
      <c r="M235" t="s">
        <v>260</v>
      </c>
      <c r="P235" t="s">
        <v>24</v>
      </c>
      <c r="Q235" t="s">
        <v>25</v>
      </c>
      <c r="R235" s="2" t="str">
        <f t="shared" si="7"/>
        <v>.</v>
      </c>
      <c r="S235" s="2">
        <f>VLOOKUP(A235,'Region Total'!$A$2:$S$163,14,0)</f>
        <v>0</v>
      </c>
    </row>
    <row r="236" spans="1:19" x14ac:dyDescent="0.45">
      <c r="A236" s="2" t="str">
        <f t="shared" si="6"/>
        <v>2013|Tasman Region|Private Dwelling</v>
      </c>
      <c r="B236" t="s">
        <v>16</v>
      </c>
      <c r="C236" t="s">
        <v>17</v>
      </c>
      <c r="D236" t="s">
        <v>18</v>
      </c>
      <c r="E236" t="s">
        <v>19</v>
      </c>
      <c r="F236">
        <v>2013</v>
      </c>
      <c r="G236">
        <v>2013</v>
      </c>
      <c r="H236">
        <v>16</v>
      </c>
      <c r="I236" t="s">
        <v>50</v>
      </c>
      <c r="J236">
        <v>1</v>
      </c>
      <c r="K236" t="s">
        <v>22</v>
      </c>
      <c r="L236">
        <v>1</v>
      </c>
      <c r="M236" t="s">
        <v>261</v>
      </c>
      <c r="N236">
        <v>18597</v>
      </c>
      <c r="R236" s="2">
        <f t="shared" si="7"/>
        <v>86.675055928411638</v>
      </c>
      <c r="S236" s="2">
        <f>VLOOKUP(A236,'Region Total'!$A$2:$S$163,14,0)</f>
        <v>21456</v>
      </c>
    </row>
    <row r="237" spans="1:19" x14ac:dyDescent="0.45">
      <c r="A237" s="2" t="str">
        <f t="shared" si="6"/>
        <v>2013|Tasman Region|Non-private Dwelling</v>
      </c>
      <c r="B237" t="s">
        <v>16</v>
      </c>
      <c r="C237" t="s">
        <v>17</v>
      </c>
      <c r="D237" t="s">
        <v>18</v>
      </c>
      <c r="E237" t="s">
        <v>19</v>
      </c>
      <c r="F237">
        <v>2013</v>
      </c>
      <c r="G237">
        <v>2013</v>
      </c>
      <c r="H237">
        <v>16</v>
      </c>
      <c r="I237" t="s">
        <v>50</v>
      </c>
      <c r="J237">
        <v>1</v>
      </c>
      <c r="K237" t="s">
        <v>22</v>
      </c>
      <c r="L237">
        <v>2</v>
      </c>
      <c r="M237" t="s">
        <v>262</v>
      </c>
      <c r="N237">
        <v>288</v>
      </c>
      <c r="R237" s="2" t="str">
        <f t="shared" si="7"/>
        <v>.</v>
      </c>
      <c r="S237" s="2">
        <f>VLOOKUP(A237,'Region Total'!$A$2:$S$163,14,0)</f>
        <v>0</v>
      </c>
    </row>
    <row r="238" spans="1:19" x14ac:dyDescent="0.45">
      <c r="A238" s="2" t="str">
        <f t="shared" si="6"/>
        <v>2013|Tasman Region|Total - dwelling type</v>
      </c>
      <c r="B238" t="s">
        <v>16</v>
      </c>
      <c r="C238" t="s">
        <v>17</v>
      </c>
      <c r="D238" t="s">
        <v>18</v>
      </c>
      <c r="E238" t="s">
        <v>19</v>
      </c>
      <c r="F238">
        <v>2013</v>
      </c>
      <c r="G238">
        <v>2013</v>
      </c>
      <c r="H238">
        <v>16</v>
      </c>
      <c r="I238" t="s">
        <v>50</v>
      </c>
      <c r="J238">
        <v>1</v>
      </c>
      <c r="K238" t="s">
        <v>22</v>
      </c>
      <c r="L238">
        <v>99</v>
      </c>
      <c r="M238" t="s">
        <v>260</v>
      </c>
      <c r="N238">
        <v>18885</v>
      </c>
      <c r="R238" s="2" t="str">
        <f t="shared" si="7"/>
        <v>.</v>
      </c>
      <c r="S238" s="2">
        <f>VLOOKUP(A238,'Region Total'!$A$2:$S$163,14,0)</f>
        <v>0</v>
      </c>
    </row>
    <row r="239" spans="1:19" x14ac:dyDescent="0.45">
      <c r="A239" s="2" t="str">
        <f t="shared" si="6"/>
        <v>2013|Tasman Region|Private Dwelling</v>
      </c>
      <c r="B239" t="s">
        <v>16</v>
      </c>
      <c r="C239" t="s">
        <v>17</v>
      </c>
      <c r="D239" t="s">
        <v>18</v>
      </c>
      <c r="E239" t="s">
        <v>19</v>
      </c>
      <c r="F239">
        <v>2013</v>
      </c>
      <c r="G239">
        <v>2013</v>
      </c>
      <c r="H239">
        <v>16</v>
      </c>
      <c r="I239" t="s">
        <v>50</v>
      </c>
      <c r="J239">
        <v>2</v>
      </c>
      <c r="K239" t="s">
        <v>23</v>
      </c>
      <c r="L239">
        <v>1</v>
      </c>
      <c r="M239" t="s">
        <v>261</v>
      </c>
      <c r="N239">
        <v>2700</v>
      </c>
      <c r="R239" s="2">
        <f t="shared" si="7"/>
        <v>12.583892617449665</v>
      </c>
      <c r="S239" s="2">
        <f>VLOOKUP(A239,'Region Total'!$A$2:$S$163,14,0)</f>
        <v>21456</v>
      </c>
    </row>
    <row r="240" spans="1:19" x14ac:dyDescent="0.45">
      <c r="A240" s="2" t="str">
        <f t="shared" si="6"/>
        <v>2013|Tasman Region|Non-private Dwelling</v>
      </c>
      <c r="B240" t="s">
        <v>16</v>
      </c>
      <c r="C240" t="s">
        <v>17</v>
      </c>
      <c r="D240" t="s">
        <v>18</v>
      </c>
      <c r="E240" t="s">
        <v>19</v>
      </c>
      <c r="F240">
        <v>2013</v>
      </c>
      <c r="G240">
        <v>2013</v>
      </c>
      <c r="H240">
        <v>16</v>
      </c>
      <c r="I240" t="s">
        <v>50</v>
      </c>
      <c r="J240">
        <v>2</v>
      </c>
      <c r="K240" t="s">
        <v>23</v>
      </c>
      <c r="L240">
        <v>2</v>
      </c>
      <c r="M240" t="s">
        <v>262</v>
      </c>
      <c r="P240" t="s">
        <v>24</v>
      </c>
      <c r="Q240" t="s">
        <v>25</v>
      </c>
      <c r="R240" s="2" t="str">
        <f t="shared" si="7"/>
        <v>.</v>
      </c>
      <c r="S240" s="2">
        <f>VLOOKUP(A240,'Region Total'!$A$2:$S$163,14,0)</f>
        <v>0</v>
      </c>
    </row>
    <row r="241" spans="1:19" x14ac:dyDescent="0.45">
      <c r="A241" s="2" t="str">
        <f t="shared" si="6"/>
        <v>2013|Tasman Region|Total - dwelling type</v>
      </c>
      <c r="B241" t="s">
        <v>16</v>
      </c>
      <c r="C241" t="s">
        <v>17</v>
      </c>
      <c r="D241" t="s">
        <v>18</v>
      </c>
      <c r="E241" t="s">
        <v>19</v>
      </c>
      <c r="F241">
        <v>2013</v>
      </c>
      <c r="G241">
        <v>2013</v>
      </c>
      <c r="H241">
        <v>16</v>
      </c>
      <c r="I241" t="s">
        <v>50</v>
      </c>
      <c r="J241">
        <v>2</v>
      </c>
      <c r="K241" t="s">
        <v>23</v>
      </c>
      <c r="L241">
        <v>99</v>
      </c>
      <c r="M241" t="s">
        <v>260</v>
      </c>
      <c r="P241" t="s">
        <v>24</v>
      </c>
      <c r="Q241" t="s">
        <v>25</v>
      </c>
      <c r="R241" s="2" t="str">
        <f t="shared" si="7"/>
        <v>.</v>
      </c>
      <c r="S241" s="2">
        <f>VLOOKUP(A241,'Region Total'!$A$2:$S$163,14,0)</f>
        <v>0</v>
      </c>
    </row>
    <row r="242" spans="1:19" x14ac:dyDescent="0.45">
      <c r="A242" s="2" t="str">
        <f t="shared" si="6"/>
        <v>2013|Tasman Region|Private Dwelling</v>
      </c>
      <c r="B242" t="s">
        <v>16</v>
      </c>
      <c r="C242" t="s">
        <v>17</v>
      </c>
      <c r="D242" t="s">
        <v>18</v>
      </c>
      <c r="E242" t="s">
        <v>19</v>
      </c>
      <c r="F242">
        <v>2013</v>
      </c>
      <c r="G242">
        <v>2013</v>
      </c>
      <c r="H242">
        <v>16</v>
      </c>
      <c r="I242" t="s">
        <v>50</v>
      </c>
      <c r="J242">
        <v>21</v>
      </c>
      <c r="K242" t="s">
        <v>26</v>
      </c>
      <c r="L242">
        <v>1</v>
      </c>
      <c r="M242" t="s">
        <v>261</v>
      </c>
      <c r="N242">
        <v>723</v>
      </c>
      <c r="R242" s="2">
        <f t="shared" si="7"/>
        <v>3.3696868008948546</v>
      </c>
      <c r="S242" s="2">
        <f>VLOOKUP(A242,'Region Total'!$A$2:$S$163,14,0)</f>
        <v>21456</v>
      </c>
    </row>
    <row r="243" spans="1:19" x14ac:dyDescent="0.45">
      <c r="A243" s="2" t="str">
        <f t="shared" si="6"/>
        <v>2013|Tasman Region|Non-private Dwelling</v>
      </c>
      <c r="B243" t="s">
        <v>16</v>
      </c>
      <c r="C243" t="s">
        <v>17</v>
      </c>
      <c r="D243" t="s">
        <v>18</v>
      </c>
      <c r="E243" t="s">
        <v>19</v>
      </c>
      <c r="F243">
        <v>2013</v>
      </c>
      <c r="G243">
        <v>2013</v>
      </c>
      <c r="H243">
        <v>16</v>
      </c>
      <c r="I243" t="s">
        <v>50</v>
      </c>
      <c r="J243">
        <v>21</v>
      </c>
      <c r="K243" t="s">
        <v>26</v>
      </c>
      <c r="L243">
        <v>2</v>
      </c>
      <c r="M243" t="s">
        <v>262</v>
      </c>
      <c r="P243" t="s">
        <v>24</v>
      </c>
      <c r="Q243" t="s">
        <v>25</v>
      </c>
      <c r="R243" s="2" t="str">
        <f t="shared" si="7"/>
        <v>.</v>
      </c>
      <c r="S243" s="2">
        <f>VLOOKUP(A243,'Region Total'!$A$2:$S$163,14,0)</f>
        <v>0</v>
      </c>
    </row>
    <row r="244" spans="1:19" x14ac:dyDescent="0.45">
      <c r="A244" s="2" t="str">
        <f t="shared" si="6"/>
        <v>2013|Tasman Region|Total - dwelling type</v>
      </c>
      <c r="B244" t="s">
        <v>16</v>
      </c>
      <c r="C244" t="s">
        <v>17</v>
      </c>
      <c r="D244" t="s">
        <v>18</v>
      </c>
      <c r="E244" t="s">
        <v>19</v>
      </c>
      <c r="F244">
        <v>2013</v>
      </c>
      <c r="G244">
        <v>2013</v>
      </c>
      <c r="H244">
        <v>16</v>
      </c>
      <c r="I244" t="s">
        <v>50</v>
      </c>
      <c r="J244">
        <v>21</v>
      </c>
      <c r="K244" t="s">
        <v>26</v>
      </c>
      <c r="L244">
        <v>99</v>
      </c>
      <c r="M244" t="s">
        <v>260</v>
      </c>
      <c r="P244" t="s">
        <v>24</v>
      </c>
      <c r="Q244" t="s">
        <v>25</v>
      </c>
      <c r="R244" s="2" t="str">
        <f t="shared" si="7"/>
        <v>.</v>
      </c>
      <c r="S244" s="2">
        <f>VLOOKUP(A244,'Region Total'!$A$2:$S$163,14,0)</f>
        <v>0</v>
      </c>
    </row>
    <row r="245" spans="1:19" x14ac:dyDescent="0.45">
      <c r="A245" s="2" t="str">
        <f t="shared" si="6"/>
        <v>2013|Tasman Region|Private Dwelling</v>
      </c>
      <c r="B245" t="s">
        <v>16</v>
      </c>
      <c r="C245" t="s">
        <v>17</v>
      </c>
      <c r="D245" t="s">
        <v>18</v>
      </c>
      <c r="E245" t="s">
        <v>19</v>
      </c>
      <c r="F245">
        <v>2013</v>
      </c>
      <c r="G245">
        <v>2013</v>
      </c>
      <c r="H245">
        <v>16</v>
      </c>
      <c r="I245" t="s">
        <v>50</v>
      </c>
      <c r="J245">
        <v>22</v>
      </c>
      <c r="K245" t="s">
        <v>27</v>
      </c>
      <c r="L245">
        <v>1</v>
      </c>
      <c r="M245" t="s">
        <v>261</v>
      </c>
      <c r="N245">
        <v>1977</v>
      </c>
      <c r="R245" s="2">
        <f t="shared" si="7"/>
        <v>9.2142058165548093</v>
      </c>
      <c r="S245" s="2">
        <f>VLOOKUP(A245,'Region Total'!$A$2:$S$163,14,0)</f>
        <v>21456</v>
      </c>
    </row>
    <row r="246" spans="1:19" x14ac:dyDescent="0.45">
      <c r="A246" s="2" t="str">
        <f t="shared" si="6"/>
        <v>2013|Tasman Region|Non-private Dwelling</v>
      </c>
      <c r="B246" t="s">
        <v>16</v>
      </c>
      <c r="C246" t="s">
        <v>17</v>
      </c>
      <c r="D246" t="s">
        <v>18</v>
      </c>
      <c r="E246" t="s">
        <v>19</v>
      </c>
      <c r="F246">
        <v>2013</v>
      </c>
      <c r="G246">
        <v>2013</v>
      </c>
      <c r="H246">
        <v>16</v>
      </c>
      <c r="I246" t="s">
        <v>50</v>
      </c>
      <c r="J246">
        <v>22</v>
      </c>
      <c r="K246" t="s">
        <v>27</v>
      </c>
      <c r="L246">
        <v>2</v>
      </c>
      <c r="M246" t="s">
        <v>262</v>
      </c>
      <c r="P246" t="s">
        <v>24</v>
      </c>
      <c r="Q246" t="s">
        <v>25</v>
      </c>
      <c r="R246" s="2" t="str">
        <f t="shared" si="7"/>
        <v>.</v>
      </c>
      <c r="S246" s="2">
        <f>VLOOKUP(A246,'Region Total'!$A$2:$S$163,14,0)</f>
        <v>0</v>
      </c>
    </row>
    <row r="247" spans="1:19" x14ac:dyDescent="0.45">
      <c r="A247" s="2" t="str">
        <f t="shared" si="6"/>
        <v>2013|Tasman Region|Total - dwelling type</v>
      </c>
      <c r="B247" t="s">
        <v>16</v>
      </c>
      <c r="C247" t="s">
        <v>17</v>
      </c>
      <c r="D247" t="s">
        <v>18</v>
      </c>
      <c r="E247" t="s">
        <v>19</v>
      </c>
      <c r="F247">
        <v>2013</v>
      </c>
      <c r="G247">
        <v>2013</v>
      </c>
      <c r="H247">
        <v>16</v>
      </c>
      <c r="I247" t="s">
        <v>50</v>
      </c>
      <c r="J247">
        <v>22</v>
      </c>
      <c r="K247" t="s">
        <v>27</v>
      </c>
      <c r="L247">
        <v>99</v>
      </c>
      <c r="M247" t="s">
        <v>260</v>
      </c>
      <c r="P247" t="s">
        <v>24</v>
      </c>
      <c r="Q247" t="s">
        <v>25</v>
      </c>
      <c r="R247" s="2" t="str">
        <f t="shared" si="7"/>
        <v>.</v>
      </c>
      <c r="S247" s="2">
        <f>VLOOKUP(A247,'Region Total'!$A$2:$S$163,14,0)</f>
        <v>0</v>
      </c>
    </row>
    <row r="248" spans="1:19" x14ac:dyDescent="0.45">
      <c r="A248" s="2" t="str">
        <f t="shared" si="6"/>
        <v>2013|Tasman Region|Private Dwelling</v>
      </c>
      <c r="B248" t="s">
        <v>16</v>
      </c>
      <c r="C248" t="s">
        <v>17</v>
      </c>
      <c r="D248" t="s">
        <v>18</v>
      </c>
      <c r="E248" t="s">
        <v>19</v>
      </c>
      <c r="F248">
        <v>2013</v>
      </c>
      <c r="G248">
        <v>2013</v>
      </c>
      <c r="H248">
        <v>16</v>
      </c>
      <c r="I248" t="s">
        <v>50</v>
      </c>
      <c r="J248">
        <v>3</v>
      </c>
      <c r="K248" t="s">
        <v>28</v>
      </c>
      <c r="L248">
        <v>1</v>
      </c>
      <c r="M248" t="s">
        <v>261</v>
      </c>
      <c r="N248">
        <v>156</v>
      </c>
      <c r="R248" s="2">
        <f t="shared" si="7"/>
        <v>0.72706935123042504</v>
      </c>
      <c r="S248" s="2">
        <f>VLOOKUP(A248,'Region Total'!$A$2:$S$163,14,0)</f>
        <v>21456</v>
      </c>
    </row>
    <row r="249" spans="1:19" x14ac:dyDescent="0.45">
      <c r="A249" s="2" t="str">
        <f t="shared" si="6"/>
        <v>2013|Tasman Region|Non-private Dwelling</v>
      </c>
      <c r="B249" t="s">
        <v>16</v>
      </c>
      <c r="C249" t="s">
        <v>17</v>
      </c>
      <c r="D249" t="s">
        <v>18</v>
      </c>
      <c r="E249" t="s">
        <v>19</v>
      </c>
      <c r="F249">
        <v>2013</v>
      </c>
      <c r="G249">
        <v>2013</v>
      </c>
      <c r="H249">
        <v>16</v>
      </c>
      <c r="I249" t="s">
        <v>50</v>
      </c>
      <c r="J249">
        <v>3</v>
      </c>
      <c r="K249" t="s">
        <v>28</v>
      </c>
      <c r="L249">
        <v>2</v>
      </c>
      <c r="M249" t="s">
        <v>262</v>
      </c>
      <c r="P249" t="s">
        <v>24</v>
      </c>
      <c r="Q249" t="s">
        <v>25</v>
      </c>
      <c r="R249" s="2" t="str">
        <f t="shared" si="7"/>
        <v>.</v>
      </c>
      <c r="S249" s="2">
        <f>VLOOKUP(A249,'Region Total'!$A$2:$S$163,14,0)</f>
        <v>0</v>
      </c>
    </row>
    <row r="250" spans="1:19" x14ac:dyDescent="0.45">
      <c r="A250" s="2" t="str">
        <f t="shared" si="6"/>
        <v>2013|Tasman Region|Total - dwelling type</v>
      </c>
      <c r="B250" t="s">
        <v>16</v>
      </c>
      <c r="C250" t="s">
        <v>17</v>
      </c>
      <c r="D250" t="s">
        <v>18</v>
      </c>
      <c r="E250" t="s">
        <v>19</v>
      </c>
      <c r="F250">
        <v>2013</v>
      </c>
      <c r="G250">
        <v>2013</v>
      </c>
      <c r="H250">
        <v>16</v>
      </c>
      <c r="I250" t="s">
        <v>50</v>
      </c>
      <c r="J250">
        <v>3</v>
      </c>
      <c r="K250" t="s">
        <v>28</v>
      </c>
      <c r="L250">
        <v>99</v>
      </c>
      <c r="M250" t="s">
        <v>260</v>
      </c>
      <c r="P250" t="s">
        <v>24</v>
      </c>
      <c r="Q250" t="s">
        <v>25</v>
      </c>
      <c r="R250" s="2" t="str">
        <f t="shared" si="7"/>
        <v>.</v>
      </c>
      <c r="S250" s="2">
        <f>VLOOKUP(A250,'Region Total'!$A$2:$S$163,14,0)</f>
        <v>0</v>
      </c>
    </row>
    <row r="251" spans="1:19" x14ac:dyDescent="0.45">
      <c r="A251" s="2" t="str">
        <f t="shared" si="6"/>
        <v>2013|Tasman Region|Private Dwelling</v>
      </c>
      <c r="B251" t="s">
        <v>16</v>
      </c>
      <c r="C251" t="s">
        <v>17</v>
      </c>
      <c r="D251" t="s">
        <v>18</v>
      </c>
      <c r="E251" t="s">
        <v>19</v>
      </c>
      <c r="F251">
        <v>2013</v>
      </c>
      <c r="G251">
        <v>2013</v>
      </c>
      <c r="H251">
        <v>16</v>
      </c>
      <c r="I251" t="s">
        <v>50</v>
      </c>
      <c r="J251">
        <v>999</v>
      </c>
      <c r="K251" t="s">
        <v>29</v>
      </c>
      <c r="L251">
        <v>1</v>
      </c>
      <c r="M251" t="s">
        <v>261</v>
      </c>
      <c r="N251">
        <v>21456</v>
      </c>
      <c r="R251" s="2">
        <f t="shared" si="7"/>
        <v>100</v>
      </c>
      <c r="S251" s="2">
        <f>VLOOKUP(A251,'Region Total'!$A$2:$S$163,14,0)</f>
        <v>21456</v>
      </c>
    </row>
    <row r="252" spans="1:19" x14ac:dyDescent="0.45">
      <c r="A252" s="2" t="str">
        <f t="shared" si="6"/>
        <v>2013|Tasman Region|Non-private Dwelling</v>
      </c>
      <c r="B252" t="s">
        <v>16</v>
      </c>
      <c r="C252" t="s">
        <v>17</v>
      </c>
      <c r="D252" t="s">
        <v>18</v>
      </c>
      <c r="E252" t="s">
        <v>19</v>
      </c>
      <c r="F252">
        <v>2013</v>
      </c>
      <c r="G252">
        <v>2013</v>
      </c>
      <c r="H252">
        <v>16</v>
      </c>
      <c r="I252" t="s">
        <v>50</v>
      </c>
      <c r="J252">
        <v>999</v>
      </c>
      <c r="K252" t="s">
        <v>29</v>
      </c>
      <c r="L252">
        <v>2</v>
      </c>
      <c r="M252" t="s">
        <v>262</v>
      </c>
      <c r="P252" t="s">
        <v>24</v>
      </c>
      <c r="Q252" t="s">
        <v>25</v>
      </c>
      <c r="R252" s="2" t="str">
        <f t="shared" si="7"/>
        <v>.</v>
      </c>
      <c r="S252" s="2">
        <f>VLOOKUP(A252,'Region Total'!$A$2:$S$163,14,0)</f>
        <v>0</v>
      </c>
    </row>
    <row r="253" spans="1:19" x14ac:dyDescent="0.45">
      <c r="A253" s="2" t="str">
        <f t="shared" si="6"/>
        <v>2013|Tasman Region|Total - dwelling type</v>
      </c>
      <c r="B253" t="s">
        <v>16</v>
      </c>
      <c r="C253" t="s">
        <v>17</v>
      </c>
      <c r="D253" t="s">
        <v>18</v>
      </c>
      <c r="E253" t="s">
        <v>19</v>
      </c>
      <c r="F253">
        <v>2013</v>
      </c>
      <c r="G253">
        <v>2013</v>
      </c>
      <c r="H253">
        <v>16</v>
      </c>
      <c r="I253" t="s">
        <v>50</v>
      </c>
      <c r="J253">
        <v>999</v>
      </c>
      <c r="K253" t="s">
        <v>29</v>
      </c>
      <c r="L253">
        <v>99</v>
      </c>
      <c r="M253" t="s">
        <v>260</v>
      </c>
      <c r="P253" t="s">
        <v>24</v>
      </c>
      <c r="Q253" t="s">
        <v>25</v>
      </c>
      <c r="R253" s="2" t="str">
        <f t="shared" si="7"/>
        <v>.</v>
      </c>
      <c r="S253" s="2">
        <f>VLOOKUP(A253,'Region Total'!$A$2:$S$163,14,0)</f>
        <v>0</v>
      </c>
    </row>
    <row r="254" spans="1:19" x14ac:dyDescent="0.45">
      <c r="A254" s="2" t="str">
        <f t="shared" si="6"/>
        <v>2013|Nelson Region|Private Dwelling</v>
      </c>
      <c r="B254" t="s">
        <v>16</v>
      </c>
      <c r="C254" t="s">
        <v>17</v>
      </c>
      <c r="D254" t="s">
        <v>18</v>
      </c>
      <c r="E254" t="s">
        <v>19</v>
      </c>
      <c r="F254">
        <v>2013</v>
      </c>
      <c r="G254">
        <v>2013</v>
      </c>
      <c r="H254">
        <v>17</v>
      </c>
      <c r="I254" t="s">
        <v>51</v>
      </c>
      <c r="J254">
        <v>1</v>
      </c>
      <c r="K254" t="s">
        <v>22</v>
      </c>
      <c r="L254">
        <v>1</v>
      </c>
      <c r="M254" t="s">
        <v>261</v>
      </c>
      <c r="N254">
        <v>18696</v>
      </c>
      <c r="R254" s="2">
        <f t="shared" si="7"/>
        <v>92.862464610341235</v>
      </c>
      <c r="S254" s="2">
        <f>VLOOKUP(A254,'Region Total'!$A$2:$S$163,14,0)</f>
        <v>20133</v>
      </c>
    </row>
    <row r="255" spans="1:19" x14ac:dyDescent="0.45">
      <c r="A255" s="2" t="str">
        <f t="shared" si="6"/>
        <v>2013|Nelson Region|Non-private Dwelling</v>
      </c>
      <c r="B255" t="s">
        <v>16</v>
      </c>
      <c r="C255" t="s">
        <v>17</v>
      </c>
      <c r="D255" t="s">
        <v>18</v>
      </c>
      <c r="E255" t="s">
        <v>19</v>
      </c>
      <c r="F255">
        <v>2013</v>
      </c>
      <c r="G255">
        <v>2013</v>
      </c>
      <c r="H255">
        <v>17</v>
      </c>
      <c r="I255" t="s">
        <v>51</v>
      </c>
      <c r="J255">
        <v>1</v>
      </c>
      <c r="K255" t="s">
        <v>22</v>
      </c>
      <c r="L255">
        <v>2</v>
      </c>
      <c r="M255" t="s">
        <v>262</v>
      </c>
      <c r="N255">
        <v>207</v>
      </c>
      <c r="R255" s="2" t="str">
        <f t="shared" si="7"/>
        <v>.</v>
      </c>
      <c r="S255" s="2">
        <f>VLOOKUP(A255,'Region Total'!$A$2:$S$163,14,0)</f>
        <v>0</v>
      </c>
    </row>
    <row r="256" spans="1:19" x14ac:dyDescent="0.45">
      <c r="A256" s="2" t="str">
        <f t="shared" si="6"/>
        <v>2013|Nelson Region|Total - dwelling type</v>
      </c>
      <c r="B256" t="s">
        <v>16</v>
      </c>
      <c r="C256" t="s">
        <v>17</v>
      </c>
      <c r="D256" t="s">
        <v>18</v>
      </c>
      <c r="E256" t="s">
        <v>19</v>
      </c>
      <c r="F256">
        <v>2013</v>
      </c>
      <c r="G256">
        <v>2013</v>
      </c>
      <c r="H256">
        <v>17</v>
      </c>
      <c r="I256" t="s">
        <v>51</v>
      </c>
      <c r="J256">
        <v>1</v>
      </c>
      <c r="K256" t="s">
        <v>22</v>
      </c>
      <c r="L256">
        <v>99</v>
      </c>
      <c r="M256" t="s">
        <v>260</v>
      </c>
      <c r="N256">
        <v>18903</v>
      </c>
      <c r="R256" s="2" t="str">
        <f t="shared" si="7"/>
        <v>.</v>
      </c>
      <c r="S256" s="2">
        <f>VLOOKUP(A256,'Region Total'!$A$2:$S$163,14,0)</f>
        <v>0</v>
      </c>
    </row>
    <row r="257" spans="1:19" x14ac:dyDescent="0.45">
      <c r="A257" s="2" t="str">
        <f t="shared" si="6"/>
        <v>2013|Nelson Region|Private Dwelling</v>
      </c>
      <c r="B257" t="s">
        <v>16</v>
      </c>
      <c r="C257" t="s">
        <v>17</v>
      </c>
      <c r="D257" t="s">
        <v>18</v>
      </c>
      <c r="E257" t="s">
        <v>19</v>
      </c>
      <c r="F257">
        <v>2013</v>
      </c>
      <c r="G257">
        <v>2013</v>
      </c>
      <c r="H257">
        <v>17</v>
      </c>
      <c r="I257" t="s">
        <v>51</v>
      </c>
      <c r="J257">
        <v>2</v>
      </c>
      <c r="K257" t="s">
        <v>23</v>
      </c>
      <c r="L257">
        <v>1</v>
      </c>
      <c r="M257" t="s">
        <v>261</v>
      </c>
      <c r="N257">
        <v>1320</v>
      </c>
      <c r="R257" s="2">
        <f t="shared" si="7"/>
        <v>6.5563999403963642</v>
      </c>
      <c r="S257" s="2">
        <f>VLOOKUP(A257,'Region Total'!$A$2:$S$163,14,0)</f>
        <v>20133</v>
      </c>
    </row>
    <row r="258" spans="1:19" x14ac:dyDescent="0.45">
      <c r="A258" s="2" t="str">
        <f t="shared" si="6"/>
        <v>2013|Nelson Region|Non-private Dwelling</v>
      </c>
      <c r="B258" t="s">
        <v>16</v>
      </c>
      <c r="C258" t="s">
        <v>17</v>
      </c>
      <c r="D258" t="s">
        <v>18</v>
      </c>
      <c r="E258" t="s">
        <v>19</v>
      </c>
      <c r="F258">
        <v>2013</v>
      </c>
      <c r="G258">
        <v>2013</v>
      </c>
      <c r="H258">
        <v>17</v>
      </c>
      <c r="I258" t="s">
        <v>51</v>
      </c>
      <c r="J258">
        <v>2</v>
      </c>
      <c r="K258" t="s">
        <v>23</v>
      </c>
      <c r="L258">
        <v>2</v>
      </c>
      <c r="M258" t="s">
        <v>262</v>
      </c>
      <c r="P258" t="s">
        <v>24</v>
      </c>
      <c r="Q258" t="s">
        <v>25</v>
      </c>
      <c r="R258" s="2" t="str">
        <f t="shared" si="7"/>
        <v>.</v>
      </c>
      <c r="S258" s="2">
        <f>VLOOKUP(A258,'Region Total'!$A$2:$S$163,14,0)</f>
        <v>0</v>
      </c>
    </row>
    <row r="259" spans="1:19" x14ac:dyDescent="0.45">
      <c r="A259" s="2" t="str">
        <f t="shared" ref="A259:A322" si="8">G259&amp;"|"&amp;I259&amp;"|"&amp;M259</f>
        <v>2013|Nelson Region|Total - dwelling type</v>
      </c>
      <c r="B259" t="s">
        <v>16</v>
      </c>
      <c r="C259" t="s">
        <v>17</v>
      </c>
      <c r="D259" t="s">
        <v>18</v>
      </c>
      <c r="E259" t="s">
        <v>19</v>
      </c>
      <c r="F259">
        <v>2013</v>
      </c>
      <c r="G259">
        <v>2013</v>
      </c>
      <c r="H259">
        <v>17</v>
      </c>
      <c r="I259" t="s">
        <v>51</v>
      </c>
      <c r="J259">
        <v>2</v>
      </c>
      <c r="K259" t="s">
        <v>23</v>
      </c>
      <c r="L259">
        <v>99</v>
      </c>
      <c r="M259" t="s">
        <v>260</v>
      </c>
      <c r="P259" t="s">
        <v>24</v>
      </c>
      <c r="Q259" t="s">
        <v>25</v>
      </c>
      <c r="R259" s="2" t="str">
        <f t="shared" ref="R259:R322" si="9">IF(P259&lt;&gt;"_U",IFERROR((N259/S259*100),"."),".")</f>
        <v>.</v>
      </c>
      <c r="S259" s="2">
        <f>VLOOKUP(A259,'Region Total'!$A$2:$S$163,14,0)</f>
        <v>0</v>
      </c>
    </row>
    <row r="260" spans="1:19" x14ac:dyDescent="0.45">
      <c r="A260" s="2" t="str">
        <f t="shared" si="8"/>
        <v>2013|Nelson Region|Private Dwelling</v>
      </c>
      <c r="B260" t="s">
        <v>16</v>
      </c>
      <c r="C260" t="s">
        <v>17</v>
      </c>
      <c r="D260" t="s">
        <v>18</v>
      </c>
      <c r="E260" t="s">
        <v>19</v>
      </c>
      <c r="F260">
        <v>2013</v>
      </c>
      <c r="G260">
        <v>2013</v>
      </c>
      <c r="H260">
        <v>17</v>
      </c>
      <c r="I260" t="s">
        <v>51</v>
      </c>
      <c r="J260">
        <v>21</v>
      </c>
      <c r="K260" t="s">
        <v>26</v>
      </c>
      <c r="L260">
        <v>1</v>
      </c>
      <c r="M260" t="s">
        <v>261</v>
      </c>
      <c r="N260">
        <v>537</v>
      </c>
      <c r="R260" s="2">
        <f t="shared" si="9"/>
        <v>2.6672627030248846</v>
      </c>
      <c r="S260" s="2">
        <f>VLOOKUP(A260,'Region Total'!$A$2:$S$163,14,0)</f>
        <v>20133</v>
      </c>
    </row>
    <row r="261" spans="1:19" x14ac:dyDescent="0.45">
      <c r="A261" s="2" t="str">
        <f t="shared" si="8"/>
        <v>2013|Nelson Region|Non-private Dwelling</v>
      </c>
      <c r="B261" t="s">
        <v>16</v>
      </c>
      <c r="C261" t="s">
        <v>17</v>
      </c>
      <c r="D261" t="s">
        <v>18</v>
      </c>
      <c r="E261" t="s">
        <v>19</v>
      </c>
      <c r="F261">
        <v>2013</v>
      </c>
      <c r="G261">
        <v>2013</v>
      </c>
      <c r="H261">
        <v>17</v>
      </c>
      <c r="I261" t="s">
        <v>51</v>
      </c>
      <c r="J261">
        <v>21</v>
      </c>
      <c r="K261" t="s">
        <v>26</v>
      </c>
      <c r="L261">
        <v>2</v>
      </c>
      <c r="M261" t="s">
        <v>262</v>
      </c>
      <c r="P261" t="s">
        <v>24</v>
      </c>
      <c r="Q261" t="s">
        <v>25</v>
      </c>
      <c r="R261" s="2" t="str">
        <f t="shared" si="9"/>
        <v>.</v>
      </c>
      <c r="S261" s="2">
        <f>VLOOKUP(A261,'Region Total'!$A$2:$S$163,14,0)</f>
        <v>0</v>
      </c>
    </row>
    <row r="262" spans="1:19" x14ac:dyDescent="0.45">
      <c r="A262" s="2" t="str">
        <f t="shared" si="8"/>
        <v>2013|Nelson Region|Total - dwelling type</v>
      </c>
      <c r="B262" t="s">
        <v>16</v>
      </c>
      <c r="C262" t="s">
        <v>17</v>
      </c>
      <c r="D262" t="s">
        <v>18</v>
      </c>
      <c r="E262" t="s">
        <v>19</v>
      </c>
      <c r="F262">
        <v>2013</v>
      </c>
      <c r="G262">
        <v>2013</v>
      </c>
      <c r="H262">
        <v>17</v>
      </c>
      <c r="I262" t="s">
        <v>51</v>
      </c>
      <c r="J262">
        <v>21</v>
      </c>
      <c r="K262" t="s">
        <v>26</v>
      </c>
      <c r="L262">
        <v>99</v>
      </c>
      <c r="M262" t="s">
        <v>260</v>
      </c>
      <c r="P262" t="s">
        <v>24</v>
      </c>
      <c r="Q262" t="s">
        <v>25</v>
      </c>
      <c r="R262" s="2" t="str">
        <f t="shared" si="9"/>
        <v>.</v>
      </c>
      <c r="S262" s="2">
        <f>VLOOKUP(A262,'Region Total'!$A$2:$S$163,14,0)</f>
        <v>0</v>
      </c>
    </row>
    <row r="263" spans="1:19" x14ac:dyDescent="0.45">
      <c r="A263" s="2" t="str">
        <f t="shared" si="8"/>
        <v>2013|Nelson Region|Private Dwelling</v>
      </c>
      <c r="B263" t="s">
        <v>16</v>
      </c>
      <c r="C263" t="s">
        <v>17</v>
      </c>
      <c r="D263" t="s">
        <v>18</v>
      </c>
      <c r="E263" t="s">
        <v>19</v>
      </c>
      <c r="F263">
        <v>2013</v>
      </c>
      <c r="G263">
        <v>2013</v>
      </c>
      <c r="H263">
        <v>17</v>
      </c>
      <c r="I263" t="s">
        <v>51</v>
      </c>
      <c r="J263">
        <v>22</v>
      </c>
      <c r="K263" t="s">
        <v>27</v>
      </c>
      <c r="L263">
        <v>1</v>
      </c>
      <c r="M263" t="s">
        <v>261</v>
      </c>
      <c r="N263">
        <v>780</v>
      </c>
      <c r="R263" s="2">
        <f t="shared" si="9"/>
        <v>3.8742363284160337</v>
      </c>
      <c r="S263" s="2">
        <f>VLOOKUP(A263,'Region Total'!$A$2:$S$163,14,0)</f>
        <v>20133</v>
      </c>
    </row>
    <row r="264" spans="1:19" x14ac:dyDescent="0.45">
      <c r="A264" s="2" t="str">
        <f t="shared" si="8"/>
        <v>2013|Nelson Region|Non-private Dwelling</v>
      </c>
      <c r="B264" t="s">
        <v>16</v>
      </c>
      <c r="C264" t="s">
        <v>17</v>
      </c>
      <c r="D264" t="s">
        <v>18</v>
      </c>
      <c r="E264" t="s">
        <v>19</v>
      </c>
      <c r="F264">
        <v>2013</v>
      </c>
      <c r="G264">
        <v>2013</v>
      </c>
      <c r="H264">
        <v>17</v>
      </c>
      <c r="I264" t="s">
        <v>51</v>
      </c>
      <c r="J264">
        <v>22</v>
      </c>
      <c r="K264" t="s">
        <v>27</v>
      </c>
      <c r="L264">
        <v>2</v>
      </c>
      <c r="M264" t="s">
        <v>262</v>
      </c>
      <c r="P264" t="s">
        <v>24</v>
      </c>
      <c r="Q264" t="s">
        <v>25</v>
      </c>
      <c r="R264" s="2" t="str">
        <f t="shared" si="9"/>
        <v>.</v>
      </c>
      <c r="S264" s="2">
        <f>VLOOKUP(A264,'Region Total'!$A$2:$S$163,14,0)</f>
        <v>0</v>
      </c>
    </row>
    <row r="265" spans="1:19" x14ac:dyDescent="0.45">
      <c r="A265" s="2" t="str">
        <f t="shared" si="8"/>
        <v>2013|Nelson Region|Total - dwelling type</v>
      </c>
      <c r="B265" t="s">
        <v>16</v>
      </c>
      <c r="C265" t="s">
        <v>17</v>
      </c>
      <c r="D265" t="s">
        <v>18</v>
      </c>
      <c r="E265" t="s">
        <v>19</v>
      </c>
      <c r="F265">
        <v>2013</v>
      </c>
      <c r="G265">
        <v>2013</v>
      </c>
      <c r="H265">
        <v>17</v>
      </c>
      <c r="I265" t="s">
        <v>51</v>
      </c>
      <c r="J265">
        <v>22</v>
      </c>
      <c r="K265" t="s">
        <v>27</v>
      </c>
      <c r="L265">
        <v>99</v>
      </c>
      <c r="M265" t="s">
        <v>260</v>
      </c>
      <c r="P265" t="s">
        <v>24</v>
      </c>
      <c r="Q265" t="s">
        <v>25</v>
      </c>
      <c r="R265" s="2" t="str">
        <f t="shared" si="9"/>
        <v>.</v>
      </c>
      <c r="S265" s="2">
        <f>VLOOKUP(A265,'Region Total'!$A$2:$S$163,14,0)</f>
        <v>0</v>
      </c>
    </row>
    <row r="266" spans="1:19" x14ac:dyDescent="0.45">
      <c r="A266" s="2" t="str">
        <f t="shared" si="8"/>
        <v>2013|Nelson Region|Private Dwelling</v>
      </c>
      <c r="B266" t="s">
        <v>16</v>
      </c>
      <c r="C266" t="s">
        <v>17</v>
      </c>
      <c r="D266" t="s">
        <v>18</v>
      </c>
      <c r="E266" t="s">
        <v>19</v>
      </c>
      <c r="F266">
        <v>2013</v>
      </c>
      <c r="G266">
        <v>2013</v>
      </c>
      <c r="H266">
        <v>17</v>
      </c>
      <c r="I266" t="s">
        <v>51</v>
      </c>
      <c r="J266">
        <v>3</v>
      </c>
      <c r="K266" t="s">
        <v>28</v>
      </c>
      <c r="L266">
        <v>1</v>
      </c>
      <c r="M266" t="s">
        <v>261</v>
      </c>
      <c r="N266">
        <v>120</v>
      </c>
      <c r="R266" s="2">
        <f t="shared" si="9"/>
        <v>0.59603635821785128</v>
      </c>
      <c r="S266" s="2">
        <f>VLOOKUP(A266,'Region Total'!$A$2:$S$163,14,0)</f>
        <v>20133</v>
      </c>
    </row>
    <row r="267" spans="1:19" x14ac:dyDescent="0.45">
      <c r="A267" s="2" t="str">
        <f t="shared" si="8"/>
        <v>2013|Nelson Region|Non-private Dwelling</v>
      </c>
      <c r="B267" t="s">
        <v>16</v>
      </c>
      <c r="C267" t="s">
        <v>17</v>
      </c>
      <c r="D267" t="s">
        <v>18</v>
      </c>
      <c r="E267" t="s">
        <v>19</v>
      </c>
      <c r="F267">
        <v>2013</v>
      </c>
      <c r="G267">
        <v>2013</v>
      </c>
      <c r="H267">
        <v>17</v>
      </c>
      <c r="I267" t="s">
        <v>51</v>
      </c>
      <c r="J267">
        <v>3</v>
      </c>
      <c r="K267" t="s">
        <v>28</v>
      </c>
      <c r="L267">
        <v>2</v>
      </c>
      <c r="M267" t="s">
        <v>262</v>
      </c>
      <c r="P267" t="s">
        <v>24</v>
      </c>
      <c r="Q267" t="s">
        <v>25</v>
      </c>
      <c r="R267" s="2" t="str">
        <f t="shared" si="9"/>
        <v>.</v>
      </c>
      <c r="S267" s="2">
        <f>VLOOKUP(A267,'Region Total'!$A$2:$S$163,14,0)</f>
        <v>0</v>
      </c>
    </row>
    <row r="268" spans="1:19" x14ac:dyDescent="0.45">
      <c r="A268" s="2" t="str">
        <f t="shared" si="8"/>
        <v>2013|Nelson Region|Total - dwelling type</v>
      </c>
      <c r="B268" t="s">
        <v>16</v>
      </c>
      <c r="C268" t="s">
        <v>17</v>
      </c>
      <c r="D268" t="s">
        <v>18</v>
      </c>
      <c r="E268" t="s">
        <v>19</v>
      </c>
      <c r="F268">
        <v>2013</v>
      </c>
      <c r="G268">
        <v>2013</v>
      </c>
      <c r="H268">
        <v>17</v>
      </c>
      <c r="I268" t="s">
        <v>51</v>
      </c>
      <c r="J268">
        <v>3</v>
      </c>
      <c r="K268" t="s">
        <v>28</v>
      </c>
      <c r="L268">
        <v>99</v>
      </c>
      <c r="M268" t="s">
        <v>260</v>
      </c>
      <c r="P268" t="s">
        <v>24</v>
      </c>
      <c r="Q268" t="s">
        <v>25</v>
      </c>
      <c r="R268" s="2" t="str">
        <f t="shared" si="9"/>
        <v>.</v>
      </c>
      <c r="S268" s="2">
        <f>VLOOKUP(A268,'Region Total'!$A$2:$S$163,14,0)</f>
        <v>0</v>
      </c>
    </row>
    <row r="269" spans="1:19" x14ac:dyDescent="0.45">
      <c r="A269" s="2" t="str">
        <f t="shared" si="8"/>
        <v>2013|Nelson Region|Private Dwelling</v>
      </c>
      <c r="B269" t="s">
        <v>16</v>
      </c>
      <c r="C269" t="s">
        <v>17</v>
      </c>
      <c r="D269" t="s">
        <v>18</v>
      </c>
      <c r="E269" t="s">
        <v>19</v>
      </c>
      <c r="F269">
        <v>2013</v>
      </c>
      <c r="G269">
        <v>2013</v>
      </c>
      <c r="H269">
        <v>17</v>
      </c>
      <c r="I269" t="s">
        <v>51</v>
      </c>
      <c r="J269">
        <v>999</v>
      </c>
      <c r="K269" t="s">
        <v>29</v>
      </c>
      <c r="L269">
        <v>1</v>
      </c>
      <c r="M269" t="s">
        <v>261</v>
      </c>
      <c r="N269">
        <v>20133</v>
      </c>
      <c r="R269" s="2">
        <f t="shared" si="9"/>
        <v>100</v>
      </c>
      <c r="S269" s="2">
        <f>VLOOKUP(A269,'Region Total'!$A$2:$S$163,14,0)</f>
        <v>20133</v>
      </c>
    </row>
    <row r="270" spans="1:19" x14ac:dyDescent="0.45">
      <c r="A270" s="2" t="str">
        <f t="shared" si="8"/>
        <v>2013|Nelson Region|Non-private Dwelling</v>
      </c>
      <c r="B270" t="s">
        <v>16</v>
      </c>
      <c r="C270" t="s">
        <v>17</v>
      </c>
      <c r="D270" t="s">
        <v>18</v>
      </c>
      <c r="E270" t="s">
        <v>19</v>
      </c>
      <c r="F270">
        <v>2013</v>
      </c>
      <c r="G270">
        <v>2013</v>
      </c>
      <c r="H270">
        <v>17</v>
      </c>
      <c r="I270" t="s">
        <v>51</v>
      </c>
      <c r="J270">
        <v>999</v>
      </c>
      <c r="K270" t="s">
        <v>29</v>
      </c>
      <c r="L270">
        <v>2</v>
      </c>
      <c r="M270" t="s">
        <v>262</v>
      </c>
      <c r="P270" t="s">
        <v>24</v>
      </c>
      <c r="Q270" t="s">
        <v>25</v>
      </c>
      <c r="R270" s="2" t="str">
        <f t="shared" si="9"/>
        <v>.</v>
      </c>
      <c r="S270" s="2">
        <f>VLOOKUP(A270,'Region Total'!$A$2:$S$163,14,0)</f>
        <v>0</v>
      </c>
    </row>
    <row r="271" spans="1:19" x14ac:dyDescent="0.45">
      <c r="A271" s="2" t="str">
        <f t="shared" si="8"/>
        <v>2013|Nelson Region|Total - dwelling type</v>
      </c>
      <c r="B271" t="s">
        <v>16</v>
      </c>
      <c r="C271" t="s">
        <v>17</v>
      </c>
      <c r="D271" t="s">
        <v>18</v>
      </c>
      <c r="E271" t="s">
        <v>19</v>
      </c>
      <c r="F271">
        <v>2013</v>
      </c>
      <c r="G271">
        <v>2013</v>
      </c>
      <c r="H271">
        <v>17</v>
      </c>
      <c r="I271" t="s">
        <v>51</v>
      </c>
      <c r="J271">
        <v>999</v>
      </c>
      <c r="K271" t="s">
        <v>29</v>
      </c>
      <c r="L271">
        <v>99</v>
      </c>
      <c r="M271" t="s">
        <v>260</v>
      </c>
      <c r="P271" t="s">
        <v>24</v>
      </c>
      <c r="Q271" t="s">
        <v>25</v>
      </c>
      <c r="R271" s="2" t="str">
        <f t="shared" si="9"/>
        <v>.</v>
      </c>
      <c r="S271" s="2">
        <f>VLOOKUP(A271,'Region Total'!$A$2:$S$163,14,0)</f>
        <v>0</v>
      </c>
    </row>
    <row r="272" spans="1:19" x14ac:dyDescent="0.45">
      <c r="A272" s="2" t="str">
        <f t="shared" si="8"/>
        <v>2013|Marlborough Region|Private Dwelling</v>
      </c>
      <c r="B272" t="s">
        <v>16</v>
      </c>
      <c r="C272" t="s">
        <v>17</v>
      </c>
      <c r="D272" t="s">
        <v>18</v>
      </c>
      <c r="E272" t="s">
        <v>19</v>
      </c>
      <c r="F272">
        <v>2013</v>
      </c>
      <c r="G272">
        <v>2013</v>
      </c>
      <c r="H272">
        <v>18</v>
      </c>
      <c r="I272" t="s">
        <v>52</v>
      </c>
      <c r="J272">
        <v>1</v>
      </c>
      <c r="K272" t="s">
        <v>22</v>
      </c>
      <c r="L272">
        <v>1</v>
      </c>
      <c r="M272" t="s">
        <v>261</v>
      </c>
      <c r="N272">
        <v>17940</v>
      </c>
      <c r="R272" s="2">
        <f t="shared" si="9"/>
        <v>81.504702194357364</v>
      </c>
      <c r="S272" s="2">
        <f>VLOOKUP(A272,'Region Total'!$A$2:$S$163,14,0)</f>
        <v>22011</v>
      </c>
    </row>
    <row r="273" spans="1:19" x14ac:dyDescent="0.45">
      <c r="A273" s="2" t="str">
        <f t="shared" si="8"/>
        <v>2013|Marlborough Region|Non-private Dwelling</v>
      </c>
      <c r="B273" t="s">
        <v>16</v>
      </c>
      <c r="C273" t="s">
        <v>17</v>
      </c>
      <c r="D273" t="s">
        <v>18</v>
      </c>
      <c r="E273" t="s">
        <v>19</v>
      </c>
      <c r="F273">
        <v>2013</v>
      </c>
      <c r="G273">
        <v>2013</v>
      </c>
      <c r="H273">
        <v>18</v>
      </c>
      <c r="I273" t="s">
        <v>52</v>
      </c>
      <c r="J273">
        <v>1</v>
      </c>
      <c r="K273" t="s">
        <v>22</v>
      </c>
      <c r="L273">
        <v>2</v>
      </c>
      <c r="M273" t="s">
        <v>262</v>
      </c>
      <c r="N273">
        <v>255</v>
      </c>
      <c r="R273" s="2" t="str">
        <f t="shared" si="9"/>
        <v>.</v>
      </c>
      <c r="S273" s="2">
        <f>VLOOKUP(A273,'Region Total'!$A$2:$S$163,14,0)</f>
        <v>0</v>
      </c>
    </row>
    <row r="274" spans="1:19" x14ac:dyDescent="0.45">
      <c r="A274" s="2" t="str">
        <f t="shared" si="8"/>
        <v>2013|Marlborough Region|Total - dwelling type</v>
      </c>
      <c r="B274" t="s">
        <v>16</v>
      </c>
      <c r="C274" t="s">
        <v>17</v>
      </c>
      <c r="D274" t="s">
        <v>18</v>
      </c>
      <c r="E274" t="s">
        <v>19</v>
      </c>
      <c r="F274">
        <v>2013</v>
      </c>
      <c r="G274">
        <v>2013</v>
      </c>
      <c r="H274">
        <v>18</v>
      </c>
      <c r="I274" t="s">
        <v>52</v>
      </c>
      <c r="J274">
        <v>1</v>
      </c>
      <c r="K274" t="s">
        <v>22</v>
      </c>
      <c r="L274">
        <v>99</v>
      </c>
      <c r="M274" t="s">
        <v>260</v>
      </c>
      <c r="N274">
        <v>18195</v>
      </c>
      <c r="R274" s="2" t="str">
        <f t="shared" si="9"/>
        <v>.</v>
      </c>
      <c r="S274" s="2">
        <f>VLOOKUP(A274,'Region Total'!$A$2:$S$163,14,0)</f>
        <v>0</v>
      </c>
    </row>
    <row r="275" spans="1:19" x14ac:dyDescent="0.45">
      <c r="A275" s="2" t="str">
        <f t="shared" si="8"/>
        <v>2013|Marlborough Region|Private Dwelling</v>
      </c>
      <c r="B275" t="s">
        <v>16</v>
      </c>
      <c r="C275" t="s">
        <v>17</v>
      </c>
      <c r="D275" t="s">
        <v>18</v>
      </c>
      <c r="E275" t="s">
        <v>19</v>
      </c>
      <c r="F275">
        <v>2013</v>
      </c>
      <c r="G275">
        <v>2013</v>
      </c>
      <c r="H275">
        <v>18</v>
      </c>
      <c r="I275" t="s">
        <v>52</v>
      </c>
      <c r="J275">
        <v>2</v>
      </c>
      <c r="K275" t="s">
        <v>23</v>
      </c>
      <c r="L275">
        <v>1</v>
      </c>
      <c r="M275" t="s">
        <v>261</v>
      </c>
      <c r="N275">
        <v>3960</v>
      </c>
      <c r="R275" s="2">
        <f t="shared" si="9"/>
        <v>17.991004497751124</v>
      </c>
      <c r="S275" s="2">
        <f>VLOOKUP(A275,'Region Total'!$A$2:$S$163,14,0)</f>
        <v>22011</v>
      </c>
    </row>
    <row r="276" spans="1:19" x14ac:dyDescent="0.45">
      <c r="A276" s="2" t="str">
        <f t="shared" si="8"/>
        <v>2013|Marlborough Region|Non-private Dwelling</v>
      </c>
      <c r="B276" t="s">
        <v>16</v>
      </c>
      <c r="C276" t="s">
        <v>17</v>
      </c>
      <c r="D276" t="s">
        <v>18</v>
      </c>
      <c r="E276" t="s">
        <v>19</v>
      </c>
      <c r="F276">
        <v>2013</v>
      </c>
      <c r="G276">
        <v>2013</v>
      </c>
      <c r="H276">
        <v>18</v>
      </c>
      <c r="I276" t="s">
        <v>52</v>
      </c>
      <c r="J276">
        <v>2</v>
      </c>
      <c r="K276" t="s">
        <v>23</v>
      </c>
      <c r="L276">
        <v>2</v>
      </c>
      <c r="M276" t="s">
        <v>262</v>
      </c>
      <c r="P276" t="s">
        <v>24</v>
      </c>
      <c r="Q276" t="s">
        <v>25</v>
      </c>
      <c r="R276" s="2" t="str">
        <f t="shared" si="9"/>
        <v>.</v>
      </c>
      <c r="S276" s="2">
        <f>VLOOKUP(A276,'Region Total'!$A$2:$S$163,14,0)</f>
        <v>0</v>
      </c>
    </row>
    <row r="277" spans="1:19" x14ac:dyDescent="0.45">
      <c r="A277" s="2" t="str">
        <f t="shared" si="8"/>
        <v>2013|Marlborough Region|Total - dwelling type</v>
      </c>
      <c r="B277" t="s">
        <v>16</v>
      </c>
      <c r="C277" t="s">
        <v>17</v>
      </c>
      <c r="D277" t="s">
        <v>18</v>
      </c>
      <c r="E277" t="s">
        <v>19</v>
      </c>
      <c r="F277">
        <v>2013</v>
      </c>
      <c r="G277">
        <v>2013</v>
      </c>
      <c r="H277">
        <v>18</v>
      </c>
      <c r="I277" t="s">
        <v>52</v>
      </c>
      <c r="J277">
        <v>2</v>
      </c>
      <c r="K277" t="s">
        <v>23</v>
      </c>
      <c r="L277">
        <v>99</v>
      </c>
      <c r="M277" t="s">
        <v>260</v>
      </c>
      <c r="P277" t="s">
        <v>24</v>
      </c>
      <c r="Q277" t="s">
        <v>25</v>
      </c>
      <c r="R277" s="2" t="str">
        <f t="shared" si="9"/>
        <v>.</v>
      </c>
      <c r="S277" s="2">
        <f>VLOOKUP(A277,'Region Total'!$A$2:$S$163,14,0)</f>
        <v>0</v>
      </c>
    </row>
    <row r="278" spans="1:19" x14ac:dyDescent="0.45">
      <c r="A278" s="2" t="str">
        <f t="shared" si="8"/>
        <v>2013|Marlborough Region|Private Dwelling</v>
      </c>
      <c r="B278" t="s">
        <v>16</v>
      </c>
      <c r="C278" t="s">
        <v>17</v>
      </c>
      <c r="D278" t="s">
        <v>18</v>
      </c>
      <c r="E278" t="s">
        <v>19</v>
      </c>
      <c r="F278">
        <v>2013</v>
      </c>
      <c r="G278">
        <v>2013</v>
      </c>
      <c r="H278">
        <v>18</v>
      </c>
      <c r="I278" t="s">
        <v>52</v>
      </c>
      <c r="J278">
        <v>21</v>
      </c>
      <c r="K278" t="s">
        <v>26</v>
      </c>
      <c r="L278">
        <v>1</v>
      </c>
      <c r="M278" t="s">
        <v>261</v>
      </c>
      <c r="N278">
        <v>567</v>
      </c>
      <c r="R278" s="2">
        <f t="shared" si="9"/>
        <v>2.5759847349052749</v>
      </c>
      <c r="S278" s="2">
        <f>VLOOKUP(A278,'Region Total'!$A$2:$S$163,14,0)</f>
        <v>22011</v>
      </c>
    </row>
    <row r="279" spans="1:19" x14ac:dyDescent="0.45">
      <c r="A279" s="2" t="str">
        <f t="shared" si="8"/>
        <v>2013|Marlborough Region|Non-private Dwelling</v>
      </c>
      <c r="B279" t="s">
        <v>16</v>
      </c>
      <c r="C279" t="s">
        <v>17</v>
      </c>
      <c r="D279" t="s">
        <v>18</v>
      </c>
      <c r="E279" t="s">
        <v>19</v>
      </c>
      <c r="F279">
        <v>2013</v>
      </c>
      <c r="G279">
        <v>2013</v>
      </c>
      <c r="H279">
        <v>18</v>
      </c>
      <c r="I279" t="s">
        <v>52</v>
      </c>
      <c r="J279">
        <v>21</v>
      </c>
      <c r="K279" t="s">
        <v>26</v>
      </c>
      <c r="L279">
        <v>2</v>
      </c>
      <c r="M279" t="s">
        <v>262</v>
      </c>
      <c r="P279" t="s">
        <v>24</v>
      </c>
      <c r="Q279" t="s">
        <v>25</v>
      </c>
      <c r="R279" s="2" t="str">
        <f t="shared" si="9"/>
        <v>.</v>
      </c>
      <c r="S279" s="2">
        <f>VLOOKUP(A279,'Region Total'!$A$2:$S$163,14,0)</f>
        <v>0</v>
      </c>
    </row>
    <row r="280" spans="1:19" x14ac:dyDescent="0.45">
      <c r="A280" s="2" t="str">
        <f t="shared" si="8"/>
        <v>2013|Marlborough Region|Total - dwelling type</v>
      </c>
      <c r="B280" t="s">
        <v>16</v>
      </c>
      <c r="C280" t="s">
        <v>17</v>
      </c>
      <c r="D280" t="s">
        <v>18</v>
      </c>
      <c r="E280" t="s">
        <v>19</v>
      </c>
      <c r="F280">
        <v>2013</v>
      </c>
      <c r="G280">
        <v>2013</v>
      </c>
      <c r="H280">
        <v>18</v>
      </c>
      <c r="I280" t="s">
        <v>52</v>
      </c>
      <c r="J280">
        <v>21</v>
      </c>
      <c r="K280" t="s">
        <v>26</v>
      </c>
      <c r="L280">
        <v>99</v>
      </c>
      <c r="M280" t="s">
        <v>260</v>
      </c>
      <c r="P280" t="s">
        <v>24</v>
      </c>
      <c r="Q280" t="s">
        <v>25</v>
      </c>
      <c r="R280" s="2" t="str">
        <f t="shared" si="9"/>
        <v>.</v>
      </c>
      <c r="S280" s="2">
        <f>VLOOKUP(A280,'Region Total'!$A$2:$S$163,14,0)</f>
        <v>0</v>
      </c>
    </row>
    <row r="281" spans="1:19" x14ac:dyDescent="0.45">
      <c r="A281" s="2" t="str">
        <f t="shared" si="8"/>
        <v>2013|Marlborough Region|Private Dwelling</v>
      </c>
      <c r="B281" t="s">
        <v>16</v>
      </c>
      <c r="C281" t="s">
        <v>17</v>
      </c>
      <c r="D281" t="s">
        <v>18</v>
      </c>
      <c r="E281" t="s">
        <v>19</v>
      </c>
      <c r="F281">
        <v>2013</v>
      </c>
      <c r="G281">
        <v>2013</v>
      </c>
      <c r="H281">
        <v>18</v>
      </c>
      <c r="I281" t="s">
        <v>52</v>
      </c>
      <c r="J281">
        <v>22</v>
      </c>
      <c r="K281" t="s">
        <v>27</v>
      </c>
      <c r="L281">
        <v>1</v>
      </c>
      <c r="M281" t="s">
        <v>261</v>
      </c>
      <c r="N281">
        <v>3393</v>
      </c>
      <c r="R281" s="2">
        <f t="shared" si="9"/>
        <v>15.41501976284585</v>
      </c>
      <c r="S281" s="2">
        <f>VLOOKUP(A281,'Region Total'!$A$2:$S$163,14,0)</f>
        <v>22011</v>
      </c>
    </row>
    <row r="282" spans="1:19" x14ac:dyDescent="0.45">
      <c r="A282" s="2" t="str">
        <f t="shared" si="8"/>
        <v>2013|Marlborough Region|Non-private Dwelling</v>
      </c>
      <c r="B282" t="s">
        <v>16</v>
      </c>
      <c r="C282" t="s">
        <v>17</v>
      </c>
      <c r="D282" t="s">
        <v>18</v>
      </c>
      <c r="E282" t="s">
        <v>19</v>
      </c>
      <c r="F282">
        <v>2013</v>
      </c>
      <c r="G282">
        <v>2013</v>
      </c>
      <c r="H282">
        <v>18</v>
      </c>
      <c r="I282" t="s">
        <v>52</v>
      </c>
      <c r="J282">
        <v>22</v>
      </c>
      <c r="K282" t="s">
        <v>27</v>
      </c>
      <c r="L282">
        <v>2</v>
      </c>
      <c r="M282" t="s">
        <v>262</v>
      </c>
      <c r="P282" t="s">
        <v>24</v>
      </c>
      <c r="Q282" t="s">
        <v>25</v>
      </c>
      <c r="R282" s="2" t="str">
        <f t="shared" si="9"/>
        <v>.</v>
      </c>
      <c r="S282" s="2">
        <f>VLOOKUP(A282,'Region Total'!$A$2:$S$163,14,0)</f>
        <v>0</v>
      </c>
    </row>
    <row r="283" spans="1:19" x14ac:dyDescent="0.45">
      <c r="A283" s="2" t="str">
        <f t="shared" si="8"/>
        <v>2013|Marlborough Region|Total - dwelling type</v>
      </c>
      <c r="B283" t="s">
        <v>16</v>
      </c>
      <c r="C283" t="s">
        <v>17</v>
      </c>
      <c r="D283" t="s">
        <v>18</v>
      </c>
      <c r="E283" t="s">
        <v>19</v>
      </c>
      <c r="F283">
        <v>2013</v>
      </c>
      <c r="G283">
        <v>2013</v>
      </c>
      <c r="H283">
        <v>18</v>
      </c>
      <c r="I283" t="s">
        <v>52</v>
      </c>
      <c r="J283">
        <v>22</v>
      </c>
      <c r="K283" t="s">
        <v>27</v>
      </c>
      <c r="L283">
        <v>99</v>
      </c>
      <c r="M283" t="s">
        <v>260</v>
      </c>
      <c r="P283" t="s">
        <v>24</v>
      </c>
      <c r="Q283" t="s">
        <v>25</v>
      </c>
      <c r="R283" s="2" t="str">
        <f t="shared" si="9"/>
        <v>.</v>
      </c>
      <c r="S283" s="2">
        <f>VLOOKUP(A283,'Region Total'!$A$2:$S$163,14,0)</f>
        <v>0</v>
      </c>
    </row>
    <row r="284" spans="1:19" x14ac:dyDescent="0.45">
      <c r="A284" s="2" t="str">
        <f t="shared" si="8"/>
        <v>2013|Marlborough Region|Private Dwelling</v>
      </c>
      <c r="B284" t="s">
        <v>16</v>
      </c>
      <c r="C284" t="s">
        <v>17</v>
      </c>
      <c r="D284" t="s">
        <v>18</v>
      </c>
      <c r="E284" t="s">
        <v>19</v>
      </c>
      <c r="F284">
        <v>2013</v>
      </c>
      <c r="G284">
        <v>2013</v>
      </c>
      <c r="H284">
        <v>18</v>
      </c>
      <c r="I284" t="s">
        <v>52</v>
      </c>
      <c r="J284">
        <v>3</v>
      </c>
      <c r="K284" t="s">
        <v>28</v>
      </c>
      <c r="L284">
        <v>1</v>
      </c>
      <c r="M284" t="s">
        <v>261</v>
      </c>
      <c r="N284">
        <v>114</v>
      </c>
      <c r="R284" s="2">
        <f t="shared" si="9"/>
        <v>0.51792285675344141</v>
      </c>
      <c r="S284" s="2">
        <f>VLOOKUP(A284,'Region Total'!$A$2:$S$163,14,0)</f>
        <v>22011</v>
      </c>
    </row>
    <row r="285" spans="1:19" x14ac:dyDescent="0.45">
      <c r="A285" s="2" t="str">
        <f t="shared" si="8"/>
        <v>2013|Marlborough Region|Non-private Dwelling</v>
      </c>
      <c r="B285" t="s">
        <v>16</v>
      </c>
      <c r="C285" t="s">
        <v>17</v>
      </c>
      <c r="D285" t="s">
        <v>18</v>
      </c>
      <c r="E285" t="s">
        <v>19</v>
      </c>
      <c r="F285">
        <v>2013</v>
      </c>
      <c r="G285">
        <v>2013</v>
      </c>
      <c r="H285">
        <v>18</v>
      </c>
      <c r="I285" t="s">
        <v>52</v>
      </c>
      <c r="J285">
        <v>3</v>
      </c>
      <c r="K285" t="s">
        <v>28</v>
      </c>
      <c r="L285">
        <v>2</v>
      </c>
      <c r="M285" t="s">
        <v>262</v>
      </c>
      <c r="P285" t="s">
        <v>24</v>
      </c>
      <c r="Q285" t="s">
        <v>25</v>
      </c>
      <c r="R285" s="2" t="str">
        <f t="shared" si="9"/>
        <v>.</v>
      </c>
      <c r="S285" s="2">
        <f>VLOOKUP(A285,'Region Total'!$A$2:$S$163,14,0)</f>
        <v>0</v>
      </c>
    </row>
    <row r="286" spans="1:19" x14ac:dyDescent="0.45">
      <c r="A286" s="2" t="str">
        <f t="shared" si="8"/>
        <v>2013|Marlborough Region|Total - dwelling type</v>
      </c>
      <c r="B286" t="s">
        <v>16</v>
      </c>
      <c r="C286" t="s">
        <v>17</v>
      </c>
      <c r="D286" t="s">
        <v>18</v>
      </c>
      <c r="E286" t="s">
        <v>19</v>
      </c>
      <c r="F286">
        <v>2013</v>
      </c>
      <c r="G286">
        <v>2013</v>
      </c>
      <c r="H286">
        <v>18</v>
      </c>
      <c r="I286" t="s">
        <v>52</v>
      </c>
      <c r="J286">
        <v>3</v>
      </c>
      <c r="K286" t="s">
        <v>28</v>
      </c>
      <c r="L286">
        <v>99</v>
      </c>
      <c r="M286" t="s">
        <v>260</v>
      </c>
      <c r="P286" t="s">
        <v>24</v>
      </c>
      <c r="Q286" t="s">
        <v>25</v>
      </c>
      <c r="R286" s="2" t="str">
        <f t="shared" si="9"/>
        <v>.</v>
      </c>
      <c r="S286" s="2">
        <f>VLOOKUP(A286,'Region Total'!$A$2:$S$163,14,0)</f>
        <v>0</v>
      </c>
    </row>
    <row r="287" spans="1:19" x14ac:dyDescent="0.45">
      <c r="A287" s="2" t="str">
        <f t="shared" si="8"/>
        <v>2013|Marlborough Region|Private Dwelling</v>
      </c>
      <c r="B287" t="s">
        <v>16</v>
      </c>
      <c r="C287" t="s">
        <v>17</v>
      </c>
      <c r="D287" t="s">
        <v>18</v>
      </c>
      <c r="E287" t="s">
        <v>19</v>
      </c>
      <c r="F287">
        <v>2013</v>
      </c>
      <c r="G287">
        <v>2013</v>
      </c>
      <c r="H287">
        <v>18</v>
      </c>
      <c r="I287" t="s">
        <v>52</v>
      </c>
      <c r="J287">
        <v>999</v>
      </c>
      <c r="K287" t="s">
        <v>29</v>
      </c>
      <c r="L287">
        <v>1</v>
      </c>
      <c r="M287" t="s">
        <v>261</v>
      </c>
      <c r="N287">
        <v>22011</v>
      </c>
      <c r="R287" s="2">
        <f t="shared" si="9"/>
        <v>100</v>
      </c>
      <c r="S287" s="2">
        <f>VLOOKUP(A287,'Region Total'!$A$2:$S$163,14,0)</f>
        <v>22011</v>
      </c>
    </row>
    <row r="288" spans="1:19" x14ac:dyDescent="0.45">
      <c r="A288" s="2" t="str">
        <f t="shared" si="8"/>
        <v>2013|Marlborough Region|Non-private Dwelling</v>
      </c>
      <c r="B288" t="s">
        <v>16</v>
      </c>
      <c r="C288" t="s">
        <v>17</v>
      </c>
      <c r="D288" t="s">
        <v>18</v>
      </c>
      <c r="E288" t="s">
        <v>19</v>
      </c>
      <c r="F288">
        <v>2013</v>
      </c>
      <c r="G288">
        <v>2013</v>
      </c>
      <c r="H288">
        <v>18</v>
      </c>
      <c r="I288" t="s">
        <v>52</v>
      </c>
      <c r="J288">
        <v>999</v>
      </c>
      <c r="K288" t="s">
        <v>29</v>
      </c>
      <c r="L288">
        <v>2</v>
      </c>
      <c r="M288" t="s">
        <v>262</v>
      </c>
      <c r="P288" t="s">
        <v>24</v>
      </c>
      <c r="Q288" t="s">
        <v>25</v>
      </c>
      <c r="R288" s="2" t="str">
        <f t="shared" si="9"/>
        <v>.</v>
      </c>
      <c r="S288" s="2">
        <f>VLOOKUP(A288,'Region Total'!$A$2:$S$163,14,0)</f>
        <v>0</v>
      </c>
    </row>
    <row r="289" spans="1:19" x14ac:dyDescent="0.45">
      <c r="A289" s="2" t="str">
        <f t="shared" si="8"/>
        <v>2013|Marlborough Region|Total - dwelling type</v>
      </c>
      <c r="B289" t="s">
        <v>16</v>
      </c>
      <c r="C289" t="s">
        <v>17</v>
      </c>
      <c r="D289" t="s">
        <v>18</v>
      </c>
      <c r="E289" t="s">
        <v>19</v>
      </c>
      <c r="F289">
        <v>2013</v>
      </c>
      <c r="G289">
        <v>2013</v>
      </c>
      <c r="H289">
        <v>18</v>
      </c>
      <c r="I289" t="s">
        <v>52</v>
      </c>
      <c r="J289">
        <v>999</v>
      </c>
      <c r="K289" t="s">
        <v>29</v>
      </c>
      <c r="L289">
        <v>99</v>
      </c>
      <c r="M289" t="s">
        <v>260</v>
      </c>
      <c r="P289" t="s">
        <v>24</v>
      </c>
      <c r="Q289" t="s">
        <v>25</v>
      </c>
      <c r="R289" s="2" t="str">
        <f t="shared" si="9"/>
        <v>.</v>
      </c>
      <c r="S289" s="2">
        <f>VLOOKUP(A289,'Region Total'!$A$2:$S$163,14,0)</f>
        <v>0</v>
      </c>
    </row>
    <row r="290" spans="1:19" x14ac:dyDescent="0.45">
      <c r="A290" s="2" t="str">
        <f t="shared" si="8"/>
        <v>2013|Area Outside Region|Private Dwelling</v>
      </c>
      <c r="B290" t="s">
        <v>16</v>
      </c>
      <c r="C290" t="s">
        <v>17</v>
      </c>
      <c r="D290" t="s">
        <v>18</v>
      </c>
      <c r="E290" t="s">
        <v>19</v>
      </c>
      <c r="F290">
        <v>2013</v>
      </c>
      <c r="G290">
        <v>2013</v>
      </c>
      <c r="H290">
        <v>99</v>
      </c>
      <c r="I290" t="s">
        <v>53</v>
      </c>
      <c r="J290">
        <v>1</v>
      </c>
      <c r="K290" t="s">
        <v>22</v>
      </c>
      <c r="L290">
        <v>1</v>
      </c>
      <c r="M290" t="s">
        <v>261</v>
      </c>
      <c r="N290">
        <v>258</v>
      </c>
      <c r="R290" s="2">
        <f t="shared" si="9"/>
        <v>78.181818181818187</v>
      </c>
      <c r="S290" s="2">
        <f>VLOOKUP(A290,'Region Total'!$A$2:$S$163,14,0)</f>
        <v>330</v>
      </c>
    </row>
    <row r="291" spans="1:19" x14ac:dyDescent="0.45">
      <c r="A291" s="2" t="str">
        <f t="shared" si="8"/>
        <v>2013|Area Outside Region|Non-private Dwelling</v>
      </c>
      <c r="B291" t="s">
        <v>16</v>
      </c>
      <c r="C291" t="s">
        <v>17</v>
      </c>
      <c r="D291" t="s">
        <v>18</v>
      </c>
      <c r="E291" t="s">
        <v>19</v>
      </c>
      <c r="F291">
        <v>2013</v>
      </c>
      <c r="G291">
        <v>2013</v>
      </c>
      <c r="H291">
        <v>99</v>
      </c>
      <c r="I291" t="s">
        <v>53</v>
      </c>
      <c r="J291">
        <v>1</v>
      </c>
      <c r="K291" t="s">
        <v>22</v>
      </c>
      <c r="L291">
        <v>2</v>
      </c>
      <c r="M291" t="s">
        <v>262</v>
      </c>
      <c r="N291">
        <v>6</v>
      </c>
      <c r="R291" s="2" t="str">
        <f t="shared" si="9"/>
        <v>.</v>
      </c>
      <c r="S291" s="2">
        <f>VLOOKUP(A291,'Region Total'!$A$2:$S$163,14,0)</f>
        <v>0</v>
      </c>
    </row>
    <row r="292" spans="1:19" x14ac:dyDescent="0.45">
      <c r="A292" s="2" t="str">
        <f t="shared" si="8"/>
        <v>2013|Area Outside Region|Total - dwelling type</v>
      </c>
      <c r="B292" t="s">
        <v>16</v>
      </c>
      <c r="C292" t="s">
        <v>17</v>
      </c>
      <c r="D292" t="s">
        <v>18</v>
      </c>
      <c r="E292" t="s">
        <v>19</v>
      </c>
      <c r="F292">
        <v>2013</v>
      </c>
      <c r="G292">
        <v>2013</v>
      </c>
      <c r="H292">
        <v>99</v>
      </c>
      <c r="I292" t="s">
        <v>53</v>
      </c>
      <c r="J292">
        <v>1</v>
      </c>
      <c r="K292" t="s">
        <v>22</v>
      </c>
      <c r="L292">
        <v>99</v>
      </c>
      <c r="M292" t="s">
        <v>260</v>
      </c>
      <c r="N292">
        <v>264</v>
      </c>
      <c r="R292" s="2" t="str">
        <f t="shared" si="9"/>
        <v>.</v>
      </c>
      <c r="S292" s="2">
        <f>VLOOKUP(A292,'Region Total'!$A$2:$S$163,14,0)</f>
        <v>0</v>
      </c>
    </row>
    <row r="293" spans="1:19" x14ac:dyDescent="0.45">
      <c r="A293" s="2" t="str">
        <f t="shared" si="8"/>
        <v>2013|Area Outside Region|Private Dwelling</v>
      </c>
      <c r="B293" t="s">
        <v>16</v>
      </c>
      <c r="C293" t="s">
        <v>17</v>
      </c>
      <c r="D293" t="s">
        <v>18</v>
      </c>
      <c r="E293" t="s">
        <v>19</v>
      </c>
      <c r="F293">
        <v>2013</v>
      </c>
      <c r="G293">
        <v>2013</v>
      </c>
      <c r="H293">
        <v>99</v>
      </c>
      <c r="I293" t="s">
        <v>53</v>
      </c>
      <c r="J293">
        <v>2</v>
      </c>
      <c r="K293" t="s">
        <v>23</v>
      </c>
      <c r="L293">
        <v>1</v>
      </c>
      <c r="M293" t="s">
        <v>261</v>
      </c>
      <c r="N293">
        <v>69</v>
      </c>
      <c r="R293" s="2">
        <f t="shared" si="9"/>
        <v>20.909090909090907</v>
      </c>
      <c r="S293" s="2">
        <f>VLOOKUP(A293,'Region Total'!$A$2:$S$163,14,0)</f>
        <v>330</v>
      </c>
    </row>
    <row r="294" spans="1:19" x14ac:dyDescent="0.45">
      <c r="A294" s="2" t="str">
        <f t="shared" si="8"/>
        <v>2013|Area Outside Region|Non-private Dwelling</v>
      </c>
      <c r="B294" t="s">
        <v>16</v>
      </c>
      <c r="C294" t="s">
        <v>17</v>
      </c>
      <c r="D294" t="s">
        <v>18</v>
      </c>
      <c r="E294" t="s">
        <v>19</v>
      </c>
      <c r="F294">
        <v>2013</v>
      </c>
      <c r="G294">
        <v>2013</v>
      </c>
      <c r="H294">
        <v>99</v>
      </c>
      <c r="I294" t="s">
        <v>53</v>
      </c>
      <c r="J294">
        <v>2</v>
      </c>
      <c r="K294" t="s">
        <v>23</v>
      </c>
      <c r="L294">
        <v>2</v>
      </c>
      <c r="M294" t="s">
        <v>262</v>
      </c>
      <c r="P294" t="s">
        <v>24</v>
      </c>
      <c r="Q294" t="s">
        <v>25</v>
      </c>
      <c r="R294" s="2" t="str">
        <f t="shared" si="9"/>
        <v>.</v>
      </c>
      <c r="S294" s="2">
        <f>VLOOKUP(A294,'Region Total'!$A$2:$S$163,14,0)</f>
        <v>0</v>
      </c>
    </row>
    <row r="295" spans="1:19" x14ac:dyDescent="0.45">
      <c r="A295" s="2" t="str">
        <f t="shared" si="8"/>
        <v>2013|Area Outside Region|Total - dwelling type</v>
      </c>
      <c r="B295" t="s">
        <v>16</v>
      </c>
      <c r="C295" t="s">
        <v>17</v>
      </c>
      <c r="D295" t="s">
        <v>18</v>
      </c>
      <c r="E295" t="s">
        <v>19</v>
      </c>
      <c r="F295">
        <v>2013</v>
      </c>
      <c r="G295">
        <v>2013</v>
      </c>
      <c r="H295">
        <v>99</v>
      </c>
      <c r="I295" t="s">
        <v>53</v>
      </c>
      <c r="J295">
        <v>2</v>
      </c>
      <c r="K295" t="s">
        <v>23</v>
      </c>
      <c r="L295">
        <v>99</v>
      </c>
      <c r="M295" t="s">
        <v>260</v>
      </c>
      <c r="P295" t="s">
        <v>24</v>
      </c>
      <c r="Q295" t="s">
        <v>25</v>
      </c>
      <c r="R295" s="2" t="str">
        <f t="shared" si="9"/>
        <v>.</v>
      </c>
      <c r="S295" s="2">
        <f>VLOOKUP(A295,'Region Total'!$A$2:$S$163,14,0)</f>
        <v>0</v>
      </c>
    </row>
    <row r="296" spans="1:19" x14ac:dyDescent="0.45">
      <c r="A296" s="2" t="str">
        <f t="shared" si="8"/>
        <v>2013|Area Outside Region|Private Dwelling</v>
      </c>
      <c r="B296" t="s">
        <v>16</v>
      </c>
      <c r="C296" t="s">
        <v>17</v>
      </c>
      <c r="D296" t="s">
        <v>18</v>
      </c>
      <c r="E296" t="s">
        <v>19</v>
      </c>
      <c r="F296">
        <v>2013</v>
      </c>
      <c r="G296">
        <v>2013</v>
      </c>
      <c r="H296">
        <v>99</v>
      </c>
      <c r="I296" t="s">
        <v>53</v>
      </c>
      <c r="J296">
        <v>21</v>
      </c>
      <c r="K296" t="s">
        <v>26</v>
      </c>
      <c r="L296">
        <v>1</v>
      </c>
      <c r="M296" t="s">
        <v>261</v>
      </c>
      <c r="N296">
        <v>15</v>
      </c>
      <c r="R296" s="2">
        <f t="shared" si="9"/>
        <v>4.5454545454545459</v>
      </c>
      <c r="S296" s="2">
        <f>VLOOKUP(A296,'Region Total'!$A$2:$S$163,14,0)</f>
        <v>330</v>
      </c>
    </row>
    <row r="297" spans="1:19" x14ac:dyDescent="0.45">
      <c r="A297" s="2" t="str">
        <f t="shared" si="8"/>
        <v>2013|Area Outside Region|Non-private Dwelling</v>
      </c>
      <c r="B297" t="s">
        <v>16</v>
      </c>
      <c r="C297" t="s">
        <v>17</v>
      </c>
      <c r="D297" t="s">
        <v>18</v>
      </c>
      <c r="E297" t="s">
        <v>19</v>
      </c>
      <c r="F297">
        <v>2013</v>
      </c>
      <c r="G297">
        <v>2013</v>
      </c>
      <c r="H297">
        <v>99</v>
      </c>
      <c r="I297" t="s">
        <v>53</v>
      </c>
      <c r="J297">
        <v>21</v>
      </c>
      <c r="K297" t="s">
        <v>26</v>
      </c>
      <c r="L297">
        <v>2</v>
      </c>
      <c r="M297" t="s">
        <v>262</v>
      </c>
      <c r="P297" t="s">
        <v>24</v>
      </c>
      <c r="Q297" t="s">
        <v>25</v>
      </c>
      <c r="R297" s="2" t="str">
        <f t="shared" si="9"/>
        <v>.</v>
      </c>
      <c r="S297" s="2">
        <f>VLOOKUP(A297,'Region Total'!$A$2:$S$163,14,0)</f>
        <v>0</v>
      </c>
    </row>
    <row r="298" spans="1:19" x14ac:dyDescent="0.45">
      <c r="A298" s="2" t="str">
        <f t="shared" si="8"/>
        <v>2013|Area Outside Region|Total - dwelling type</v>
      </c>
      <c r="B298" t="s">
        <v>16</v>
      </c>
      <c r="C298" t="s">
        <v>17</v>
      </c>
      <c r="D298" t="s">
        <v>18</v>
      </c>
      <c r="E298" t="s">
        <v>19</v>
      </c>
      <c r="F298">
        <v>2013</v>
      </c>
      <c r="G298">
        <v>2013</v>
      </c>
      <c r="H298">
        <v>99</v>
      </c>
      <c r="I298" t="s">
        <v>53</v>
      </c>
      <c r="J298">
        <v>21</v>
      </c>
      <c r="K298" t="s">
        <v>26</v>
      </c>
      <c r="L298">
        <v>99</v>
      </c>
      <c r="M298" t="s">
        <v>260</v>
      </c>
      <c r="P298" t="s">
        <v>24</v>
      </c>
      <c r="Q298" t="s">
        <v>25</v>
      </c>
      <c r="R298" s="2" t="str">
        <f t="shared" si="9"/>
        <v>.</v>
      </c>
      <c r="S298" s="2">
        <f>VLOOKUP(A298,'Region Total'!$A$2:$S$163,14,0)</f>
        <v>0</v>
      </c>
    </row>
    <row r="299" spans="1:19" x14ac:dyDescent="0.45">
      <c r="A299" s="2" t="str">
        <f t="shared" si="8"/>
        <v>2013|Area Outside Region|Private Dwelling</v>
      </c>
      <c r="B299" t="s">
        <v>16</v>
      </c>
      <c r="C299" t="s">
        <v>17</v>
      </c>
      <c r="D299" t="s">
        <v>18</v>
      </c>
      <c r="E299" t="s">
        <v>19</v>
      </c>
      <c r="F299">
        <v>2013</v>
      </c>
      <c r="G299">
        <v>2013</v>
      </c>
      <c r="H299">
        <v>99</v>
      </c>
      <c r="I299" t="s">
        <v>53</v>
      </c>
      <c r="J299">
        <v>22</v>
      </c>
      <c r="K299" t="s">
        <v>27</v>
      </c>
      <c r="L299">
        <v>1</v>
      </c>
      <c r="M299" t="s">
        <v>261</v>
      </c>
      <c r="N299">
        <v>51</v>
      </c>
      <c r="R299" s="2">
        <f t="shared" si="9"/>
        <v>15.454545454545453</v>
      </c>
      <c r="S299" s="2">
        <f>VLOOKUP(A299,'Region Total'!$A$2:$S$163,14,0)</f>
        <v>330</v>
      </c>
    </row>
    <row r="300" spans="1:19" x14ac:dyDescent="0.45">
      <c r="A300" s="2" t="str">
        <f t="shared" si="8"/>
        <v>2013|Area Outside Region|Non-private Dwelling</v>
      </c>
      <c r="B300" t="s">
        <v>16</v>
      </c>
      <c r="C300" t="s">
        <v>17</v>
      </c>
      <c r="D300" t="s">
        <v>18</v>
      </c>
      <c r="E300" t="s">
        <v>19</v>
      </c>
      <c r="F300">
        <v>2013</v>
      </c>
      <c r="G300">
        <v>2013</v>
      </c>
      <c r="H300">
        <v>99</v>
      </c>
      <c r="I300" t="s">
        <v>53</v>
      </c>
      <c r="J300">
        <v>22</v>
      </c>
      <c r="K300" t="s">
        <v>27</v>
      </c>
      <c r="L300">
        <v>2</v>
      </c>
      <c r="M300" t="s">
        <v>262</v>
      </c>
      <c r="P300" t="s">
        <v>24</v>
      </c>
      <c r="Q300" t="s">
        <v>25</v>
      </c>
      <c r="R300" s="2" t="str">
        <f t="shared" si="9"/>
        <v>.</v>
      </c>
      <c r="S300" s="2">
        <f>VLOOKUP(A300,'Region Total'!$A$2:$S$163,14,0)</f>
        <v>0</v>
      </c>
    </row>
    <row r="301" spans="1:19" x14ac:dyDescent="0.45">
      <c r="A301" s="2" t="str">
        <f t="shared" si="8"/>
        <v>2013|Area Outside Region|Total - dwelling type</v>
      </c>
      <c r="B301" t="s">
        <v>16</v>
      </c>
      <c r="C301" t="s">
        <v>17</v>
      </c>
      <c r="D301" t="s">
        <v>18</v>
      </c>
      <c r="E301" t="s">
        <v>19</v>
      </c>
      <c r="F301">
        <v>2013</v>
      </c>
      <c r="G301">
        <v>2013</v>
      </c>
      <c r="H301">
        <v>99</v>
      </c>
      <c r="I301" t="s">
        <v>53</v>
      </c>
      <c r="J301">
        <v>22</v>
      </c>
      <c r="K301" t="s">
        <v>27</v>
      </c>
      <c r="L301">
        <v>99</v>
      </c>
      <c r="M301" t="s">
        <v>260</v>
      </c>
      <c r="P301" t="s">
        <v>24</v>
      </c>
      <c r="Q301" t="s">
        <v>25</v>
      </c>
      <c r="R301" s="2" t="str">
        <f t="shared" si="9"/>
        <v>.</v>
      </c>
      <c r="S301" s="2">
        <f>VLOOKUP(A301,'Region Total'!$A$2:$S$163,14,0)</f>
        <v>0</v>
      </c>
    </row>
    <row r="302" spans="1:19" x14ac:dyDescent="0.45">
      <c r="A302" s="2" t="str">
        <f t="shared" si="8"/>
        <v>2013|Area Outside Region|Private Dwelling</v>
      </c>
      <c r="B302" t="s">
        <v>16</v>
      </c>
      <c r="C302" t="s">
        <v>17</v>
      </c>
      <c r="D302" t="s">
        <v>18</v>
      </c>
      <c r="E302" t="s">
        <v>19</v>
      </c>
      <c r="F302">
        <v>2013</v>
      </c>
      <c r="G302">
        <v>2013</v>
      </c>
      <c r="H302">
        <v>99</v>
      </c>
      <c r="I302" t="s">
        <v>53</v>
      </c>
      <c r="J302">
        <v>3</v>
      </c>
      <c r="K302" t="s">
        <v>28</v>
      </c>
      <c r="L302">
        <v>1</v>
      </c>
      <c r="M302" t="s">
        <v>261</v>
      </c>
      <c r="N302">
        <v>3</v>
      </c>
      <c r="R302" s="2">
        <f t="shared" si="9"/>
        <v>0.90909090909090906</v>
      </c>
      <c r="S302" s="2">
        <f>VLOOKUP(A302,'Region Total'!$A$2:$S$163,14,0)</f>
        <v>330</v>
      </c>
    </row>
    <row r="303" spans="1:19" x14ac:dyDescent="0.45">
      <c r="A303" s="2" t="str">
        <f t="shared" si="8"/>
        <v>2013|Area Outside Region|Non-private Dwelling</v>
      </c>
      <c r="B303" t="s">
        <v>16</v>
      </c>
      <c r="C303" t="s">
        <v>17</v>
      </c>
      <c r="D303" t="s">
        <v>18</v>
      </c>
      <c r="E303" t="s">
        <v>19</v>
      </c>
      <c r="F303">
        <v>2013</v>
      </c>
      <c r="G303">
        <v>2013</v>
      </c>
      <c r="H303">
        <v>99</v>
      </c>
      <c r="I303" t="s">
        <v>53</v>
      </c>
      <c r="J303">
        <v>3</v>
      </c>
      <c r="K303" t="s">
        <v>28</v>
      </c>
      <c r="L303">
        <v>2</v>
      </c>
      <c r="M303" t="s">
        <v>262</v>
      </c>
      <c r="P303" t="s">
        <v>24</v>
      </c>
      <c r="Q303" t="s">
        <v>25</v>
      </c>
      <c r="R303" s="2" t="str">
        <f t="shared" si="9"/>
        <v>.</v>
      </c>
      <c r="S303" s="2">
        <f>VLOOKUP(A303,'Region Total'!$A$2:$S$163,14,0)</f>
        <v>0</v>
      </c>
    </row>
    <row r="304" spans="1:19" x14ac:dyDescent="0.45">
      <c r="A304" s="2" t="str">
        <f t="shared" si="8"/>
        <v>2013|Area Outside Region|Total - dwelling type</v>
      </c>
      <c r="B304" t="s">
        <v>16</v>
      </c>
      <c r="C304" t="s">
        <v>17</v>
      </c>
      <c r="D304" t="s">
        <v>18</v>
      </c>
      <c r="E304" t="s">
        <v>19</v>
      </c>
      <c r="F304">
        <v>2013</v>
      </c>
      <c r="G304">
        <v>2013</v>
      </c>
      <c r="H304">
        <v>99</v>
      </c>
      <c r="I304" t="s">
        <v>53</v>
      </c>
      <c r="J304">
        <v>3</v>
      </c>
      <c r="K304" t="s">
        <v>28</v>
      </c>
      <c r="L304">
        <v>99</v>
      </c>
      <c r="M304" t="s">
        <v>260</v>
      </c>
      <c r="P304" t="s">
        <v>24</v>
      </c>
      <c r="Q304" t="s">
        <v>25</v>
      </c>
      <c r="R304" s="2" t="str">
        <f t="shared" si="9"/>
        <v>.</v>
      </c>
      <c r="S304" s="2">
        <f>VLOOKUP(A304,'Region Total'!$A$2:$S$163,14,0)</f>
        <v>0</v>
      </c>
    </row>
    <row r="305" spans="1:19" x14ac:dyDescent="0.45">
      <c r="A305" s="2" t="str">
        <f t="shared" si="8"/>
        <v>2013|Area Outside Region|Private Dwelling</v>
      </c>
      <c r="B305" t="s">
        <v>16</v>
      </c>
      <c r="C305" t="s">
        <v>17</v>
      </c>
      <c r="D305" t="s">
        <v>18</v>
      </c>
      <c r="E305" t="s">
        <v>19</v>
      </c>
      <c r="F305">
        <v>2013</v>
      </c>
      <c r="G305">
        <v>2013</v>
      </c>
      <c r="H305">
        <v>99</v>
      </c>
      <c r="I305" t="s">
        <v>53</v>
      </c>
      <c r="J305">
        <v>999</v>
      </c>
      <c r="K305" t="s">
        <v>29</v>
      </c>
      <c r="L305">
        <v>1</v>
      </c>
      <c r="M305" t="s">
        <v>261</v>
      </c>
      <c r="N305">
        <v>330</v>
      </c>
      <c r="R305" s="2">
        <f t="shared" si="9"/>
        <v>100</v>
      </c>
      <c r="S305" s="2">
        <f>VLOOKUP(A305,'Region Total'!$A$2:$S$163,14,0)</f>
        <v>330</v>
      </c>
    </row>
    <row r="306" spans="1:19" x14ac:dyDescent="0.45">
      <c r="A306" s="2" t="str">
        <f t="shared" si="8"/>
        <v>2013|Area Outside Region|Non-private Dwelling</v>
      </c>
      <c r="B306" t="s">
        <v>16</v>
      </c>
      <c r="C306" t="s">
        <v>17</v>
      </c>
      <c r="D306" t="s">
        <v>18</v>
      </c>
      <c r="E306" t="s">
        <v>19</v>
      </c>
      <c r="F306">
        <v>2013</v>
      </c>
      <c r="G306">
        <v>2013</v>
      </c>
      <c r="H306">
        <v>99</v>
      </c>
      <c r="I306" t="s">
        <v>53</v>
      </c>
      <c r="J306">
        <v>999</v>
      </c>
      <c r="K306" t="s">
        <v>29</v>
      </c>
      <c r="L306">
        <v>2</v>
      </c>
      <c r="M306" t="s">
        <v>262</v>
      </c>
      <c r="P306" t="s">
        <v>24</v>
      </c>
      <c r="Q306" t="s">
        <v>25</v>
      </c>
      <c r="R306" s="2" t="str">
        <f t="shared" si="9"/>
        <v>.</v>
      </c>
      <c r="S306" s="2">
        <f>VLOOKUP(A306,'Region Total'!$A$2:$S$163,14,0)</f>
        <v>0</v>
      </c>
    </row>
    <row r="307" spans="1:19" x14ac:dyDescent="0.45">
      <c r="A307" s="2" t="str">
        <f t="shared" si="8"/>
        <v>2013|Area Outside Region|Total - dwelling type</v>
      </c>
      <c r="B307" t="s">
        <v>16</v>
      </c>
      <c r="C307" t="s">
        <v>17</v>
      </c>
      <c r="D307" t="s">
        <v>18</v>
      </c>
      <c r="E307" t="s">
        <v>19</v>
      </c>
      <c r="F307">
        <v>2013</v>
      </c>
      <c r="G307">
        <v>2013</v>
      </c>
      <c r="H307">
        <v>99</v>
      </c>
      <c r="I307" t="s">
        <v>53</v>
      </c>
      <c r="J307">
        <v>999</v>
      </c>
      <c r="K307" t="s">
        <v>29</v>
      </c>
      <c r="L307">
        <v>99</v>
      </c>
      <c r="M307" t="s">
        <v>260</v>
      </c>
      <c r="P307" t="s">
        <v>24</v>
      </c>
      <c r="Q307" t="s">
        <v>25</v>
      </c>
      <c r="R307" s="2" t="str">
        <f t="shared" si="9"/>
        <v>.</v>
      </c>
      <c r="S307" s="2">
        <f>VLOOKUP(A307,'Region Total'!$A$2:$S$163,14,0)</f>
        <v>0</v>
      </c>
    </row>
    <row r="308" spans="1:19" x14ac:dyDescent="0.45">
      <c r="A308" s="2" t="str">
        <f t="shared" si="8"/>
        <v>2013|Total - New Zealand by regional council|Private Dwelling</v>
      </c>
      <c r="B308" t="s">
        <v>16</v>
      </c>
      <c r="C308" t="s">
        <v>17</v>
      </c>
      <c r="D308" t="s">
        <v>18</v>
      </c>
      <c r="E308" t="s">
        <v>19</v>
      </c>
      <c r="F308">
        <v>2013</v>
      </c>
      <c r="G308">
        <v>2013</v>
      </c>
      <c r="H308">
        <v>9999</v>
      </c>
      <c r="I308" t="s">
        <v>54</v>
      </c>
      <c r="J308">
        <v>1</v>
      </c>
      <c r="K308" t="s">
        <v>22</v>
      </c>
      <c r="L308">
        <v>1</v>
      </c>
      <c r="M308" t="s">
        <v>261</v>
      </c>
      <c r="N308">
        <v>1561959</v>
      </c>
      <c r="R308" s="2">
        <f t="shared" si="9"/>
        <v>88.891108379430435</v>
      </c>
      <c r="S308" s="2">
        <f>VLOOKUP(A308,'Region Total'!$A$2:$S$163,14,0)</f>
        <v>1757160</v>
      </c>
    </row>
    <row r="309" spans="1:19" x14ac:dyDescent="0.45">
      <c r="A309" s="2" t="str">
        <f t="shared" si="8"/>
        <v>2013|Total - New Zealand by regional council|Non-private Dwelling</v>
      </c>
      <c r="B309" t="s">
        <v>16</v>
      </c>
      <c r="C309" t="s">
        <v>17</v>
      </c>
      <c r="D309" t="s">
        <v>18</v>
      </c>
      <c r="E309" t="s">
        <v>19</v>
      </c>
      <c r="F309">
        <v>2013</v>
      </c>
      <c r="G309">
        <v>2013</v>
      </c>
      <c r="H309">
        <v>9999</v>
      </c>
      <c r="I309" t="s">
        <v>54</v>
      </c>
      <c r="J309">
        <v>1</v>
      </c>
      <c r="K309" t="s">
        <v>22</v>
      </c>
      <c r="L309">
        <v>2</v>
      </c>
      <c r="M309" t="s">
        <v>262</v>
      </c>
      <c r="N309">
        <v>8739</v>
      </c>
      <c r="R309" s="2" t="str">
        <f t="shared" si="9"/>
        <v>.</v>
      </c>
      <c r="S309" s="2">
        <f>VLOOKUP(A309,'Region Total'!$A$2:$S$163,14,0)</f>
        <v>0</v>
      </c>
    </row>
    <row r="310" spans="1:19" x14ac:dyDescent="0.45">
      <c r="A310" s="2" t="str">
        <f t="shared" si="8"/>
        <v>2013|Total - New Zealand by regional council|Total - dwelling type</v>
      </c>
      <c r="B310" t="s">
        <v>16</v>
      </c>
      <c r="C310" t="s">
        <v>17</v>
      </c>
      <c r="D310" t="s">
        <v>18</v>
      </c>
      <c r="E310" t="s">
        <v>19</v>
      </c>
      <c r="F310">
        <v>2013</v>
      </c>
      <c r="G310">
        <v>2013</v>
      </c>
      <c r="H310">
        <v>9999</v>
      </c>
      <c r="I310" t="s">
        <v>54</v>
      </c>
      <c r="J310">
        <v>1</v>
      </c>
      <c r="K310" t="s">
        <v>22</v>
      </c>
      <c r="L310">
        <v>99</v>
      </c>
      <c r="M310" t="s">
        <v>260</v>
      </c>
      <c r="N310">
        <v>1570695</v>
      </c>
      <c r="R310" s="2" t="str">
        <f t="shared" si="9"/>
        <v>.</v>
      </c>
      <c r="S310" s="2">
        <f>VLOOKUP(A310,'Region Total'!$A$2:$S$163,14,0)</f>
        <v>0</v>
      </c>
    </row>
    <row r="311" spans="1:19" x14ac:dyDescent="0.45">
      <c r="A311" s="2" t="str">
        <f t="shared" si="8"/>
        <v>2013|Total - New Zealand by regional council|Private Dwelling</v>
      </c>
      <c r="B311" t="s">
        <v>16</v>
      </c>
      <c r="C311" t="s">
        <v>17</v>
      </c>
      <c r="D311" t="s">
        <v>18</v>
      </c>
      <c r="E311" t="s">
        <v>19</v>
      </c>
      <c r="F311">
        <v>2013</v>
      </c>
      <c r="G311">
        <v>2013</v>
      </c>
      <c r="H311">
        <v>9999</v>
      </c>
      <c r="I311" t="s">
        <v>54</v>
      </c>
      <c r="J311">
        <v>2</v>
      </c>
      <c r="K311" t="s">
        <v>23</v>
      </c>
      <c r="L311">
        <v>1</v>
      </c>
      <c r="M311" t="s">
        <v>261</v>
      </c>
      <c r="N311">
        <v>185448</v>
      </c>
      <c r="R311" s="2">
        <f t="shared" si="9"/>
        <v>10.553848255138973</v>
      </c>
      <c r="S311" s="2">
        <f>VLOOKUP(A311,'Region Total'!$A$2:$S$163,14,0)</f>
        <v>1757160</v>
      </c>
    </row>
    <row r="312" spans="1:19" x14ac:dyDescent="0.45">
      <c r="A312" s="2" t="str">
        <f t="shared" si="8"/>
        <v>2013|Total - New Zealand by regional council|Non-private Dwelling</v>
      </c>
      <c r="B312" t="s">
        <v>16</v>
      </c>
      <c r="C312" t="s">
        <v>17</v>
      </c>
      <c r="D312" t="s">
        <v>18</v>
      </c>
      <c r="E312" t="s">
        <v>19</v>
      </c>
      <c r="F312">
        <v>2013</v>
      </c>
      <c r="G312">
        <v>2013</v>
      </c>
      <c r="H312">
        <v>9999</v>
      </c>
      <c r="I312" t="s">
        <v>54</v>
      </c>
      <c r="J312">
        <v>2</v>
      </c>
      <c r="K312" t="s">
        <v>23</v>
      </c>
      <c r="L312">
        <v>2</v>
      </c>
      <c r="M312" t="s">
        <v>262</v>
      </c>
      <c r="P312" t="s">
        <v>24</v>
      </c>
      <c r="Q312" t="s">
        <v>25</v>
      </c>
      <c r="R312" s="2" t="str">
        <f t="shared" si="9"/>
        <v>.</v>
      </c>
      <c r="S312" s="2">
        <f>VLOOKUP(A312,'Region Total'!$A$2:$S$163,14,0)</f>
        <v>0</v>
      </c>
    </row>
    <row r="313" spans="1:19" x14ac:dyDescent="0.45">
      <c r="A313" s="2" t="str">
        <f t="shared" si="8"/>
        <v>2013|Total - New Zealand by regional council|Total - dwelling type</v>
      </c>
      <c r="B313" t="s">
        <v>16</v>
      </c>
      <c r="C313" t="s">
        <v>17</v>
      </c>
      <c r="D313" t="s">
        <v>18</v>
      </c>
      <c r="E313" t="s">
        <v>19</v>
      </c>
      <c r="F313">
        <v>2013</v>
      </c>
      <c r="G313">
        <v>2013</v>
      </c>
      <c r="H313">
        <v>9999</v>
      </c>
      <c r="I313" t="s">
        <v>54</v>
      </c>
      <c r="J313">
        <v>2</v>
      </c>
      <c r="K313" t="s">
        <v>23</v>
      </c>
      <c r="L313">
        <v>99</v>
      </c>
      <c r="M313" t="s">
        <v>260</v>
      </c>
      <c r="P313" t="s">
        <v>24</v>
      </c>
      <c r="Q313" t="s">
        <v>25</v>
      </c>
      <c r="R313" s="2" t="str">
        <f t="shared" si="9"/>
        <v>.</v>
      </c>
      <c r="S313" s="2">
        <f>VLOOKUP(A313,'Region Total'!$A$2:$S$163,14,0)</f>
        <v>0</v>
      </c>
    </row>
    <row r="314" spans="1:19" x14ac:dyDescent="0.45">
      <c r="A314" s="2" t="str">
        <f t="shared" si="8"/>
        <v>2013|Total - New Zealand by regional council|Private Dwelling</v>
      </c>
      <c r="B314" t="s">
        <v>16</v>
      </c>
      <c r="C314" t="s">
        <v>17</v>
      </c>
      <c r="D314" t="s">
        <v>18</v>
      </c>
      <c r="E314" t="s">
        <v>19</v>
      </c>
      <c r="F314">
        <v>2013</v>
      </c>
      <c r="G314">
        <v>2013</v>
      </c>
      <c r="H314">
        <v>9999</v>
      </c>
      <c r="I314" t="s">
        <v>54</v>
      </c>
      <c r="J314">
        <v>21</v>
      </c>
      <c r="K314" t="s">
        <v>26</v>
      </c>
      <c r="L314">
        <v>1</v>
      </c>
      <c r="M314" t="s">
        <v>261</v>
      </c>
      <c r="N314">
        <v>44079</v>
      </c>
      <c r="R314" s="2">
        <f t="shared" si="9"/>
        <v>2.5085365020829067</v>
      </c>
      <c r="S314" s="2">
        <f>VLOOKUP(A314,'Region Total'!$A$2:$S$163,14,0)</f>
        <v>1757160</v>
      </c>
    </row>
    <row r="315" spans="1:19" x14ac:dyDescent="0.45">
      <c r="A315" s="2" t="str">
        <f t="shared" si="8"/>
        <v>2013|Total - New Zealand by regional council|Non-private Dwelling</v>
      </c>
      <c r="B315" t="s">
        <v>16</v>
      </c>
      <c r="C315" t="s">
        <v>17</v>
      </c>
      <c r="D315" t="s">
        <v>18</v>
      </c>
      <c r="E315" t="s">
        <v>19</v>
      </c>
      <c r="F315">
        <v>2013</v>
      </c>
      <c r="G315">
        <v>2013</v>
      </c>
      <c r="H315">
        <v>9999</v>
      </c>
      <c r="I315" t="s">
        <v>54</v>
      </c>
      <c r="J315">
        <v>21</v>
      </c>
      <c r="K315" t="s">
        <v>26</v>
      </c>
      <c r="L315">
        <v>2</v>
      </c>
      <c r="M315" t="s">
        <v>262</v>
      </c>
      <c r="P315" t="s">
        <v>24</v>
      </c>
      <c r="Q315" t="s">
        <v>25</v>
      </c>
      <c r="R315" s="2" t="str">
        <f t="shared" si="9"/>
        <v>.</v>
      </c>
      <c r="S315" s="2">
        <f>VLOOKUP(A315,'Region Total'!$A$2:$S$163,14,0)</f>
        <v>0</v>
      </c>
    </row>
    <row r="316" spans="1:19" x14ac:dyDescent="0.45">
      <c r="A316" s="2" t="str">
        <f t="shared" si="8"/>
        <v>2013|Total - New Zealand by regional council|Total - dwelling type</v>
      </c>
      <c r="B316" t="s">
        <v>16</v>
      </c>
      <c r="C316" t="s">
        <v>17</v>
      </c>
      <c r="D316" t="s">
        <v>18</v>
      </c>
      <c r="E316" t="s">
        <v>19</v>
      </c>
      <c r="F316">
        <v>2013</v>
      </c>
      <c r="G316">
        <v>2013</v>
      </c>
      <c r="H316">
        <v>9999</v>
      </c>
      <c r="I316" t="s">
        <v>54</v>
      </c>
      <c r="J316">
        <v>21</v>
      </c>
      <c r="K316" t="s">
        <v>26</v>
      </c>
      <c r="L316">
        <v>99</v>
      </c>
      <c r="M316" t="s">
        <v>260</v>
      </c>
      <c r="P316" t="s">
        <v>24</v>
      </c>
      <c r="Q316" t="s">
        <v>25</v>
      </c>
      <c r="R316" s="2" t="str">
        <f t="shared" si="9"/>
        <v>.</v>
      </c>
      <c r="S316" s="2">
        <f>VLOOKUP(A316,'Region Total'!$A$2:$S$163,14,0)</f>
        <v>0</v>
      </c>
    </row>
    <row r="317" spans="1:19" x14ac:dyDescent="0.45">
      <c r="A317" s="2" t="str">
        <f t="shared" si="8"/>
        <v>2013|Total - New Zealand by regional council|Private Dwelling</v>
      </c>
      <c r="B317" t="s">
        <v>16</v>
      </c>
      <c r="C317" t="s">
        <v>17</v>
      </c>
      <c r="D317" t="s">
        <v>18</v>
      </c>
      <c r="E317" t="s">
        <v>19</v>
      </c>
      <c r="F317">
        <v>2013</v>
      </c>
      <c r="G317">
        <v>2013</v>
      </c>
      <c r="H317">
        <v>9999</v>
      </c>
      <c r="I317" t="s">
        <v>54</v>
      </c>
      <c r="J317">
        <v>22</v>
      </c>
      <c r="K317" t="s">
        <v>27</v>
      </c>
      <c r="L317">
        <v>1</v>
      </c>
      <c r="M317" t="s">
        <v>261</v>
      </c>
      <c r="N317">
        <v>141366</v>
      </c>
      <c r="R317" s="2">
        <f t="shared" si="9"/>
        <v>8.0451410230144091</v>
      </c>
      <c r="S317" s="2">
        <f>VLOOKUP(A317,'Region Total'!$A$2:$S$163,14,0)</f>
        <v>1757160</v>
      </c>
    </row>
    <row r="318" spans="1:19" x14ac:dyDescent="0.45">
      <c r="A318" s="2" t="str">
        <f t="shared" si="8"/>
        <v>2013|Total - New Zealand by regional council|Non-private Dwelling</v>
      </c>
      <c r="B318" t="s">
        <v>16</v>
      </c>
      <c r="C318" t="s">
        <v>17</v>
      </c>
      <c r="D318" t="s">
        <v>18</v>
      </c>
      <c r="E318" t="s">
        <v>19</v>
      </c>
      <c r="F318">
        <v>2013</v>
      </c>
      <c r="G318">
        <v>2013</v>
      </c>
      <c r="H318">
        <v>9999</v>
      </c>
      <c r="I318" t="s">
        <v>54</v>
      </c>
      <c r="J318">
        <v>22</v>
      </c>
      <c r="K318" t="s">
        <v>27</v>
      </c>
      <c r="L318">
        <v>2</v>
      </c>
      <c r="M318" t="s">
        <v>262</v>
      </c>
      <c r="P318" t="s">
        <v>24</v>
      </c>
      <c r="Q318" t="s">
        <v>25</v>
      </c>
      <c r="R318" s="2" t="str">
        <f t="shared" si="9"/>
        <v>.</v>
      </c>
      <c r="S318" s="2">
        <f>VLOOKUP(A318,'Region Total'!$A$2:$S$163,14,0)</f>
        <v>0</v>
      </c>
    </row>
    <row r="319" spans="1:19" x14ac:dyDescent="0.45">
      <c r="A319" s="2" t="str">
        <f t="shared" si="8"/>
        <v>2013|Total - New Zealand by regional council|Total - dwelling type</v>
      </c>
      <c r="B319" t="s">
        <v>16</v>
      </c>
      <c r="C319" t="s">
        <v>17</v>
      </c>
      <c r="D319" t="s">
        <v>18</v>
      </c>
      <c r="E319" t="s">
        <v>19</v>
      </c>
      <c r="F319">
        <v>2013</v>
      </c>
      <c r="G319">
        <v>2013</v>
      </c>
      <c r="H319">
        <v>9999</v>
      </c>
      <c r="I319" t="s">
        <v>54</v>
      </c>
      <c r="J319">
        <v>22</v>
      </c>
      <c r="K319" t="s">
        <v>27</v>
      </c>
      <c r="L319">
        <v>99</v>
      </c>
      <c r="M319" t="s">
        <v>260</v>
      </c>
      <c r="P319" t="s">
        <v>24</v>
      </c>
      <c r="Q319" t="s">
        <v>25</v>
      </c>
      <c r="R319" s="2" t="str">
        <f t="shared" si="9"/>
        <v>.</v>
      </c>
      <c r="S319" s="2">
        <f>VLOOKUP(A319,'Region Total'!$A$2:$S$163,14,0)</f>
        <v>0</v>
      </c>
    </row>
    <row r="320" spans="1:19" x14ac:dyDescent="0.45">
      <c r="A320" s="2" t="str">
        <f t="shared" si="8"/>
        <v>2013|Total - New Zealand by regional council|Private Dwelling</v>
      </c>
      <c r="B320" t="s">
        <v>16</v>
      </c>
      <c r="C320" t="s">
        <v>17</v>
      </c>
      <c r="D320" t="s">
        <v>18</v>
      </c>
      <c r="E320" t="s">
        <v>19</v>
      </c>
      <c r="F320">
        <v>2013</v>
      </c>
      <c r="G320">
        <v>2013</v>
      </c>
      <c r="H320">
        <v>9999</v>
      </c>
      <c r="I320" t="s">
        <v>54</v>
      </c>
      <c r="J320">
        <v>3</v>
      </c>
      <c r="K320" t="s">
        <v>28</v>
      </c>
      <c r="L320">
        <v>1</v>
      </c>
      <c r="M320" t="s">
        <v>261</v>
      </c>
      <c r="N320">
        <v>9753</v>
      </c>
      <c r="R320" s="2">
        <f t="shared" si="9"/>
        <v>0.55504336543058108</v>
      </c>
      <c r="S320" s="2">
        <f>VLOOKUP(A320,'Region Total'!$A$2:$S$163,14,0)</f>
        <v>1757160</v>
      </c>
    </row>
    <row r="321" spans="1:19" x14ac:dyDescent="0.45">
      <c r="A321" s="2" t="str">
        <f t="shared" si="8"/>
        <v>2013|Total - New Zealand by regional council|Non-private Dwelling</v>
      </c>
      <c r="B321" t="s">
        <v>16</v>
      </c>
      <c r="C321" t="s">
        <v>17</v>
      </c>
      <c r="D321" t="s">
        <v>18</v>
      </c>
      <c r="E321" t="s">
        <v>19</v>
      </c>
      <c r="F321">
        <v>2013</v>
      </c>
      <c r="G321">
        <v>2013</v>
      </c>
      <c r="H321">
        <v>9999</v>
      </c>
      <c r="I321" t="s">
        <v>54</v>
      </c>
      <c r="J321">
        <v>3</v>
      </c>
      <c r="K321" t="s">
        <v>28</v>
      </c>
      <c r="L321">
        <v>2</v>
      </c>
      <c r="M321" t="s">
        <v>262</v>
      </c>
      <c r="P321" t="s">
        <v>24</v>
      </c>
      <c r="Q321" t="s">
        <v>25</v>
      </c>
      <c r="R321" s="2" t="str">
        <f t="shared" si="9"/>
        <v>.</v>
      </c>
      <c r="S321" s="2">
        <f>VLOOKUP(A321,'Region Total'!$A$2:$S$163,14,0)</f>
        <v>0</v>
      </c>
    </row>
    <row r="322" spans="1:19" x14ac:dyDescent="0.45">
      <c r="A322" s="2" t="str">
        <f t="shared" si="8"/>
        <v>2013|Total - New Zealand by regional council|Total - dwelling type</v>
      </c>
      <c r="B322" t="s">
        <v>16</v>
      </c>
      <c r="C322" t="s">
        <v>17</v>
      </c>
      <c r="D322" t="s">
        <v>18</v>
      </c>
      <c r="E322" t="s">
        <v>19</v>
      </c>
      <c r="F322">
        <v>2013</v>
      </c>
      <c r="G322">
        <v>2013</v>
      </c>
      <c r="H322">
        <v>9999</v>
      </c>
      <c r="I322" t="s">
        <v>54</v>
      </c>
      <c r="J322">
        <v>3</v>
      </c>
      <c r="K322" t="s">
        <v>28</v>
      </c>
      <c r="L322">
        <v>99</v>
      </c>
      <c r="M322" t="s">
        <v>260</v>
      </c>
      <c r="P322" t="s">
        <v>24</v>
      </c>
      <c r="Q322" t="s">
        <v>25</v>
      </c>
      <c r="R322" s="2" t="str">
        <f t="shared" si="9"/>
        <v>.</v>
      </c>
      <c r="S322" s="2">
        <f>VLOOKUP(A322,'Region Total'!$A$2:$S$163,14,0)</f>
        <v>0</v>
      </c>
    </row>
    <row r="323" spans="1:19" x14ac:dyDescent="0.45">
      <c r="A323" s="2" t="str">
        <f t="shared" ref="A323:A386" si="10">G323&amp;"|"&amp;I323&amp;"|"&amp;M323</f>
        <v>2013|Total - New Zealand by regional council|Private Dwelling</v>
      </c>
      <c r="B323" t="s">
        <v>16</v>
      </c>
      <c r="C323" t="s">
        <v>17</v>
      </c>
      <c r="D323" t="s">
        <v>18</v>
      </c>
      <c r="E323" t="s">
        <v>19</v>
      </c>
      <c r="F323">
        <v>2013</v>
      </c>
      <c r="G323">
        <v>2013</v>
      </c>
      <c r="H323">
        <v>9999</v>
      </c>
      <c r="I323" t="s">
        <v>54</v>
      </c>
      <c r="J323">
        <v>999</v>
      </c>
      <c r="K323" t="s">
        <v>29</v>
      </c>
      <c r="L323">
        <v>1</v>
      </c>
      <c r="M323" t="s">
        <v>261</v>
      </c>
      <c r="N323">
        <v>1757160</v>
      </c>
      <c r="R323" s="2">
        <f t="shared" ref="R323:R386" si="11">IF(P323&lt;&gt;"_U",IFERROR((N323/S323*100),"."),".")</f>
        <v>100</v>
      </c>
      <c r="S323" s="2">
        <f>VLOOKUP(A323,'Region Total'!$A$2:$S$163,14,0)</f>
        <v>1757160</v>
      </c>
    </row>
    <row r="324" spans="1:19" x14ac:dyDescent="0.45">
      <c r="A324" s="2" t="str">
        <f t="shared" si="10"/>
        <v>2013|Total - New Zealand by regional council|Non-private Dwelling</v>
      </c>
      <c r="B324" t="s">
        <v>16</v>
      </c>
      <c r="C324" t="s">
        <v>17</v>
      </c>
      <c r="D324" t="s">
        <v>18</v>
      </c>
      <c r="E324" t="s">
        <v>19</v>
      </c>
      <c r="F324">
        <v>2013</v>
      </c>
      <c r="G324">
        <v>2013</v>
      </c>
      <c r="H324">
        <v>9999</v>
      </c>
      <c r="I324" t="s">
        <v>54</v>
      </c>
      <c r="J324">
        <v>999</v>
      </c>
      <c r="K324" t="s">
        <v>29</v>
      </c>
      <c r="L324">
        <v>2</v>
      </c>
      <c r="M324" t="s">
        <v>262</v>
      </c>
      <c r="P324" t="s">
        <v>24</v>
      </c>
      <c r="Q324" t="s">
        <v>25</v>
      </c>
      <c r="R324" s="2" t="str">
        <f t="shared" si="11"/>
        <v>.</v>
      </c>
      <c r="S324" s="2">
        <f>VLOOKUP(A324,'Region Total'!$A$2:$S$163,14,0)</f>
        <v>0</v>
      </c>
    </row>
    <row r="325" spans="1:19" x14ac:dyDescent="0.45">
      <c r="A325" s="2" t="str">
        <f t="shared" si="10"/>
        <v>2013|Total - New Zealand by regional council|Total - dwelling type</v>
      </c>
      <c r="B325" t="s">
        <v>16</v>
      </c>
      <c r="C325" t="s">
        <v>17</v>
      </c>
      <c r="D325" t="s">
        <v>18</v>
      </c>
      <c r="E325" t="s">
        <v>19</v>
      </c>
      <c r="F325">
        <v>2013</v>
      </c>
      <c r="G325">
        <v>2013</v>
      </c>
      <c r="H325">
        <v>9999</v>
      </c>
      <c r="I325" t="s">
        <v>54</v>
      </c>
      <c r="J325">
        <v>999</v>
      </c>
      <c r="K325" t="s">
        <v>29</v>
      </c>
      <c r="L325">
        <v>99</v>
      </c>
      <c r="M325" t="s">
        <v>260</v>
      </c>
      <c r="P325" t="s">
        <v>24</v>
      </c>
      <c r="Q325" t="s">
        <v>25</v>
      </c>
      <c r="R325" s="2" t="str">
        <f t="shared" si="11"/>
        <v>.</v>
      </c>
      <c r="S325" s="2">
        <f>VLOOKUP(A325,'Region Total'!$A$2:$S$163,14,0)</f>
        <v>0</v>
      </c>
    </row>
    <row r="326" spans="1:19" x14ac:dyDescent="0.45">
      <c r="A326" s="2" t="str">
        <f t="shared" si="10"/>
        <v>2018|Northland Region|Private Dwelling</v>
      </c>
      <c r="B326" t="s">
        <v>16</v>
      </c>
      <c r="C326" t="s">
        <v>17</v>
      </c>
      <c r="D326" t="s">
        <v>18</v>
      </c>
      <c r="E326" t="s">
        <v>19</v>
      </c>
      <c r="F326">
        <v>2018</v>
      </c>
      <c r="G326">
        <v>2018</v>
      </c>
      <c r="H326" s="1" t="s">
        <v>20</v>
      </c>
      <c r="I326" t="s">
        <v>21</v>
      </c>
      <c r="J326">
        <v>1</v>
      </c>
      <c r="K326" t="s">
        <v>22</v>
      </c>
      <c r="L326">
        <v>1</v>
      </c>
      <c r="M326" t="s">
        <v>261</v>
      </c>
      <c r="N326">
        <v>64911</v>
      </c>
      <c r="R326" s="2">
        <f t="shared" si="11"/>
        <v>81.055667940361133</v>
      </c>
      <c r="S326" s="2">
        <f>VLOOKUP(A326,'Region Total'!$A$2:$S$163,14,0)</f>
        <v>80082</v>
      </c>
    </row>
    <row r="327" spans="1:19" x14ac:dyDescent="0.45">
      <c r="A327" s="2" t="str">
        <f t="shared" si="10"/>
        <v>2018|Northland Region|Non-private Dwelling</v>
      </c>
      <c r="B327" t="s">
        <v>16</v>
      </c>
      <c r="C327" t="s">
        <v>17</v>
      </c>
      <c r="D327" t="s">
        <v>18</v>
      </c>
      <c r="E327" t="s">
        <v>19</v>
      </c>
      <c r="F327">
        <v>2018</v>
      </c>
      <c r="G327">
        <v>2018</v>
      </c>
      <c r="H327" s="1" t="s">
        <v>20</v>
      </c>
      <c r="I327" t="s">
        <v>21</v>
      </c>
      <c r="J327">
        <v>1</v>
      </c>
      <c r="K327" t="s">
        <v>22</v>
      </c>
      <c r="L327">
        <v>2</v>
      </c>
      <c r="M327" t="s">
        <v>262</v>
      </c>
      <c r="N327">
        <v>549</v>
      </c>
      <c r="R327" s="2">
        <f t="shared" si="11"/>
        <v>62.671232876712324</v>
      </c>
      <c r="S327" s="2">
        <f>VLOOKUP(A327,'Region Total'!$A$2:$S$163,14,0)</f>
        <v>876</v>
      </c>
    </row>
    <row r="328" spans="1:19" x14ac:dyDescent="0.45">
      <c r="A328" s="2" t="str">
        <f t="shared" si="10"/>
        <v>2018|Northland Region|Total - dwelling type</v>
      </c>
      <c r="B328" t="s">
        <v>16</v>
      </c>
      <c r="C328" t="s">
        <v>17</v>
      </c>
      <c r="D328" t="s">
        <v>18</v>
      </c>
      <c r="E328" t="s">
        <v>19</v>
      </c>
      <c r="F328">
        <v>2018</v>
      </c>
      <c r="G328">
        <v>2018</v>
      </c>
      <c r="H328" s="1" t="s">
        <v>20</v>
      </c>
      <c r="I328" t="s">
        <v>21</v>
      </c>
      <c r="J328">
        <v>1</v>
      </c>
      <c r="K328" t="s">
        <v>22</v>
      </c>
      <c r="L328">
        <v>99</v>
      </c>
      <c r="M328" t="s">
        <v>260</v>
      </c>
      <c r="N328">
        <v>65460</v>
      </c>
      <c r="R328" s="2">
        <f t="shared" si="11"/>
        <v>80.856740532127773</v>
      </c>
      <c r="S328" s="2">
        <f>VLOOKUP(A328,'Region Total'!$A$2:$S$163,14,0)</f>
        <v>80958</v>
      </c>
    </row>
    <row r="329" spans="1:19" x14ac:dyDescent="0.45">
      <c r="A329" s="2" t="str">
        <f t="shared" si="10"/>
        <v>2018|Northland Region|Private Dwelling</v>
      </c>
      <c r="B329" t="s">
        <v>16</v>
      </c>
      <c r="C329" t="s">
        <v>17</v>
      </c>
      <c r="D329" t="s">
        <v>18</v>
      </c>
      <c r="E329" t="s">
        <v>19</v>
      </c>
      <c r="F329">
        <v>2018</v>
      </c>
      <c r="G329">
        <v>2018</v>
      </c>
      <c r="H329" s="1" t="s">
        <v>20</v>
      </c>
      <c r="I329" t="s">
        <v>21</v>
      </c>
      <c r="J329">
        <v>2</v>
      </c>
      <c r="K329" t="s">
        <v>23</v>
      </c>
      <c r="L329">
        <v>1</v>
      </c>
      <c r="M329" t="s">
        <v>261</v>
      </c>
      <c r="N329">
        <v>14478</v>
      </c>
      <c r="R329" s="2">
        <f t="shared" si="11"/>
        <v>18.078969056716865</v>
      </c>
      <c r="S329" s="2">
        <f>VLOOKUP(A329,'Region Total'!$A$2:$S$163,14,0)</f>
        <v>80082</v>
      </c>
    </row>
    <row r="330" spans="1:19" x14ac:dyDescent="0.45">
      <c r="A330" s="2" t="str">
        <f t="shared" si="10"/>
        <v>2018|Northland Region|Non-private Dwelling</v>
      </c>
      <c r="B330" t="s">
        <v>16</v>
      </c>
      <c r="C330" t="s">
        <v>17</v>
      </c>
      <c r="D330" t="s">
        <v>18</v>
      </c>
      <c r="E330" t="s">
        <v>19</v>
      </c>
      <c r="F330">
        <v>2018</v>
      </c>
      <c r="G330">
        <v>2018</v>
      </c>
      <c r="H330" s="1" t="s">
        <v>20</v>
      </c>
      <c r="I330" t="s">
        <v>21</v>
      </c>
      <c r="J330">
        <v>2</v>
      </c>
      <c r="K330" t="s">
        <v>23</v>
      </c>
      <c r="L330">
        <v>2</v>
      </c>
      <c r="M330" t="s">
        <v>262</v>
      </c>
      <c r="N330">
        <v>318</v>
      </c>
      <c r="R330" s="2">
        <f t="shared" si="11"/>
        <v>36.301369863013697</v>
      </c>
      <c r="S330" s="2">
        <f>VLOOKUP(A330,'Region Total'!$A$2:$S$163,14,0)</f>
        <v>876</v>
      </c>
    </row>
    <row r="331" spans="1:19" x14ac:dyDescent="0.45">
      <c r="A331" s="2" t="str">
        <f t="shared" si="10"/>
        <v>2018|Northland Region|Total - dwelling type</v>
      </c>
      <c r="B331" t="s">
        <v>16</v>
      </c>
      <c r="C331" t="s">
        <v>17</v>
      </c>
      <c r="D331" t="s">
        <v>18</v>
      </c>
      <c r="E331" t="s">
        <v>19</v>
      </c>
      <c r="F331">
        <v>2018</v>
      </c>
      <c r="G331">
        <v>2018</v>
      </c>
      <c r="H331" s="1" t="s">
        <v>20</v>
      </c>
      <c r="I331" t="s">
        <v>21</v>
      </c>
      <c r="J331">
        <v>2</v>
      </c>
      <c r="K331" t="s">
        <v>23</v>
      </c>
      <c r="L331">
        <v>99</v>
      </c>
      <c r="M331" t="s">
        <v>260</v>
      </c>
      <c r="N331">
        <v>14799</v>
      </c>
      <c r="R331" s="2">
        <f t="shared" si="11"/>
        <v>18.279848810494332</v>
      </c>
      <c r="S331" s="2">
        <f>VLOOKUP(A331,'Region Total'!$A$2:$S$163,14,0)</f>
        <v>80958</v>
      </c>
    </row>
    <row r="332" spans="1:19" x14ac:dyDescent="0.45">
      <c r="A332" s="2" t="str">
        <f t="shared" si="10"/>
        <v>2018|Northland Region|Private Dwelling</v>
      </c>
      <c r="B332" t="s">
        <v>16</v>
      </c>
      <c r="C332" t="s">
        <v>17</v>
      </c>
      <c r="D332" t="s">
        <v>18</v>
      </c>
      <c r="E332" t="s">
        <v>19</v>
      </c>
      <c r="F332">
        <v>2018</v>
      </c>
      <c r="G332">
        <v>2018</v>
      </c>
      <c r="H332" s="1" t="s">
        <v>20</v>
      </c>
      <c r="I332" t="s">
        <v>21</v>
      </c>
      <c r="J332">
        <v>21</v>
      </c>
      <c r="K332" t="s">
        <v>26</v>
      </c>
      <c r="L332">
        <v>1</v>
      </c>
      <c r="M332" t="s">
        <v>261</v>
      </c>
      <c r="N332">
        <v>7101</v>
      </c>
      <c r="R332" s="2">
        <f t="shared" si="11"/>
        <v>8.867161159811193</v>
      </c>
      <c r="S332" s="2">
        <f>VLOOKUP(A332,'Region Total'!$A$2:$S$163,14,0)</f>
        <v>80082</v>
      </c>
    </row>
    <row r="333" spans="1:19" x14ac:dyDescent="0.45">
      <c r="A333" s="2" t="str">
        <f t="shared" si="10"/>
        <v>2018|Northland Region|Non-private Dwelling</v>
      </c>
      <c r="B333" t="s">
        <v>16</v>
      </c>
      <c r="C333" t="s">
        <v>17</v>
      </c>
      <c r="D333" t="s">
        <v>18</v>
      </c>
      <c r="E333" t="s">
        <v>19</v>
      </c>
      <c r="F333">
        <v>2018</v>
      </c>
      <c r="G333">
        <v>2018</v>
      </c>
      <c r="H333" s="1" t="s">
        <v>20</v>
      </c>
      <c r="I333" t="s">
        <v>21</v>
      </c>
      <c r="J333">
        <v>21</v>
      </c>
      <c r="K333" t="s">
        <v>26</v>
      </c>
      <c r="L333">
        <v>2</v>
      </c>
      <c r="M333" t="s">
        <v>262</v>
      </c>
      <c r="N333">
        <v>108</v>
      </c>
      <c r="R333" s="2">
        <f t="shared" si="11"/>
        <v>12.328767123287671</v>
      </c>
      <c r="S333" s="2">
        <f>VLOOKUP(A333,'Region Total'!$A$2:$S$163,14,0)</f>
        <v>876</v>
      </c>
    </row>
    <row r="334" spans="1:19" x14ac:dyDescent="0.45">
      <c r="A334" s="2" t="str">
        <f t="shared" si="10"/>
        <v>2018|Northland Region|Total - dwelling type</v>
      </c>
      <c r="B334" t="s">
        <v>16</v>
      </c>
      <c r="C334" t="s">
        <v>17</v>
      </c>
      <c r="D334" t="s">
        <v>18</v>
      </c>
      <c r="E334" t="s">
        <v>19</v>
      </c>
      <c r="F334">
        <v>2018</v>
      </c>
      <c r="G334">
        <v>2018</v>
      </c>
      <c r="H334" s="1" t="s">
        <v>20</v>
      </c>
      <c r="I334" t="s">
        <v>21</v>
      </c>
      <c r="J334">
        <v>21</v>
      </c>
      <c r="K334" t="s">
        <v>26</v>
      </c>
      <c r="L334">
        <v>99</v>
      </c>
      <c r="M334" t="s">
        <v>260</v>
      </c>
      <c r="N334">
        <v>7206</v>
      </c>
      <c r="R334" s="2">
        <f t="shared" si="11"/>
        <v>8.9009115837841843</v>
      </c>
      <c r="S334" s="2">
        <f>VLOOKUP(A334,'Region Total'!$A$2:$S$163,14,0)</f>
        <v>80958</v>
      </c>
    </row>
    <row r="335" spans="1:19" x14ac:dyDescent="0.45">
      <c r="A335" s="2" t="str">
        <f t="shared" si="10"/>
        <v>2018|Northland Region|Private Dwelling</v>
      </c>
      <c r="B335" t="s">
        <v>16</v>
      </c>
      <c r="C335" t="s">
        <v>17</v>
      </c>
      <c r="D335" t="s">
        <v>18</v>
      </c>
      <c r="E335" t="s">
        <v>19</v>
      </c>
      <c r="F335">
        <v>2018</v>
      </c>
      <c r="G335">
        <v>2018</v>
      </c>
      <c r="H335" s="1" t="s">
        <v>20</v>
      </c>
      <c r="I335" t="s">
        <v>21</v>
      </c>
      <c r="J335">
        <v>22</v>
      </c>
      <c r="K335" t="s">
        <v>27</v>
      </c>
      <c r="L335">
        <v>1</v>
      </c>
      <c r="M335" t="s">
        <v>261</v>
      </c>
      <c r="N335">
        <v>7377</v>
      </c>
      <c r="R335" s="2">
        <f t="shared" si="11"/>
        <v>9.2118078969056718</v>
      </c>
      <c r="S335" s="2">
        <f>VLOOKUP(A335,'Region Total'!$A$2:$S$163,14,0)</f>
        <v>80082</v>
      </c>
    </row>
    <row r="336" spans="1:19" x14ac:dyDescent="0.45">
      <c r="A336" s="2" t="str">
        <f t="shared" si="10"/>
        <v>2018|Northland Region|Non-private Dwelling</v>
      </c>
      <c r="B336" t="s">
        <v>16</v>
      </c>
      <c r="C336" t="s">
        <v>17</v>
      </c>
      <c r="D336" t="s">
        <v>18</v>
      </c>
      <c r="E336" t="s">
        <v>19</v>
      </c>
      <c r="F336">
        <v>2018</v>
      </c>
      <c r="G336">
        <v>2018</v>
      </c>
      <c r="H336" s="1" t="s">
        <v>20</v>
      </c>
      <c r="I336" t="s">
        <v>21</v>
      </c>
      <c r="J336">
        <v>22</v>
      </c>
      <c r="K336" t="s">
        <v>27</v>
      </c>
      <c r="L336">
        <v>2</v>
      </c>
      <c r="M336" t="s">
        <v>262</v>
      </c>
      <c r="N336">
        <v>213</v>
      </c>
      <c r="R336" s="2">
        <f t="shared" si="11"/>
        <v>24.315068493150687</v>
      </c>
      <c r="S336" s="2">
        <f>VLOOKUP(A336,'Region Total'!$A$2:$S$163,14,0)</f>
        <v>876</v>
      </c>
    </row>
    <row r="337" spans="1:19" x14ac:dyDescent="0.45">
      <c r="A337" s="2" t="str">
        <f t="shared" si="10"/>
        <v>2018|Northland Region|Total - dwelling type</v>
      </c>
      <c r="B337" t="s">
        <v>16</v>
      </c>
      <c r="C337" t="s">
        <v>17</v>
      </c>
      <c r="D337" t="s">
        <v>18</v>
      </c>
      <c r="E337" t="s">
        <v>19</v>
      </c>
      <c r="F337">
        <v>2018</v>
      </c>
      <c r="G337">
        <v>2018</v>
      </c>
      <c r="H337" s="1" t="s">
        <v>20</v>
      </c>
      <c r="I337" t="s">
        <v>21</v>
      </c>
      <c r="J337">
        <v>22</v>
      </c>
      <c r="K337" t="s">
        <v>27</v>
      </c>
      <c r="L337">
        <v>99</v>
      </c>
      <c r="M337" t="s">
        <v>260</v>
      </c>
      <c r="N337">
        <v>7590</v>
      </c>
      <c r="R337" s="2">
        <f t="shared" si="11"/>
        <v>9.3752316015711852</v>
      </c>
      <c r="S337" s="2">
        <f>VLOOKUP(A337,'Region Total'!$A$2:$S$163,14,0)</f>
        <v>80958</v>
      </c>
    </row>
    <row r="338" spans="1:19" x14ac:dyDescent="0.45">
      <c r="A338" s="2" t="str">
        <f t="shared" si="10"/>
        <v>2018|Northland Region|Private Dwelling</v>
      </c>
      <c r="B338" t="s">
        <v>16</v>
      </c>
      <c r="C338" t="s">
        <v>17</v>
      </c>
      <c r="D338" t="s">
        <v>18</v>
      </c>
      <c r="E338" t="s">
        <v>19</v>
      </c>
      <c r="F338">
        <v>2018</v>
      </c>
      <c r="G338">
        <v>2018</v>
      </c>
      <c r="H338" s="1" t="s">
        <v>20</v>
      </c>
      <c r="I338" t="s">
        <v>21</v>
      </c>
      <c r="J338">
        <v>3</v>
      </c>
      <c r="K338" t="s">
        <v>28</v>
      </c>
      <c r="L338">
        <v>1</v>
      </c>
      <c r="M338" t="s">
        <v>261</v>
      </c>
      <c r="N338">
        <v>693</v>
      </c>
      <c r="R338" s="2">
        <f t="shared" si="11"/>
        <v>0.86536300292200485</v>
      </c>
      <c r="S338" s="2">
        <f>VLOOKUP(A338,'Region Total'!$A$2:$S$163,14,0)</f>
        <v>80082</v>
      </c>
    </row>
    <row r="339" spans="1:19" x14ac:dyDescent="0.45">
      <c r="A339" s="2" t="str">
        <f t="shared" si="10"/>
        <v>2018|Northland Region|Non-private Dwelling</v>
      </c>
      <c r="B339" t="s">
        <v>16</v>
      </c>
      <c r="C339" t="s">
        <v>17</v>
      </c>
      <c r="D339" t="s">
        <v>18</v>
      </c>
      <c r="E339" t="s">
        <v>19</v>
      </c>
      <c r="F339">
        <v>2018</v>
      </c>
      <c r="G339">
        <v>2018</v>
      </c>
      <c r="H339" s="1" t="s">
        <v>20</v>
      </c>
      <c r="I339" t="s">
        <v>21</v>
      </c>
      <c r="J339">
        <v>3</v>
      </c>
      <c r="K339" t="s">
        <v>28</v>
      </c>
      <c r="L339">
        <v>2</v>
      </c>
      <c r="M339" t="s">
        <v>262</v>
      </c>
      <c r="N339">
        <v>9</v>
      </c>
      <c r="R339" s="2">
        <f t="shared" si="11"/>
        <v>1.0273972602739725</v>
      </c>
      <c r="S339" s="2">
        <f>VLOOKUP(A339,'Region Total'!$A$2:$S$163,14,0)</f>
        <v>876</v>
      </c>
    </row>
    <row r="340" spans="1:19" x14ac:dyDescent="0.45">
      <c r="A340" s="2" t="str">
        <f t="shared" si="10"/>
        <v>2018|Northland Region|Total - dwelling type</v>
      </c>
      <c r="B340" t="s">
        <v>16</v>
      </c>
      <c r="C340" t="s">
        <v>17</v>
      </c>
      <c r="D340" t="s">
        <v>18</v>
      </c>
      <c r="E340" t="s">
        <v>19</v>
      </c>
      <c r="F340">
        <v>2018</v>
      </c>
      <c r="G340">
        <v>2018</v>
      </c>
      <c r="H340" s="1" t="s">
        <v>20</v>
      </c>
      <c r="I340" t="s">
        <v>21</v>
      </c>
      <c r="J340">
        <v>3</v>
      </c>
      <c r="K340" t="s">
        <v>28</v>
      </c>
      <c r="L340">
        <v>99</v>
      </c>
      <c r="M340" t="s">
        <v>260</v>
      </c>
      <c r="N340">
        <v>699</v>
      </c>
      <c r="R340" s="2">
        <f t="shared" si="11"/>
        <v>0.86341065737789968</v>
      </c>
      <c r="S340" s="2">
        <f>VLOOKUP(A340,'Region Total'!$A$2:$S$163,14,0)</f>
        <v>80958</v>
      </c>
    </row>
    <row r="341" spans="1:19" x14ac:dyDescent="0.45">
      <c r="A341" s="2" t="str">
        <f t="shared" si="10"/>
        <v>2018|Northland Region|Private Dwelling</v>
      </c>
      <c r="B341" t="s">
        <v>16</v>
      </c>
      <c r="C341" t="s">
        <v>17</v>
      </c>
      <c r="D341" t="s">
        <v>18</v>
      </c>
      <c r="E341" t="s">
        <v>19</v>
      </c>
      <c r="F341">
        <v>2018</v>
      </c>
      <c r="G341">
        <v>2018</v>
      </c>
      <c r="H341" s="1" t="s">
        <v>20</v>
      </c>
      <c r="I341" t="s">
        <v>21</v>
      </c>
      <c r="J341">
        <v>999</v>
      </c>
      <c r="K341" t="s">
        <v>29</v>
      </c>
      <c r="L341">
        <v>1</v>
      </c>
      <c r="M341" t="s">
        <v>261</v>
      </c>
      <c r="N341">
        <v>80082</v>
      </c>
      <c r="R341" s="2">
        <f t="shared" si="11"/>
        <v>100</v>
      </c>
      <c r="S341" s="2">
        <f>VLOOKUP(A341,'Region Total'!$A$2:$S$163,14,0)</f>
        <v>80082</v>
      </c>
    </row>
    <row r="342" spans="1:19" x14ac:dyDescent="0.45">
      <c r="A342" s="2" t="str">
        <f t="shared" si="10"/>
        <v>2018|Northland Region|Non-private Dwelling</v>
      </c>
      <c r="B342" t="s">
        <v>16</v>
      </c>
      <c r="C342" t="s">
        <v>17</v>
      </c>
      <c r="D342" t="s">
        <v>18</v>
      </c>
      <c r="E342" t="s">
        <v>19</v>
      </c>
      <c r="F342">
        <v>2018</v>
      </c>
      <c r="G342">
        <v>2018</v>
      </c>
      <c r="H342" s="1" t="s">
        <v>20</v>
      </c>
      <c r="I342" t="s">
        <v>21</v>
      </c>
      <c r="J342">
        <v>999</v>
      </c>
      <c r="K342" t="s">
        <v>29</v>
      </c>
      <c r="L342">
        <v>2</v>
      </c>
      <c r="M342" t="s">
        <v>262</v>
      </c>
      <c r="N342">
        <v>876</v>
      </c>
      <c r="R342" s="2">
        <f t="shared" si="11"/>
        <v>100</v>
      </c>
      <c r="S342" s="2">
        <f>VLOOKUP(A342,'Region Total'!$A$2:$S$163,14,0)</f>
        <v>876</v>
      </c>
    </row>
    <row r="343" spans="1:19" x14ac:dyDescent="0.45">
      <c r="A343" s="2" t="str">
        <f t="shared" si="10"/>
        <v>2018|Northland Region|Total - dwelling type</v>
      </c>
      <c r="B343" t="s">
        <v>16</v>
      </c>
      <c r="C343" t="s">
        <v>17</v>
      </c>
      <c r="D343" t="s">
        <v>18</v>
      </c>
      <c r="E343" t="s">
        <v>19</v>
      </c>
      <c r="F343">
        <v>2018</v>
      </c>
      <c r="G343">
        <v>2018</v>
      </c>
      <c r="H343" s="1" t="s">
        <v>20</v>
      </c>
      <c r="I343" t="s">
        <v>21</v>
      </c>
      <c r="J343">
        <v>999</v>
      </c>
      <c r="K343" t="s">
        <v>29</v>
      </c>
      <c r="L343">
        <v>99</v>
      </c>
      <c r="M343" t="s">
        <v>260</v>
      </c>
      <c r="N343">
        <v>80958</v>
      </c>
      <c r="R343" s="2">
        <f t="shared" si="11"/>
        <v>100</v>
      </c>
      <c r="S343" s="2">
        <f>VLOOKUP(A343,'Region Total'!$A$2:$S$163,14,0)</f>
        <v>80958</v>
      </c>
    </row>
    <row r="344" spans="1:19" x14ac:dyDescent="0.45">
      <c r="A344" s="2" t="str">
        <f t="shared" si="10"/>
        <v>2018|Auckland Region|Private Dwelling</v>
      </c>
      <c r="B344" t="s">
        <v>16</v>
      </c>
      <c r="C344" t="s">
        <v>17</v>
      </c>
      <c r="D344" t="s">
        <v>18</v>
      </c>
      <c r="E344" t="s">
        <v>19</v>
      </c>
      <c r="F344">
        <v>2018</v>
      </c>
      <c r="G344">
        <v>2018</v>
      </c>
      <c r="H344" s="1" t="s">
        <v>30</v>
      </c>
      <c r="I344" t="s">
        <v>31</v>
      </c>
      <c r="J344">
        <v>1</v>
      </c>
      <c r="K344" t="s">
        <v>22</v>
      </c>
      <c r="L344">
        <v>1</v>
      </c>
      <c r="M344" t="s">
        <v>261</v>
      </c>
      <c r="N344">
        <v>498789</v>
      </c>
      <c r="R344" s="2">
        <f t="shared" si="11"/>
        <v>91.499595507102015</v>
      </c>
      <c r="S344" s="2">
        <f>VLOOKUP(A344,'Region Total'!$A$2:$S$163,14,0)</f>
        <v>545127</v>
      </c>
    </row>
    <row r="345" spans="1:19" x14ac:dyDescent="0.45">
      <c r="A345" s="2" t="str">
        <f t="shared" si="10"/>
        <v>2018|Auckland Region|Non-private Dwelling</v>
      </c>
      <c r="B345" t="s">
        <v>16</v>
      </c>
      <c r="C345" t="s">
        <v>17</v>
      </c>
      <c r="D345" t="s">
        <v>18</v>
      </c>
      <c r="E345" t="s">
        <v>19</v>
      </c>
      <c r="F345">
        <v>2018</v>
      </c>
      <c r="G345">
        <v>2018</v>
      </c>
      <c r="H345" s="1" t="s">
        <v>30</v>
      </c>
      <c r="I345" t="s">
        <v>31</v>
      </c>
      <c r="J345">
        <v>1</v>
      </c>
      <c r="K345" t="s">
        <v>22</v>
      </c>
      <c r="L345">
        <v>2</v>
      </c>
      <c r="M345" t="s">
        <v>262</v>
      </c>
      <c r="N345">
        <v>1476</v>
      </c>
      <c r="R345" s="2">
        <f t="shared" si="11"/>
        <v>76.279069767441868</v>
      </c>
      <c r="S345" s="2">
        <f>VLOOKUP(A345,'Region Total'!$A$2:$S$163,14,0)</f>
        <v>1935</v>
      </c>
    </row>
    <row r="346" spans="1:19" x14ac:dyDescent="0.45">
      <c r="A346" s="2" t="str">
        <f t="shared" si="10"/>
        <v>2018|Auckland Region|Total - dwelling type</v>
      </c>
      <c r="B346" t="s">
        <v>16</v>
      </c>
      <c r="C346" t="s">
        <v>17</v>
      </c>
      <c r="D346" t="s">
        <v>18</v>
      </c>
      <c r="E346" t="s">
        <v>19</v>
      </c>
      <c r="F346">
        <v>2018</v>
      </c>
      <c r="G346">
        <v>2018</v>
      </c>
      <c r="H346" s="1" t="s">
        <v>30</v>
      </c>
      <c r="I346" t="s">
        <v>31</v>
      </c>
      <c r="J346">
        <v>1</v>
      </c>
      <c r="K346" t="s">
        <v>22</v>
      </c>
      <c r="L346">
        <v>99</v>
      </c>
      <c r="M346" t="s">
        <v>260</v>
      </c>
      <c r="N346">
        <v>500265</v>
      </c>
      <c r="R346" s="2">
        <f t="shared" si="11"/>
        <v>91.44626082378683</v>
      </c>
      <c r="S346" s="2">
        <f>VLOOKUP(A346,'Region Total'!$A$2:$S$163,14,0)</f>
        <v>547059</v>
      </c>
    </row>
    <row r="347" spans="1:19" x14ac:dyDescent="0.45">
      <c r="A347" s="2" t="str">
        <f t="shared" si="10"/>
        <v>2018|Auckland Region|Private Dwelling</v>
      </c>
      <c r="B347" t="s">
        <v>16</v>
      </c>
      <c r="C347" t="s">
        <v>17</v>
      </c>
      <c r="D347" t="s">
        <v>18</v>
      </c>
      <c r="E347" t="s">
        <v>19</v>
      </c>
      <c r="F347">
        <v>2018</v>
      </c>
      <c r="G347">
        <v>2018</v>
      </c>
      <c r="H347" s="1" t="s">
        <v>30</v>
      </c>
      <c r="I347" t="s">
        <v>31</v>
      </c>
      <c r="J347">
        <v>2</v>
      </c>
      <c r="K347" t="s">
        <v>23</v>
      </c>
      <c r="L347">
        <v>1</v>
      </c>
      <c r="M347" t="s">
        <v>261</v>
      </c>
      <c r="N347">
        <v>39393</v>
      </c>
      <c r="R347" s="2">
        <f t="shared" si="11"/>
        <v>7.2263894468628411</v>
      </c>
      <c r="S347" s="2">
        <f>VLOOKUP(A347,'Region Total'!$A$2:$S$163,14,0)</f>
        <v>545127</v>
      </c>
    </row>
    <row r="348" spans="1:19" x14ac:dyDescent="0.45">
      <c r="A348" s="2" t="str">
        <f t="shared" si="10"/>
        <v>2018|Auckland Region|Non-private Dwelling</v>
      </c>
      <c r="B348" t="s">
        <v>16</v>
      </c>
      <c r="C348" t="s">
        <v>17</v>
      </c>
      <c r="D348" t="s">
        <v>18</v>
      </c>
      <c r="E348" t="s">
        <v>19</v>
      </c>
      <c r="F348">
        <v>2018</v>
      </c>
      <c r="G348">
        <v>2018</v>
      </c>
      <c r="H348" s="1" t="s">
        <v>30</v>
      </c>
      <c r="I348" t="s">
        <v>31</v>
      </c>
      <c r="J348">
        <v>2</v>
      </c>
      <c r="K348" t="s">
        <v>23</v>
      </c>
      <c r="L348">
        <v>2</v>
      </c>
      <c r="M348" t="s">
        <v>262</v>
      </c>
      <c r="N348">
        <v>372</v>
      </c>
      <c r="R348" s="2">
        <f t="shared" si="11"/>
        <v>19.224806201550386</v>
      </c>
      <c r="S348" s="2">
        <f>VLOOKUP(A348,'Region Total'!$A$2:$S$163,14,0)</f>
        <v>1935</v>
      </c>
    </row>
    <row r="349" spans="1:19" x14ac:dyDescent="0.45">
      <c r="A349" s="2" t="str">
        <f t="shared" si="10"/>
        <v>2018|Auckland Region|Total - dwelling type</v>
      </c>
      <c r="B349" t="s">
        <v>16</v>
      </c>
      <c r="C349" t="s">
        <v>17</v>
      </c>
      <c r="D349" t="s">
        <v>18</v>
      </c>
      <c r="E349" t="s">
        <v>19</v>
      </c>
      <c r="F349">
        <v>2018</v>
      </c>
      <c r="G349">
        <v>2018</v>
      </c>
      <c r="H349" s="1" t="s">
        <v>30</v>
      </c>
      <c r="I349" t="s">
        <v>31</v>
      </c>
      <c r="J349">
        <v>2</v>
      </c>
      <c r="K349" t="s">
        <v>23</v>
      </c>
      <c r="L349">
        <v>99</v>
      </c>
      <c r="M349" t="s">
        <v>260</v>
      </c>
      <c r="N349">
        <v>39765</v>
      </c>
      <c r="R349" s="2">
        <f t="shared" si="11"/>
        <v>7.2688686229456057</v>
      </c>
      <c r="S349" s="2">
        <f>VLOOKUP(A349,'Region Total'!$A$2:$S$163,14,0)</f>
        <v>547059</v>
      </c>
    </row>
    <row r="350" spans="1:19" x14ac:dyDescent="0.45">
      <c r="A350" s="2" t="str">
        <f t="shared" si="10"/>
        <v>2018|Auckland Region|Private Dwelling</v>
      </c>
      <c r="B350" t="s">
        <v>16</v>
      </c>
      <c r="C350" t="s">
        <v>17</v>
      </c>
      <c r="D350" t="s">
        <v>18</v>
      </c>
      <c r="E350" t="s">
        <v>19</v>
      </c>
      <c r="F350">
        <v>2018</v>
      </c>
      <c r="G350">
        <v>2018</v>
      </c>
      <c r="H350" s="1" t="s">
        <v>30</v>
      </c>
      <c r="I350" t="s">
        <v>31</v>
      </c>
      <c r="J350">
        <v>21</v>
      </c>
      <c r="K350" t="s">
        <v>26</v>
      </c>
      <c r="L350">
        <v>1</v>
      </c>
      <c r="M350" t="s">
        <v>261</v>
      </c>
      <c r="N350">
        <v>22263</v>
      </c>
      <c r="R350" s="2">
        <f t="shared" si="11"/>
        <v>4.0840024434673019</v>
      </c>
      <c r="S350" s="2">
        <f>VLOOKUP(A350,'Region Total'!$A$2:$S$163,14,0)</f>
        <v>545127</v>
      </c>
    </row>
    <row r="351" spans="1:19" x14ac:dyDescent="0.45">
      <c r="A351" s="2" t="str">
        <f t="shared" si="10"/>
        <v>2018|Auckland Region|Non-private Dwelling</v>
      </c>
      <c r="B351" t="s">
        <v>16</v>
      </c>
      <c r="C351" t="s">
        <v>17</v>
      </c>
      <c r="D351" t="s">
        <v>18</v>
      </c>
      <c r="E351" t="s">
        <v>19</v>
      </c>
      <c r="F351">
        <v>2018</v>
      </c>
      <c r="G351">
        <v>2018</v>
      </c>
      <c r="H351" s="1" t="s">
        <v>30</v>
      </c>
      <c r="I351" t="s">
        <v>31</v>
      </c>
      <c r="J351">
        <v>21</v>
      </c>
      <c r="K351" t="s">
        <v>26</v>
      </c>
      <c r="L351">
        <v>2</v>
      </c>
      <c r="M351" t="s">
        <v>262</v>
      </c>
      <c r="N351">
        <v>147</v>
      </c>
      <c r="R351" s="2">
        <f t="shared" si="11"/>
        <v>7.5968992248062017</v>
      </c>
      <c r="S351" s="2">
        <f>VLOOKUP(A351,'Region Total'!$A$2:$S$163,14,0)</f>
        <v>1935</v>
      </c>
    </row>
    <row r="352" spans="1:19" x14ac:dyDescent="0.45">
      <c r="A352" s="2" t="str">
        <f t="shared" si="10"/>
        <v>2018|Auckland Region|Total - dwelling type</v>
      </c>
      <c r="B352" t="s">
        <v>16</v>
      </c>
      <c r="C352" t="s">
        <v>17</v>
      </c>
      <c r="D352" t="s">
        <v>18</v>
      </c>
      <c r="E352" t="s">
        <v>19</v>
      </c>
      <c r="F352">
        <v>2018</v>
      </c>
      <c r="G352">
        <v>2018</v>
      </c>
      <c r="H352" s="1" t="s">
        <v>30</v>
      </c>
      <c r="I352" t="s">
        <v>31</v>
      </c>
      <c r="J352">
        <v>21</v>
      </c>
      <c r="K352" t="s">
        <v>26</v>
      </c>
      <c r="L352">
        <v>99</v>
      </c>
      <c r="M352" t="s">
        <v>260</v>
      </c>
      <c r="N352">
        <v>22407</v>
      </c>
      <c r="R352" s="2">
        <f t="shared" si="11"/>
        <v>4.0959019045477723</v>
      </c>
      <c r="S352" s="2">
        <f>VLOOKUP(A352,'Region Total'!$A$2:$S$163,14,0)</f>
        <v>547059</v>
      </c>
    </row>
    <row r="353" spans="1:19" x14ac:dyDescent="0.45">
      <c r="A353" s="2" t="str">
        <f t="shared" si="10"/>
        <v>2018|Auckland Region|Private Dwelling</v>
      </c>
      <c r="B353" t="s">
        <v>16</v>
      </c>
      <c r="C353" t="s">
        <v>17</v>
      </c>
      <c r="D353" t="s">
        <v>18</v>
      </c>
      <c r="E353" t="s">
        <v>19</v>
      </c>
      <c r="F353">
        <v>2018</v>
      </c>
      <c r="G353">
        <v>2018</v>
      </c>
      <c r="H353" s="1" t="s">
        <v>30</v>
      </c>
      <c r="I353" t="s">
        <v>31</v>
      </c>
      <c r="J353">
        <v>22</v>
      </c>
      <c r="K353" t="s">
        <v>27</v>
      </c>
      <c r="L353">
        <v>1</v>
      </c>
      <c r="M353" t="s">
        <v>261</v>
      </c>
      <c r="N353">
        <v>17130</v>
      </c>
      <c r="R353" s="2">
        <f t="shared" si="11"/>
        <v>3.1423870033955392</v>
      </c>
      <c r="S353" s="2">
        <f>VLOOKUP(A353,'Region Total'!$A$2:$S$163,14,0)</f>
        <v>545127</v>
      </c>
    </row>
    <row r="354" spans="1:19" x14ac:dyDescent="0.45">
      <c r="A354" s="2" t="str">
        <f t="shared" si="10"/>
        <v>2018|Auckland Region|Non-private Dwelling</v>
      </c>
      <c r="B354" t="s">
        <v>16</v>
      </c>
      <c r="C354" t="s">
        <v>17</v>
      </c>
      <c r="D354" t="s">
        <v>18</v>
      </c>
      <c r="E354" t="s">
        <v>19</v>
      </c>
      <c r="F354">
        <v>2018</v>
      </c>
      <c r="G354">
        <v>2018</v>
      </c>
      <c r="H354" s="1" t="s">
        <v>30</v>
      </c>
      <c r="I354" t="s">
        <v>31</v>
      </c>
      <c r="J354">
        <v>22</v>
      </c>
      <c r="K354" t="s">
        <v>27</v>
      </c>
      <c r="L354">
        <v>2</v>
      </c>
      <c r="M354" t="s">
        <v>262</v>
      </c>
      <c r="N354">
        <v>228</v>
      </c>
      <c r="R354" s="2">
        <f t="shared" si="11"/>
        <v>11.782945736434108</v>
      </c>
      <c r="S354" s="2">
        <f>VLOOKUP(A354,'Region Total'!$A$2:$S$163,14,0)</f>
        <v>1935</v>
      </c>
    </row>
    <row r="355" spans="1:19" x14ac:dyDescent="0.45">
      <c r="A355" s="2" t="str">
        <f t="shared" si="10"/>
        <v>2018|Auckland Region|Total - dwelling type</v>
      </c>
      <c r="B355" t="s">
        <v>16</v>
      </c>
      <c r="C355" t="s">
        <v>17</v>
      </c>
      <c r="D355" t="s">
        <v>18</v>
      </c>
      <c r="E355" t="s">
        <v>19</v>
      </c>
      <c r="F355">
        <v>2018</v>
      </c>
      <c r="G355">
        <v>2018</v>
      </c>
      <c r="H355" s="1" t="s">
        <v>30</v>
      </c>
      <c r="I355" t="s">
        <v>31</v>
      </c>
      <c r="J355">
        <v>22</v>
      </c>
      <c r="K355" t="s">
        <v>27</v>
      </c>
      <c r="L355">
        <v>99</v>
      </c>
      <c r="M355" t="s">
        <v>260</v>
      </c>
      <c r="N355">
        <v>17358</v>
      </c>
      <c r="R355" s="2">
        <f t="shared" si="11"/>
        <v>3.172966718397833</v>
      </c>
      <c r="S355" s="2">
        <f>VLOOKUP(A355,'Region Total'!$A$2:$S$163,14,0)</f>
        <v>547059</v>
      </c>
    </row>
    <row r="356" spans="1:19" x14ac:dyDescent="0.45">
      <c r="A356" s="2" t="str">
        <f t="shared" si="10"/>
        <v>2018|Auckland Region|Private Dwelling</v>
      </c>
      <c r="B356" t="s">
        <v>16</v>
      </c>
      <c r="C356" t="s">
        <v>17</v>
      </c>
      <c r="D356" t="s">
        <v>18</v>
      </c>
      <c r="E356" t="s">
        <v>19</v>
      </c>
      <c r="F356">
        <v>2018</v>
      </c>
      <c r="G356">
        <v>2018</v>
      </c>
      <c r="H356" s="1" t="s">
        <v>30</v>
      </c>
      <c r="I356" t="s">
        <v>31</v>
      </c>
      <c r="J356">
        <v>3</v>
      </c>
      <c r="K356" t="s">
        <v>28</v>
      </c>
      <c r="L356">
        <v>1</v>
      </c>
      <c r="M356" t="s">
        <v>261</v>
      </c>
      <c r="N356">
        <v>6942</v>
      </c>
      <c r="R356" s="2">
        <f t="shared" si="11"/>
        <v>1.2734647155616947</v>
      </c>
      <c r="S356" s="2">
        <f>VLOOKUP(A356,'Region Total'!$A$2:$S$163,14,0)</f>
        <v>545127</v>
      </c>
    </row>
    <row r="357" spans="1:19" x14ac:dyDescent="0.45">
      <c r="A357" s="2" t="str">
        <f t="shared" si="10"/>
        <v>2018|Auckland Region|Non-private Dwelling</v>
      </c>
      <c r="B357" t="s">
        <v>16</v>
      </c>
      <c r="C357" t="s">
        <v>17</v>
      </c>
      <c r="D357" t="s">
        <v>18</v>
      </c>
      <c r="E357" t="s">
        <v>19</v>
      </c>
      <c r="F357">
        <v>2018</v>
      </c>
      <c r="G357">
        <v>2018</v>
      </c>
      <c r="H357" s="1" t="s">
        <v>30</v>
      </c>
      <c r="I357" t="s">
        <v>31</v>
      </c>
      <c r="J357">
        <v>3</v>
      </c>
      <c r="K357" t="s">
        <v>28</v>
      </c>
      <c r="L357">
        <v>2</v>
      </c>
      <c r="M357" t="s">
        <v>262</v>
      </c>
      <c r="N357">
        <v>87</v>
      </c>
      <c r="R357" s="2">
        <f t="shared" si="11"/>
        <v>4.4961240310077519</v>
      </c>
      <c r="S357" s="2">
        <f>VLOOKUP(A357,'Region Total'!$A$2:$S$163,14,0)</f>
        <v>1935</v>
      </c>
    </row>
    <row r="358" spans="1:19" x14ac:dyDescent="0.45">
      <c r="A358" s="2" t="str">
        <f t="shared" si="10"/>
        <v>2018|Auckland Region|Total - dwelling type</v>
      </c>
      <c r="B358" t="s">
        <v>16</v>
      </c>
      <c r="C358" t="s">
        <v>17</v>
      </c>
      <c r="D358" t="s">
        <v>18</v>
      </c>
      <c r="E358" t="s">
        <v>19</v>
      </c>
      <c r="F358">
        <v>2018</v>
      </c>
      <c r="G358">
        <v>2018</v>
      </c>
      <c r="H358" s="1" t="s">
        <v>30</v>
      </c>
      <c r="I358" t="s">
        <v>31</v>
      </c>
      <c r="J358">
        <v>3</v>
      </c>
      <c r="K358" t="s">
        <v>28</v>
      </c>
      <c r="L358">
        <v>99</v>
      </c>
      <c r="M358" t="s">
        <v>260</v>
      </c>
      <c r="N358">
        <v>7029</v>
      </c>
      <c r="R358" s="2">
        <f t="shared" si="11"/>
        <v>1.2848705532675635</v>
      </c>
      <c r="S358" s="2">
        <f>VLOOKUP(A358,'Region Total'!$A$2:$S$163,14,0)</f>
        <v>547059</v>
      </c>
    </row>
    <row r="359" spans="1:19" x14ac:dyDescent="0.45">
      <c r="A359" s="2" t="str">
        <f t="shared" si="10"/>
        <v>2018|Auckland Region|Private Dwelling</v>
      </c>
      <c r="B359" t="s">
        <v>16</v>
      </c>
      <c r="C359" t="s">
        <v>17</v>
      </c>
      <c r="D359" t="s">
        <v>18</v>
      </c>
      <c r="E359" t="s">
        <v>19</v>
      </c>
      <c r="F359">
        <v>2018</v>
      </c>
      <c r="G359">
        <v>2018</v>
      </c>
      <c r="H359" s="1" t="s">
        <v>30</v>
      </c>
      <c r="I359" t="s">
        <v>31</v>
      </c>
      <c r="J359">
        <v>999</v>
      </c>
      <c r="K359" t="s">
        <v>29</v>
      </c>
      <c r="L359">
        <v>1</v>
      </c>
      <c r="M359" t="s">
        <v>261</v>
      </c>
      <c r="N359">
        <v>545127</v>
      </c>
      <c r="R359" s="2">
        <f t="shared" si="11"/>
        <v>100</v>
      </c>
      <c r="S359" s="2">
        <f>VLOOKUP(A359,'Region Total'!$A$2:$S$163,14,0)</f>
        <v>545127</v>
      </c>
    </row>
    <row r="360" spans="1:19" x14ac:dyDescent="0.45">
      <c r="A360" s="2" t="str">
        <f t="shared" si="10"/>
        <v>2018|Auckland Region|Non-private Dwelling</v>
      </c>
      <c r="B360" t="s">
        <v>16</v>
      </c>
      <c r="C360" t="s">
        <v>17</v>
      </c>
      <c r="D360" t="s">
        <v>18</v>
      </c>
      <c r="E360" t="s">
        <v>19</v>
      </c>
      <c r="F360">
        <v>2018</v>
      </c>
      <c r="G360">
        <v>2018</v>
      </c>
      <c r="H360" s="1" t="s">
        <v>30</v>
      </c>
      <c r="I360" t="s">
        <v>31</v>
      </c>
      <c r="J360">
        <v>999</v>
      </c>
      <c r="K360" t="s">
        <v>29</v>
      </c>
      <c r="L360">
        <v>2</v>
      </c>
      <c r="M360" t="s">
        <v>262</v>
      </c>
      <c r="N360">
        <v>1935</v>
      </c>
      <c r="R360" s="2">
        <f t="shared" si="11"/>
        <v>100</v>
      </c>
      <c r="S360" s="2">
        <f>VLOOKUP(A360,'Region Total'!$A$2:$S$163,14,0)</f>
        <v>1935</v>
      </c>
    </row>
    <row r="361" spans="1:19" x14ac:dyDescent="0.45">
      <c r="A361" s="2" t="str">
        <f t="shared" si="10"/>
        <v>2018|Auckland Region|Total - dwelling type</v>
      </c>
      <c r="B361" t="s">
        <v>16</v>
      </c>
      <c r="C361" t="s">
        <v>17</v>
      </c>
      <c r="D361" t="s">
        <v>18</v>
      </c>
      <c r="E361" t="s">
        <v>19</v>
      </c>
      <c r="F361">
        <v>2018</v>
      </c>
      <c r="G361">
        <v>2018</v>
      </c>
      <c r="H361" s="1" t="s">
        <v>30</v>
      </c>
      <c r="I361" t="s">
        <v>31</v>
      </c>
      <c r="J361">
        <v>999</v>
      </c>
      <c r="K361" t="s">
        <v>29</v>
      </c>
      <c r="L361">
        <v>99</v>
      </c>
      <c r="M361" t="s">
        <v>260</v>
      </c>
      <c r="N361">
        <v>547059</v>
      </c>
      <c r="R361" s="2">
        <f t="shared" si="11"/>
        <v>100</v>
      </c>
      <c r="S361" s="2">
        <f>VLOOKUP(A361,'Region Total'!$A$2:$S$163,14,0)</f>
        <v>547059</v>
      </c>
    </row>
    <row r="362" spans="1:19" x14ac:dyDescent="0.45">
      <c r="A362" s="2" t="str">
        <f t="shared" si="10"/>
        <v>2018|Waikato Region|Private Dwelling</v>
      </c>
      <c r="B362" t="s">
        <v>16</v>
      </c>
      <c r="C362" t="s">
        <v>17</v>
      </c>
      <c r="D362" t="s">
        <v>18</v>
      </c>
      <c r="E362" t="s">
        <v>19</v>
      </c>
      <c r="F362">
        <v>2018</v>
      </c>
      <c r="G362">
        <v>2018</v>
      </c>
      <c r="H362" s="1" t="s">
        <v>32</v>
      </c>
      <c r="I362" t="s">
        <v>33</v>
      </c>
      <c r="J362">
        <v>1</v>
      </c>
      <c r="K362" t="s">
        <v>22</v>
      </c>
      <c r="L362">
        <v>1</v>
      </c>
      <c r="M362" t="s">
        <v>261</v>
      </c>
      <c r="N362">
        <v>164196</v>
      </c>
      <c r="R362" s="2">
        <f t="shared" si="11"/>
        <v>83.466007868972454</v>
      </c>
      <c r="S362" s="2">
        <f>VLOOKUP(A362,'Region Total'!$A$2:$S$163,14,0)</f>
        <v>196722</v>
      </c>
    </row>
    <row r="363" spans="1:19" x14ac:dyDescent="0.45">
      <c r="A363" s="2" t="str">
        <f t="shared" si="10"/>
        <v>2018|Waikato Region|Non-private Dwelling</v>
      </c>
      <c r="B363" t="s">
        <v>16</v>
      </c>
      <c r="C363" t="s">
        <v>17</v>
      </c>
      <c r="D363" t="s">
        <v>18</v>
      </c>
      <c r="E363" t="s">
        <v>19</v>
      </c>
      <c r="F363">
        <v>2018</v>
      </c>
      <c r="G363">
        <v>2018</v>
      </c>
      <c r="H363" s="1" t="s">
        <v>32</v>
      </c>
      <c r="I363" t="s">
        <v>33</v>
      </c>
      <c r="J363">
        <v>1</v>
      </c>
      <c r="K363" t="s">
        <v>22</v>
      </c>
      <c r="L363">
        <v>2</v>
      </c>
      <c r="M363" t="s">
        <v>262</v>
      </c>
      <c r="N363">
        <v>1059</v>
      </c>
      <c r="R363" s="2">
        <f t="shared" si="11"/>
        <v>67.495219885277251</v>
      </c>
      <c r="S363" s="2">
        <f>VLOOKUP(A363,'Region Total'!$A$2:$S$163,14,0)</f>
        <v>1569</v>
      </c>
    </row>
    <row r="364" spans="1:19" x14ac:dyDescent="0.45">
      <c r="A364" s="2" t="str">
        <f t="shared" si="10"/>
        <v>2018|Waikato Region|Total - dwelling type</v>
      </c>
      <c r="B364" t="s">
        <v>16</v>
      </c>
      <c r="C364" t="s">
        <v>17</v>
      </c>
      <c r="D364" t="s">
        <v>18</v>
      </c>
      <c r="E364" t="s">
        <v>19</v>
      </c>
      <c r="F364">
        <v>2018</v>
      </c>
      <c r="G364">
        <v>2018</v>
      </c>
      <c r="H364" s="1" t="s">
        <v>32</v>
      </c>
      <c r="I364" t="s">
        <v>33</v>
      </c>
      <c r="J364">
        <v>1</v>
      </c>
      <c r="K364" t="s">
        <v>22</v>
      </c>
      <c r="L364">
        <v>99</v>
      </c>
      <c r="M364" t="s">
        <v>260</v>
      </c>
      <c r="N364">
        <v>165258</v>
      </c>
      <c r="R364" s="2">
        <f t="shared" si="11"/>
        <v>83.341150127842411</v>
      </c>
      <c r="S364" s="2">
        <f>VLOOKUP(A364,'Region Total'!$A$2:$S$163,14,0)</f>
        <v>198291</v>
      </c>
    </row>
    <row r="365" spans="1:19" x14ac:dyDescent="0.45">
      <c r="A365" s="2" t="str">
        <f t="shared" si="10"/>
        <v>2018|Waikato Region|Private Dwelling</v>
      </c>
      <c r="B365" t="s">
        <v>16</v>
      </c>
      <c r="C365" t="s">
        <v>17</v>
      </c>
      <c r="D365" t="s">
        <v>18</v>
      </c>
      <c r="E365" t="s">
        <v>19</v>
      </c>
      <c r="F365">
        <v>2018</v>
      </c>
      <c r="G365">
        <v>2018</v>
      </c>
      <c r="H365" s="1" t="s">
        <v>32</v>
      </c>
      <c r="I365" t="s">
        <v>33</v>
      </c>
      <c r="J365">
        <v>2</v>
      </c>
      <c r="K365" t="s">
        <v>23</v>
      </c>
      <c r="L365">
        <v>1</v>
      </c>
      <c r="M365" t="s">
        <v>261</v>
      </c>
      <c r="N365">
        <v>31269</v>
      </c>
      <c r="R365" s="2">
        <f t="shared" si="11"/>
        <v>15.895019367432214</v>
      </c>
      <c r="S365" s="2">
        <f>VLOOKUP(A365,'Region Total'!$A$2:$S$163,14,0)</f>
        <v>196722</v>
      </c>
    </row>
    <row r="366" spans="1:19" x14ac:dyDescent="0.45">
      <c r="A366" s="2" t="str">
        <f t="shared" si="10"/>
        <v>2018|Waikato Region|Non-private Dwelling</v>
      </c>
      <c r="B366" t="s">
        <v>16</v>
      </c>
      <c r="C366" t="s">
        <v>17</v>
      </c>
      <c r="D366" t="s">
        <v>18</v>
      </c>
      <c r="E366" t="s">
        <v>19</v>
      </c>
      <c r="F366">
        <v>2018</v>
      </c>
      <c r="G366">
        <v>2018</v>
      </c>
      <c r="H366" s="1" t="s">
        <v>32</v>
      </c>
      <c r="I366" t="s">
        <v>33</v>
      </c>
      <c r="J366">
        <v>2</v>
      </c>
      <c r="K366" t="s">
        <v>23</v>
      </c>
      <c r="L366">
        <v>2</v>
      </c>
      <c r="M366" t="s">
        <v>262</v>
      </c>
      <c r="N366">
        <v>507</v>
      </c>
      <c r="R366" s="2">
        <f t="shared" si="11"/>
        <v>32.313575525812624</v>
      </c>
      <c r="S366" s="2">
        <f>VLOOKUP(A366,'Region Total'!$A$2:$S$163,14,0)</f>
        <v>1569</v>
      </c>
    </row>
    <row r="367" spans="1:19" x14ac:dyDescent="0.45">
      <c r="A367" s="2" t="str">
        <f t="shared" si="10"/>
        <v>2018|Waikato Region|Total - dwelling type</v>
      </c>
      <c r="B367" t="s">
        <v>16</v>
      </c>
      <c r="C367" t="s">
        <v>17</v>
      </c>
      <c r="D367" t="s">
        <v>18</v>
      </c>
      <c r="E367" t="s">
        <v>19</v>
      </c>
      <c r="F367">
        <v>2018</v>
      </c>
      <c r="G367">
        <v>2018</v>
      </c>
      <c r="H367" s="1" t="s">
        <v>32</v>
      </c>
      <c r="I367" t="s">
        <v>33</v>
      </c>
      <c r="J367">
        <v>2</v>
      </c>
      <c r="K367" t="s">
        <v>23</v>
      </c>
      <c r="L367">
        <v>99</v>
      </c>
      <c r="M367" t="s">
        <v>260</v>
      </c>
      <c r="N367">
        <v>31779</v>
      </c>
      <c r="R367" s="2">
        <f t="shared" si="11"/>
        <v>16.026445980906846</v>
      </c>
      <c r="S367" s="2">
        <f>VLOOKUP(A367,'Region Total'!$A$2:$S$163,14,0)</f>
        <v>198291</v>
      </c>
    </row>
    <row r="368" spans="1:19" x14ac:dyDescent="0.45">
      <c r="A368" s="2" t="str">
        <f t="shared" si="10"/>
        <v>2018|Waikato Region|Private Dwelling</v>
      </c>
      <c r="B368" t="s">
        <v>16</v>
      </c>
      <c r="C368" t="s">
        <v>17</v>
      </c>
      <c r="D368" t="s">
        <v>18</v>
      </c>
      <c r="E368" t="s">
        <v>19</v>
      </c>
      <c r="F368">
        <v>2018</v>
      </c>
      <c r="G368">
        <v>2018</v>
      </c>
      <c r="H368" s="1" t="s">
        <v>32</v>
      </c>
      <c r="I368" t="s">
        <v>33</v>
      </c>
      <c r="J368">
        <v>21</v>
      </c>
      <c r="K368" t="s">
        <v>26</v>
      </c>
      <c r="L368">
        <v>1</v>
      </c>
      <c r="M368" t="s">
        <v>261</v>
      </c>
      <c r="N368">
        <v>13767</v>
      </c>
      <c r="R368" s="2">
        <f t="shared" si="11"/>
        <v>6.9982005062982289</v>
      </c>
      <c r="S368" s="2">
        <f>VLOOKUP(A368,'Region Total'!$A$2:$S$163,14,0)</f>
        <v>196722</v>
      </c>
    </row>
    <row r="369" spans="1:19" x14ac:dyDescent="0.45">
      <c r="A369" s="2" t="str">
        <f t="shared" si="10"/>
        <v>2018|Waikato Region|Non-private Dwelling</v>
      </c>
      <c r="B369" t="s">
        <v>16</v>
      </c>
      <c r="C369" t="s">
        <v>17</v>
      </c>
      <c r="D369" t="s">
        <v>18</v>
      </c>
      <c r="E369" t="s">
        <v>19</v>
      </c>
      <c r="F369">
        <v>2018</v>
      </c>
      <c r="G369">
        <v>2018</v>
      </c>
      <c r="H369" s="1" t="s">
        <v>32</v>
      </c>
      <c r="I369" t="s">
        <v>33</v>
      </c>
      <c r="J369">
        <v>21</v>
      </c>
      <c r="K369" t="s">
        <v>26</v>
      </c>
      <c r="L369">
        <v>2</v>
      </c>
      <c r="M369" t="s">
        <v>262</v>
      </c>
      <c r="N369">
        <v>147</v>
      </c>
      <c r="R369" s="2">
        <f t="shared" si="11"/>
        <v>9.3690248565965586</v>
      </c>
      <c r="S369" s="2">
        <f>VLOOKUP(A369,'Region Total'!$A$2:$S$163,14,0)</f>
        <v>1569</v>
      </c>
    </row>
    <row r="370" spans="1:19" x14ac:dyDescent="0.45">
      <c r="A370" s="2" t="str">
        <f t="shared" si="10"/>
        <v>2018|Waikato Region|Total - dwelling type</v>
      </c>
      <c r="B370" t="s">
        <v>16</v>
      </c>
      <c r="C370" t="s">
        <v>17</v>
      </c>
      <c r="D370" t="s">
        <v>18</v>
      </c>
      <c r="E370" t="s">
        <v>19</v>
      </c>
      <c r="F370">
        <v>2018</v>
      </c>
      <c r="G370">
        <v>2018</v>
      </c>
      <c r="H370" s="1" t="s">
        <v>32</v>
      </c>
      <c r="I370" t="s">
        <v>33</v>
      </c>
      <c r="J370">
        <v>21</v>
      </c>
      <c r="K370" t="s">
        <v>26</v>
      </c>
      <c r="L370">
        <v>99</v>
      </c>
      <c r="M370" t="s">
        <v>260</v>
      </c>
      <c r="N370">
        <v>13914</v>
      </c>
      <c r="R370" s="2">
        <f t="shared" si="11"/>
        <v>7.0169599225380876</v>
      </c>
      <c r="S370" s="2">
        <f>VLOOKUP(A370,'Region Total'!$A$2:$S$163,14,0)</f>
        <v>198291</v>
      </c>
    </row>
    <row r="371" spans="1:19" x14ac:dyDescent="0.45">
      <c r="A371" s="2" t="str">
        <f t="shared" si="10"/>
        <v>2018|Waikato Region|Private Dwelling</v>
      </c>
      <c r="B371" t="s">
        <v>16</v>
      </c>
      <c r="C371" t="s">
        <v>17</v>
      </c>
      <c r="D371" t="s">
        <v>18</v>
      </c>
      <c r="E371" t="s">
        <v>19</v>
      </c>
      <c r="F371">
        <v>2018</v>
      </c>
      <c r="G371">
        <v>2018</v>
      </c>
      <c r="H371" s="1" t="s">
        <v>32</v>
      </c>
      <c r="I371" t="s">
        <v>33</v>
      </c>
      <c r="J371">
        <v>22</v>
      </c>
      <c r="K371" t="s">
        <v>27</v>
      </c>
      <c r="L371">
        <v>1</v>
      </c>
      <c r="M371" t="s">
        <v>261</v>
      </c>
      <c r="N371">
        <v>17505</v>
      </c>
      <c r="R371" s="2">
        <f t="shared" si="11"/>
        <v>8.8983438557965044</v>
      </c>
      <c r="S371" s="2">
        <f>VLOOKUP(A371,'Region Total'!$A$2:$S$163,14,0)</f>
        <v>196722</v>
      </c>
    </row>
    <row r="372" spans="1:19" x14ac:dyDescent="0.45">
      <c r="A372" s="2" t="str">
        <f t="shared" si="10"/>
        <v>2018|Waikato Region|Non-private Dwelling</v>
      </c>
      <c r="B372" t="s">
        <v>16</v>
      </c>
      <c r="C372" t="s">
        <v>17</v>
      </c>
      <c r="D372" t="s">
        <v>18</v>
      </c>
      <c r="E372" t="s">
        <v>19</v>
      </c>
      <c r="F372">
        <v>2018</v>
      </c>
      <c r="G372">
        <v>2018</v>
      </c>
      <c r="H372" s="1" t="s">
        <v>32</v>
      </c>
      <c r="I372" t="s">
        <v>33</v>
      </c>
      <c r="J372">
        <v>22</v>
      </c>
      <c r="K372" t="s">
        <v>27</v>
      </c>
      <c r="L372">
        <v>2</v>
      </c>
      <c r="M372" t="s">
        <v>262</v>
      </c>
      <c r="N372">
        <v>360</v>
      </c>
      <c r="R372" s="2">
        <f t="shared" si="11"/>
        <v>22.94455066921606</v>
      </c>
      <c r="S372" s="2">
        <f>VLOOKUP(A372,'Region Total'!$A$2:$S$163,14,0)</f>
        <v>1569</v>
      </c>
    </row>
    <row r="373" spans="1:19" x14ac:dyDescent="0.45">
      <c r="A373" s="2" t="str">
        <f t="shared" si="10"/>
        <v>2018|Waikato Region|Total - dwelling type</v>
      </c>
      <c r="B373" t="s">
        <v>16</v>
      </c>
      <c r="C373" t="s">
        <v>17</v>
      </c>
      <c r="D373" t="s">
        <v>18</v>
      </c>
      <c r="E373" t="s">
        <v>19</v>
      </c>
      <c r="F373">
        <v>2018</v>
      </c>
      <c r="G373">
        <v>2018</v>
      </c>
      <c r="H373" s="1" t="s">
        <v>32</v>
      </c>
      <c r="I373" t="s">
        <v>33</v>
      </c>
      <c r="J373">
        <v>22</v>
      </c>
      <c r="K373" t="s">
        <v>27</v>
      </c>
      <c r="L373">
        <v>99</v>
      </c>
      <c r="M373" t="s">
        <v>260</v>
      </c>
      <c r="N373">
        <v>17865</v>
      </c>
      <c r="R373" s="2">
        <f t="shared" si="11"/>
        <v>9.0094860583687613</v>
      </c>
      <c r="S373" s="2">
        <f>VLOOKUP(A373,'Region Total'!$A$2:$S$163,14,0)</f>
        <v>198291</v>
      </c>
    </row>
    <row r="374" spans="1:19" x14ac:dyDescent="0.45">
      <c r="A374" s="2" t="str">
        <f t="shared" si="10"/>
        <v>2018|Waikato Region|Private Dwelling</v>
      </c>
      <c r="B374" t="s">
        <v>16</v>
      </c>
      <c r="C374" t="s">
        <v>17</v>
      </c>
      <c r="D374" t="s">
        <v>18</v>
      </c>
      <c r="E374" t="s">
        <v>19</v>
      </c>
      <c r="F374">
        <v>2018</v>
      </c>
      <c r="G374">
        <v>2018</v>
      </c>
      <c r="H374" s="1" t="s">
        <v>32</v>
      </c>
      <c r="I374" t="s">
        <v>33</v>
      </c>
      <c r="J374">
        <v>3</v>
      </c>
      <c r="K374" t="s">
        <v>28</v>
      </c>
      <c r="L374">
        <v>1</v>
      </c>
      <c r="M374" t="s">
        <v>261</v>
      </c>
      <c r="N374">
        <v>1257</v>
      </c>
      <c r="R374" s="2">
        <f t="shared" si="11"/>
        <v>0.6389727635953274</v>
      </c>
      <c r="S374" s="2">
        <f>VLOOKUP(A374,'Region Total'!$A$2:$S$163,14,0)</f>
        <v>196722</v>
      </c>
    </row>
    <row r="375" spans="1:19" x14ac:dyDescent="0.45">
      <c r="A375" s="2" t="str">
        <f t="shared" si="10"/>
        <v>2018|Waikato Region|Non-private Dwelling</v>
      </c>
      <c r="B375" t="s">
        <v>16</v>
      </c>
      <c r="C375" t="s">
        <v>17</v>
      </c>
      <c r="D375" t="s">
        <v>18</v>
      </c>
      <c r="E375" t="s">
        <v>19</v>
      </c>
      <c r="F375">
        <v>2018</v>
      </c>
      <c r="G375">
        <v>2018</v>
      </c>
      <c r="H375" s="1" t="s">
        <v>32</v>
      </c>
      <c r="I375" t="s">
        <v>33</v>
      </c>
      <c r="J375">
        <v>3</v>
      </c>
      <c r="K375" t="s">
        <v>28</v>
      </c>
      <c r="L375">
        <v>2</v>
      </c>
      <c r="M375" t="s">
        <v>262</v>
      </c>
      <c r="N375">
        <v>3</v>
      </c>
      <c r="R375" s="2">
        <f t="shared" si="11"/>
        <v>0.19120458891013384</v>
      </c>
      <c r="S375" s="2">
        <f>VLOOKUP(A375,'Region Total'!$A$2:$S$163,14,0)</f>
        <v>1569</v>
      </c>
    </row>
    <row r="376" spans="1:19" x14ac:dyDescent="0.45">
      <c r="A376" s="2" t="str">
        <f t="shared" si="10"/>
        <v>2018|Waikato Region|Total - dwelling type</v>
      </c>
      <c r="B376" t="s">
        <v>16</v>
      </c>
      <c r="C376" t="s">
        <v>17</v>
      </c>
      <c r="D376" t="s">
        <v>18</v>
      </c>
      <c r="E376" t="s">
        <v>19</v>
      </c>
      <c r="F376">
        <v>2018</v>
      </c>
      <c r="G376">
        <v>2018</v>
      </c>
      <c r="H376" s="1" t="s">
        <v>32</v>
      </c>
      <c r="I376" t="s">
        <v>33</v>
      </c>
      <c r="J376">
        <v>3</v>
      </c>
      <c r="K376" t="s">
        <v>28</v>
      </c>
      <c r="L376">
        <v>99</v>
      </c>
      <c r="M376" t="s">
        <v>260</v>
      </c>
      <c r="N376">
        <v>1257</v>
      </c>
      <c r="R376" s="2">
        <f t="shared" si="11"/>
        <v>0.6339168192202369</v>
      </c>
      <c r="S376" s="2">
        <f>VLOOKUP(A376,'Region Total'!$A$2:$S$163,14,0)</f>
        <v>198291</v>
      </c>
    </row>
    <row r="377" spans="1:19" x14ac:dyDescent="0.45">
      <c r="A377" s="2" t="str">
        <f t="shared" si="10"/>
        <v>2018|Waikato Region|Private Dwelling</v>
      </c>
      <c r="B377" t="s">
        <v>16</v>
      </c>
      <c r="C377" t="s">
        <v>17</v>
      </c>
      <c r="D377" t="s">
        <v>18</v>
      </c>
      <c r="E377" t="s">
        <v>19</v>
      </c>
      <c r="F377">
        <v>2018</v>
      </c>
      <c r="G377">
        <v>2018</v>
      </c>
      <c r="H377" s="1" t="s">
        <v>32</v>
      </c>
      <c r="I377" t="s">
        <v>33</v>
      </c>
      <c r="J377">
        <v>999</v>
      </c>
      <c r="K377" t="s">
        <v>29</v>
      </c>
      <c r="L377">
        <v>1</v>
      </c>
      <c r="M377" t="s">
        <v>261</v>
      </c>
      <c r="N377">
        <v>196722</v>
      </c>
      <c r="R377" s="2">
        <f t="shared" si="11"/>
        <v>100</v>
      </c>
      <c r="S377" s="2">
        <f>VLOOKUP(A377,'Region Total'!$A$2:$S$163,14,0)</f>
        <v>196722</v>
      </c>
    </row>
    <row r="378" spans="1:19" x14ac:dyDescent="0.45">
      <c r="A378" s="2" t="str">
        <f t="shared" si="10"/>
        <v>2018|Waikato Region|Non-private Dwelling</v>
      </c>
      <c r="B378" t="s">
        <v>16</v>
      </c>
      <c r="C378" t="s">
        <v>17</v>
      </c>
      <c r="D378" t="s">
        <v>18</v>
      </c>
      <c r="E378" t="s">
        <v>19</v>
      </c>
      <c r="F378">
        <v>2018</v>
      </c>
      <c r="G378">
        <v>2018</v>
      </c>
      <c r="H378" s="1" t="s">
        <v>32</v>
      </c>
      <c r="I378" t="s">
        <v>33</v>
      </c>
      <c r="J378">
        <v>999</v>
      </c>
      <c r="K378" t="s">
        <v>29</v>
      </c>
      <c r="L378">
        <v>2</v>
      </c>
      <c r="M378" t="s">
        <v>262</v>
      </c>
      <c r="N378">
        <v>1569</v>
      </c>
      <c r="R378" s="2">
        <f t="shared" si="11"/>
        <v>100</v>
      </c>
      <c r="S378" s="2">
        <f>VLOOKUP(A378,'Region Total'!$A$2:$S$163,14,0)</f>
        <v>1569</v>
      </c>
    </row>
    <row r="379" spans="1:19" x14ac:dyDescent="0.45">
      <c r="A379" s="2" t="str">
        <f t="shared" si="10"/>
        <v>2018|Waikato Region|Total - dwelling type</v>
      </c>
      <c r="B379" t="s">
        <v>16</v>
      </c>
      <c r="C379" t="s">
        <v>17</v>
      </c>
      <c r="D379" t="s">
        <v>18</v>
      </c>
      <c r="E379" t="s">
        <v>19</v>
      </c>
      <c r="F379">
        <v>2018</v>
      </c>
      <c r="G379">
        <v>2018</v>
      </c>
      <c r="H379" s="1" t="s">
        <v>32</v>
      </c>
      <c r="I379" t="s">
        <v>33</v>
      </c>
      <c r="J379">
        <v>999</v>
      </c>
      <c r="K379" t="s">
        <v>29</v>
      </c>
      <c r="L379">
        <v>99</v>
      </c>
      <c r="M379" t="s">
        <v>260</v>
      </c>
      <c r="N379">
        <v>198291</v>
      </c>
      <c r="R379" s="2">
        <f t="shared" si="11"/>
        <v>100</v>
      </c>
      <c r="S379" s="2">
        <f>VLOOKUP(A379,'Region Total'!$A$2:$S$163,14,0)</f>
        <v>198291</v>
      </c>
    </row>
    <row r="380" spans="1:19" x14ac:dyDescent="0.45">
      <c r="A380" s="2" t="str">
        <f t="shared" si="10"/>
        <v>2018|Bay of Plenty Region|Private Dwelling</v>
      </c>
      <c r="B380" t="s">
        <v>16</v>
      </c>
      <c r="C380" t="s">
        <v>17</v>
      </c>
      <c r="D380" t="s">
        <v>18</v>
      </c>
      <c r="E380" t="s">
        <v>19</v>
      </c>
      <c r="F380">
        <v>2018</v>
      </c>
      <c r="G380">
        <v>2018</v>
      </c>
      <c r="H380" s="1" t="s">
        <v>34</v>
      </c>
      <c r="I380" t="s">
        <v>35</v>
      </c>
      <c r="J380">
        <v>1</v>
      </c>
      <c r="K380" t="s">
        <v>22</v>
      </c>
      <c r="L380">
        <v>1</v>
      </c>
      <c r="M380" t="s">
        <v>261</v>
      </c>
      <c r="N380">
        <v>111684</v>
      </c>
      <c r="R380" s="2">
        <f t="shared" si="11"/>
        <v>88.036512403339088</v>
      </c>
      <c r="S380" s="2">
        <f>VLOOKUP(A380,'Region Total'!$A$2:$S$163,14,0)</f>
        <v>126861</v>
      </c>
    </row>
    <row r="381" spans="1:19" x14ac:dyDescent="0.45">
      <c r="A381" s="2" t="str">
        <f t="shared" si="10"/>
        <v>2018|Bay of Plenty Region|Non-private Dwelling</v>
      </c>
      <c r="B381" t="s">
        <v>16</v>
      </c>
      <c r="C381" t="s">
        <v>17</v>
      </c>
      <c r="D381" t="s">
        <v>18</v>
      </c>
      <c r="E381" t="s">
        <v>19</v>
      </c>
      <c r="F381">
        <v>2018</v>
      </c>
      <c r="G381">
        <v>2018</v>
      </c>
      <c r="H381" s="1" t="s">
        <v>34</v>
      </c>
      <c r="I381" t="s">
        <v>35</v>
      </c>
      <c r="J381">
        <v>1</v>
      </c>
      <c r="K381" t="s">
        <v>22</v>
      </c>
      <c r="L381">
        <v>2</v>
      </c>
      <c r="M381" t="s">
        <v>262</v>
      </c>
      <c r="N381">
        <v>579</v>
      </c>
      <c r="R381" s="2">
        <f t="shared" si="11"/>
        <v>60.691823899371066</v>
      </c>
      <c r="S381" s="2">
        <f>VLOOKUP(A381,'Region Total'!$A$2:$S$163,14,0)</f>
        <v>954</v>
      </c>
    </row>
    <row r="382" spans="1:19" x14ac:dyDescent="0.45">
      <c r="A382" s="2" t="str">
        <f t="shared" si="10"/>
        <v>2018|Bay of Plenty Region|Total - dwelling type</v>
      </c>
      <c r="B382" t="s">
        <v>16</v>
      </c>
      <c r="C382" t="s">
        <v>17</v>
      </c>
      <c r="D382" t="s">
        <v>18</v>
      </c>
      <c r="E382" t="s">
        <v>19</v>
      </c>
      <c r="F382">
        <v>2018</v>
      </c>
      <c r="G382">
        <v>2018</v>
      </c>
      <c r="H382" s="1" t="s">
        <v>34</v>
      </c>
      <c r="I382" t="s">
        <v>35</v>
      </c>
      <c r="J382">
        <v>1</v>
      </c>
      <c r="K382" t="s">
        <v>22</v>
      </c>
      <c r="L382">
        <v>99</v>
      </c>
      <c r="M382" t="s">
        <v>260</v>
      </c>
      <c r="N382">
        <v>112263</v>
      </c>
      <c r="R382" s="2">
        <f t="shared" si="11"/>
        <v>87.834475636090502</v>
      </c>
      <c r="S382" s="2">
        <f>VLOOKUP(A382,'Region Total'!$A$2:$S$163,14,0)</f>
        <v>127812</v>
      </c>
    </row>
    <row r="383" spans="1:19" x14ac:dyDescent="0.45">
      <c r="A383" s="2" t="str">
        <f t="shared" si="10"/>
        <v>2018|Bay of Plenty Region|Private Dwelling</v>
      </c>
      <c r="B383" t="s">
        <v>16</v>
      </c>
      <c r="C383" t="s">
        <v>17</v>
      </c>
      <c r="D383" t="s">
        <v>18</v>
      </c>
      <c r="E383" t="s">
        <v>19</v>
      </c>
      <c r="F383">
        <v>2018</v>
      </c>
      <c r="G383">
        <v>2018</v>
      </c>
      <c r="H383" s="1" t="s">
        <v>34</v>
      </c>
      <c r="I383" t="s">
        <v>35</v>
      </c>
      <c r="J383">
        <v>2</v>
      </c>
      <c r="K383" t="s">
        <v>23</v>
      </c>
      <c r="L383">
        <v>1</v>
      </c>
      <c r="M383" t="s">
        <v>261</v>
      </c>
      <c r="N383">
        <v>14199</v>
      </c>
      <c r="R383" s="2">
        <f t="shared" si="11"/>
        <v>11.192565090926289</v>
      </c>
      <c r="S383" s="2">
        <f>VLOOKUP(A383,'Region Total'!$A$2:$S$163,14,0)</f>
        <v>126861</v>
      </c>
    </row>
    <row r="384" spans="1:19" x14ac:dyDescent="0.45">
      <c r="A384" s="2" t="str">
        <f t="shared" si="10"/>
        <v>2018|Bay of Plenty Region|Non-private Dwelling</v>
      </c>
      <c r="B384" t="s">
        <v>16</v>
      </c>
      <c r="C384" t="s">
        <v>17</v>
      </c>
      <c r="D384" t="s">
        <v>18</v>
      </c>
      <c r="E384" t="s">
        <v>19</v>
      </c>
      <c r="F384">
        <v>2018</v>
      </c>
      <c r="G384">
        <v>2018</v>
      </c>
      <c r="H384" s="1" t="s">
        <v>34</v>
      </c>
      <c r="I384" t="s">
        <v>35</v>
      </c>
      <c r="J384">
        <v>2</v>
      </c>
      <c r="K384" t="s">
        <v>23</v>
      </c>
      <c r="L384">
        <v>2</v>
      </c>
      <c r="M384" t="s">
        <v>262</v>
      </c>
      <c r="N384">
        <v>366</v>
      </c>
      <c r="R384" s="2">
        <f t="shared" si="11"/>
        <v>38.364779874213838</v>
      </c>
      <c r="S384" s="2">
        <f>VLOOKUP(A384,'Region Total'!$A$2:$S$163,14,0)</f>
        <v>954</v>
      </c>
    </row>
    <row r="385" spans="1:19" x14ac:dyDescent="0.45">
      <c r="A385" s="2" t="str">
        <f t="shared" si="10"/>
        <v>2018|Bay of Plenty Region|Total - dwelling type</v>
      </c>
      <c r="B385" t="s">
        <v>16</v>
      </c>
      <c r="C385" t="s">
        <v>17</v>
      </c>
      <c r="D385" t="s">
        <v>18</v>
      </c>
      <c r="E385" t="s">
        <v>19</v>
      </c>
      <c r="F385">
        <v>2018</v>
      </c>
      <c r="G385">
        <v>2018</v>
      </c>
      <c r="H385" s="1" t="s">
        <v>34</v>
      </c>
      <c r="I385" t="s">
        <v>35</v>
      </c>
      <c r="J385">
        <v>2</v>
      </c>
      <c r="K385" t="s">
        <v>23</v>
      </c>
      <c r="L385">
        <v>99</v>
      </c>
      <c r="M385" t="s">
        <v>260</v>
      </c>
      <c r="N385">
        <v>14568</v>
      </c>
      <c r="R385" s="2">
        <f t="shared" si="11"/>
        <v>11.39799079898601</v>
      </c>
      <c r="S385" s="2">
        <f>VLOOKUP(A385,'Region Total'!$A$2:$S$163,14,0)</f>
        <v>127812</v>
      </c>
    </row>
    <row r="386" spans="1:19" x14ac:dyDescent="0.45">
      <c r="A386" s="2" t="str">
        <f t="shared" si="10"/>
        <v>2018|Bay of Plenty Region|Private Dwelling</v>
      </c>
      <c r="B386" t="s">
        <v>16</v>
      </c>
      <c r="C386" t="s">
        <v>17</v>
      </c>
      <c r="D386" t="s">
        <v>18</v>
      </c>
      <c r="E386" t="s">
        <v>19</v>
      </c>
      <c r="F386">
        <v>2018</v>
      </c>
      <c r="G386">
        <v>2018</v>
      </c>
      <c r="H386" s="1" t="s">
        <v>34</v>
      </c>
      <c r="I386" t="s">
        <v>35</v>
      </c>
      <c r="J386">
        <v>21</v>
      </c>
      <c r="K386" t="s">
        <v>26</v>
      </c>
      <c r="L386">
        <v>1</v>
      </c>
      <c r="M386" t="s">
        <v>261</v>
      </c>
      <c r="N386">
        <v>8373</v>
      </c>
      <c r="R386" s="2">
        <f t="shared" si="11"/>
        <v>6.6001371579918171</v>
      </c>
      <c r="S386" s="2">
        <f>VLOOKUP(A386,'Region Total'!$A$2:$S$163,14,0)</f>
        <v>126861</v>
      </c>
    </row>
    <row r="387" spans="1:19" x14ac:dyDescent="0.45">
      <c r="A387" s="2" t="str">
        <f t="shared" ref="A387:A450" si="12">G387&amp;"|"&amp;I387&amp;"|"&amp;M387</f>
        <v>2018|Bay of Plenty Region|Non-private Dwelling</v>
      </c>
      <c r="B387" t="s">
        <v>16</v>
      </c>
      <c r="C387" t="s">
        <v>17</v>
      </c>
      <c r="D387" t="s">
        <v>18</v>
      </c>
      <c r="E387" t="s">
        <v>19</v>
      </c>
      <c r="F387">
        <v>2018</v>
      </c>
      <c r="G387">
        <v>2018</v>
      </c>
      <c r="H387" s="1" t="s">
        <v>34</v>
      </c>
      <c r="I387" t="s">
        <v>35</v>
      </c>
      <c r="J387">
        <v>21</v>
      </c>
      <c r="K387" t="s">
        <v>26</v>
      </c>
      <c r="L387">
        <v>2</v>
      </c>
      <c r="M387" t="s">
        <v>262</v>
      </c>
      <c r="N387">
        <v>99</v>
      </c>
      <c r="R387" s="2">
        <f t="shared" ref="R387:R450" si="13">IF(P387&lt;&gt;"_U",IFERROR((N387/S387*100),"."),".")</f>
        <v>10.377358490566039</v>
      </c>
      <c r="S387" s="2">
        <f>VLOOKUP(A387,'Region Total'!$A$2:$S$163,14,0)</f>
        <v>954</v>
      </c>
    </row>
    <row r="388" spans="1:19" x14ac:dyDescent="0.45">
      <c r="A388" s="2" t="str">
        <f t="shared" si="12"/>
        <v>2018|Bay of Plenty Region|Total - dwelling type</v>
      </c>
      <c r="B388" t="s">
        <v>16</v>
      </c>
      <c r="C388" t="s">
        <v>17</v>
      </c>
      <c r="D388" t="s">
        <v>18</v>
      </c>
      <c r="E388" t="s">
        <v>19</v>
      </c>
      <c r="F388">
        <v>2018</v>
      </c>
      <c r="G388">
        <v>2018</v>
      </c>
      <c r="H388" s="1" t="s">
        <v>34</v>
      </c>
      <c r="I388" t="s">
        <v>35</v>
      </c>
      <c r="J388">
        <v>21</v>
      </c>
      <c r="K388" t="s">
        <v>26</v>
      </c>
      <c r="L388">
        <v>99</v>
      </c>
      <c r="M388" t="s">
        <v>260</v>
      </c>
      <c r="N388">
        <v>8475</v>
      </c>
      <c r="R388" s="2">
        <f t="shared" si="13"/>
        <v>6.6308327856539302</v>
      </c>
      <c r="S388" s="2">
        <f>VLOOKUP(A388,'Region Total'!$A$2:$S$163,14,0)</f>
        <v>127812</v>
      </c>
    </row>
    <row r="389" spans="1:19" x14ac:dyDescent="0.45">
      <c r="A389" s="2" t="str">
        <f t="shared" si="12"/>
        <v>2018|Bay of Plenty Region|Private Dwelling</v>
      </c>
      <c r="B389" t="s">
        <v>16</v>
      </c>
      <c r="C389" t="s">
        <v>17</v>
      </c>
      <c r="D389" t="s">
        <v>18</v>
      </c>
      <c r="E389" t="s">
        <v>19</v>
      </c>
      <c r="F389">
        <v>2018</v>
      </c>
      <c r="G389">
        <v>2018</v>
      </c>
      <c r="H389" s="1" t="s">
        <v>34</v>
      </c>
      <c r="I389" t="s">
        <v>35</v>
      </c>
      <c r="J389">
        <v>22</v>
      </c>
      <c r="K389" t="s">
        <v>27</v>
      </c>
      <c r="L389">
        <v>1</v>
      </c>
      <c r="M389" t="s">
        <v>261</v>
      </c>
      <c r="N389">
        <v>5826</v>
      </c>
      <c r="R389" s="2">
        <f t="shared" si="13"/>
        <v>4.5924279329344717</v>
      </c>
      <c r="S389" s="2">
        <f>VLOOKUP(A389,'Region Total'!$A$2:$S$163,14,0)</f>
        <v>126861</v>
      </c>
    </row>
    <row r="390" spans="1:19" x14ac:dyDescent="0.45">
      <c r="A390" s="2" t="str">
        <f t="shared" si="12"/>
        <v>2018|Bay of Plenty Region|Non-private Dwelling</v>
      </c>
      <c r="B390" t="s">
        <v>16</v>
      </c>
      <c r="C390" t="s">
        <v>17</v>
      </c>
      <c r="D390" t="s">
        <v>18</v>
      </c>
      <c r="E390" t="s">
        <v>19</v>
      </c>
      <c r="F390">
        <v>2018</v>
      </c>
      <c r="G390">
        <v>2018</v>
      </c>
      <c r="H390" s="1" t="s">
        <v>34</v>
      </c>
      <c r="I390" t="s">
        <v>35</v>
      </c>
      <c r="J390">
        <v>22</v>
      </c>
      <c r="K390" t="s">
        <v>27</v>
      </c>
      <c r="L390">
        <v>2</v>
      </c>
      <c r="M390" t="s">
        <v>262</v>
      </c>
      <c r="N390">
        <v>267</v>
      </c>
      <c r="R390" s="2">
        <f t="shared" si="13"/>
        <v>27.987421383647799</v>
      </c>
      <c r="S390" s="2">
        <f>VLOOKUP(A390,'Region Total'!$A$2:$S$163,14,0)</f>
        <v>954</v>
      </c>
    </row>
    <row r="391" spans="1:19" x14ac:dyDescent="0.45">
      <c r="A391" s="2" t="str">
        <f t="shared" si="12"/>
        <v>2018|Bay of Plenty Region|Total - dwelling type</v>
      </c>
      <c r="B391" t="s">
        <v>16</v>
      </c>
      <c r="C391" t="s">
        <v>17</v>
      </c>
      <c r="D391" t="s">
        <v>18</v>
      </c>
      <c r="E391" t="s">
        <v>19</v>
      </c>
      <c r="F391">
        <v>2018</v>
      </c>
      <c r="G391">
        <v>2018</v>
      </c>
      <c r="H391" s="1" t="s">
        <v>34</v>
      </c>
      <c r="I391" t="s">
        <v>35</v>
      </c>
      <c r="J391">
        <v>22</v>
      </c>
      <c r="K391" t="s">
        <v>27</v>
      </c>
      <c r="L391">
        <v>99</v>
      </c>
      <c r="M391" t="s">
        <v>260</v>
      </c>
      <c r="N391">
        <v>6093</v>
      </c>
      <c r="R391" s="2">
        <f t="shared" si="13"/>
        <v>4.7671580133320814</v>
      </c>
      <c r="S391" s="2">
        <f>VLOOKUP(A391,'Region Total'!$A$2:$S$163,14,0)</f>
        <v>127812</v>
      </c>
    </row>
    <row r="392" spans="1:19" x14ac:dyDescent="0.45">
      <c r="A392" s="2" t="str">
        <f t="shared" si="12"/>
        <v>2018|Bay of Plenty Region|Private Dwelling</v>
      </c>
      <c r="B392" t="s">
        <v>16</v>
      </c>
      <c r="C392" t="s">
        <v>17</v>
      </c>
      <c r="D392" t="s">
        <v>18</v>
      </c>
      <c r="E392" t="s">
        <v>19</v>
      </c>
      <c r="F392">
        <v>2018</v>
      </c>
      <c r="G392">
        <v>2018</v>
      </c>
      <c r="H392" s="1" t="s">
        <v>34</v>
      </c>
      <c r="I392" t="s">
        <v>35</v>
      </c>
      <c r="J392">
        <v>3</v>
      </c>
      <c r="K392" t="s">
        <v>28</v>
      </c>
      <c r="L392">
        <v>1</v>
      </c>
      <c r="M392" t="s">
        <v>261</v>
      </c>
      <c r="N392">
        <v>978</v>
      </c>
      <c r="R392" s="2">
        <f t="shared" si="13"/>
        <v>0.77092250573462295</v>
      </c>
      <c r="S392" s="2">
        <f>VLOOKUP(A392,'Region Total'!$A$2:$S$163,14,0)</f>
        <v>126861</v>
      </c>
    </row>
    <row r="393" spans="1:19" x14ac:dyDescent="0.45">
      <c r="A393" s="2" t="str">
        <f t="shared" si="12"/>
        <v>2018|Bay of Plenty Region|Non-private Dwelling</v>
      </c>
      <c r="B393" t="s">
        <v>16</v>
      </c>
      <c r="C393" t="s">
        <v>17</v>
      </c>
      <c r="D393" t="s">
        <v>18</v>
      </c>
      <c r="E393" t="s">
        <v>19</v>
      </c>
      <c r="F393">
        <v>2018</v>
      </c>
      <c r="G393">
        <v>2018</v>
      </c>
      <c r="H393" s="1" t="s">
        <v>34</v>
      </c>
      <c r="I393" t="s">
        <v>35</v>
      </c>
      <c r="J393">
        <v>3</v>
      </c>
      <c r="K393" t="s">
        <v>28</v>
      </c>
      <c r="L393">
        <v>2</v>
      </c>
      <c r="M393" t="s">
        <v>262</v>
      </c>
      <c r="N393">
        <v>6</v>
      </c>
      <c r="R393" s="2">
        <f t="shared" si="13"/>
        <v>0.62893081761006298</v>
      </c>
      <c r="S393" s="2">
        <f>VLOOKUP(A393,'Region Total'!$A$2:$S$163,14,0)</f>
        <v>954</v>
      </c>
    </row>
    <row r="394" spans="1:19" x14ac:dyDescent="0.45">
      <c r="A394" s="2" t="str">
        <f t="shared" si="12"/>
        <v>2018|Bay of Plenty Region|Total - dwelling type</v>
      </c>
      <c r="B394" t="s">
        <v>16</v>
      </c>
      <c r="C394" t="s">
        <v>17</v>
      </c>
      <c r="D394" t="s">
        <v>18</v>
      </c>
      <c r="E394" t="s">
        <v>19</v>
      </c>
      <c r="F394">
        <v>2018</v>
      </c>
      <c r="G394">
        <v>2018</v>
      </c>
      <c r="H394" s="1" t="s">
        <v>34</v>
      </c>
      <c r="I394" t="s">
        <v>35</v>
      </c>
      <c r="J394">
        <v>3</v>
      </c>
      <c r="K394" t="s">
        <v>28</v>
      </c>
      <c r="L394">
        <v>99</v>
      </c>
      <c r="M394" t="s">
        <v>260</v>
      </c>
      <c r="N394">
        <v>981</v>
      </c>
      <c r="R394" s="2">
        <f t="shared" si="13"/>
        <v>0.76753356492348135</v>
      </c>
      <c r="S394" s="2">
        <f>VLOOKUP(A394,'Region Total'!$A$2:$S$163,14,0)</f>
        <v>127812</v>
      </c>
    </row>
    <row r="395" spans="1:19" x14ac:dyDescent="0.45">
      <c r="A395" s="2" t="str">
        <f t="shared" si="12"/>
        <v>2018|Bay of Plenty Region|Private Dwelling</v>
      </c>
      <c r="B395" t="s">
        <v>16</v>
      </c>
      <c r="C395" t="s">
        <v>17</v>
      </c>
      <c r="D395" t="s">
        <v>18</v>
      </c>
      <c r="E395" t="s">
        <v>19</v>
      </c>
      <c r="F395">
        <v>2018</v>
      </c>
      <c r="G395">
        <v>2018</v>
      </c>
      <c r="H395" s="1" t="s">
        <v>34</v>
      </c>
      <c r="I395" t="s">
        <v>35</v>
      </c>
      <c r="J395">
        <v>999</v>
      </c>
      <c r="K395" t="s">
        <v>29</v>
      </c>
      <c r="L395">
        <v>1</v>
      </c>
      <c r="M395" t="s">
        <v>261</v>
      </c>
      <c r="N395">
        <v>126861</v>
      </c>
      <c r="R395" s="2">
        <f t="shared" si="13"/>
        <v>100</v>
      </c>
      <c r="S395" s="2">
        <f>VLOOKUP(A395,'Region Total'!$A$2:$S$163,14,0)</f>
        <v>126861</v>
      </c>
    </row>
    <row r="396" spans="1:19" x14ac:dyDescent="0.45">
      <c r="A396" s="2" t="str">
        <f t="shared" si="12"/>
        <v>2018|Bay of Plenty Region|Non-private Dwelling</v>
      </c>
      <c r="B396" t="s">
        <v>16</v>
      </c>
      <c r="C396" t="s">
        <v>17</v>
      </c>
      <c r="D396" t="s">
        <v>18</v>
      </c>
      <c r="E396" t="s">
        <v>19</v>
      </c>
      <c r="F396">
        <v>2018</v>
      </c>
      <c r="G396">
        <v>2018</v>
      </c>
      <c r="H396" s="1" t="s">
        <v>34</v>
      </c>
      <c r="I396" t="s">
        <v>35</v>
      </c>
      <c r="J396">
        <v>999</v>
      </c>
      <c r="K396" t="s">
        <v>29</v>
      </c>
      <c r="L396">
        <v>2</v>
      </c>
      <c r="M396" t="s">
        <v>262</v>
      </c>
      <c r="N396">
        <v>954</v>
      </c>
      <c r="R396" s="2">
        <f t="shared" si="13"/>
        <v>100</v>
      </c>
      <c r="S396" s="2">
        <f>VLOOKUP(A396,'Region Total'!$A$2:$S$163,14,0)</f>
        <v>954</v>
      </c>
    </row>
    <row r="397" spans="1:19" x14ac:dyDescent="0.45">
      <c r="A397" s="2" t="str">
        <f t="shared" si="12"/>
        <v>2018|Bay of Plenty Region|Total - dwelling type</v>
      </c>
      <c r="B397" t="s">
        <v>16</v>
      </c>
      <c r="C397" t="s">
        <v>17</v>
      </c>
      <c r="D397" t="s">
        <v>18</v>
      </c>
      <c r="E397" t="s">
        <v>19</v>
      </c>
      <c r="F397">
        <v>2018</v>
      </c>
      <c r="G397">
        <v>2018</v>
      </c>
      <c r="H397" s="1" t="s">
        <v>34</v>
      </c>
      <c r="I397" t="s">
        <v>35</v>
      </c>
      <c r="J397">
        <v>999</v>
      </c>
      <c r="K397" t="s">
        <v>29</v>
      </c>
      <c r="L397">
        <v>99</v>
      </c>
      <c r="M397" t="s">
        <v>260</v>
      </c>
      <c r="N397">
        <v>127812</v>
      </c>
      <c r="R397" s="2">
        <f t="shared" si="13"/>
        <v>100</v>
      </c>
      <c r="S397" s="2">
        <f>VLOOKUP(A397,'Region Total'!$A$2:$S$163,14,0)</f>
        <v>127812</v>
      </c>
    </row>
    <row r="398" spans="1:19" x14ac:dyDescent="0.45">
      <c r="A398" s="2" t="str">
        <f t="shared" si="12"/>
        <v>2018|Gisborne Region|Private Dwelling</v>
      </c>
      <c r="B398" t="s">
        <v>16</v>
      </c>
      <c r="C398" t="s">
        <v>17</v>
      </c>
      <c r="D398" t="s">
        <v>18</v>
      </c>
      <c r="E398" t="s">
        <v>19</v>
      </c>
      <c r="F398">
        <v>2018</v>
      </c>
      <c r="G398">
        <v>2018</v>
      </c>
      <c r="H398" s="1" t="s">
        <v>36</v>
      </c>
      <c r="I398" t="s">
        <v>37</v>
      </c>
      <c r="J398">
        <v>1</v>
      </c>
      <c r="K398" t="s">
        <v>22</v>
      </c>
      <c r="L398">
        <v>1</v>
      </c>
      <c r="M398" t="s">
        <v>261</v>
      </c>
      <c r="N398">
        <v>16509</v>
      </c>
      <c r="R398" s="2">
        <f t="shared" si="13"/>
        <v>89.348920279266125</v>
      </c>
      <c r="S398" s="2">
        <f>VLOOKUP(A398,'Region Total'!$A$2:$S$163,14,0)</f>
        <v>18477</v>
      </c>
    </row>
    <row r="399" spans="1:19" x14ac:dyDescent="0.45">
      <c r="A399" s="2" t="str">
        <f t="shared" si="12"/>
        <v>2018|Gisborne Region|Non-private Dwelling</v>
      </c>
      <c r="B399" t="s">
        <v>16</v>
      </c>
      <c r="C399" t="s">
        <v>17</v>
      </c>
      <c r="D399" t="s">
        <v>18</v>
      </c>
      <c r="E399" t="s">
        <v>19</v>
      </c>
      <c r="F399">
        <v>2018</v>
      </c>
      <c r="G399">
        <v>2018</v>
      </c>
      <c r="H399" s="1" t="s">
        <v>36</v>
      </c>
      <c r="I399" t="s">
        <v>37</v>
      </c>
      <c r="J399">
        <v>1</v>
      </c>
      <c r="K399" t="s">
        <v>22</v>
      </c>
      <c r="L399">
        <v>2</v>
      </c>
      <c r="M399" t="s">
        <v>262</v>
      </c>
      <c r="N399">
        <v>105</v>
      </c>
      <c r="R399" s="2">
        <f t="shared" si="13"/>
        <v>50</v>
      </c>
      <c r="S399" s="2">
        <f>VLOOKUP(A399,'Region Total'!$A$2:$S$163,14,0)</f>
        <v>210</v>
      </c>
    </row>
    <row r="400" spans="1:19" x14ac:dyDescent="0.45">
      <c r="A400" s="2" t="str">
        <f t="shared" si="12"/>
        <v>2018|Gisborne Region|Total - dwelling type</v>
      </c>
      <c r="B400" t="s">
        <v>16</v>
      </c>
      <c r="C400" t="s">
        <v>17</v>
      </c>
      <c r="D400" t="s">
        <v>18</v>
      </c>
      <c r="E400" t="s">
        <v>19</v>
      </c>
      <c r="F400">
        <v>2018</v>
      </c>
      <c r="G400">
        <v>2018</v>
      </c>
      <c r="H400" s="1" t="s">
        <v>36</v>
      </c>
      <c r="I400" t="s">
        <v>37</v>
      </c>
      <c r="J400">
        <v>1</v>
      </c>
      <c r="K400" t="s">
        <v>22</v>
      </c>
      <c r="L400">
        <v>99</v>
      </c>
      <c r="M400" t="s">
        <v>260</v>
      </c>
      <c r="N400">
        <v>16614</v>
      </c>
      <c r="R400" s="2">
        <f t="shared" si="13"/>
        <v>88.921001926782267</v>
      </c>
      <c r="S400" s="2">
        <f>VLOOKUP(A400,'Region Total'!$A$2:$S$163,14,0)</f>
        <v>18684</v>
      </c>
    </row>
    <row r="401" spans="1:19" x14ac:dyDescent="0.45">
      <c r="A401" s="2" t="str">
        <f t="shared" si="12"/>
        <v>2018|Gisborne Region|Private Dwelling</v>
      </c>
      <c r="B401" t="s">
        <v>16</v>
      </c>
      <c r="C401" t="s">
        <v>17</v>
      </c>
      <c r="D401" t="s">
        <v>18</v>
      </c>
      <c r="E401" t="s">
        <v>19</v>
      </c>
      <c r="F401">
        <v>2018</v>
      </c>
      <c r="G401">
        <v>2018</v>
      </c>
      <c r="H401" s="1" t="s">
        <v>36</v>
      </c>
      <c r="I401" t="s">
        <v>37</v>
      </c>
      <c r="J401">
        <v>2</v>
      </c>
      <c r="K401" t="s">
        <v>23</v>
      </c>
      <c r="L401">
        <v>1</v>
      </c>
      <c r="M401" t="s">
        <v>261</v>
      </c>
      <c r="N401">
        <v>1929</v>
      </c>
      <c r="R401" s="2">
        <f t="shared" si="13"/>
        <v>10.440006494560805</v>
      </c>
      <c r="S401" s="2">
        <f>VLOOKUP(A401,'Region Total'!$A$2:$S$163,14,0)</f>
        <v>18477</v>
      </c>
    </row>
    <row r="402" spans="1:19" x14ac:dyDescent="0.45">
      <c r="A402" s="2" t="str">
        <f t="shared" si="12"/>
        <v>2018|Gisborne Region|Non-private Dwelling</v>
      </c>
      <c r="B402" t="s">
        <v>16</v>
      </c>
      <c r="C402" t="s">
        <v>17</v>
      </c>
      <c r="D402" t="s">
        <v>18</v>
      </c>
      <c r="E402" t="s">
        <v>19</v>
      </c>
      <c r="F402">
        <v>2018</v>
      </c>
      <c r="G402">
        <v>2018</v>
      </c>
      <c r="H402" s="1" t="s">
        <v>36</v>
      </c>
      <c r="I402" t="s">
        <v>37</v>
      </c>
      <c r="J402">
        <v>2</v>
      </c>
      <c r="K402" t="s">
        <v>23</v>
      </c>
      <c r="L402">
        <v>2</v>
      </c>
      <c r="M402" t="s">
        <v>262</v>
      </c>
      <c r="N402">
        <v>105</v>
      </c>
      <c r="R402" s="2">
        <f t="shared" si="13"/>
        <v>50</v>
      </c>
      <c r="S402" s="2">
        <f>VLOOKUP(A402,'Region Total'!$A$2:$S$163,14,0)</f>
        <v>210</v>
      </c>
    </row>
    <row r="403" spans="1:19" x14ac:dyDescent="0.45">
      <c r="A403" s="2" t="str">
        <f t="shared" si="12"/>
        <v>2018|Gisborne Region|Total - dwelling type</v>
      </c>
      <c r="B403" t="s">
        <v>16</v>
      </c>
      <c r="C403" t="s">
        <v>17</v>
      </c>
      <c r="D403" t="s">
        <v>18</v>
      </c>
      <c r="E403" t="s">
        <v>19</v>
      </c>
      <c r="F403">
        <v>2018</v>
      </c>
      <c r="G403">
        <v>2018</v>
      </c>
      <c r="H403" s="1" t="s">
        <v>36</v>
      </c>
      <c r="I403" t="s">
        <v>37</v>
      </c>
      <c r="J403">
        <v>2</v>
      </c>
      <c r="K403" t="s">
        <v>23</v>
      </c>
      <c r="L403">
        <v>99</v>
      </c>
      <c r="M403" t="s">
        <v>260</v>
      </c>
      <c r="N403">
        <v>2034</v>
      </c>
      <c r="R403" s="2">
        <f t="shared" si="13"/>
        <v>10.886319845857418</v>
      </c>
      <c r="S403" s="2">
        <f>VLOOKUP(A403,'Region Total'!$A$2:$S$163,14,0)</f>
        <v>18684</v>
      </c>
    </row>
    <row r="404" spans="1:19" x14ac:dyDescent="0.45">
      <c r="A404" s="2" t="str">
        <f t="shared" si="12"/>
        <v>2018|Gisborne Region|Private Dwelling</v>
      </c>
      <c r="B404" t="s">
        <v>16</v>
      </c>
      <c r="C404" t="s">
        <v>17</v>
      </c>
      <c r="D404" t="s">
        <v>18</v>
      </c>
      <c r="E404" t="s">
        <v>19</v>
      </c>
      <c r="F404">
        <v>2018</v>
      </c>
      <c r="G404">
        <v>2018</v>
      </c>
      <c r="H404" s="1" t="s">
        <v>36</v>
      </c>
      <c r="I404" t="s">
        <v>37</v>
      </c>
      <c r="J404">
        <v>21</v>
      </c>
      <c r="K404" t="s">
        <v>26</v>
      </c>
      <c r="L404">
        <v>1</v>
      </c>
      <c r="M404" t="s">
        <v>261</v>
      </c>
      <c r="N404">
        <v>1170</v>
      </c>
      <c r="R404" s="2">
        <f t="shared" si="13"/>
        <v>6.3321967851924015</v>
      </c>
      <c r="S404" s="2">
        <f>VLOOKUP(A404,'Region Total'!$A$2:$S$163,14,0)</f>
        <v>18477</v>
      </c>
    </row>
    <row r="405" spans="1:19" x14ac:dyDescent="0.45">
      <c r="A405" s="2" t="str">
        <f t="shared" si="12"/>
        <v>2018|Gisborne Region|Non-private Dwelling</v>
      </c>
      <c r="B405" t="s">
        <v>16</v>
      </c>
      <c r="C405" t="s">
        <v>17</v>
      </c>
      <c r="D405" t="s">
        <v>18</v>
      </c>
      <c r="E405" t="s">
        <v>19</v>
      </c>
      <c r="F405">
        <v>2018</v>
      </c>
      <c r="G405">
        <v>2018</v>
      </c>
      <c r="H405" s="1" t="s">
        <v>36</v>
      </c>
      <c r="I405" t="s">
        <v>37</v>
      </c>
      <c r="J405">
        <v>21</v>
      </c>
      <c r="K405" t="s">
        <v>26</v>
      </c>
      <c r="L405">
        <v>2</v>
      </c>
      <c r="M405" t="s">
        <v>262</v>
      </c>
      <c r="N405">
        <v>54</v>
      </c>
      <c r="R405" s="2">
        <f t="shared" si="13"/>
        <v>25.714285714285712</v>
      </c>
      <c r="S405" s="2">
        <f>VLOOKUP(A405,'Region Total'!$A$2:$S$163,14,0)</f>
        <v>210</v>
      </c>
    </row>
    <row r="406" spans="1:19" x14ac:dyDescent="0.45">
      <c r="A406" s="2" t="str">
        <f t="shared" si="12"/>
        <v>2018|Gisborne Region|Total - dwelling type</v>
      </c>
      <c r="B406" t="s">
        <v>16</v>
      </c>
      <c r="C406" t="s">
        <v>17</v>
      </c>
      <c r="D406" t="s">
        <v>18</v>
      </c>
      <c r="E406" t="s">
        <v>19</v>
      </c>
      <c r="F406">
        <v>2018</v>
      </c>
      <c r="G406">
        <v>2018</v>
      </c>
      <c r="H406" s="1" t="s">
        <v>36</v>
      </c>
      <c r="I406" t="s">
        <v>37</v>
      </c>
      <c r="J406">
        <v>21</v>
      </c>
      <c r="K406" t="s">
        <v>26</v>
      </c>
      <c r="L406">
        <v>99</v>
      </c>
      <c r="M406" t="s">
        <v>260</v>
      </c>
      <c r="N406">
        <v>1224</v>
      </c>
      <c r="R406" s="2">
        <f t="shared" si="13"/>
        <v>6.5510597302504818</v>
      </c>
      <c r="S406" s="2">
        <f>VLOOKUP(A406,'Region Total'!$A$2:$S$163,14,0)</f>
        <v>18684</v>
      </c>
    </row>
    <row r="407" spans="1:19" x14ac:dyDescent="0.45">
      <c r="A407" s="2" t="str">
        <f t="shared" si="12"/>
        <v>2018|Gisborne Region|Private Dwelling</v>
      </c>
      <c r="B407" t="s">
        <v>16</v>
      </c>
      <c r="C407" t="s">
        <v>17</v>
      </c>
      <c r="D407" t="s">
        <v>18</v>
      </c>
      <c r="E407" t="s">
        <v>19</v>
      </c>
      <c r="F407">
        <v>2018</v>
      </c>
      <c r="G407">
        <v>2018</v>
      </c>
      <c r="H407" s="1" t="s">
        <v>36</v>
      </c>
      <c r="I407" t="s">
        <v>37</v>
      </c>
      <c r="J407">
        <v>22</v>
      </c>
      <c r="K407" t="s">
        <v>27</v>
      </c>
      <c r="L407">
        <v>1</v>
      </c>
      <c r="M407" t="s">
        <v>261</v>
      </c>
      <c r="N407">
        <v>756</v>
      </c>
      <c r="R407" s="2">
        <f t="shared" si="13"/>
        <v>4.0915733073550902</v>
      </c>
      <c r="S407" s="2">
        <f>VLOOKUP(A407,'Region Total'!$A$2:$S$163,14,0)</f>
        <v>18477</v>
      </c>
    </row>
    <row r="408" spans="1:19" x14ac:dyDescent="0.45">
      <c r="A408" s="2" t="str">
        <f t="shared" si="12"/>
        <v>2018|Gisborne Region|Non-private Dwelling</v>
      </c>
      <c r="B408" t="s">
        <v>16</v>
      </c>
      <c r="C408" t="s">
        <v>17</v>
      </c>
      <c r="D408" t="s">
        <v>18</v>
      </c>
      <c r="E408" t="s">
        <v>19</v>
      </c>
      <c r="F408">
        <v>2018</v>
      </c>
      <c r="G408">
        <v>2018</v>
      </c>
      <c r="H408" s="1" t="s">
        <v>36</v>
      </c>
      <c r="I408" t="s">
        <v>37</v>
      </c>
      <c r="J408">
        <v>22</v>
      </c>
      <c r="K408" t="s">
        <v>27</v>
      </c>
      <c r="L408">
        <v>2</v>
      </c>
      <c r="M408" t="s">
        <v>262</v>
      </c>
      <c r="N408">
        <v>54</v>
      </c>
      <c r="R408" s="2">
        <f t="shared" si="13"/>
        <v>25.714285714285712</v>
      </c>
      <c r="S408" s="2">
        <f>VLOOKUP(A408,'Region Total'!$A$2:$S$163,14,0)</f>
        <v>210</v>
      </c>
    </row>
    <row r="409" spans="1:19" x14ac:dyDescent="0.45">
      <c r="A409" s="2" t="str">
        <f t="shared" si="12"/>
        <v>2018|Gisborne Region|Total - dwelling type</v>
      </c>
      <c r="B409" t="s">
        <v>16</v>
      </c>
      <c r="C409" t="s">
        <v>17</v>
      </c>
      <c r="D409" t="s">
        <v>18</v>
      </c>
      <c r="E409" t="s">
        <v>19</v>
      </c>
      <c r="F409">
        <v>2018</v>
      </c>
      <c r="G409">
        <v>2018</v>
      </c>
      <c r="H409" s="1" t="s">
        <v>36</v>
      </c>
      <c r="I409" t="s">
        <v>37</v>
      </c>
      <c r="J409">
        <v>22</v>
      </c>
      <c r="K409" t="s">
        <v>27</v>
      </c>
      <c r="L409">
        <v>99</v>
      </c>
      <c r="M409" t="s">
        <v>260</v>
      </c>
      <c r="N409">
        <v>810</v>
      </c>
      <c r="R409" s="2">
        <f t="shared" si="13"/>
        <v>4.3352601156069364</v>
      </c>
      <c r="S409" s="2">
        <f>VLOOKUP(A409,'Region Total'!$A$2:$S$163,14,0)</f>
        <v>18684</v>
      </c>
    </row>
    <row r="410" spans="1:19" x14ac:dyDescent="0.45">
      <c r="A410" s="2" t="str">
        <f t="shared" si="12"/>
        <v>2018|Gisborne Region|Private Dwelling</v>
      </c>
      <c r="B410" t="s">
        <v>16</v>
      </c>
      <c r="C410" t="s">
        <v>17</v>
      </c>
      <c r="D410" t="s">
        <v>18</v>
      </c>
      <c r="E410" t="s">
        <v>19</v>
      </c>
      <c r="F410">
        <v>2018</v>
      </c>
      <c r="G410">
        <v>2018</v>
      </c>
      <c r="H410" s="1" t="s">
        <v>36</v>
      </c>
      <c r="I410" t="s">
        <v>37</v>
      </c>
      <c r="J410">
        <v>3</v>
      </c>
      <c r="K410" t="s">
        <v>28</v>
      </c>
      <c r="L410">
        <v>1</v>
      </c>
      <c r="M410" t="s">
        <v>261</v>
      </c>
      <c r="N410">
        <v>36</v>
      </c>
      <c r="R410" s="2">
        <f t="shared" si="13"/>
        <v>0.19483682415976619</v>
      </c>
      <c r="S410" s="2">
        <f>VLOOKUP(A410,'Region Total'!$A$2:$S$163,14,0)</f>
        <v>18477</v>
      </c>
    </row>
    <row r="411" spans="1:19" x14ac:dyDescent="0.45">
      <c r="A411" s="2" t="str">
        <f t="shared" si="12"/>
        <v>2018|Gisborne Region|Non-private Dwelling</v>
      </c>
      <c r="B411" t="s">
        <v>16</v>
      </c>
      <c r="C411" t="s">
        <v>17</v>
      </c>
      <c r="D411" t="s">
        <v>18</v>
      </c>
      <c r="E411" t="s">
        <v>19</v>
      </c>
      <c r="F411">
        <v>2018</v>
      </c>
      <c r="G411">
        <v>2018</v>
      </c>
      <c r="H411" s="1" t="s">
        <v>36</v>
      </c>
      <c r="I411" t="s">
        <v>37</v>
      </c>
      <c r="J411">
        <v>3</v>
      </c>
      <c r="K411" t="s">
        <v>28</v>
      </c>
      <c r="L411">
        <v>2</v>
      </c>
      <c r="M411" t="s">
        <v>262</v>
      </c>
      <c r="N411">
        <v>0</v>
      </c>
      <c r="R411" s="2">
        <f t="shared" si="13"/>
        <v>0</v>
      </c>
      <c r="S411" s="2">
        <f>VLOOKUP(A411,'Region Total'!$A$2:$S$163,14,0)</f>
        <v>210</v>
      </c>
    </row>
    <row r="412" spans="1:19" x14ac:dyDescent="0.45">
      <c r="A412" s="2" t="str">
        <f t="shared" si="12"/>
        <v>2018|Gisborne Region|Total - dwelling type</v>
      </c>
      <c r="B412" t="s">
        <v>16</v>
      </c>
      <c r="C412" t="s">
        <v>17</v>
      </c>
      <c r="D412" t="s">
        <v>18</v>
      </c>
      <c r="E412" t="s">
        <v>19</v>
      </c>
      <c r="F412">
        <v>2018</v>
      </c>
      <c r="G412">
        <v>2018</v>
      </c>
      <c r="H412" s="1" t="s">
        <v>36</v>
      </c>
      <c r="I412" t="s">
        <v>37</v>
      </c>
      <c r="J412">
        <v>3</v>
      </c>
      <c r="K412" t="s">
        <v>28</v>
      </c>
      <c r="L412">
        <v>99</v>
      </c>
      <c r="M412" t="s">
        <v>260</v>
      </c>
      <c r="N412">
        <v>36</v>
      </c>
      <c r="R412" s="2">
        <f t="shared" si="13"/>
        <v>0.19267822736030829</v>
      </c>
      <c r="S412" s="2">
        <f>VLOOKUP(A412,'Region Total'!$A$2:$S$163,14,0)</f>
        <v>18684</v>
      </c>
    </row>
    <row r="413" spans="1:19" x14ac:dyDescent="0.45">
      <c r="A413" s="2" t="str">
        <f t="shared" si="12"/>
        <v>2018|Gisborne Region|Private Dwelling</v>
      </c>
      <c r="B413" t="s">
        <v>16</v>
      </c>
      <c r="C413" t="s">
        <v>17</v>
      </c>
      <c r="D413" t="s">
        <v>18</v>
      </c>
      <c r="E413" t="s">
        <v>19</v>
      </c>
      <c r="F413">
        <v>2018</v>
      </c>
      <c r="G413">
        <v>2018</v>
      </c>
      <c r="H413" s="1" t="s">
        <v>36</v>
      </c>
      <c r="I413" t="s">
        <v>37</v>
      </c>
      <c r="J413">
        <v>999</v>
      </c>
      <c r="K413" t="s">
        <v>29</v>
      </c>
      <c r="L413">
        <v>1</v>
      </c>
      <c r="M413" t="s">
        <v>261</v>
      </c>
      <c r="N413">
        <v>18477</v>
      </c>
      <c r="R413" s="2">
        <f t="shared" si="13"/>
        <v>100</v>
      </c>
      <c r="S413" s="2">
        <f>VLOOKUP(A413,'Region Total'!$A$2:$S$163,14,0)</f>
        <v>18477</v>
      </c>
    </row>
    <row r="414" spans="1:19" x14ac:dyDescent="0.45">
      <c r="A414" s="2" t="str">
        <f t="shared" si="12"/>
        <v>2018|Gisborne Region|Non-private Dwelling</v>
      </c>
      <c r="B414" t="s">
        <v>16</v>
      </c>
      <c r="C414" t="s">
        <v>17</v>
      </c>
      <c r="D414" t="s">
        <v>18</v>
      </c>
      <c r="E414" t="s">
        <v>19</v>
      </c>
      <c r="F414">
        <v>2018</v>
      </c>
      <c r="G414">
        <v>2018</v>
      </c>
      <c r="H414" s="1" t="s">
        <v>36</v>
      </c>
      <c r="I414" t="s">
        <v>37</v>
      </c>
      <c r="J414">
        <v>999</v>
      </c>
      <c r="K414" t="s">
        <v>29</v>
      </c>
      <c r="L414">
        <v>2</v>
      </c>
      <c r="M414" t="s">
        <v>262</v>
      </c>
      <c r="N414">
        <v>210</v>
      </c>
      <c r="R414" s="2">
        <f t="shared" si="13"/>
        <v>100</v>
      </c>
      <c r="S414" s="2">
        <f>VLOOKUP(A414,'Region Total'!$A$2:$S$163,14,0)</f>
        <v>210</v>
      </c>
    </row>
    <row r="415" spans="1:19" x14ac:dyDescent="0.45">
      <c r="A415" s="2" t="str">
        <f t="shared" si="12"/>
        <v>2018|Gisborne Region|Total - dwelling type</v>
      </c>
      <c r="B415" t="s">
        <v>16</v>
      </c>
      <c r="C415" t="s">
        <v>17</v>
      </c>
      <c r="D415" t="s">
        <v>18</v>
      </c>
      <c r="E415" t="s">
        <v>19</v>
      </c>
      <c r="F415">
        <v>2018</v>
      </c>
      <c r="G415">
        <v>2018</v>
      </c>
      <c r="H415" s="1" t="s">
        <v>36</v>
      </c>
      <c r="I415" t="s">
        <v>37</v>
      </c>
      <c r="J415">
        <v>999</v>
      </c>
      <c r="K415" t="s">
        <v>29</v>
      </c>
      <c r="L415">
        <v>99</v>
      </c>
      <c r="M415" t="s">
        <v>260</v>
      </c>
      <c r="N415">
        <v>18684</v>
      </c>
      <c r="R415" s="2">
        <f t="shared" si="13"/>
        <v>100</v>
      </c>
      <c r="S415" s="2">
        <f>VLOOKUP(A415,'Region Total'!$A$2:$S$163,14,0)</f>
        <v>18684</v>
      </c>
    </row>
    <row r="416" spans="1:19" x14ac:dyDescent="0.45">
      <c r="A416" s="2" t="str">
        <f t="shared" si="12"/>
        <v>2018|Hawke's Bay Region|Private Dwelling</v>
      </c>
      <c r="B416" t="s">
        <v>16</v>
      </c>
      <c r="C416" t="s">
        <v>17</v>
      </c>
      <c r="D416" t="s">
        <v>18</v>
      </c>
      <c r="E416" t="s">
        <v>19</v>
      </c>
      <c r="F416">
        <v>2018</v>
      </c>
      <c r="G416">
        <v>2018</v>
      </c>
      <c r="H416" s="1" t="s">
        <v>38</v>
      </c>
      <c r="I416" t="s">
        <v>39</v>
      </c>
      <c r="J416">
        <v>1</v>
      </c>
      <c r="K416" t="s">
        <v>22</v>
      </c>
      <c r="L416">
        <v>1</v>
      </c>
      <c r="M416" t="s">
        <v>261</v>
      </c>
      <c r="N416">
        <v>60531</v>
      </c>
      <c r="R416" s="2">
        <f t="shared" si="13"/>
        <v>91.282120883098088</v>
      </c>
      <c r="S416" s="2">
        <f>VLOOKUP(A416,'Region Total'!$A$2:$S$163,14,0)</f>
        <v>66312</v>
      </c>
    </row>
    <row r="417" spans="1:19" x14ac:dyDescent="0.45">
      <c r="A417" s="2" t="str">
        <f t="shared" si="12"/>
        <v>2018|Hawke's Bay Region|Non-private Dwelling</v>
      </c>
      <c r="B417" t="s">
        <v>16</v>
      </c>
      <c r="C417" t="s">
        <v>17</v>
      </c>
      <c r="D417" t="s">
        <v>18</v>
      </c>
      <c r="E417" t="s">
        <v>19</v>
      </c>
      <c r="F417">
        <v>2018</v>
      </c>
      <c r="G417">
        <v>2018</v>
      </c>
      <c r="H417" s="1" t="s">
        <v>38</v>
      </c>
      <c r="I417" t="s">
        <v>39</v>
      </c>
      <c r="J417">
        <v>1</v>
      </c>
      <c r="K417" t="s">
        <v>22</v>
      </c>
      <c r="L417">
        <v>2</v>
      </c>
      <c r="M417" t="s">
        <v>262</v>
      </c>
      <c r="N417">
        <v>408</v>
      </c>
      <c r="R417" s="2">
        <f t="shared" si="13"/>
        <v>60.176991150442483</v>
      </c>
      <c r="S417" s="2">
        <f>VLOOKUP(A417,'Region Total'!$A$2:$S$163,14,0)</f>
        <v>678</v>
      </c>
    </row>
    <row r="418" spans="1:19" x14ac:dyDescent="0.45">
      <c r="A418" s="2" t="str">
        <f t="shared" si="12"/>
        <v>2018|Hawke's Bay Region|Total - dwelling type</v>
      </c>
      <c r="B418" t="s">
        <v>16</v>
      </c>
      <c r="C418" t="s">
        <v>17</v>
      </c>
      <c r="D418" t="s">
        <v>18</v>
      </c>
      <c r="E418" t="s">
        <v>19</v>
      </c>
      <c r="F418">
        <v>2018</v>
      </c>
      <c r="G418">
        <v>2018</v>
      </c>
      <c r="H418" s="1" t="s">
        <v>38</v>
      </c>
      <c r="I418" t="s">
        <v>39</v>
      </c>
      <c r="J418">
        <v>1</v>
      </c>
      <c r="K418" t="s">
        <v>22</v>
      </c>
      <c r="L418">
        <v>99</v>
      </c>
      <c r="M418" t="s">
        <v>260</v>
      </c>
      <c r="N418">
        <v>60939</v>
      </c>
      <c r="R418" s="2">
        <f t="shared" si="13"/>
        <v>90.967308553515451</v>
      </c>
      <c r="S418" s="2">
        <f>VLOOKUP(A418,'Region Total'!$A$2:$S$163,14,0)</f>
        <v>66990</v>
      </c>
    </row>
    <row r="419" spans="1:19" x14ac:dyDescent="0.45">
      <c r="A419" s="2" t="str">
        <f t="shared" si="12"/>
        <v>2018|Hawke's Bay Region|Private Dwelling</v>
      </c>
      <c r="B419" t="s">
        <v>16</v>
      </c>
      <c r="C419" t="s">
        <v>17</v>
      </c>
      <c r="D419" t="s">
        <v>18</v>
      </c>
      <c r="E419" t="s">
        <v>19</v>
      </c>
      <c r="F419">
        <v>2018</v>
      </c>
      <c r="G419">
        <v>2018</v>
      </c>
      <c r="H419" s="1" t="s">
        <v>38</v>
      </c>
      <c r="I419" t="s">
        <v>39</v>
      </c>
      <c r="J419">
        <v>2</v>
      </c>
      <c r="K419" t="s">
        <v>23</v>
      </c>
      <c r="L419">
        <v>1</v>
      </c>
      <c r="M419" t="s">
        <v>261</v>
      </c>
      <c r="N419">
        <v>5589</v>
      </c>
      <c r="R419" s="2">
        <f t="shared" si="13"/>
        <v>8.4283387622149828</v>
      </c>
      <c r="S419" s="2">
        <f>VLOOKUP(A419,'Region Total'!$A$2:$S$163,14,0)</f>
        <v>66312</v>
      </c>
    </row>
    <row r="420" spans="1:19" x14ac:dyDescent="0.45">
      <c r="A420" s="2" t="str">
        <f t="shared" si="12"/>
        <v>2018|Hawke's Bay Region|Non-private Dwelling</v>
      </c>
      <c r="B420" t="s">
        <v>16</v>
      </c>
      <c r="C420" t="s">
        <v>17</v>
      </c>
      <c r="D420" t="s">
        <v>18</v>
      </c>
      <c r="E420" t="s">
        <v>19</v>
      </c>
      <c r="F420">
        <v>2018</v>
      </c>
      <c r="G420">
        <v>2018</v>
      </c>
      <c r="H420" s="1" t="s">
        <v>38</v>
      </c>
      <c r="I420" t="s">
        <v>39</v>
      </c>
      <c r="J420">
        <v>2</v>
      </c>
      <c r="K420" t="s">
        <v>23</v>
      </c>
      <c r="L420">
        <v>2</v>
      </c>
      <c r="M420" t="s">
        <v>262</v>
      </c>
      <c r="N420">
        <v>264</v>
      </c>
      <c r="R420" s="2">
        <f t="shared" si="13"/>
        <v>38.938053097345133</v>
      </c>
      <c r="S420" s="2">
        <f>VLOOKUP(A420,'Region Total'!$A$2:$S$163,14,0)</f>
        <v>678</v>
      </c>
    </row>
    <row r="421" spans="1:19" x14ac:dyDescent="0.45">
      <c r="A421" s="2" t="str">
        <f t="shared" si="12"/>
        <v>2018|Hawke's Bay Region|Total - dwelling type</v>
      </c>
      <c r="B421" t="s">
        <v>16</v>
      </c>
      <c r="C421" t="s">
        <v>17</v>
      </c>
      <c r="D421" t="s">
        <v>18</v>
      </c>
      <c r="E421" t="s">
        <v>19</v>
      </c>
      <c r="F421">
        <v>2018</v>
      </c>
      <c r="G421">
        <v>2018</v>
      </c>
      <c r="H421" s="1" t="s">
        <v>38</v>
      </c>
      <c r="I421" t="s">
        <v>39</v>
      </c>
      <c r="J421">
        <v>2</v>
      </c>
      <c r="K421" t="s">
        <v>23</v>
      </c>
      <c r="L421">
        <v>99</v>
      </c>
      <c r="M421" t="s">
        <v>260</v>
      </c>
      <c r="N421">
        <v>5856</v>
      </c>
      <c r="R421" s="2">
        <f t="shared" si="13"/>
        <v>8.7416032243618442</v>
      </c>
      <c r="S421" s="2">
        <f>VLOOKUP(A421,'Region Total'!$A$2:$S$163,14,0)</f>
        <v>66990</v>
      </c>
    </row>
    <row r="422" spans="1:19" x14ac:dyDescent="0.45">
      <c r="A422" s="2" t="str">
        <f t="shared" si="12"/>
        <v>2018|Hawke's Bay Region|Private Dwelling</v>
      </c>
      <c r="B422" t="s">
        <v>16</v>
      </c>
      <c r="C422" t="s">
        <v>17</v>
      </c>
      <c r="D422" t="s">
        <v>18</v>
      </c>
      <c r="E422" t="s">
        <v>19</v>
      </c>
      <c r="F422">
        <v>2018</v>
      </c>
      <c r="G422">
        <v>2018</v>
      </c>
      <c r="H422" s="1" t="s">
        <v>38</v>
      </c>
      <c r="I422" t="s">
        <v>39</v>
      </c>
      <c r="J422">
        <v>21</v>
      </c>
      <c r="K422" t="s">
        <v>26</v>
      </c>
      <c r="L422">
        <v>1</v>
      </c>
      <c r="M422" t="s">
        <v>261</v>
      </c>
      <c r="N422">
        <v>3285</v>
      </c>
      <c r="R422" s="2">
        <f t="shared" si="13"/>
        <v>4.95385450597177</v>
      </c>
      <c r="S422" s="2">
        <f>VLOOKUP(A422,'Region Total'!$A$2:$S$163,14,0)</f>
        <v>66312</v>
      </c>
    </row>
    <row r="423" spans="1:19" x14ac:dyDescent="0.45">
      <c r="A423" s="2" t="str">
        <f t="shared" si="12"/>
        <v>2018|Hawke's Bay Region|Non-private Dwelling</v>
      </c>
      <c r="B423" t="s">
        <v>16</v>
      </c>
      <c r="C423" t="s">
        <v>17</v>
      </c>
      <c r="D423" t="s">
        <v>18</v>
      </c>
      <c r="E423" t="s">
        <v>19</v>
      </c>
      <c r="F423">
        <v>2018</v>
      </c>
      <c r="G423">
        <v>2018</v>
      </c>
      <c r="H423" s="1" t="s">
        <v>38</v>
      </c>
      <c r="I423" t="s">
        <v>39</v>
      </c>
      <c r="J423">
        <v>21</v>
      </c>
      <c r="K423" t="s">
        <v>26</v>
      </c>
      <c r="L423">
        <v>2</v>
      </c>
      <c r="M423" t="s">
        <v>262</v>
      </c>
      <c r="N423">
        <v>57</v>
      </c>
      <c r="R423" s="2">
        <f t="shared" si="13"/>
        <v>8.4070796460176993</v>
      </c>
      <c r="S423" s="2">
        <f>VLOOKUP(A423,'Region Total'!$A$2:$S$163,14,0)</f>
        <v>678</v>
      </c>
    </row>
    <row r="424" spans="1:19" x14ac:dyDescent="0.45">
      <c r="A424" s="2" t="str">
        <f t="shared" si="12"/>
        <v>2018|Hawke's Bay Region|Total - dwelling type</v>
      </c>
      <c r="B424" t="s">
        <v>16</v>
      </c>
      <c r="C424" t="s">
        <v>17</v>
      </c>
      <c r="D424" t="s">
        <v>18</v>
      </c>
      <c r="E424" t="s">
        <v>19</v>
      </c>
      <c r="F424">
        <v>2018</v>
      </c>
      <c r="G424">
        <v>2018</v>
      </c>
      <c r="H424" s="1" t="s">
        <v>38</v>
      </c>
      <c r="I424" t="s">
        <v>39</v>
      </c>
      <c r="J424">
        <v>21</v>
      </c>
      <c r="K424" t="s">
        <v>26</v>
      </c>
      <c r="L424">
        <v>99</v>
      </c>
      <c r="M424" t="s">
        <v>260</v>
      </c>
      <c r="N424">
        <v>3342</v>
      </c>
      <c r="R424" s="2">
        <f t="shared" si="13"/>
        <v>4.9888042991491268</v>
      </c>
      <c r="S424" s="2">
        <f>VLOOKUP(A424,'Region Total'!$A$2:$S$163,14,0)</f>
        <v>66990</v>
      </c>
    </row>
    <row r="425" spans="1:19" x14ac:dyDescent="0.45">
      <c r="A425" s="2" t="str">
        <f t="shared" si="12"/>
        <v>2018|Hawke's Bay Region|Private Dwelling</v>
      </c>
      <c r="B425" t="s">
        <v>16</v>
      </c>
      <c r="C425" t="s">
        <v>17</v>
      </c>
      <c r="D425" t="s">
        <v>18</v>
      </c>
      <c r="E425" t="s">
        <v>19</v>
      </c>
      <c r="F425">
        <v>2018</v>
      </c>
      <c r="G425">
        <v>2018</v>
      </c>
      <c r="H425" s="1" t="s">
        <v>38</v>
      </c>
      <c r="I425" t="s">
        <v>39</v>
      </c>
      <c r="J425">
        <v>22</v>
      </c>
      <c r="K425" t="s">
        <v>27</v>
      </c>
      <c r="L425">
        <v>1</v>
      </c>
      <c r="M425" t="s">
        <v>261</v>
      </c>
      <c r="N425">
        <v>2307</v>
      </c>
      <c r="R425" s="2">
        <f t="shared" si="13"/>
        <v>3.4790083242851972</v>
      </c>
      <c r="S425" s="2">
        <f>VLOOKUP(A425,'Region Total'!$A$2:$S$163,14,0)</f>
        <v>66312</v>
      </c>
    </row>
    <row r="426" spans="1:19" x14ac:dyDescent="0.45">
      <c r="A426" s="2" t="str">
        <f t="shared" si="12"/>
        <v>2018|Hawke's Bay Region|Non-private Dwelling</v>
      </c>
      <c r="B426" t="s">
        <v>16</v>
      </c>
      <c r="C426" t="s">
        <v>17</v>
      </c>
      <c r="D426" t="s">
        <v>18</v>
      </c>
      <c r="E426" t="s">
        <v>19</v>
      </c>
      <c r="F426">
        <v>2018</v>
      </c>
      <c r="G426">
        <v>2018</v>
      </c>
      <c r="H426" s="1" t="s">
        <v>38</v>
      </c>
      <c r="I426" t="s">
        <v>39</v>
      </c>
      <c r="J426">
        <v>22</v>
      </c>
      <c r="K426" t="s">
        <v>27</v>
      </c>
      <c r="L426">
        <v>2</v>
      </c>
      <c r="M426" t="s">
        <v>262</v>
      </c>
      <c r="N426">
        <v>207</v>
      </c>
      <c r="R426" s="2">
        <f t="shared" si="13"/>
        <v>30.53097345132743</v>
      </c>
      <c r="S426" s="2">
        <f>VLOOKUP(A426,'Region Total'!$A$2:$S$163,14,0)</f>
        <v>678</v>
      </c>
    </row>
    <row r="427" spans="1:19" x14ac:dyDescent="0.45">
      <c r="A427" s="2" t="str">
        <f t="shared" si="12"/>
        <v>2018|Hawke's Bay Region|Total - dwelling type</v>
      </c>
      <c r="B427" t="s">
        <v>16</v>
      </c>
      <c r="C427" t="s">
        <v>17</v>
      </c>
      <c r="D427" t="s">
        <v>18</v>
      </c>
      <c r="E427" t="s">
        <v>19</v>
      </c>
      <c r="F427">
        <v>2018</v>
      </c>
      <c r="G427">
        <v>2018</v>
      </c>
      <c r="H427" s="1" t="s">
        <v>38</v>
      </c>
      <c r="I427" t="s">
        <v>39</v>
      </c>
      <c r="J427">
        <v>22</v>
      </c>
      <c r="K427" t="s">
        <v>27</v>
      </c>
      <c r="L427">
        <v>99</v>
      </c>
      <c r="M427" t="s">
        <v>260</v>
      </c>
      <c r="N427">
        <v>2514</v>
      </c>
      <c r="R427" s="2">
        <f t="shared" si="13"/>
        <v>3.7527989252127183</v>
      </c>
      <c r="S427" s="2">
        <f>VLOOKUP(A427,'Region Total'!$A$2:$S$163,14,0)</f>
        <v>66990</v>
      </c>
    </row>
    <row r="428" spans="1:19" x14ac:dyDescent="0.45">
      <c r="A428" s="2" t="str">
        <f t="shared" si="12"/>
        <v>2018|Hawke's Bay Region|Private Dwelling</v>
      </c>
      <c r="B428" t="s">
        <v>16</v>
      </c>
      <c r="C428" t="s">
        <v>17</v>
      </c>
      <c r="D428" t="s">
        <v>18</v>
      </c>
      <c r="E428" t="s">
        <v>19</v>
      </c>
      <c r="F428">
        <v>2018</v>
      </c>
      <c r="G428">
        <v>2018</v>
      </c>
      <c r="H428" s="1" t="s">
        <v>38</v>
      </c>
      <c r="I428" t="s">
        <v>39</v>
      </c>
      <c r="J428">
        <v>3</v>
      </c>
      <c r="K428" t="s">
        <v>28</v>
      </c>
      <c r="L428">
        <v>1</v>
      </c>
      <c r="M428" t="s">
        <v>261</v>
      </c>
      <c r="N428">
        <v>192</v>
      </c>
      <c r="R428" s="2">
        <f t="shared" si="13"/>
        <v>0.28954035468693451</v>
      </c>
      <c r="S428" s="2">
        <f>VLOOKUP(A428,'Region Total'!$A$2:$S$163,14,0)</f>
        <v>66312</v>
      </c>
    </row>
    <row r="429" spans="1:19" x14ac:dyDescent="0.45">
      <c r="A429" s="2" t="str">
        <f t="shared" si="12"/>
        <v>2018|Hawke's Bay Region|Non-private Dwelling</v>
      </c>
      <c r="B429" t="s">
        <v>16</v>
      </c>
      <c r="C429" t="s">
        <v>17</v>
      </c>
      <c r="D429" t="s">
        <v>18</v>
      </c>
      <c r="E429" t="s">
        <v>19</v>
      </c>
      <c r="F429">
        <v>2018</v>
      </c>
      <c r="G429">
        <v>2018</v>
      </c>
      <c r="H429" s="1" t="s">
        <v>38</v>
      </c>
      <c r="I429" t="s">
        <v>39</v>
      </c>
      <c r="J429">
        <v>3</v>
      </c>
      <c r="K429" t="s">
        <v>28</v>
      </c>
      <c r="L429">
        <v>2</v>
      </c>
      <c r="M429" t="s">
        <v>262</v>
      </c>
      <c r="N429">
        <v>3</v>
      </c>
      <c r="R429" s="2">
        <f t="shared" si="13"/>
        <v>0.44247787610619471</v>
      </c>
      <c r="S429" s="2">
        <f>VLOOKUP(A429,'Region Total'!$A$2:$S$163,14,0)</f>
        <v>678</v>
      </c>
    </row>
    <row r="430" spans="1:19" x14ac:dyDescent="0.45">
      <c r="A430" s="2" t="str">
        <f t="shared" si="12"/>
        <v>2018|Hawke's Bay Region|Total - dwelling type</v>
      </c>
      <c r="B430" t="s">
        <v>16</v>
      </c>
      <c r="C430" t="s">
        <v>17</v>
      </c>
      <c r="D430" t="s">
        <v>18</v>
      </c>
      <c r="E430" t="s">
        <v>19</v>
      </c>
      <c r="F430">
        <v>2018</v>
      </c>
      <c r="G430">
        <v>2018</v>
      </c>
      <c r="H430" s="1" t="s">
        <v>38</v>
      </c>
      <c r="I430" t="s">
        <v>39</v>
      </c>
      <c r="J430">
        <v>3</v>
      </c>
      <c r="K430" t="s">
        <v>28</v>
      </c>
      <c r="L430">
        <v>99</v>
      </c>
      <c r="M430" t="s">
        <v>260</v>
      </c>
      <c r="N430">
        <v>198</v>
      </c>
      <c r="R430" s="2">
        <f t="shared" si="13"/>
        <v>0.29556650246305421</v>
      </c>
      <c r="S430" s="2">
        <f>VLOOKUP(A430,'Region Total'!$A$2:$S$163,14,0)</f>
        <v>66990</v>
      </c>
    </row>
    <row r="431" spans="1:19" x14ac:dyDescent="0.45">
      <c r="A431" s="2" t="str">
        <f t="shared" si="12"/>
        <v>2018|Hawke's Bay Region|Private Dwelling</v>
      </c>
      <c r="B431" t="s">
        <v>16</v>
      </c>
      <c r="C431" t="s">
        <v>17</v>
      </c>
      <c r="D431" t="s">
        <v>18</v>
      </c>
      <c r="E431" t="s">
        <v>19</v>
      </c>
      <c r="F431">
        <v>2018</v>
      </c>
      <c r="G431">
        <v>2018</v>
      </c>
      <c r="H431" s="1" t="s">
        <v>38</v>
      </c>
      <c r="I431" t="s">
        <v>39</v>
      </c>
      <c r="J431">
        <v>999</v>
      </c>
      <c r="K431" t="s">
        <v>29</v>
      </c>
      <c r="L431">
        <v>1</v>
      </c>
      <c r="M431" t="s">
        <v>261</v>
      </c>
      <c r="N431">
        <v>66312</v>
      </c>
      <c r="R431" s="2">
        <f t="shared" si="13"/>
        <v>100</v>
      </c>
      <c r="S431" s="2">
        <f>VLOOKUP(A431,'Region Total'!$A$2:$S$163,14,0)</f>
        <v>66312</v>
      </c>
    </row>
    <row r="432" spans="1:19" x14ac:dyDescent="0.45">
      <c r="A432" s="2" t="str">
        <f t="shared" si="12"/>
        <v>2018|Hawke's Bay Region|Non-private Dwelling</v>
      </c>
      <c r="B432" t="s">
        <v>16</v>
      </c>
      <c r="C432" t="s">
        <v>17</v>
      </c>
      <c r="D432" t="s">
        <v>18</v>
      </c>
      <c r="E432" t="s">
        <v>19</v>
      </c>
      <c r="F432">
        <v>2018</v>
      </c>
      <c r="G432">
        <v>2018</v>
      </c>
      <c r="H432" s="1" t="s">
        <v>38</v>
      </c>
      <c r="I432" t="s">
        <v>39</v>
      </c>
      <c r="J432">
        <v>999</v>
      </c>
      <c r="K432" t="s">
        <v>29</v>
      </c>
      <c r="L432">
        <v>2</v>
      </c>
      <c r="M432" t="s">
        <v>262</v>
      </c>
      <c r="N432">
        <v>678</v>
      </c>
      <c r="R432" s="2">
        <f t="shared" si="13"/>
        <v>100</v>
      </c>
      <c r="S432" s="2">
        <f>VLOOKUP(A432,'Region Total'!$A$2:$S$163,14,0)</f>
        <v>678</v>
      </c>
    </row>
    <row r="433" spans="1:19" x14ac:dyDescent="0.45">
      <c r="A433" s="2" t="str">
        <f t="shared" si="12"/>
        <v>2018|Hawke's Bay Region|Total - dwelling type</v>
      </c>
      <c r="B433" t="s">
        <v>16</v>
      </c>
      <c r="C433" t="s">
        <v>17</v>
      </c>
      <c r="D433" t="s">
        <v>18</v>
      </c>
      <c r="E433" t="s">
        <v>19</v>
      </c>
      <c r="F433">
        <v>2018</v>
      </c>
      <c r="G433">
        <v>2018</v>
      </c>
      <c r="H433" s="1" t="s">
        <v>38</v>
      </c>
      <c r="I433" t="s">
        <v>39</v>
      </c>
      <c r="J433">
        <v>999</v>
      </c>
      <c r="K433" t="s">
        <v>29</v>
      </c>
      <c r="L433">
        <v>99</v>
      </c>
      <c r="M433" t="s">
        <v>260</v>
      </c>
      <c r="N433">
        <v>66990</v>
      </c>
      <c r="R433" s="2">
        <f t="shared" si="13"/>
        <v>100</v>
      </c>
      <c r="S433" s="2">
        <f>VLOOKUP(A433,'Region Total'!$A$2:$S$163,14,0)</f>
        <v>66990</v>
      </c>
    </row>
    <row r="434" spans="1:19" x14ac:dyDescent="0.45">
      <c r="A434" s="2" t="str">
        <f t="shared" si="12"/>
        <v>2018|Taranaki Region|Private Dwelling</v>
      </c>
      <c r="B434" t="s">
        <v>16</v>
      </c>
      <c r="C434" t="s">
        <v>17</v>
      </c>
      <c r="D434" t="s">
        <v>18</v>
      </c>
      <c r="E434" t="s">
        <v>19</v>
      </c>
      <c r="F434">
        <v>2018</v>
      </c>
      <c r="G434">
        <v>2018</v>
      </c>
      <c r="H434" s="1" t="s">
        <v>40</v>
      </c>
      <c r="I434" t="s">
        <v>41</v>
      </c>
      <c r="J434">
        <v>1</v>
      </c>
      <c r="K434" t="s">
        <v>22</v>
      </c>
      <c r="L434">
        <v>1</v>
      </c>
      <c r="M434" t="s">
        <v>261</v>
      </c>
      <c r="N434">
        <v>45444</v>
      </c>
      <c r="R434" s="2">
        <f t="shared" si="13"/>
        <v>91.456861679647403</v>
      </c>
      <c r="S434" s="2">
        <f>VLOOKUP(A434,'Region Total'!$A$2:$S$163,14,0)</f>
        <v>49689</v>
      </c>
    </row>
    <row r="435" spans="1:19" x14ac:dyDescent="0.45">
      <c r="A435" s="2" t="str">
        <f t="shared" si="12"/>
        <v>2018|Taranaki Region|Non-private Dwelling</v>
      </c>
      <c r="B435" t="s">
        <v>16</v>
      </c>
      <c r="C435" t="s">
        <v>17</v>
      </c>
      <c r="D435" t="s">
        <v>18</v>
      </c>
      <c r="E435" t="s">
        <v>19</v>
      </c>
      <c r="F435">
        <v>2018</v>
      </c>
      <c r="G435">
        <v>2018</v>
      </c>
      <c r="H435" s="1" t="s">
        <v>40</v>
      </c>
      <c r="I435" t="s">
        <v>41</v>
      </c>
      <c r="J435">
        <v>1</v>
      </c>
      <c r="K435" t="s">
        <v>22</v>
      </c>
      <c r="L435">
        <v>2</v>
      </c>
      <c r="M435" t="s">
        <v>262</v>
      </c>
      <c r="N435">
        <v>192</v>
      </c>
      <c r="R435" s="2">
        <f t="shared" si="13"/>
        <v>60.952380952380956</v>
      </c>
      <c r="S435" s="2">
        <f>VLOOKUP(A435,'Region Total'!$A$2:$S$163,14,0)</f>
        <v>315</v>
      </c>
    </row>
    <row r="436" spans="1:19" x14ac:dyDescent="0.45">
      <c r="A436" s="2" t="str">
        <f t="shared" si="12"/>
        <v>2018|Taranaki Region|Total - dwelling type</v>
      </c>
      <c r="B436" t="s">
        <v>16</v>
      </c>
      <c r="C436" t="s">
        <v>17</v>
      </c>
      <c r="D436" t="s">
        <v>18</v>
      </c>
      <c r="E436" t="s">
        <v>19</v>
      </c>
      <c r="F436">
        <v>2018</v>
      </c>
      <c r="G436">
        <v>2018</v>
      </c>
      <c r="H436" s="1" t="s">
        <v>40</v>
      </c>
      <c r="I436" t="s">
        <v>41</v>
      </c>
      <c r="J436">
        <v>1</v>
      </c>
      <c r="K436" t="s">
        <v>22</v>
      </c>
      <c r="L436">
        <v>99</v>
      </c>
      <c r="M436" t="s">
        <v>260</v>
      </c>
      <c r="N436">
        <v>45636</v>
      </c>
      <c r="R436" s="2">
        <f t="shared" si="13"/>
        <v>91.264698824094069</v>
      </c>
      <c r="S436" s="2">
        <f>VLOOKUP(A436,'Region Total'!$A$2:$S$163,14,0)</f>
        <v>50004</v>
      </c>
    </row>
    <row r="437" spans="1:19" x14ac:dyDescent="0.45">
      <c r="A437" s="2" t="str">
        <f t="shared" si="12"/>
        <v>2018|Taranaki Region|Private Dwelling</v>
      </c>
      <c r="B437" t="s">
        <v>16</v>
      </c>
      <c r="C437" t="s">
        <v>17</v>
      </c>
      <c r="D437" t="s">
        <v>18</v>
      </c>
      <c r="E437" t="s">
        <v>19</v>
      </c>
      <c r="F437">
        <v>2018</v>
      </c>
      <c r="G437">
        <v>2018</v>
      </c>
      <c r="H437" s="1" t="s">
        <v>40</v>
      </c>
      <c r="I437" t="s">
        <v>41</v>
      </c>
      <c r="J437">
        <v>2</v>
      </c>
      <c r="K437" t="s">
        <v>23</v>
      </c>
      <c r="L437">
        <v>1</v>
      </c>
      <c r="M437" t="s">
        <v>261</v>
      </c>
      <c r="N437">
        <v>4059</v>
      </c>
      <c r="R437" s="2">
        <f t="shared" si="13"/>
        <v>8.168809998188733</v>
      </c>
      <c r="S437" s="2">
        <f>VLOOKUP(A437,'Region Total'!$A$2:$S$163,14,0)</f>
        <v>49689</v>
      </c>
    </row>
    <row r="438" spans="1:19" x14ac:dyDescent="0.45">
      <c r="A438" s="2" t="str">
        <f t="shared" si="12"/>
        <v>2018|Taranaki Region|Non-private Dwelling</v>
      </c>
      <c r="B438" t="s">
        <v>16</v>
      </c>
      <c r="C438" t="s">
        <v>17</v>
      </c>
      <c r="D438" t="s">
        <v>18</v>
      </c>
      <c r="E438" t="s">
        <v>19</v>
      </c>
      <c r="F438">
        <v>2018</v>
      </c>
      <c r="G438">
        <v>2018</v>
      </c>
      <c r="H438" s="1" t="s">
        <v>40</v>
      </c>
      <c r="I438" t="s">
        <v>41</v>
      </c>
      <c r="J438">
        <v>2</v>
      </c>
      <c r="K438" t="s">
        <v>23</v>
      </c>
      <c r="L438">
        <v>2</v>
      </c>
      <c r="M438" t="s">
        <v>262</v>
      </c>
      <c r="N438">
        <v>120</v>
      </c>
      <c r="R438" s="2">
        <f t="shared" si="13"/>
        <v>38.095238095238095</v>
      </c>
      <c r="S438" s="2">
        <f>VLOOKUP(A438,'Region Total'!$A$2:$S$163,14,0)</f>
        <v>315</v>
      </c>
    </row>
    <row r="439" spans="1:19" x14ac:dyDescent="0.45">
      <c r="A439" s="2" t="str">
        <f t="shared" si="12"/>
        <v>2018|Taranaki Region|Total - dwelling type</v>
      </c>
      <c r="B439" t="s">
        <v>16</v>
      </c>
      <c r="C439" t="s">
        <v>17</v>
      </c>
      <c r="D439" t="s">
        <v>18</v>
      </c>
      <c r="E439" t="s">
        <v>19</v>
      </c>
      <c r="F439">
        <v>2018</v>
      </c>
      <c r="G439">
        <v>2018</v>
      </c>
      <c r="H439" s="1" t="s">
        <v>40</v>
      </c>
      <c r="I439" t="s">
        <v>41</v>
      </c>
      <c r="J439">
        <v>2</v>
      </c>
      <c r="K439" t="s">
        <v>23</v>
      </c>
      <c r="L439">
        <v>99</v>
      </c>
      <c r="M439" t="s">
        <v>260</v>
      </c>
      <c r="N439">
        <v>4179</v>
      </c>
      <c r="R439" s="2">
        <f t="shared" si="13"/>
        <v>8.3573314134869214</v>
      </c>
      <c r="S439" s="2">
        <f>VLOOKUP(A439,'Region Total'!$A$2:$S$163,14,0)</f>
        <v>50004</v>
      </c>
    </row>
    <row r="440" spans="1:19" x14ac:dyDescent="0.45">
      <c r="A440" s="2" t="str">
        <f t="shared" si="12"/>
        <v>2018|Taranaki Region|Private Dwelling</v>
      </c>
      <c r="B440" t="s">
        <v>16</v>
      </c>
      <c r="C440" t="s">
        <v>17</v>
      </c>
      <c r="D440" t="s">
        <v>18</v>
      </c>
      <c r="E440" t="s">
        <v>19</v>
      </c>
      <c r="F440">
        <v>2018</v>
      </c>
      <c r="G440">
        <v>2018</v>
      </c>
      <c r="H440" s="1" t="s">
        <v>40</v>
      </c>
      <c r="I440" t="s">
        <v>41</v>
      </c>
      <c r="J440">
        <v>21</v>
      </c>
      <c r="K440" t="s">
        <v>26</v>
      </c>
      <c r="L440">
        <v>1</v>
      </c>
      <c r="M440" t="s">
        <v>261</v>
      </c>
      <c r="N440">
        <v>1989</v>
      </c>
      <c r="R440" s="2">
        <f t="shared" si="13"/>
        <v>4.0028980257199782</v>
      </c>
      <c r="S440" s="2">
        <f>VLOOKUP(A440,'Region Total'!$A$2:$S$163,14,0)</f>
        <v>49689</v>
      </c>
    </row>
    <row r="441" spans="1:19" x14ac:dyDescent="0.45">
      <c r="A441" s="2" t="str">
        <f t="shared" si="12"/>
        <v>2018|Taranaki Region|Non-private Dwelling</v>
      </c>
      <c r="B441" t="s">
        <v>16</v>
      </c>
      <c r="C441" t="s">
        <v>17</v>
      </c>
      <c r="D441" t="s">
        <v>18</v>
      </c>
      <c r="E441" t="s">
        <v>19</v>
      </c>
      <c r="F441">
        <v>2018</v>
      </c>
      <c r="G441">
        <v>2018</v>
      </c>
      <c r="H441" s="1" t="s">
        <v>40</v>
      </c>
      <c r="I441" t="s">
        <v>41</v>
      </c>
      <c r="J441">
        <v>21</v>
      </c>
      <c r="K441" t="s">
        <v>26</v>
      </c>
      <c r="L441">
        <v>2</v>
      </c>
      <c r="M441" t="s">
        <v>262</v>
      </c>
      <c r="N441">
        <v>39</v>
      </c>
      <c r="R441" s="2">
        <f t="shared" si="13"/>
        <v>12.380952380952381</v>
      </c>
      <c r="S441" s="2">
        <f>VLOOKUP(A441,'Region Total'!$A$2:$S$163,14,0)</f>
        <v>315</v>
      </c>
    </row>
    <row r="442" spans="1:19" x14ac:dyDescent="0.45">
      <c r="A442" s="2" t="str">
        <f t="shared" si="12"/>
        <v>2018|Taranaki Region|Total - dwelling type</v>
      </c>
      <c r="B442" t="s">
        <v>16</v>
      </c>
      <c r="C442" t="s">
        <v>17</v>
      </c>
      <c r="D442" t="s">
        <v>18</v>
      </c>
      <c r="E442" t="s">
        <v>19</v>
      </c>
      <c r="F442">
        <v>2018</v>
      </c>
      <c r="G442">
        <v>2018</v>
      </c>
      <c r="H442" s="1" t="s">
        <v>40</v>
      </c>
      <c r="I442" t="s">
        <v>41</v>
      </c>
      <c r="J442">
        <v>21</v>
      </c>
      <c r="K442" t="s">
        <v>26</v>
      </c>
      <c r="L442">
        <v>99</v>
      </c>
      <c r="M442" t="s">
        <v>260</v>
      </c>
      <c r="N442">
        <v>2028</v>
      </c>
      <c r="R442" s="2">
        <f t="shared" si="13"/>
        <v>4.0556755459563236</v>
      </c>
      <c r="S442" s="2">
        <f>VLOOKUP(A442,'Region Total'!$A$2:$S$163,14,0)</f>
        <v>50004</v>
      </c>
    </row>
    <row r="443" spans="1:19" x14ac:dyDescent="0.45">
      <c r="A443" s="2" t="str">
        <f t="shared" si="12"/>
        <v>2018|Taranaki Region|Private Dwelling</v>
      </c>
      <c r="B443" t="s">
        <v>16</v>
      </c>
      <c r="C443" t="s">
        <v>17</v>
      </c>
      <c r="D443" t="s">
        <v>18</v>
      </c>
      <c r="E443" t="s">
        <v>19</v>
      </c>
      <c r="F443">
        <v>2018</v>
      </c>
      <c r="G443">
        <v>2018</v>
      </c>
      <c r="H443" s="1" t="s">
        <v>40</v>
      </c>
      <c r="I443" t="s">
        <v>41</v>
      </c>
      <c r="J443">
        <v>22</v>
      </c>
      <c r="K443" t="s">
        <v>27</v>
      </c>
      <c r="L443">
        <v>1</v>
      </c>
      <c r="M443" t="s">
        <v>261</v>
      </c>
      <c r="N443">
        <v>2070</v>
      </c>
      <c r="R443" s="2">
        <f t="shared" si="13"/>
        <v>4.1659119724687557</v>
      </c>
      <c r="S443" s="2">
        <f>VLOOKUP(A443,'Region Total'!$A$2:$S$163,14,0)</f>
        <v>49689</v>
      </c>
    </row>
    <row r="444" spans="1:19" x14ac:dyDescent="0.45">
      <c r="A444" s="2" t="str">
        <f t="shared" si="12"/>
        <v>2018|Taranaki Region|Non-private Dwelling</v>
      </c>
      <c r="B444" t="s">
        <v>16</v>
      </c>
      <c r="C444" t="s">
        <v>17</v>
      </c>
      <c r="D444" t="s">
        <v>18</v>
      </c>
      <c r="E444" t="s">
        <v>19</v>
      </c>
      <c r="F444">
        <v>2018</v>
      </c>
      <c r="G444">
        <v>2018</v>
      </c>
      <c r="H444" s="1" t="s">
        <v>40</v>
      </c>
      <c r="I444" t="s">
        <v>41</v>
      </c>
      <c r="J444">
        <v>22</v>
      </c>
      <c r="K444" t="s">
        <v>27</v>
      </c>
      <c r="L444">
        <v>2</v>
      </c>
      <c r="M444" t="s">
        <v>262</v>
      </c>
      <c r="N444">
        <v>84</v>
      </c>
      <c r="R444" s="2">
        <f t="shared" si="13"/>
        <v>26.666666666666668</v>
      </c>
      <c r="S444" s="2">
        <f>VLOOKUP(A444,'Region Total'!$A$2:$S$163,14,0)</f>
        <v>315</v>
      </c>
    </row>
    <row r="445" spans="1:19" x14ac:dyDescent="0.45">
      <c r="A445" s="2" t="str">
        <f t="shared" si="12"/>
        <v>2018|Taranaki Region|Total - dwelling type</v>
      </c>
      <c r="B445" t="s">
        <v>16</v>
      </c>
      <c r="C445" t="s">
        <v>17</v>
      </c>
      <c r="D445" t="s">
        <v>18</v>
      </c>
      <c r="E445" t="s">
        <v>19</v>
      </c>
      <c r="F445">
        <v>2018</v>
      </c>
      <c r="G445">
        <v>2018</v>
      </c>
      <c r="H445" s="1" t="s">
        <v>40</v>
      </c>
      <c r="I445" t="s">
        <v>41</v>
      </c>
      <c r="J445">
        <v>22</v>
      </c>
      <c r="K445" t="s">
        <v>27</v>
      </c>
      <c r="L445">
        <v>99</v>
      </c>
      <c r="M445" t="s">
        <v>260</v>
      </c>
      <c r="N445">
        <v>2151</v>
      </c>
      <c r="R445" s="2">
        <f t="shared" si="13"/>
        <v>4.3016558675305978</v>
      </c>
      <c r="S445" s="2">
        <f>VLOOKUP(A445,'Region Total'!$A$2:$S$163,14,0)</f>
        <v>50004</v>
      </c>
    </row>
    <row r="446" spans="1:19" x14ac:dyDescent="0.45">
      <c r="A446" s="2" t="str">
        <f t="shared" si="12"/>
        <v>2018|Taranaki Region|Private Dwelling</v>
      </c>
      <c r="B446" t="s">
        <v>16</v>
      </c>
      <c r="C446" t="s">
        <v>17</v>
      </c>
      <c r="D446" t="s">
        <v>18</v>
      </c>
      <c r="E446" t="s">
        <v>19</v>
      </c>
      <c r="F446">
        <v>2018</v>
      </c>
      <c r="G446">
        <v>2018</v>
      </c>
      <c r="H446" s="1" t="s">
        <v>40</v>
      </c>
      <c r="I446" t="s">
        <v>41</v>
      </c>
      <c r="J446">
        <v>3</v>
      </c>
      <c r="K446" t="s">
        <v>28</v>
      </c>
      <c r="L446">
        <v>1</v>
      </c>
      <c r="M446" t="s">
        <v>261</v>
      </c>
      <c r="N446">
        <v>183</v>
      </c>
      <c r="R446" s="2">
        <f t="shared" si="13"/>
        <v>0.36829076858057119</v>
      </c>
      <c r="S446" s="2">
        <f>VLOOKUP(A446,'Region Total'!$A$2:$S$163,14,0)</f>
        <v>49689</v>
      </c>
    </row>
    <row r="447" spans="1:19" x14ac:dyDescent="0.45">
      <c r="A447" s="2" t="str">
        <f t="shared" si="12"/>
        <v>2018|Taranaki Region|Non-private Dwelling</v>
      </c>
      <c r="B447" t="s">
        <v>16</v>
      </c>
      <c r="C447" t="s">
        <v>17</v>
      </c>
      <c r="D447" t="s">
        <v>18</v>
      </c>
      <c r="E447" t="s">
        <v>19</v>
      </c>
      <c r="F447">
        <v>2018</v>
      </c>
      <c r="G447">
        <v>2018</v>
      </c>
      <c r="H447" s="1" t="s">
        <v>40</v>
      </c>
      <c r="I447" t="s">
        <v>41</v>
      </c>
      <c r="J447">
        <v>3</v>
      </c>
      <c r="K447" t="s">
        <v>28</v>
      </c>
      <c r="L447">
        <v>2</v>
      </c>
      <c r="M447" t="s">
        <v>262</v>
      </c>
      <c r="N447">
        <v>3</v>
      </c>
      <c r="R447" s="2">
        <f t="shared" si="13"/>
        <v>0.95238095238095244</v>
      </c>
      <c r="S447" s="2">
        <f>VLOOKUP(A447,'Region Total'!$A$2:$S$163,14,0)</f>
        <v>315</v>
      </c>
    </row>
    <row r="448" spans="1:19" x14ac:dyDescent="0.45">
      <c r="A448" s="2" t="str">
        <f t="shared" si="12"/>
        <v>2018|Taranaki Region|Total - dwelling type</v>
      </c>
      <c r="B448" t="s">
        <v>16</v>
      </c>
      <c r="C448" t="s">
        <v>17</v>
      </c>
      <c r="D448" t="s">
        <v>18</v>
      </c>
      <c r="E448" t="s">
        <v>19</v>
      </c>
      <c r="F448">
        <v>2018</v>
      </c>
      <c r="G448">
        <v>2018</v>
      </c>
      <c r="H448" s="1" t="s">
        <v>40</v>
      </c>
      <c r="I448" t="s">
        <v>41</v>
      </c>
      <c r="J448">
        <v>3</v>
      </c>
      <c r="K448" t="s">
        <v>28</v>
      </c>
      <c r="L448">
        <v>99</v>
      </c>
      <c r="M448" t="s">
        <v>260</v>
      </c>
      <c r="N448">
        <v>186</v>
      </c>
      <c r="R448" s="2">
        <f t="shared" si="13"/>
        <v>0.37197024238060955</v>
      </c>
      <c r="S448" s="2">
        <f>VLOOKUP(A448,'Region Total'!$A$2:$S$163,14,0)</f>
        <v>50004</v>
      </c>
    </row>
    <row r="449" spans="1:19" x14ac:dyDescent="0.45">
      <c r="A449" s="2" t="str">
        <f t="shared" si="12"/>
        <v>2018|Taranaki Region|Private Dwelling</v>
      </c>
      <c r="B449" t="s">
        <v>16</v>
      </c>
      <c r="C449" t="s">
        <v>17</v>
      </c>
      <c r="D449" t="s">
        <v>18</v>
      </c>
      <c r="E449" t="s">
        <v>19</v>
      </c>
      <c r="F449">
        <v>2018</v>
      </c>
      <c r="G449">
        <v>2018</v>
      </c>
      <c r="H449" s="1" t="s">
        <v>40</v>
      </c>
      <c r="I449" t="s">
        <v>41</v>
      </c>
      <c r="J449">
        <v>999</v>
      </c>
      <c r="K449" t="s">
        <v>29</v>
      </c>
      <c r="L449">
        <v>1</v>
      </c>
      <c r="M449" t="s">
        <v>261</v>
      </c>
      <c r="N449">
        <v>49689</v>
      </c>
      <c r="R449" s="2">
        <f t="shared" si="13"/>
        <v>100</v>
      </c>
      <c r="S449" s="2">
        <f>VLOOKUP(A449,'Region Total'!$A$2:$S$163,14,0)</f>
        <v>49689</v>
      </c>
    </row>
    <row r="450" spans="1:19" x14ac:dyDescent="0.45">
      <c r="A450" s="2" t="str">
        <f t="shared" si="12"/>
        <v>2018|Taranaki Region|Non-private Dwelling</v>
      </c>
      <c r="B450" t="s">
        <v>16</v>
      </c>
      <c r="C450" t="s">
        <v>17</v>
      </c>
      <c r="D450" t="s">
        <v>18</v>
      </c>
      <c r="E450" t="s">
        <v>19</v>
      </c>
      <c r="F450">
        <v>2018</v>
      </c>
      <c r="G450">
        <v>2018</v>
      </c>
      <c r="H450" s="1" t="s">
        <v>40</v>
      </c>
      <c r="I450" t="s">
        <v>41</v>
      </c>
      <c r="J450">
        <v>999</v>
      </c>
      <c r="K450" t="s">
        <v>29</v>
      </c>
      <c r="L450">
        <v>2</v>
      </c>
      <c r="M450" t="s">
        <v>262</v>
      </c>
      <c r="N450">
        <v>315</v>
      </c>
      <c r="R450" s="2">
        <f t="shared" si="13"/>
        <v>100</v>
      </c>
      <c r="S450" s="2">
        <f>VLOOKUP(A450,'Region Total'!$A$2:$S$163,14,0)</f>
        <v>315</v>
      </c>
    </row>
    <row r="451" spans="1:19" x14ac:dyDescent="0.45">
      <c r="A451" s="2" t="str">
        <f t="shared" ref="A451:A514" si="14">G451&amp;"|"&amp;I451&amp;"|"&amp;M451</f>
        <v>2018|Taranaki Region|Total - dwelling type</v>
      </c>
      <c r="B451" t="s">
        <v>16</v>
      </c>
      <c r="C451" t="s">
        <v>17</v>
      </c>
      <c r="D451" t="s">
        <v>18</v>
      </c>
      <c r="E451" t="s">
        <v>19</v>
      </c>
      <c r="F451">
        <v>2018</v>
      </c>
      <c r="G451">
        <v>2018</v>
      </c>
      <c r="H451" s="1" t="s">
        <v>40</v>
      </c>
      <c r="I451" t="s">
        <v>41</v>
      </c>
      <c r="J451">
        <v>999</v>
      </c>
      <c r="K451" t="s">
        <v>29</v>
      </c>
      <c r="L451">
        <v>99</v>
      </c>
      <c r="M451" t="s">
        <v>260</v>
      </c>
      <c r="N451">
        <v>50004</v>
      </c>
      <c r="R451" s="2">
        <f t="shared" ref="R451:R514" si="15">IF(P451&lt;&gt;"_U",IFERROR((N451/S451*100),"."),".")</f>
        <v>100</v>
      </c>
      <c r="S451" s="2">
        <f>VLOOKUP(A451,'Region Total'!$A$2:$S$163,14,0)</f>
        <v>50004</v>
      </c>
    </row>
    <row r="452" spans="1:19" x14ac:dyDescent="0.45">
      <c r="A452" s="2" t="str">
        <f t="shared" si="14"/>
        <v>2018|Manawat≈´-Whanganui Region|Private Dwelling</v>
      </c>
      <c r="B452" t="s">
        <v>16</v>
      </c>
      <c r="C452" t="s">
        <v>17</v>
      </c>
      <c r="D452" t="s">
        <v>18</v>
      </c>
      <c r="E452" t="s">
        <v>19</v>
      </c>
      <c r="F452">
        <v>2018</v>
      </c>
      <c r="G452">
        <v>2018</v>
      </c>
      <c r="H452" s="1" t="s">
        <v>42</v>
      </c>
      <c r="I452" t="s">
        <v>43</v>
      </c>
      <c r="J452">
        <v>1</v>
      </c>
      <c r="K452" t="s">
        <v>22</v>
      </c>
      <c r="L452">
        <v>1</v>
      </c>
      <c r="M452" t="s">
        <v>261</v>
      </c>
      <c r="N452">
        <v>90810</v>
      </c>
      <c r="R452" s="2">
        <f t="shared" si="15"/>
        <v>88.721495984524296</v>
      </c>
      <c r="S452" s="2">
        <f>VLOOKUP(A452,'Region Total'!$A$2:$S$163,14,0)</f>
        <v>102354</v>
      </c>
    </row>
    <row r="453" spans="1:19" x14ac:dyDescent="0.45">
      <c r="A453" s="2" t="str">
        <f t="shared" si="14"/>
        <v>2018|Manawat≈´-Whanganui Region|Non-private Dwelling</v>
      </c>
      <c r="B453" t="s">
        <v>16</v>
      </c>
      <c r="C453" t="s">
        <v>17</v>
      </c>
      <c r="D453" t="s">
        <v>18</v>
      </c>
      <c r="E453" t="s">
        <v>19</v>
      </c>
      <c r="F453">
        <v>2018</v>
      </c>
      <c r="G453">
        <v>2018</v>
      </c>
      <c r="H453" s="1" t="s">
        <v>42</v>
      </c>
      <c r="I453" t="s">
        <v>43</v>
      </c>
      <c r="J453">
        <v>1</v>
      </c>
      <c r="K453" t="s">
        <v>22</v>
      </c>
      <c r="L453">
        <v>2</v>
      </c>
      <c r="M453" t="s">
        <v>262</v>
      </c>
      <c r="N453">
        <v>552</v>
      </c>
      <c r="R453" s="2">
        <f t="shared" si="15"/>
        <v>57.142857142857139</v>
      </c>
      <c r="S453" s="2">
        <f>VLOOKUP(A453,'Region Total'!$A$2:$S$163,14,0)</f>
        <v>966</v>
      </c>
    </row>
    <row r="454" spans="1:19" x14ac:dyDescent="0.45">
      <c r="A454" s="2" t="str">
        <f t="shared" si="14"/>
        <v>2018|Manawat≈´-Whanganui Region|Total - dwelling type</v>
      </c>
      <c r="B454" t="s">
        <v>16</v>
      </c>
      <c r="C454" t="s">
        <v>17</v>
      </c>
      <c r="D454" t="s">
        <v>18</v>
      </c>
      <c r="E454" t="s">
        <v>19</v>
      </c>
      <c r="F454">
        <v>2018</v>
      </c>
      <c r="G454">
        <v>2018</v>
      </c>
      <c r="H454" s="1" t="s">
        <v>42</v>
      </c>
      <c r="I454" t="s">
        <v>43</v>
      </c>
      <c r="J454">
        <v>1</v>
      </c>
      <c r="K454" t="s">
        <v>22</v>
      </c>
      <c r="L454">
        <v>99</v>
      </c>
      <c r="M454" t="s">
        <v>260</v>
      </c>
      <c r="N454">
        <v>91365</v>
      </c>
      <c r="R454" s="2">
        <f t="shared" si="15"/>
        <v>88.431719852492819</v>
      </c>
      <c r="S454" s="2">
        <f>VLOOKUP(A454,'Region Total'!$A$2:$S$163,14,0)</f>
        <v>103317</v>
      </c>
    </row>
    <row r="455" spans="1:19" x14ac:dyDescent="0.45">
      <c r="A455" s="2" t="str">
        <f t="shared" si="14"/>
        <v>2018|Manawat≈´-Whanganui Region|Private Dwelling</v>
      </c>
      <c r="B455" t="s">
        <v>16</v>
      </c>
      <c r="C455" t="s">
        <v>17</v>
      </c>
      <c r="D455" t="s">
        <v>18</v>
      </c>
      <c r="E455" t="s">
        <v>19</v>
      </c>
      <c r="F455">
        <v>2018</v>
      </c>
      <c r="G455">
        <v>2018</v>
      </c>
      <c r="H455" s="1" t="s">
        <v>42</v>
      </c>
      <c r="I455" t="s">
        <v>43</v>
      </c>
      <c r="J455">
        <v>2</v>
      </c>
      <c r="K455" t="s">
        <v>23</v>
      </c>
      <c r="L455">
        <v>1</v>
      </c>
      <c r="M455" t="s">
        <v>261</v>
      </c>
      <c r="N455">
        <v>11187</v>
      </c>
      <c r="R455" s="2">
        <f t="shared" si="15"/>
        <v>10.929714520194619</v>
      </c>
      <c r="S455" s="2">
        <f>VLOOKUP(A455,'Region Total'!$A$2:$S$163,14,0)</f>
        <v>102354</v>
      </c>
    </row>
    <row r="456" spans="1:19" x14ac:dyDescent="0.45">
      <c r="A456" s="2" t="str">
        <f t="shared" si="14"/>
        <v>2018|Manawat≈´-Whanganui Region|Non-private Dwelling</v>
      </c>
      <c r="B456" t="s">
        <v>16</v>
      </c>
      <c r="C456" t="s">
        <v>17</v>
      </c>
      <c r="D456" t="s">
        <v>18</v>
      </c>
      <c r="E456" t="s">
        <v>19</v>
      </c>
      <c r="F456">
        <v>2018</v>
      </c>
      <c r="G456">
        <v>2018</v>
      </c>
      <c r="H456" s="1" t="s">
        <v>42</v>
      </c>
      <c r="I456" t="s">
        <v>43</v>
      </c>
      <c r="J456">
        <v>2</v>
      </c>
      <c r="K456" t="s">
        <v>23</v>
      </c>
      <c r="L456">
        <v>2</v>
      </c>
      <c r="M456" t="s">
        <v>262</v>
      </c>
      <c r="N456">
        <v>408</v>
      </c>
      <c r="R456" s="2">
        <f t="shared" si="15"/>
        <v>42.236024844720497</v>
      </c>
      <c r="S456" s="2">
        <f>VLOOKUP(A456,'Region Total'!$A$2:$S$163,14,0)</f>
        <v>966</v>
      </c>
    </row>
    <row r="457" spans="1:19" x14ac:dyDescent="0.45">
      <c r="A457" s="2" t="str">
        <f t="shared" si="14"/>
        <v>2018|Manawat≈´-Whanganui Region|Total - dwelling type</v>
      </c>
      <c r="B457" t="s">
        <v>16</v>
      </c>
      <c r="C457" t="s">
        <v>17</v>
      </c>
      <c r="D457" t="s">
        <v>18</v>
      </c>
      <c r="E457" t="s">
        <v>19</v>
      </c>
      <c r="F457">
        <v>2018</v>
      </c>
      <c r="G457">
        <v>2018</v>
      </c>
      <c r="H457" s="1" t="s">
        <v>42</v>
      </c>
      <c r="I457" t="s">
        <v>43</v>
      </c>
      <c r="J457">
        <v>2</v>
      </c>
      <c r="K457" t="s">
        <v>23</v>
      </c>
      <c r="L457">
        <v>99</v>
      </c>
      <c r="M457" t="s">
        <v>260</v>
      </c>
      <c r="N457">
        <v>11598</v>
      </c>
      <c r="R457" s="2">
        <f t="shared" si="15"/>
        <v>11.225645343941462</v>
      </c>
      <c r="S457" s="2">
        <f>VLOOKUP(A457,'Region Total'!$A$2:$S$163,14,0)</f>
        <v>103317</v>
      </c>
    </row>
    <row r="458" spans="1:19" x14ac:dyDescent="0.45">
      <c r="A458" s="2" t="str">
        <f t="shared" si="14"/>
        <v>2018|Manawat≈´-Whanganui Region|Private Dwelling</v>
      </c>
      <c r="B458" t="s">
        <v>16</v>
      </c>
      <c r="C458" t="s">
        <v>17</v>
      </c>
      <c r="D458" t="s">
        <v>18</v>
      </c>
      <c r="E458" t="s">
        <v>19</v>
      </c>
      <c r="F458">
        <v>2018</v>
      </c>
      <c r="G458">
        <v>2018</v>
      </c>
      <c r="H458" s="1" t="s">
        <v>42</v>
      </c>
      <c r="I458" t="s">
        <v>43</v>
      </c>
      <c r="J458">
        <v>21</v>
      </c>
      <c r="K458" t="s">
        <v>26</v>
      </c>
      <c r="L458">
        <v>1</v>
      </c>
      <c r="M458" t="s">
        <v>261</v>
      </c>
      <c r="N458">
        <v>5790</v>
      </c>
      <c r="R458" s="2">
        <f t="shared" si="15"/>
        <v>5.6568380327100067</v>
      </c>
      <c r="S458" s="2">
        <f>VLOOKUP(A458,'Region Total'!$A$2:$S$163,14,0)</f>
        <v>102354</v>
      </c>
    </row>
    <row r="459" spans="1:19" x14ac:dyDescent="0.45">
      <c r="A459" s="2" t="str">
        <f t="shared" si="14"/>
        <v>2018|Manawat≈´-Whanganui Region|Non-private Dwelling</v>
      </c>
      <c r="B459" t="s">
        <v>16</v>
      </c>
      <c r="C459" t="s">
        <v>17</v>
      </c>
      <c r="D459" t="s">
        <v>18</v>
      </c>
      <c r="E459" t="s">
        <v>19</v>
      </c>
      <c r="F459">
        <v>2018</v>
      </c>
      <c r="G459">
        <v>2018</v>
      </c>
      <c r="H459" s="1" t="s">
        <v>42</v>
      </c>
      <c r="I459" t="s">
        <v>43</v>
      </c>
      <c r="J459">
        <v>21</v>
      </c>
      <c r="K459" t="s">
        <v>26</v>
      </c>
      <c r="L459">
        <v>2</v>
      </c>
      <c r="M459" t="s">
        <v>262</v>
      </c>
      <c r="N459">
        <v>111</v>
      </c>
      <c r="R459" s="2">
        <f t="shared" si="15"/>
        <v>11.490683229813664</v>
      </c>
      <c r="S459" s="2">
        <f>VLOOKUP(A459,'Region Total'!$A$2:$S$163,14,0)</f>
        <v>966</v>
      </c>
    </row>
    <row r="460" spans="1:19" x14ac:dyDescent="0.45">
      <c r="A460" s="2" t="str">
        <f t="shared" si="14"/>
        <v>2018|Manawat≈´-Whanganui Region|Total - dwelling type</v>
      </c>
      <c r="B460" t="s">
        <v>16</v>
      </c>
      <c r="C460" t="s">
        <v>17</v>
      </c>
      <c r="D460" t="s">
        <v>18</v>
      </c>
      <c r="E460" t="s">
        <v>19</v>
      </c>
      <c r="F460">
        <v>2018</v>
      </c>
      <c r="G460">
        <v>2018</v>
      </c>
      <c r="H460" s="1" t="s">
        <v>42</v>
      </c>
      <c r="I460" t="s">
        <v>43</v>
      </c>
      <c r="J460">
        <v>21</v>
      </c>
      <c r="K460" t="s">
        <v>26</v>
      </c>
      <c r="L460">
        <v>99</v>
      </c>
      <c r="M460" t="s">
        <v>260</v>
      </c>
      <c r="N460">
        <v>5898</v>
      </c>
      <c r="R460" s="2">
        <f t="shared" si="15"/>
        <v>5.7086442695780946</v>
      </c>
      <c r="S460" s="2">
        <f>VLOOKUP(A460,'Region Total'!$A$2:$S$163,14,0)</f>
        <v>103317</v>
      </c>
    </row>
    <row r="461" spans="1:19" x14ac:dyDescent="0.45">
      <c r="A461" s="2" t="str">
        <f t="shared" si="14"/>
        <v>2018|Manawat≈´-Whanganui Region|Private Dwelling</v>
      </c>
      <c r="B461" t="s">
        <v>16</v>
      </c>
      <c r="C461" t="s">
        <v>17</v>
      </c>
      <c r="D461" t="s">
        <v>18</v>
      </c>
      <c r="E461" t="s">
        <v>19</v>
      </c>
      <c r="F461">
        <v>2018</v>
      </c>
      <c r="G461">
        <v>2018</v>
      </c>
      <c r="H461" s="1" t="s">
        <v>42</v>
      </c>
      <c r="I461" t="s">
        <v>43</v>
      </c>
      <c r="J461">
        <v>22</v>
      </c>
      <c r="K461" t="s">
        <v>27</v>
      </c>
      <c r="L461">
        <v>1</v>
      </c>
      <c r="M461" t="s">
        <v>261</v>
      </c>
      <c r="N461">
        <v>5397</v>
      </c>
      <c r="R461" s="2">
        <f t="shared" si="15"/>
        <v>5.2728764874846128</v>
      </c>
      <c r="S461" s="2">
        <f>VLOOKUP(A461,'Region Total'!$A$2:$S$163,14,0)</f>
        <v>102354</v>
      </c>
    </row>
    <row r="462" spans="1:19" x14ac:dyDescent="0.45">
      <c r="A462" s="2" t="str">
        <f t="shared" si="14"/>
        <v>2018|Manawat≈´-Whanganui Region|Non-private Dwelling</v>
      </c>
      <c r="B462" t="s">
        <v>16</v>
      </c>
      <c r="C462" t="s">
        <v>17</v>
      </c>
      <c r="D462" t="s">
        <v>18</v>
      </c>
      <c r="E462" t="s">
        <v>19</v>
      </c>
      <c r="F462">
        <v>2018</v>
      </c>
      <c r="G462">
        <v>2018</v>
      </c>
      <c r="H462" s="1" t="s">
        <v>42</v>
      </c>
      <c r="I462" t="s">
        <v>43</v>
      </c>
      <c r="J462">
        <v>22</v>
      </c>
      <c r="K462" t="s">
        <v>27</v>
      </c>
      <c r="L462">
        <v>2</v>
      </c>
      <c r="M462" t="s">
        <v>262</v>
      </c>
      <c r="N462">
        <v>300</v>
      </c>
      <c r="R462" s="2">
        <f t="shared" si="15"/>
        <v>31.05590062111801</v>
      </c>
      <c r="S462" s="2">
        <f>VLOOKUP(A462,'Region Total'!$A$2:$S$163,14,0)</f>
        <v>966</v>
      </c>
    </row>
    <row r="463" spans="1:19" x14ac:dyDescent="0.45">
      <c r="A463" s="2" t="str">
        <f t="shared" si="14"/>
        <v>2018|Manawat≈´-Whanganui Region|Total - dwelling type</v>
      </c>
      <c r="B463" t="s">
        <v>16</v>
      </c>
      <c r="C463" t="s">
        <v>17</v>
      </c>
      <c r="D463" t="s">
        <v>18</v>
      </c>
      <c r="E463" t="s">
        <v>19</v>
      </c>
      <c r="F463">
        <v>2018</v>
      </c>
      <c r="G463">
        <v>2018</v>
      </c>
      <c r="H463" s="1" t="s">
        <v>42</v>
      </c>
      <c r="I463" t="s">
        <v>43</v>
      </c>
      <c r="J463">
        <v>22</v>
      </c>
      <c r="K463" t="s">
        <v>27</v>
      </c>
      <c r="L463">
        <v>99</v>
      </c>
      <c r="M463" t="s">
        <v>260</v>
      </c>
      <c r="N463">
        <v>5697</v>
      </c>
      <c r="R463" s="2">
        <f t="shared" si="15"/>
        <v>5.5140973895873868</v>
      </c>
      <c r="S463" s="2">
        <f>VLOOKUP(A463,'Region Total'!$A$2:$S$163,14,0)</f>
        <v>103317</v>
      </c>
    </row>
    <row r="464" spans="1:19" x14ac:dyDescent="0.45">
      <c r="A464" s="2" t="str">
        <f t="shared" si="14"/>
        <v>2018|Manawat≈´-Whanganui Region|Private Dwelling</v>
      </c>
      <c r="B464" t="s">
        <v>16</v>
      </c>
      <c r="C464" t="s">
        <v>17</v>
      </c>
      <c r="D464" t="s">
        <v>18</v>
      </c>
      <c r="E464" t="s">
        <v>19</v>
      </c>
      <c r="F464">
        <v>2018</v>
      </c>
      <c r="G464">
        <v>2018</v>
      </c>
      <c r="H464" s="1" t="s">
        <v>42</v>
      </c>
      <c r="I464" t="s">
        <v>43</v>
      </c>
      <c r="J464">
        <v>3</v>
      </c>
      <c r="K464" t="s">
        <v>28</v>
      </c>
      <c r="L464">
        <v>1</v>
      </c>
      <c r="M464" t="s">
        <v>261</v>
      </c>
      <c r="N464">
        <v>357</v>
      </c>
      <c r="R464" s="2">
        <f t="shared" si="15"/>
        <v>0.34878949528108327</v>
      </c>
      <c r="S464" s="2">
        <f>VLOOKUP(A464,'Region Total'!$A$2:$S$163,14,0)</f>
        <v>102354</v>
      </c>
    </row>
    <row r="465" spans="1:19" x14ac:dyDescent="0.45">
      <c r="A465" s="2" t="str">
        <f t="shared" si="14"/>
        <v>2018|Manawat≈´-Whanganui Region|Non-private Dwelling</v>
      </c>
      <c r="B465" t="s">
        <v>16</v>
      </c>
      <c r="C465" t="s">
        <v>17</v>
      </c>
      <c r="D465" t="s">
        <v>18</v>
      </c>
      <c r="E465" t="s">
        <v>19</v>
      </c>
      <c r="F465">
        <v>2018</v>
      </c>
      <c r="G465">
        <v>2018</v>
      </c>
      <c r="H465" s="1" t="s">
        <v>42</v>
      </c>
      <c r="I465" t="s">
        <v>43</v>
      </c>
      <c r="J465">
        <v>3</v>
      </c>
      <c r="K465" t="s">
        <v>28</v>
      </c>
      <c r="L465">
        <v>2</v>
      </c>
      <c r="M465" t="s">
        <v>262</v>
      </c>
      <c r="N465">
        <v>3</v>
      </c>
      <c r="R465" s="2">
        <f t="shared" si="15"/>
        <v>0.3105590062111801</v>
      </c>
      <c r="S465" s="2">
        <f>VLOOKUP(A465,'Region Total'!$A$2:$S$163,14,0)</f>
        <v>966</v>
      </c>
    </row>
    <row r="466" spans="1:19" x14ac:dyDescent="0.45">
      <c r="A466" s="2" t="str">
        <f t="shared" si="14"/>
        <v>2018|Manawat≈´-Whanganui Region|Total - dwelling type</v>
      </c>
      <c r="B466" t="s">
        <v>16</v>
      </c>
      <c r="C466" t="s">
        <v>17</v>
      </c>
      <c r="D466" t="s">
        <v>18</v>
      </c>
      <c r="E466" t="s">
        <v>19</v>
      </c>
      <c r="F466">
        <v>2018</v>
      </c>
      <c r="G466">
        <v>2018</v>
      </c>
      <c r="H466" s="1" t="s">
        <v>42</v>
      </c>
      <c r="I466" t="s">
        <v>43</v>
      </c>
      <c r="J466">
        <v>3</v>
      </c>
      <c r="K466" t="s">
        <v>28</v>
      </c>
      <c r="L466">
        <v>99</v>
      </c>
      <c r="M466" t="s">
        <v>260</v>
      </c>
      <c r="N466">
        <v>360</v>
      </c>
      <c r="R466" s="2">
        <f t="shared" si="15"/>
        <v>0.34844217311768633</v>
      </c>
      <c r="S466" s="2">
        <f>VLOOKUP(A466,'Region Total'!$A$2:$S$163,14,0)</f>
        <v>103317</v>
      </c>
    </row>
    <row r="467" spans="1:19" x14ac:dyDescent="0.45">
      <c r="A467" s="2" t="str">
        <f t="shared" si="14"/>
        <v>2018|Manawat≈´-Whanganui Region|Private Dwelling</v>
      </c>
      <c r="B467" t="s">
        <v>16</v>
      </c>
      <c r="C467" t="s">
        <v>17</v>
      </c>
      <c r="D467" t="s">
        <v>18</v>
      </c>
      <c r="E467" t="s">
        <v>19</v>
      </c>
      <c r="F467">
        <v>2018</v>
      </c>
      <c r="G467">
        <v>2018</v>
      </c>
      <c r="H467" s="1" t="s">
        <v>42</v>
      </c>
      <c r="I467" t="s">
        <v>43</v>
      </c>
      <c r="J467">
        <v>999</v>
      </c>
      <c r="K467" t="s">
        <v>29</v>
      </c>
      <c r="L467">
        <v>1</v>
      </c>
      <c r="M467" t="s">
        <v>261</v>
      </c>
      <c r="N467">
        <v>102354</v>
      </c>
      <c r="R467" s="2">
        <f t="shared" si="15"/>
        <v>100</v>
      </c>
      <c r="S467" s="2">
        <f>VLOOKUP(A467,'Region Total'!$A$2:$S$163,14,0)</f>
        <v>102354</v>
      </c>
    </row>
    <row r="468" spans="1:19" x14ac:dyDescent="0.45">
      <c r="A468" s="2" t="str">
        <f t="shared" si="14"/>
        <v>2018|Manawat≈´-Whanganui Region|Non-private Dwelling</v>
      </c>
      <c r="B468" t="s">
        <v>16</v>
      </c>
      <c r="C468" t="s">
        <v>17</v>
      </c>
      <c r="D468" t="s">
        <v>18</v>
      </c>
      <c r="E468" t="s">
        <v>19</v>
      </c>
      <c r="F468">
        <v>2018</v>
      </c>
      <c r="G468">
        <v>2018</v>
      </c>
      <c r="H468" s="1" t="s">
        <v>42</v>
      </c>
      <c r="I468" t="s">
        <v>43</v>
      </c>
      <c r="J468">
        <v>999</v>
      </c>
      <c r="K468" t="s">
        <v>29</v>
      </c>
      <c r="L468">
        <v>2</v>
      </c>
      <c r="M468" t="s">
        <v>262</v>
      </c>
      <c r="N468">
        <v>966</v>
      </c>
      <c r="R468" s="2">
        <f t="shared" si="15"/>
        <v>100</v>
      </c>
      <c r="S468" s="2">
        <f>VLOOKUP(A468,'Region Total'!$A$2:$S$163,14,0)</f>
        <v>966</v>
      </c>
    </row>
    <row r="469" spans="1:19" x14ac:dyDescent="0.45">
      <c r="A469" s="2" t="str">
        <f t="shared" si="14"/>
        <v>2018|Manawat≈´-Whanganui Region|Total - dwelling type</v>
      </c>
      <c r="B469" t="s">
        <v>16</v>
      </c>
      <c r="C469" t="s">
        <v>17</v>
      </c>
      <c r="D469" t="s">
        <v>18</v>
      </c>
      <c r="E469" t="s">
        <v>19</v>
      </c>
      <c r="F469">
        <v>2018</v>
      </c>
      <c r="G469">
        <v>2018</v>
      </c>
      <c r="H469" s="1" t="s">
        <v>42</v>
      </c>
      <c r="I469" t="s">
        <v>43</v>
      </c>
      <c r="J469">
        <v>999</v>
      </c>
      <c r="K469" t="s">
        <v>29</v>
      </c>
      <c r="L469">
        <v>99</v>
      </c>
      <c r="M469" t="s">
        <v>260</v>
      </c>
      <c r="N469">
        <v>103317</v>
      </c>
      <c r="R469" s="2">
        <f t="shared" si="15"/>
        <v>100</v>
      </c>
      <c r="S469" s="2">
        <f>VLOOKUP(A469,'Region Total'!$A$2:$S$163,14,0)</f>
        <v>103317</v>
      </c>
    </row>
    <row r="470" spans="1:19" x14ac:dyDescent="0.45">
      <c r="A470" s="2" t="str">
        <f t="shared" si="14"/>
        <v>2018|Wellington Region|Private Dwelling</v>
      </c>
      <c r="B470" t="s">
        <v>16</v>
      </c>
      <c r="C470" t="s">
        <v>17</v>
      </c>
      <c r="D470" t="s">
        <v>18</v>
      </c>
      <c r="E470" t="s">
        <v>19</v>
      </c>
      <c r="F470">
        <v>2018</v>
      </c>
      <c r="G470">
        <v>2018</v>
      </c>
      <c r="H470" s="1" t="s">
        <v>44</v>
      </c>
      <c r="I470" t="s">
        <v>45</v>
      </c>
      <c r="J470">
        <v>1</v>
      </c>
      <c r="K470" t="s">
        <v>22</v>
      </c>
      <c r="L470">
        <v>1</v>
      </c>
      <c r="M470" t="s">
        <v>261</v>
      </c>
      <c r="N470">
        <v>186225</v>
      </c>
      <c r="R470" s="2">
        <f t="shared" si="15"/>
        <v>92.169148762416668</v>
      </c>
      <c r="S470" s="2">
        <f>VLOOKUP(A470,'Region Total'!$A$2:$S$163,14,0)</f>
        <v>202047</v>
      </c>
    </row>
    <row r="471" spans="1:19" x14ac:dyDescent="0.45">
      <c r="A471" s="2" t="str">
        <f t="shared" si="14"/>
        <v>2018|Wellington Region|Non-private Dwelling</v>
      </c>
      <c r="B471" t="s">
        <v>16</v>
      </c>
      <c r="C471" t="s">
        <v>17</v>
      </c>
      <c r="D471" t="s">
        <v>18</v>
      </c>
      <c r="E471" t="s">
        <v>19</v>
      </c>
      <c r="F471">
        <v>2018</v>
      </c>
      <c r="G471">
        <v>2018</v>
      </c>
      <c r="H471" s="1" t="s">
        <v>44</v>
      </c>
      <c r="I471" t="s">
        <v>45</v>
      </c>
      <c r="J471">
        <v>1</v>
      </c>
      <c r="K471" t="s">
        <v>22</v>
      </c>
      <c r="L471">
        <v>2</v>
      </c>
      <c r="M471" t="s">
        <v>262</v>
      </c>
      <c r="N471">
        <v>708</v>
      </c>
      <c r="R471" s="2">
        <f t="shared" si="15"/>
        <v>72.839506172839506</v>
      </c>
      <c r="S471" s="2">
        <f>VLOOKUP(A471,'Region Total'!$A$2:$S$163,14,0)</f>
        <v>972</v>
      </c>
    </row>
    <row r="472" spans="1:19" x14ac:dyDescent="0.45">
      <c r="A472" s="2" t="str">
        <f t="shared" si="14"/>
        <v>2018|Wellington Region|Total - dwelling type</v>
      </c>
      <c r="B472" t="s">
        <v>16</v>
      </c>
      <c r="C472" t="s">
        <v>17</v>
      </c>
      <c r="D472" t="s">
        <v>18</v>
      </c>
      <c r="E472" t="s">
        <v>19</v>
      </c>
      <c r="F472">
        <v>2018</v>
      </c>
      <c r="G472">
        <v>2018</v>
      </c>
      <c r="H472" s="1" t="s">
        <v>44</v>
      </c>
      <c r="I472" t="s">
        <v>45</v>
      </c>
      <c r="J472">
        <v>1</v>
      </c>
      <c r="K472" t="s">
        <v>22</v>
      </c>
      <c r="L472">
        <v>99</v>
      </c>
      <c r="M472" t="s">
        <v>260</v>
      </c>
      <c r="N472">
        <v>186930</v>
      </c>
      <c r="R472" s="2">
        <f t="shared" si="15"/>
        <v>92.075125973431057</v>
      </c>
      <c r="S472" s="2">
        <f>VLOOKUP(A472,'Region Total'!$A$2:$S$163,14,0)</f>
        <v>203019</v>
      </c>
    </row>
    <row r="473" spans="1:19" x14ac:dyDescent="0.45">
      <c r="A473" s="2" t="str">
        <f t="shared" si="14"/>
        <v>2018|Wellington Region|Private Dwelling</v>
      </c>
      <c r="B473" t="s">
        <v>16</v>
      </c>
      <c r="C473" t="s">
        <v>17</v>
      </c>
      <c r="D473" t="s">
        <v>18</v>
      </c>
      <c r="E473" t="s">
        <v>19</v>
      </c>
      <c r="F473">
        <v>2018</v>
      </c>
      <c r="G473">
        <v>2018</v>
      </c>
      <c r="H473" s="1" t="s">
        <v>44</v>
      </c>
      <c r="I473" t="s">
        <v>45</v>
      </c>
      <c r="J473">
        <v>2</v>
      </c>
      <c r="K473" t="s">
        <v>23</v>
      </c>
      <c r="L473">
        <v>1</v>
      </c>
      <c r="M473" t="s">
        <v>261</v>
      </c>
      <c r="N473">
        <v>14754</v>
      </c>
      <c r="R473" s="2">
        <f t="shared" si="15"/>
        <v>7.3022613550312547</v>
      </c>
      <c r="S473" s="2">
        <f>VLOOKUP(A473,'Region Total'!$A$2:$S$163,14,0)</f>
        <v>202047</v>
      </c>
    </row>
    <row r="474" spans="1:19" x14ac:dyDescent="0.45">
      <c r="A474" s="2" t="str">
        <f t="shared" si="14"/>
        <v>2018|Wellington Region|Non-private Dwelling</v>
      </c>
      <c r="B474" t="s">
        <v>16</v>
      </c>
      <c r="C474" t="s">
        <v>17</v>
      </c>
      <c r="D474" t="s">
        <v>18</v>
      </c>
      <c r="E474" t="s">
        <v>19</v>
      </c>
      <c r="F474">
        <v>2018</v>
      </c>
      <c r="G474">
        <v>2018</v>
      </c>
      <c r="H474" s="1" t="s">
        <v>44</v>
      </c>
      <c r="I474" t="s">
        <v>45</v>
      </c>
      <c r="J474">
        <v>2</v>
      </c>
      <c r="K474" t="s">
        <v>23</v>
      </c>
      <c r="L474">
        <v>2</v>
      </c>
      <c r="M474" t="s">
        <v>262</v>
      </c>
      <c r="N474">
        <v>261</v>
      </c>
      <c r="R474" s="2">
        <f t="shared" si="15"/>
        <v>26.851851851851855</v>
      </c>
      <c r="S474" s="2">
        <f>VLOOKUP(A474,'Region Total'!$A$2:$S$163,14,0)</f>
        <v>972</v>
      </c>
    </row>
    <row r="475" spans="1:19" x14ac:dyDescent="0.45">
      <c r="A475" s="2" t="str">
        <f t="shared" si="14"/>
        <v>2018|Wellington Region|Total - dwelling type</v>
      </c>
      <c r="B475" t="s">
        <v>16</v>
      </c>
      <c r="C475" t="s">
        <v>17</v>
      </c>
      <c r="D475" t="s">
        <v>18</v>
      </c>
      <c r="E475" t="s">
        <v>19</v>
      </c>
      <c r="F475">
        <v>2018</v>
      </c>
      <c r="G475">
        <v>2018</v>
      </c>
      <c r="H475" s="1" t="s">
        <v>44</v>
      </c>
      <c r="I475" t="s">
        <v>45</v>
      </c>
      <c r="J475">
        <v>2</v>
      </c>
      <c r="K475" t="s">
        <v>23</v>
      </c>
      <c r="L475">
        <v>99</v>
      </c>
      <c r="M475" t="s">
        <v>260</v>
      </c>
      <c r="N475">
        <v>15015</v>
      </c>
      <c r="R475" s="2">
        <f t="shared" si="15"/>
        <v>7.3958595008348977</v>
      </c>
      <c r="S475" s="2">
        <f>VLOOKUP(A475,'Region Total'!$A$2:$S$163,14,0)</f>
        <v>203019</v>
      </c>
    </row>
    <row r="476" spans="1:19" x14ac:dyDescent="0.45">
      <c r="A476" s="2" t="str">
        <f t="shared" si="14"/>
        <v>2018|Wellington Region|Private Dwelling</v>
      </c>
      <c r="B476" t="s">
        <v>16</v>
      </c>
      <c r="C476" t="s">
        <v>17</v>
      </c>
      <c r="D476" t="s">
        <v>18</v>
      </c>
      <c r="E476" t="s">
        <v>19</v>
      </c>
      <c r="F476">
        <v>2018</v>
      </c>
      <c r="G476">
        <v>2018</v>
      </c>
      <c r="H476" s="1" t="s">
        <v>44</v>
      </c>
      <c r="I476" t="s">
        <v>45</v>
      </c>
      <c r="J476">
        <v>21</v>
      </c>
      <c r="K476" t="s">
        <v>26</v>
      </c>
      <c r="L476">
        <v>1</v>
      </c>
      <c r="M476" t="s">
        <v>261</v>
      </c>
      <c r="N476">
        <v>7902</v>
      </c>
      <c r="R476" s="2">
        <f t="shared" si="15"/>
        <v>3.9109712096690377</v>
      </c>
      <c r="S476" s="2">
        <f>VLOOKUP(A476,'Region Total'!$A$2:$S$163,14,0)</f>
        <v>202047</v>
      </c>
    </row>
    <row r="477" spans="1:19" x14ac:dyDescent="0.45">
      <c r="A477" s="2" t="str">
        <f t="shared" si="14"/>
        <v>2018|Wellington Region|Non-private Dwelling</v>
      </c>
      <c r="B477" t="s">
        <v>16</v>
      </c>
      <c r="C477" t="s">
        <v>17</v>
      </c>
      <c r="D477" t="s">
        <v>18</v>
      </c>
      <c r="E477" t="s">
        <v>19</v>
      </c>
      <c r="F477">
        <v>2018</v>
      </c>
      <c r="G477">
        <v>2018</v>
      </c>
      <c r="H477" s="1" t="s">
        <v>44</v>
      </c>
      <c r="I477" t="s">
        <v>45</v>
      </c>
      <c r="J477">
        <v>21</v>
      </c>
      <c r="K477" t="s">
        <v>26</v>
      </c>
      <c r="L477">
        <v>2</v>
      </c>
      <c r="M477" t="s">
        <v>262</v>
      </c>
      <c r="N477">
        <v>75</v>
      </c>
      <c r="R477" s="2">
        <f t="shared" si="15"/>
        <v>7.716049382716049</v>
      </c>
      <c r="S477" s="2">
        <f>VLOOKUP(A477,'Region Total'!$A$2:$S$163,14,0)</f>
        <v>972</v>
      </c>
    </row>
    <row r="478" spans="1:19" x14ac:dyDescent="0.45">
      <c r="A478" s="2" t="str">
        <f t="shared" si="14"/>
        <v>2018|Wellington Region|Total - dwelling type</v>
      </c>
      <c r="B478" t="s">
        <v>16</v>
      </c>
      <c r="C478" t="s">
        <v>17</v>
      </c>
      <c r="D478" t="s">
        <v>18</v>
      </c>
      <c r="E478" t="s">
        <v>19</v>
      </c>
      <c r="F478">
        <v>2018</v>
      </c>
      <c r="G478">
        <v>2018</v>
      </c>
      <c r="H478" s="1" t="s">
        <v>44</v>
      </c>
      <c r="I478" t="s">
        <v>45</v>
      </c>
      <c r="J478">
        <v>21</v>
      </c>
      <c r="K478" t="s">
        <v>26</v>
      </c>
      <c r="L478">
        <v>99</v>
      </c>
      <c r="M478" t="s">
        <v>260</v>
      </c>
      <c r="N478">
        <v>7980</v>
      </c>
      <c r="R478" s="2">
        <f t="shared" si="15"/>
        <v>3.930666587856309</v>
      </c>
      <c r="S478" s="2">
        <f>VLOOKUP(A478,'Region Total'!$A$2:$S$163,14,0)</f>
        <v>203019</v>
      </c>
    </row>
    <row r="479" spans="1:19" x14ac:dyDescent="0.45">
      <c r="A479" s="2" t="str">
        <f t="shared" si="14"/>
        <v>2018|Wellington Region|Private Dwelling</v>
      </c>
      <c r="B479" t="s">
        <v>16</v>
      </c>
      <c r="C479" t="s">
        <v>17</v>
      </c>
      <c r="D479" t="s">
        <v>18</v>
      </c>
      <c r="E479" t="s">
        <v>19</v>
      </c>
      <c r="F479">
        <v>2018</v>
      </c>
      <c r="G479">
        <v>2018</v>
      </c>
      <c r="H479" s="1" t="s">
        <v>44</v>
      </c>
      <c r="I479" t="s">
        <v>45</v>
      </c>
      <c r="J479">
        <v>22</v>
      </c>
      <c r="K479" t="s">
        <v>27</v>
      </c>
      <c r="L479">
        <v>1</v>
      </c>
      <c r="M479" t="s">
        <v>261</v>
      </c>
      <c r="N479">
        <v>6852</v>
      </c>
      <c r="R479" s="2">
        <f t="shared" si="15"/>
        <v>3.3912901453622175</v>
      </c>
      <c r="S479" s="2">
        <f>VLOOKUP(A479,'Region Total'!$A$2:$S$163,14,0)</f>
        <v>202047</v>
      </c>
    </row>
    <row r="480" spans="1:19" x14ac:dyDescent="0.45">
      <c r="A480" s="2" t="str">
        <f t="shared" si="14"/>
        <v>2018|Wellington Region|Non-private Dwelling</v>
      </c>
      <c r="B480" t="s">
        <v>16</v>
      </c>
      <c r="C480" t="s">
        <v>17</v>
      </c>
      <c r="D480" t="s">
        <v>18</v>
      </c>
      <c r="E480" t="s">
        <v>19</v>
      </c>
      <c r="F480">
        <v>2018</v>
      </c>
      <c r="G480">
        <v>2018</v>
      </c>
      <c r="H480" s="1" t="s">
        <v>44</v>
      </c>
      <c r="I480" t="s">
        <v>45</v>
      </c>
      <c r="J480">
        <v>22</v>
      </c>
      <c r="K480" t="s">
        <v>27</v>
      </c>
      <c r="L480">
        <v>2</v>
      </c>
      <c r="M480" t="s">
        <v>262</v>
      </c>
      <c r="N480">
        <v>183</v>
      </c>
      <c r="R480" s="2">
        <f t="shared" si="15"/>
        <v>18.827160493827162</v>
      </c>
      <c r="S480" s="2">
        <f>VLOOKUP(A480,'Region Total'!$A$2:$S$163,14,0)</f>
        <v>972</v>
      </c>
    </row>
    <row r="481" spans="1:19" x14ac:dyDescent="0.45">
      <c r="A481" s="2" t="str">
        <f t="shared" si="14"/>
        <v>2018|Wellington Region|Total - dwelling type</v>
      </c>
      <c r="B481" t="s">
        <v>16</v>
      </c>
      <c r="C481" t="s">
        <v>17</v>
      </c>
      <c r="D481" t="s">
        <v>18</v>
      </c>
      <c r="E481" t="s">
        <v>19</v>
      </c>
      <c r="F481">
        <v>2018</v>
      </c>
      <c r="G481">
        <v>2018</v>
      </c>
      <c r="H481" s="1" t="s">
        <v>44</v>
      </c>
      <c r="I481" t="s">
        <v>45</v>
      </c>
      <c r="J481">
        <v>22</v>
      </c>
      <c r="K481" t="s">
        <v>27</v>
      </c>
      <c r="L481">
        <v>99</v>
      </c>
      <c r="M481" t="s">
        <v>260</v>
      </c>
      <c r="N481">
        <v>7035</v>
      </c>
      <c r="R481" s="2">
        <f t="shared" si="15"/>
        <v>3.4651929129785883</v>
      </c>
      <c r="S481" s="2">
        <f>VLOOKUP(A481,'Region Total'!$A$2:$S$163,14,0)</f>
        <v>203019</v>
      </c>
    </row>
    <row r="482" spans="1:19" x14ac:dyDescent="0.45">
      <c r="A482" s="2" t="str">
        <f t="shared" si="14"/>
        <v>2018|Wellington Region|Private Dwelling</v>
      </c>
      <c r="B482" t="s">
        <v>16</v>
      </c>
      <c r="C482" t="s">
        <v>17</v>
      </c>
      <c r="D482" t="s">
        <v>18</v>
      </c>
      <c r="E482" t="s">
        <v>19</v>
      </c>
      <c r="F482">
        <v>2018</v>
      </c>
      <c r="G482">
        <v>2018</v>
      </c>
      <c r="H482" s="1" t="s">
        <v>44</v>
      </c>
      <c r="I482" t="s">
        <v>45</v>
      </c>
      <c r="J482">
        <v>3</v>
      </c>
      <c r="K482" t="s">
        <v>28</v>
      </c>
      <c r="L482">
        <v>1</v>
      </c>
      <c r="M482" t="s">
        <v>261</v>
      </c>
      <c r="N482">
        <v>1068</v>
      </c>
      <c r="R482" s="2">
        <f t="shared" si="15"/>
        <v>0.5285898825520795</v>
      </c>
      <c r="S482" s="2">
        <f>VLOOKUP(A482,'Region Total'!$A$2:$S$163,14,0)</f>
        <v>202047</v>
      </c>
    </row>
    <row r="483" spans="1:19" x14ac:dyDescent="0.45">
      <c r="A483" s="2" t="str">
        <f t="shared" si="14"/>
        <v>2018|Wellington Region|Non-private Dwelling</v>
      </c>
      <c r="B483" t="s">
        <v>16</v>
      </c>
      <c r="C483" t="s">
        <v>17</v>
      </c>
      <c r="D483" t="s">
        <v>18</v>
      </c>
      <c r="E483" t="s">
        <v>19</v>
      </c>
      <c r="F483">
        <v>2018</v>
      </c>
      <c r="G483">
        <v>2018</v>
      </c>
      <c r="H483" s="1" t="s">
        <v>44</v>
      </c>
      <c r="I483" t="s">
        <v>45</v>
      </c>
      <c r="J483">
        <v>3</v>
      </c>
      <c r="K483" t="s">
        <v>28</v>
      </c>
      <c r="L483">
        <v>2</v>
      </c>
      <c r="M483" t="s">
        <v>262</v>
      </c>
      <c r="N483">
        <v>6</v>
      </c>
      <c r="R483" s="2">
        <f t="shared" si="15"/>
        <v>0.61728395061728392</v>
      </c>
      <c r="S483" s="2">
        <f>VLOOKUP(A483,'Region Total'!$A$2:$S$163,14,0)</f>
        <v>972</v>
      </c>
    </row>
    <row r="484" spans="1:19" x14ac:dyDescent="0.45">
      <c r="A484" s="2" t="str">
        <f t="shared" si="14"/>
        <v>2018|Wellington Region|Total - dwelling type</v>
      </c>
      <c r="B484" t="s">
        <v>16</v>
      </c>
      <c r="C484" t="s">
        <v>17</v>
      </c>
      <c r="D484" t="s">
        <v>18</v>
      </c>
      <c r="E484" t="s">
        <v>19</v>
      </c>
      <c r="F484">
        <v>2018</v>
      </c>
      <c r="G484">
        <v>2018</v>
      </c>
      <c r="H484" s="1" t="s">
        <v>44</v>
      </c>
      <c r="I484" t="s">
        <v>45</v>
      </c>
      <c r="J484">
        <v>3</v>
      </c>
      <c r="K484" t="s">
        <v>28</v>
      </c>
      <c r="L484">
        <v>99</v>
      </c>
      <c r="M484" t="s">
        <v>260</v>
      </c>
      <c r="N484">
        <v>1074</v>
      </c>
      <c r="R484" s="2">
        <f t="shared" si="15"/>
        <v>0.52901452573404462</v>
      </c>
      <c r="S484" s="2">
        <f>VLOOKUP(A484,'Region Total'!$A$2:$S$163,14,0)</f>
        <v>203019</v>
      </c>
    </row>
    <row r="485" spans="1:19" x14ac:dyDescent="0.45">
      <c r="A485" s="2" t="str">
        <f t="shared" si="14"/>
        <v>2018|Wellington Region|Private Dwelling</v>
      </c>
      <c r="B485" t="s">
        <v>16</v>
      </c>
      <c r="C485" t="s">
        <v>17</v>
      </c>
      <c r="D485" t="s">
        <v>18</v>
      </c>
      <c r="E485" t="s">
        <v>19</v>
      </c>
      <c r="F485">
        <v>2018</v>
      </c>
      <c r="G485">
        <v>2018</v>
      </c>
      <c r="H485" s="1" t="s">
        <v>44</v>
      </c>
      <c r="I485" t="s">
        <v>45</v>
      </c>
      <c r="J485">
        <v>999</v>
      </c>
      <c r="K485" t="s">
        <v>29</v>
      </c>
      <c r="L485">
        <v>1</v>
      </c>
      <c r="M485" t="s">
        <v>261</v>
      </c>
      <c r="N485">
        <v>202047</v>
      </c>
      <c r="R485" s="2">
        <f t="shared" si="15"/>
        <v>100</v>
      </c>
      <c r="S485" s="2">
        <f>VLOOKUP(A485,'Region Total'!$A$2:$S$163,14,0)</f>
        <v>202047</v>
      </c>
    </row>
    <row r="486" spans="1:19" x14ac:dyDescent="0.45">
      <c r="A486" s="2" t="str">
        <f t="shared" si="14"/>
        <v>2018|Wellington Region|Non-private Dwelling</v>
      </c>
      <c r="B486" t="s">
        <v>16</v>
      </c>
      <c r="C486" t="s">
        <v>17</v>
      </c>
      <c r="D486" t="s">
        <v>18</v>
      </c>
      <c r="E486" t="s">
        <v>19</v>
      </c>
      <c r="F486">
        <v>2018</v>
      </c>
      <c r="G486">
        <v>2018</v>
      </c>
      <c r="H486" s="1" t="s">
        <v>44</v>
      </c>
      <c r="I486" t="s">
        <v>45</v>
      </c>
      <c r="J486">
        <v>999</v>
      </c>
      <c r="K486" t="s">
        <v>29</v>
      </c>
      <c r="L486">
        <v>2</v>
      </c>
      <c r="M486" t="s">
        <v>262</v>
      </c>
      <c r="N486">
        <v>972</v>
      </c>
      <c r="R486" s="2">
        <f t="shared" si="15"/>
        <v>100</v>
      </c>
      <c r="S486" s="2">
        <f>VLOOKUP(A486,'Region Total'!$A$2:$S$163,14,0)</f>
        <v>972</v>
      </c>
    </row>
    <row r="487" spans="1:19" x14ac:dyDescent="0.45">
      <c r="A487" s="2" t="str">
        <f t="shared" si="14"/>
        <v>2018|Wellington Region|Total - dwelling type</v>
      </c>
      <c r="B487" t="s">
        <v>16</v>
      </c>
      <c r="C487" t="s">
        <v>17</v>
      </c>
      <c r="D487" t="s">
        <v>18</v>
      </c>
      <c r="E487" t="s">
        <v>19</v>
      </c>
      <c r="F487">
        <v>2018</v>
      </c>
      <c r="G487">
        <v>2018</v>
      </c>
      <c r="H487" s="1" t="s">
        <v>44</v>
      </c>
      <c r="I487" t="s">
        <v>45</v>
      </c>
      <c r="J487">
        <v>999</v>
      </c>
      <c r="K487" t="s">
        <v>29</v>
      </c>
      <c r="L487">
        <v>99</v>
      </c>
      <c r="M487" t="s">
        <v>260</v>
      </c>
      <c r="N487">
        <v>203019</v>
      </c>
      <c r="R487" s="2">
        <f t="shared" si="15"/>
        <v>100</v>
      </c>
      <c r="S487" s="2">
        <f>VLOOKUP(A487,'Region Total'!$A$2:$S$163,14,0)</f>
        <v>203019</v>
      </c>
    </row>
    <row r="488" spans="1:19" x14ac:dyDescent="0.45">
      <c r="A488" s="2" t="str">
        <f t="shared" si="14"/>
        <v>2018|West Coast Region|Private Dwelling</v>
      </c>
      <c r="B488" t="s">
        <v>16</v>
      </c>
      <c r="C488" t="s">
        <v>17</v>
      </c>
      <c r="D488" t="s">
        <v>18</v>
      </c>
      <c r="E488" t="s">
        <v>19</v>
      </c>
      <c r="F488">
        <v>2018</v>
      </c>
      <c r="G488">
        <v>2018</v>
      </c>
      <c r="H488">
        <v>12</v>
      </c>
      <c r="I488" t="s">
        <v>46</v>
      </c>
      <c r="J488">
        <v>1</v>
      </c>
      <c r="K488" t="s">
        <v>22</v>
      </c>
      <c r="L488">
        <v>1</v>
      </c>
      <c r="M488" t="s">
        <v>261</v>
      </c>
      <c r="N488">
        <v>13695</v>
      </c>
      <c r="R488" s="2">
        <f t="shared" si="15"/>
        <v>81.0546875</v>
      </c>
      <c r="S488" s="2">
        <f>VLOOKUP(A488,'Region Total'!$A$2:$S$163,14,0)</f>
        <v>16896</v>
      </c>
    </row>
    <row r="489" spans="1:19" x14ac:dyDescent="0.45">
      <c r="A489" s="2" t="str">
        <f t="shared" si="14"/>
        <v>2018|West Coast Region|Non-private Dwelling</v>
      </c>
      <c r="B489" t="s">
        <v>16</v>
      </c>
      <c r="C489" t="s">
        <v>17</v>
      </c>
      <c r="D489" t="s">
        <v>18</v>
      </c>
      <c r="E489" t="s">
        <v>19</v>
      </c>
      <c r="F489">
        <v>2018</v>
      </c>
      <c r="G489">
        <v>2018</v>
      </c>
      <c r="H489">
        <v>12</v>
      </c>
      <c r="I489" t="s">
        <v>46</v>
      </c>
      <c r="J489">
        <v>1</v>
      </c>
      <c r="K489" t="s">
        <v>22</v>
      </c>
      <c r="L489">
        <v>2</v>
      </c>
      <c r="M489" t="s">
        <v>262</v>
      </c>
      <c r="N489">
        <v>324</v>
      </c>
      <c r="R489" s="2">
        <f t="shared" si="15"/>
        <v>49.769585253456221</v>
      </c>
      <c r="S489" s="2">
        <f>VLOOKUP(A489,'Region Total'!$A$2:$S$163,14,0)</f>
        <v>651</v>
      </c>
    </row>
    <row r="490" spans="1:19" x14ac:dyDescent="0.45">
      <c r="A490" s="2" t="str">
        <f t="shared" si="14"/>
        <v>2018|West Coast Region|Total - dwelling type</v>
      </c>
      <c r="B490" t="s">
        <v>16</v>
      </c>
      <c r="C490" t="s">
        <v>17</v>
      </c>
      <c r="D490" t="s">
        <v>18</v>
      </c>
      <c r="E490" t="s">
        <v>19</v>
      </c>
      <c r="F490">
        <v>2018</v>
      </c>
      <c r="G490">
        <v>2018</v>
      </c>
      <c r="H490">
        <v>12</v>
      </c>
      <c r="I490" t="s">
        <v>46</v>
      </c>
      <c r="J490">
        <v>1</v>
      </c>
      <c r="K490" t="s">
        <v>22</v>
      </c>
      <c r="L490">
        <v>99</v>
      </c>
      <c r="M490" t="s">
        <v>260</v>
      </c>
      <c r="N490">
        <v>14019</v>
      </c>
      <c r="R490" s="2">
        <f t="shared" si="15"/>
        <v>79.893998974183617</v>
      </c>
      <c r="S490" s="2">
        <f>VLOOKUP(A490,'Region Total'!$A$2:$S$163,14,0)</f>
        <v>17547</v>
      </c>
    </row>
    <row r="491" spans="1:19" x14ac:dyDescent="0.45">
      <c r="A491" s="2" t="str">
        <f t="shared" si="14"/>
        <v>2018|West Coast Region|Private Dwelling</v>
      </c>
      <c r="B491" t="s">
        <v>16</v>
      </c>
      <c r="C491" t="s">
        <v>17</v>
      </c>
      <c r="D491" t="s">
        <v>18</v>
      </c>
      <c r="E491" t="s">
        <v>19</v>
      </c>
      <c r="F491">
        <v>2018</v>
      </c>
      <c r="G491">
        <v>2018</v>
      </c>
      <c r="H491">
        <v>12</v>
      </c>
      <c r="I491" t="s">
        <v>46</v>
      </c>
      <c r="J491">
        <v>2</v>
      </c>
      <c r="K491" t="s">
        <v>23</v>
      </c>
      <c r="L491">
        <v>1</v>
      </c>
      <c r="M491" t="s">
        <v>261</v>
      </c>
      <c r="N491">
        <v>3147</v>
      </c>
      <c r="R491" s="2">
        <f t="shared" si="15"/>
        <v>18.625710227272727</v>
      </c>
      <c r="S491" s="2">
        <f>VLOOKUP(A491,'Region Total'!$A$2:$S$163,14,0)</f>
        <v>16896</v>
      </c>
    </row>
    <row r="492" spans="1:19" x14ac:dyDescent="0.45">
      <c r="A492" s="2" t="str">
        <f t="shared" si="14"/>
        <v>2018|West Coast Region|Non-private Dwelling</v>
      </c>
      <c r="B492" t="s">
        <v>16</v>
      </c>
      <c r="C492" t="s">
        <v>17</v>
      </c>
      <c r="D492" t="s">
        <v>18</v>
      </c>
      <c r="E492" t="s">
        <v>19</v>
      </c>
      <c r="F492">
        <v>2018</v>
      </c>
      <c r="G492">
        <v>2018</v>
      </c>
      <c r="H492">
        <v>12</v>
      </c>
      <c r="I492" t="s">
        <v>46</v>
      </c>
      <c r="J492">
        <v>2</v>
      </c>
      <c r="K492" t="s">
        <v>23</v>
      </c>
      <c r="L492">
        <v>2</v>
      </c>
      <c r="M492" t="s">
        <v>262</v>
      </c>
      <c r="N492">
        <v>324</v>
      </c>
      <c r="R492" s="2">
        <f t="shared" si="15"/>
        <v>49.769585253456221</v>
      </c>
      <c r="S492" s="2">
        <f>VLOOKUP(A492,'Region Total'!$A$2:$S$163,14,0)</f>
        <v>651</v>
      </c>
    </row>
    <row r="493" spans="1:19" x14ac:dyDescent="0.45">
      <c r="A493" s="2" t="str">
        <f t="shared" si="14"/>
        <v>2018|West Coast Region|Total - dwelling type</v>
      </c>
      <c r="B493" t="s">
        <v>16</v>
      </c>
      <c r="C493" t="s">
        <v>17</v>
      </c>
      <c r="D493" t="s">
        <v>18</v>
      </c>
      <c r="E493" t="s">
        <v>19</v>
      </c>
      <c r="F493">
        <v>2018</v>
      </c>
      <c r="G493">
        <v>2018</v>
      </c>
      <c r="H493">
        <v>12</v>
      </c>
      <c r="I493" t="s">
        <v>46</v>
      </c>
      <c r="J493">
        <v>2</v>
      </c>
      <c r="K493" t="s">
        <v>23</v>
      </c>
      <c r="L493">
        <v>99</v>
      </c>
      <c r="M493" t="s">
        <v>260</v>
      </c>
      <c r="N493">
        <v>3468</v>
      </c>
      <c r="R493" s="2">
        <f t="shared" si="15"/>
        <v>19.764062232860319</v>
      </c>
      <c r="S493" s="2">
        <f>VLOOKUP(A493,'Region Total'!$A$2:$S$163,14,0)</f>
        <v>17547</v>
      </c>
    </row>
    <row r="494" spans="1:19" x14ac:dyDescent="0.45">
      <c r="A494" s="2" t="str">
        <f t="shared" si="14"/>
        <v>2018|West Coast Region|Private Dwelling</v>
      </c>
      <c r="B494" t="s">
        <v>16</v>
      </c>
      <c r="C494" t="s">
        <v>17</v>
      </c>
      <c r="D494" t="s">
        <v>18</v>
      </c>
      <c r="E494" t="s">
        <v>19</v>
      </c>
      <c r="F494">
        <v>2018</v>
      </c>
      <c r="G494">
        <v>2018</v>
      </c>
      <c r="H494">
        <v>12</v>
      </c>
      <c r="I494" t="s">
        <v>46</v>
      </c>
      <c r="J494">
        <v>21</v>
      </c>
      <c r="K494" t="s">
        <v>26</v>
      </c>
      <c r="L494">
        <v>1</v>
      </c>
      <c r="M494" t="s">
        <v>261</v>
      </c>
      <c r="N494">
        <v>1515</v>
      </c>
      <c r="R494" s="2">
        <f t="shared" si="15"/>
        <v>8.9666193181818183</v>
      </c>
      <c r="S494" s="2">
        <f>VLOOKUP(A494,'Region Total'!$A$2:$S$163,14,0)</f>
        <v>16896</v>
      </c>
    </row>
    <row r="495" spans="1:19" x14ac:dyDescent="0.45">
      <c r="A495" s="2" t="str">
        <f t="shared" si="14"/>
        <v>2018|West Coast Region|Non-private Dwelling</v>
      </c>
      <c r="B495" t="s">
        <v>16</v>
      </c>
      <c r="C495" t="s">
        <v>17</v>
      </c>
      <c r="D495" t="s">
        <v>18</v>
      </c>
      <c r="E495" t="s">
        <v>19</v>
      </c>
      <c r="F495">
        <v>2018</v>
      </c>
      <c r="G495">
        <v>2018</v>
      </c>
      <c r="H495">
        <v>12</v>
      </c>
      <c r="I495" t="s">
        <v>46</v>
      </c>
      <c r="J495">
        <v>21</v>
      </c>
      <c r="K495" t="s">
        <v>26</v>
      </c>
      <c r="L495">
        <v>2</v>
      </c>
      <c r="M495" t="s">
        <v>262</v>
      </c>
      <c r="N495">
        <v>36</v>
      </c>
      <c r="R495" s="2">
        <f t="shared" si="15"/>
        <v>5.5299539170506913</v>
      </c>
      <c r="S495" s="2">
        <f>VLOOKUP(A495,'Region Total'!$A$2:$S$163,14,0)</f>
        <v>651</v>
      </c>
    </row>
    <row r="496" spans="1:19" x14ac:dyDescent="0.45">
      <c r="A496" s="2" t="str">
        <f t="shared" si="14"/>
        <v>2018|West Coast Region|Total - dwelling type</v>
      </c>
      <c r="B496" t="s">
        <v>16</v>
      </c>
      <c r="C496" t="s">
        <v>17</v>
      </c>
      <c r="D496" t="s">
        <v>18</v>
      </c>
      <c r="E496" t="s">
        <v>19</v>
      </c>
      <c r="F496">
        <v>2018</v>
      </c>
      <c r="G496">
        <v>2018</v>
      </c>
      <c r="H496">
        <v>12</v>
      </c>
      <c r="I496" t="s">
        <v>46</v>
      </c>
      <c r="J496">
        <v>21</v>
      </c>
      <c r="K496" t="s">
        <v>26</v>
      </c>
      <c r="L496">
        <v>99</v>
      </c>
      <c r="M496" t="s">
        <v>260</v>
      </c>
      <c r="N496">
        <v>1554</v>
      </c>
      <c r="R496" s="2">
        <f t="shared" si="15"/>
        <v>8.8562147375619773</v>
      </c>
      <c r="S496" s="2">
        <f>VLOOKUP(A496,'Region Total'!$A$2:$S$163,14,0)</f>
        <v>17547</v>
      </c>
    </row>
    <row r="497" spans="1:19" x14ac:dyDescent="0.45">
      <c r="A497" s="2" t="str">
        <f t="shared" si="14"/>
        <v>2018|West Coast Region|Private Dwelling</v>
      </c>
      <c r="B497" t="s">
        <v>16</v>
      </c>
      <c r="C497" t="s">
        <v>17</v>
      </c>
      <c r="D497" t="s">
        <v>18</v>
      </c>
      <c r="E497" t="s">
        <v>19</v>
      </c>
      <c r="F497">
        <v>2018</v>
      </c>
      <c r="G497">
        <v>2018</v>
      </c>
      <c r="H497">
        <v>12</v>
      </c>
      <c r="I497" t="s">
        <v>46</v>
      </c>
      <c r="J497">
        <v>22</v>
      </c>
      <c r="K497" t="s">
        <v>27</v>
      </c>
      <c r="L497">
        <v>1</v>
      </c>
      <c r="M497" t="s">
        <v>261</v>
      </c>
      <c r="N497">
        <v>1629</v>
      </c>
      <c r="R497" s="2">
        <f t="shared" si="15"/>
        <v>9.6413352272727284</v>
      </c>
      <c r="S497" s="2">
        <f>VLOOKUP(A497,'Region Total'!$A$2:$S$163,14,0)</f>
        <v>16896</v>
      </c>
    </row>
    <row r="498" spans="1:19" x14ac:dyDescent="0.45">
      <c r="A498" s="2" t="str">
        <f t="shared" si="14"/>
        <v>2018|West Coast Region|Non-private Dwelling</v>
      </c>
      <c r="B498" t="s">
        <v>16</v>
      </c>
      <c r="C498" t="s">
        <v>17</v>
      </c>
      <c r="D498" t="s">
        <v>18</v>
      </c>
      <c r="E498" t="s">
        <v>19</v>
      </c>
      <c r="F498">
        <v>2018</v>
      </c>
      <c r="G498">
        <v>2018</v>
      </c>
      <c r="H498">
        <v>12</v>
      </c>
      <c r="I498" t="s">
        <v>46</v>
      </c>
      <c r="J498">
        <v>22</v>
      </c>
      <c r="K498" t="s">
        <v>27</v>
      </c>
      <c r="L498">
        <v>2</v>
      </c>
      <c r="M498" t="s">
        <v>262</v>
      </c>
      <c r="N498">
        <v>288</v>
      </c>
      <c r="R498" s="2">
        <f t="shared" si="15"/>
        <v>44.23963133640553</v>
      </c>
      <c r="S498" s="2">
        <f>VLOOKUP(A498,'Region Total'!$A$2:$S$163,14,0)</f>
        <v>651</v>
      </c>
    </row>
    <row r="499" spans="1:19" x14ac:dyDescent="0.45">
      <c r="A499" s="2" t="str">
        <f t="shared" si="14"/>
        <v>2018|West Coast Region|Total - dwelling type</v>
      </c>
      <c r="B499" t="s">
        <v>16</v>
      </c>
      <c r="C499" t="s">
        <v>17</v>
      </c>
      <c r="D499" t="s">
        <v>18</v>
      </c>
      <c r="E499" t="s">
        <v>19</v>
      </c>
      <c r="F499">
        <v>2018</v>
      </c>
      <c r="G499">
        <v>2018</v>
      </c>
      <c r="H499">
        <v>12</v>
      </c>
      <c r="I499" t="s">
        <v>46</v>
      </c>
      <c r="J499">
        <v>22</v>
      </c>
      <c r="K499" t="s">
        <v>27</v>
      </c>
      <c r="L499">
        <v>99</v>
      </c>
      <c r="M499" t="s">
        <v>260</v>
      </c>
      <c r="N499">
        <v>1917</v>
      </c>
      <c r="R499" s="2">
        <f t="shared" si="15"/>
        <v>10.924944434946145</v>
      </c>
      <c r="S499" s="2">
        <f>VLOOKUP(A499,'Region Total'!$A$2:$S$163,14,0)</f>
        <v>17547</v>
      </c>
    </row>
    <row r="500" spans="1:19" x14ac:dyDescent="0.45">
      <c r="A500" s="2" t="str">
        <f t="shared" si="14"/>
        <v>2018|West Coast Region|Private Dwelling</v>
      </c>
      <c r="B500" t="s">
        <v>16</v>
      </c>
      <c r="C500" t="s">
        <v>17</v>
      </c>
      <c r="D500" t="s">
        <v>18</v>
      </c>
      <c r="E500" t="s">
        <v>19</v>
      </c>
      <c r="F500">
        <v>2018</v>
      </c>
      <c r="G500">
        <v>2018</v>
      </c>
      <c r="H500">
        <v>12</v>
      </c>
      <c r="I500" t="s">
        <v>46</v>
      </c>
      <c r="J500">
        <v>3</v>
      </c>
      <c r="K500" t="s">
        <v>28</v>
      </c>
      <c r="L500">
        <v>1</v>
      </c>
      <c r="M500" t="s">
        <v>261</v>
      </c>
      <c r="N500">
        <v>54</v>
      </c>
      <c r="R500" s="2">
        <f t="shared" si="15"/>
        <v>0.31960227272727276</v>
      </c>
      <c r="S500" s="2">
        <f>VLOOKUP(A500,'Region Total'!$A$2:$S$163,14,0)</f>
        <v>16896</v>
      </c>
    </row>
    <row r="501" spans="1:19" x14ac:dyDescent="0.45">
      <c r="A501" s="2" t="str">
        <f t="shared" si="14"/>
        <v>2018|West Coast Region|Non-private Dwelling</v>
      </c>
      <c r="B501" t="s">
        <v>16</v>
      </c>
      <c r="C501" t="s">
        <v>17</v>
      </c>
      <c r="D501" t="s">
        <v>18</v>
      </c>
      <c r="E501" t="s">
        <v>19</v>
      </c>
      <c r="F501">
        <v>2018</v>
      </c>
      <c r="G501">
        <v>2018</v>
      </c>
      <c r="H501">
        <v>12</v>
      </c>
      <c r="I501" t="s">
        <v>46</v>
      </c>
      <c r="J501">
        <v>3</v>
      </c>
      <c r="K501" t="s">
        <v>28</v>
      </c>
      <c r="L501">
        <v>2</v>
      </c>
      <c r="M501" t="s">
        <v>262</v>
      </c>
      <c r="N501">
        <v>3</v>
      </c>
      <c r="R501" s="2">
        <f t="shared" si="15"/>
        <v>0.46082949308755761</v>
      </c>
      <c r="S501" s="2">
        <f>VLOOKUP(A501,'Region Total'!$A$2:$S$163,14,0)</f>
        <v>651</v>
      </c>
    </row>
    <row r="502" spans="1:19" x14ac:dyDescent="0.45">
      <c r="A502" s="2" t="str">
        <f t="shared" si="14"/>
        <v>2018|West Coast Region|Total - dwelling type</v>
      </c>
      <c r="B502" t="s">
        <v>16</v>
      </c>
      <c r="C502" t="s">
        <v>17</v>
      </c>
      <c r="D502" t="s">
        <v>18</v>
      </c>
      <c r="E502" t="s">
        <v>19</v>
      </c>
      <c r="F502">
        <v>2018</v>
      </c>
      <c r="G502">
        <v>2018</v>
      </c>
      <c r="H502">
        <v>12</v>
      </c>
      <c r="I502" t="s">
        <v>46</v>
      </c>
      <c r="J502">
        <v>3</v>
      </c>
      <c r="K502" t="s">
        <v>28</v>
      </c>
      <c r="L502">
        <v>99</v>
      </c>
      <c r="M502" t="s">
        <v>260</v>
      </c>
      <c r="N502">
        <v>57</v>
      </c>
      <c r="R502" s="2">
        <f t="shared" si="15"/>
        <v>0.32484185330825782</v>
      </c>
      <c r="S502" s="2">
        <f>VLOOKUP(A502,'Region Total'!$A$2:$S$163,14,0)</f>
        <v>17547</v>
      </c>
    </row>
    <row r="503" spans="1:19" x14ac:dyDescent="0.45">
      <c r="A503" s="2" t="str">
        <f t="shared" si="14"/>
        <v>2018|West Coast Region|Private Dwelling</v>
      </c>
      <c r="B503" t="s">
        <v>16</v>
      </c>
      <c r="C503" t="s">
        <v>17</v>
      </c>
      <c r="D503" t="s">
        <v>18</v>
      </c>
      <c r="E503" t="s">
        <v>19</v>
      </c>
      <c r="F503">
        <v>2018</v>
      </c>
      <c r="G503">
        <v>2018</v>
      </c>
      <c r="H503">
        <v>12</v>
      </c>
      <c r="I503" t="s">
        <v>46</v>
      </c>
      <c r="J503">
        <v>999</v>
      </c>
      <c r="K503" t="s">
        <v>29</v>
      </c>
      <c r="L503">
        <v>1</v>
      </c>
      <c r="M503" t="s">
        <v>261</v>
      </c>
      <c r="N503">
        <v>16896</v>
      </c>
      <c r="R503" s="2">
        <f t="shared" si="15"/>
        <v>100</v>
      </c>
      <c r="S503" s="2">
        <f>VLOOKUP(A503,'Region Total'!$A$2:$S$163,14,0)</f>
        <v>16896</v>
      </c>
    </row>
    <row r="504" spans="1:19" x14ac:dyDescent="0.45">
      <c r="A504" s="2" t="str">
        <f t="shared" si="14"/>
        <v>2018|West Coast Region|Non-private Dwelling</v>
      </c>
      <c r="B504" t="s">
        <v>16</v>
      </c>
      <c r="C504" t="s">
        <v>17</v>
      </c>
      <c r="D504" t="s">
        <v>18</v>
      </c>
      <c r="E504" t="s">
        <v>19</v>
      </c>
      <c r="F504">
        <v>2018</v>
      </c>
      <c r="G504">
        <v>2018</v>
      </c>
      <c r="H504">
        <v>12</v>
      </c>
      <c r="I504" t="s">
        <v>46</v>
      </c>
      <c r="J504">
        <v>999</v>
      </c>
      <c r="K504" t="s">
        <v>29</v>
      </c>
      <c r="L504">
        <v>2</v>
      </c>
      <c r="M504" t="s">
        <v>262</v>
      </c>
      <c r="N504">
        <v>651</v>
      </c>
      <c r="R504" s="2">
        <f t="shared" si="15"/>
        <v>100</v>
      </c>
      <c r="S504" s="2">
        <f>VLOOKUP(A504,'Region Total'!$A$2:$S$163,14,0)</f>
        <v>651</v>
      </c>
    </row>
    <row r="505" spans="1:19" x14ac:dyDescent="0.45">
      <c r="A505" s="2" t="str">
        <f t="shared" si="14"/>
        <v>2018|West Coast Region|Total - dwelling type</v>
      </c>
      <c r="B505" t="s">
        <v>16</v>
      </c>
      <c r="C505" t="s">
        <v>17</v>
      </c>
      <c r="D505" t="s">
        <v>18</v>
      </c>
      <c r="E505" t="s">
        <v>19</v>
      </c>
      <c r="F505">
        <v>2018</v>
      </c>
      <c r="G505">
        <v>2018</v>
      </c>
      <c r="H505">
        <v>12</v>
      </c>
      <c r="I505" t="s">
        <v>46</v>
      </c>
      <c r="J505">
        <v>999</v>
      </c>
      <c r="K505" t="s">
        <v>29</v>
      </c>
      <c r="L505">
        <v>99</v>
      </c>
      <c r="M505" t="s">
        <v>260</v>
      </c>
      <c r="N505">
        <v>17547</v>
      </c>
      <c r="R505" s="2">
        <f t="shared" si="15"/>
        <v>100</v>
      </c>
      <c r="S505" s="2">
        <f>VLOOKUP(A505,'Region Total'!$A$2:$S$163,14,0)</f>
        <v>17547</v>
      </c>
    </row>
    <row r="506" spans="1:19" x14ac:dyDescent="0.45">
      <c r="A506" s="2" t="str">
        <f t="shared" si="14"/>
        <v>2018|Canterbury Region|Private Dwelling</v>
      </c>
      <c r="B506" t="s">
        <v>16</v>
      </c>
      <c r="C506" t="s">
        <v>17</v>
      </c>
      <c r="D506" t="s">
        <v>18</v>
      </c>
      <c r="E506" t="s">
        <v>19</v>
      </c>
      <c r="F506">
        <v>2018</v>
      </c>
      <c r="G506">
        <v>2018</v>
      </c>
      <c r="H506">
        <v>13</v>
      </c>
      <c r="I506" t="s">
        <v>47</v>
      </c>
      <c r="J506">
        <v>1</v>
      </c>
      <c r="K506" t="s">
        <v>22</v>
      </c>
      <c r="L506">
        <v>1</v>
      </c>
      <c r="M506" t="s">
        <v>261</v>
      </c>
      <c r="N506">
        <v>226806</v>
      </c>
      <c r="R506" s="2">
        <f t="shared" si="15"/>
        <v>89.216426717016759</v>
      </c>
      <c r="S506" s="2">
        <f>VLOOKUP(A506,'Region Total'!$A$2:$S$163,14,0)</f>
        <v>254220</v>
      </c>
    </row>
    <row r="507" spans="1:19" x14ac:dyDescent="0.45">
      <c r="A507" s="2" t="str">
        <f t="shared" si="14"/>
        <v>2018|Canterbury Region|Non-private Dwelling</v>
      </c>
      <c r="B507" t="s">
        <v>16</v>
      </c>
      <c r="C507" t="s">
        <v>17</v>
      </c>
      <c r="D507" t="s">
        <v>18</v>
      </c>
      <c r="E507" t="s">
        <v>19</v>
      </c>
      <c r="F507">
        <v>2018</v>
      </c>
      <c r="G507">
        <v>2018</v>
      </c>
      <c r="H507">
        <v>13</v>
      </c>
      <c r="I507" t="s">
        <v>47</v>
      </c>
      <c r="J507">
        <v>1</v>
      </c>
      <c r="K507" t="s">
        <v>22</v>
      </c>
      <c r="L507">
        <v>2</v>
      </c>
      <c r="M507" t="s">
        <v>262</v>
      </c>
      <c r="N507">
        <v>1293</v>
      </c>
      <c r="R507" s="2">
        <f t="shared" si="15"/>
        <v>66.821705426356587</v>
      </c>
      <c r="S507" s="2">
        <f>VLOOKUP(A507,'Region Total'!$A$2:$S$163,14,0)</f>
        <v>1935</v>
      </c>
    </row>
    <row r="508" spans="1:19" x14ac:dyDescent="0.45">
      <c r="A508" s="2" t="str">
        <f t="shared" si="14"/>
        <v>2018|Canterbury Region|Total - dwelling type</v>
      </c>
      <c r="B508" t="s">
        <v>16</v>
      </c>
      <c r="C508" t="s">
        <v>17</v>
      </c>
      <c r="D508" t="s">
        <v>18</v>
      </c>
      <c r="E508" t="s">
        <v>19</v>
      </c>
      <c r="F508">
        <v>2018</v>
      </c>
      <c r="G508">
        <v>2018</v>
      </c>
      <c r="H508">
        <v>13</v>
      </c>
      <c r="I508" t="s">
        <v>47</v>
      </c>
      <c r="J508">
        <v>1</v>
      </c>
      <c r="K508" t="s">
        <v>22</v>
      </c>
      <c r="L508">
        <v>99</v>
      </c>
      <c r="M508" t="s">
        <v>260</v>
      </c>
      <c r="N508">
        <v>228102</v>
      </c>
      <c r="R508" s="2">
        <f t="shared" si="15"/>
        <v>89.047384817183143</v>
      </c>
      <c r="S508" s="2">
        <f>VLOOKUP(A508,'Region Total'!$A$2:$S$163,14,0)</f>
        <v>256158</v>
      </c>
    </row>
    <row r="509" spans="1:19" x14ac:dyDescent="0.45">
      <c r="A509" s="2" t="str">
        <f t="shared" si="14"/>
        <v>2018|Canterbury Region|Private Dwelling</v>
      </c>
      <c r="B509" t="s">
        <v>16</v>
      </c>
      <c r="C509" t="s">
        <v>17</v>
      </c>
      <c r="D509" t="s">
        <v>18</v>
      </c>
      <c r="E509" t="s">
        <v>19</v>
      </c>
      <c r="F509">
        <v>2018</v>
      </c>
      <c r="G509">
        <v>2018</v>
      </c>
      <c r="H509">
        <v>13</v>
      </c>
      <c r="I509" t="s">
        <v>47</v>
      </c>
      <c r="J509">
        <v>2</v>
      </c>
      <c r="K509" t="s">
        <v>23</v>
      </c>
      <c r="L509">
        <v>1</v>
      </c>
      <c r="M509" t="s">
        <v>261</v>
      </c>
      <c r="N509">
        <v>24723</v>
      </c>
      <c r="R509" s="2">
        <f t="shared" si="15"/>
        <v>9.7250413028085916</v>
      </c>
      <c r="S509" s="2">
        <f>VLOOKUP(A509,'Region Total'!$A$2:$S$163,14,0)</f>
        <v>254220</v>
      </c>
    </row>
    <row r="510" spans="1:19" x14ac:dyDescent="0.45">
      <c r="A510" s="2" t="str">
        <f t="shared" si="14"/>
        <v>2018|Canterbury Region|Non-private Dwelling</v>
      </c>
      <c r="B510" t="s">
        <v>16</v>
      </c>
      <c r="C510" t="s">
        <v>17</v>
      </c>
      <c r="D510" t="s">
        <v>18</v>
      </c>
      <c r="E510" t="s">
        <v>19</v>
      </c>
      <c r="F510">
        <v>2018</v>
      </c>
      <c r="G510">
        <v>2018</v>
      </c>
      <c r="H510">
        <v>13</v>
      </c>
      <c r="I510" t="s">
        <v>47</v>
      </c>
      <c r="J510">
        <v>2</v>
      </c>
      <c r="K510" t="s">
        <v>23</v>
      </c>
      <c r="L510">
        <v>2</v>
      </c>
      <c r="M510" t="s">
        <v>262</v>
      </c>
      <c r="N510">
        <v>615</v>
      </c>
      <c r="R510" s="2">
        <f t="shared" si="15"/>
        <v>31.782945736434108</v>
      </c>
      <c r="S510" s="2">
        <f>VLOOKUP(A510,'Region Total'!$A$2:$S$163,14,0)</f>
        <v>1935</v>
      </c>
    </row>
    <row r="511" spans="1:19" x14ac:dyDescent="0.45">
      <c r="A511" s="2" t="str">
        <f t="shared" si="14"/>
        <v>2018|Canterbury Region|Total - dwelling type</v>
      </c>
      <c r="B511" t="s">
        <v>16</v>
      </c>
      <c r="C511" t="s">
        <v>17</v>
      </c>
      <c r="D511" t="s">
        <v>18</v>
      </c>
      <c r="E511" t="s">
        <v>19</v>
      </c>
      <c r="F511">
        <v>2018</v>
      </c>
      <c r="G511">
        <v>2018</v>
      </c>
      <c r="H511">
        <v>13</v>
      </c>
      <c r="I511" t="s">
        <v>47</v>
      </c>
      <c r="J511">
        <v>2</v>
      </c>
      <c r="K511" t="s">
        <v>23</v>
      </c>
      <c r="L511">
        <v>99</v>
      </c>
      <c r="M511" t="s">
        <v>260</v>
      </c>
      <c r="N511">
        <v>25341</v>
      </c>
      <c r="R511" s="2">
        <f t="shared" si="15"/>
        <v>9.8927224603564987</v>
      </c>
      <c r="S511" s="2">
        <f>VLOOKUP(A511,'Region Total'!$A$2:$S$163,14,0)</f>
        <v>256158</v>
      </c>
    </row>
    <row r="512" spans="1:19" x14ac:dyDescent="0.45">
      <c r="A512" s="2" t="str">
        <f t="shared" si="14"/>
        <v>2018|Canterbury Region|Private Dwelling</v>
      </c>
      <c r="B512" t="s">
        <v>16</v>
      </c>
      <c r="C512" t="s">
        <v>17</v>
      </c>
      <c r="D512" t="s">
        <v>18</v>
      </c>
      <c r="E512" t="s">
        <v>19</v>
      </c>
      <c r="F512">
        <v>2018</v>
      </c>
      <c r="G512">
        <v>2018</v>
      </c>
      <c r="H512">
        <v>13</v>
      </c>
      <c r="I512" t="s">
        <v>47</v>
      </c>
      <c r="J512">
        <v>21</v>
      </c>
      <c r="K512" t="s">
        <v>26</v>
      </c>
      <c r="L512">
        <v>1</v>
      </c>
      <c r="M512" t="s">
        <v>261</v>
      </c>
      <c r="N512">
        <v>11514</v>
      </c>
      <c r="R512" s="2">
        <f t="shared" si="15"/>
        <v>4.5291479820627805</v>
      </c>
      <c r="S512" s="2">
        <f>VLOOKUP(A512,'Region Total'!$A$2:$S$163,14,0)</f>
        <v>254220</v>
      </c>
    </row>
    <row r="513" spans="1:19" x14ac:dyDescent="0.45">
      <c r="A513" s="2" t="str">
        <f t="shared" si="14"/>
        <v>2018|Canterbury Region|Non-private Dwelling</v>
      </c>
      <c r="B513" t="s">
        <v>16</v>
      </c>
      <c r="C513" t="s">
        <v>17</v>
      </c>
      <c r="D513" t="s">
        <v>18</v>
      </c>
      <c r="E513" t="s">
        <v>19</v>
      </c>
      <c r="F513">
        <v>2018</v>
      </c>
      <c r="G513">
        <v>2018</v>
      </c>
      <c r="H513">
        <v>13</v>
      </c>
      <c r="I513" t="s">
        <v>47</v>
      </c>
      <c r="J513">
        <v>21</v>
      </c>
      <c r="K513" t="s">
        <v>26</v>
      </c>
      <c r="L513">
        <v>2</v>
      </c>
      <c r="M513" t="s">
        <v>262</v>
      </c>
      <c r="N513">
        <v>99</v>
      </c>
      <c r="R513" s="2">
        <f t="shared" si="15"/>
        <v>5.1162790697674421</v>
      </c>
      <c r="S513" s="2">
        <f>VLOOKUP(A513,'Region Total'!$A$2:$S$163,14,0)</f>
        <v>1935</v>
      </c>
    </row>
    <row r="514" spans="1:19" x14ac:dyDescent="0.45">
      <c r="A514" s="2" t="str">
        <f t="shared" si="14"/>
        <v>2018|Canterbury Region|Total - dwelling type</v>
      </c>
      <c r="B514" t="s">
        <v>16</v>
      </c>
      <c r="C514" t="s">
        <v>17</v>
      </c>
      <c r="D514" t="s">
        <v>18</v>
      </c>
      <c r="E514" t="s">
        <v>19</v>
      </c>
      <c r="F514">
        <v>2018</v>
      </c>
      <c r="G514">
        <v>2018</v>
      </c>
      <c r="H514">
        <v>13</v>
      </c>
      <c r="I514" t="s">
        <v>47</v>
      </c>
      <c r="J514">
        <v>21</v>
      </c>
      <c r="K514" t="s">
        <v>26</v>
      </c>
      <c r="L514">
        <v>99</v>
      </c>
      <c r="M514" t="s">
        <v>260</v>
      </c>
      <c r="N514">
        <v>11616</v>
      </c>
      <c r="R514" s="2">
        <f t="shared" si="15"/>
        <v>4.5347012390790056</v>
      </c>
      <c r="S514" s="2">
        <f>VLOOKUP(A514,'Region Total'!$A$2:$S$163,14,0)</f>
        <v>256158</v>
      </c>
    </row>
    <row r="515" spans="1:19" x14ac:dyDescent="0.45">
      <c r="A515" s="2" t="str">
        <f t="shared" ref="A515:A578" si="16">G515&amp;"|"&amp;I515&amp;"|"&amp;M515</f>
        <v>2018|Canterbury Region|Private Dwelling</v>
      </c>
      <c r="B515" t="s">
        <v>16</v>
      </c>
      <c r="C515" t="s">
        <v>17</v>
      </c>
      <c r="D515" t="s">
        <v>18</v>
      </c>
      <c r="E515" t="s">
        <v>19</v>
      </c>
      <c r="F515">
        <v>2018</v>
      </c>
      <c r="G515">
        <v>2018</v>
      </c>
      <c r="H515">
        <v>13</v>
      </c>
      <c r="I515" t="s">
        <v>47</v>
      </c>
      <c r="J515">
        <v>22</v>
      </c>
      <c r="K515" t="s">
        <v>27</v>
      </c>
      <c r="L515">
        <v>1</v>
      </c>
      <c r="M515" t="s">
        <v>261</v>
      </c>
      <c r="N515">
        <v>13209</v>
      </c>
      <c r="R515" s="2">
        <f t="shared" ref="R515:R578" si="17">IF(P515&lt;&gt;"_U",IFERROR((N515/S515*100),"."),".")</f>
        <v>5.1958933207458102</v>
      </c>
      <c r="S515" s="2">
        <f>VLOOKUP(A515,'Region Total'!$A$2:$S$163,14,0)</f>
        <v>254220</v>
      </c>
    </row>
    <row r="516" spans="1:19" x14ac:dyDescent="0.45">
      <c r="A516" s="2" t="str">
        <f t="shared" si="16"/>
        <v>2018|Canterbury Region|Non-private Dwelling</v>
      </c>
      <c r="B516" t="s">
        <v>16</v>
      </c>
      <c r="C516" t="s">
        <v>17</v>
      </c>
      <c r="D516" t="s">
        <v>18</v>
      </c>
      <c r="E516" t="s">
        <v>19</v>
      </c>
      <c r="F516">
        <v>2018</v>
      </c>
      <c r="G516">
        <v>2018</v>
      </c>
      <c r="H516">
        <v>13</v>
      </c>
      <c r="I516" t="s">
        <v>47</v>
      </c>
      <c r="J516">
        <v>22</v>
      </c>
      <c r="K516" t="s">
        <v>27</v>
      </c>
      <c r="L516">
        <v>2</v>
      </c>
      <c r="M516" t="s">
        <v>262</v>
      </c>
      <c r="N516">
        <v>519</v>
      </c>
      <c r="R516" s="2">
        <f t="shared" si="17"/>
        <v>26.821705426356591</v>
      </c>
      <c r="S516" s="2">
        <f>VLOOKUP(A516,'Region Total'!$A$2:$S$163,14,0)</f>
        <v>1935</v>
      </c>
    </row>
    <row r="517" spans="1:19" x14ac:dyDescent="0.45">
      <c r="A517" s="2" t="str">
        <f t="shared" si="16"/>
        <v>2018|Canterbury Region|Total - dwelling type</v>
      </c>
      <c r="B517" t="s">
        <v>16</v>
      </c>
      <c r="C517" t="s">
        <v>17</v>
      </c>
      <c r="D517" t="s">
        <v>18</v>
      </c>
      <c r="E517" t="s">
        <v>19</v>
      </c>
      <c r="F517">
        <v>2018</v>
      </c>
      <c r="G517">
        <v>2018</v>
      </c>
      <c r="H517">
        <v>13</v>
      </c>
      <c r="I517" t="s">
        <v>47</v>
      </c>
      <c r="J517">
        <v>22</v>
      </c>
      <c r="K517" t="s">
        <v>27</v>
      </c>
      <c r="L517">
        <v>99</v>
      </c>
      <c r="M517" t="s">
        <v>260</v>
      </c>
      <c r="N517">
        <v>13725</v>
      </c>
      <c r="R517" s="2">
        <f t="shared" si="17"/>
        <v>5.3580212212774923</v>
      </c>
      <c r="S517" s="2">
        <f>VLOOKUP(A517,'Region Total'!$A$2:$S$163,14,0)</f>
        <v>256158</v>
      </c>
    </row>
    <row r="518" spans="1:19" x14ac:dyDescent="0.45">
      <c r="A518" s="2" t="str">
        <f t="shared" si="16"/>
        <v>2018|Canterbury Region|Private Dwelling</v>
      </c>
      <c r="B518" t="s">
        <v>16</v>
      </c>
      <c r="C518" t="s">
        <v>17</v>
      </c>
      <c r="D518" t="s">
        <v>18</v>
      </c>
      <c r="E518" t="s">
        <v>19</v>
      </c>
      <c r="F518">
        <v>2018</v>
      </c>
      <c r="G518">
        <v>2018</v>
      </c>
      <c r="H518">
        <v>13</v>
      </c>
      <c r="I518" t="s">
        <v>47</v>
      </c>
      <c r="J518">
        <v>3</v>
      </c>
      <c r="K518" t="s">
        <v>28</v>
      </c>
      <c r="L518">
        <v>1</v>
      </c>
      <c r="M518" t="s">
        <v>261</v>
      </c>
      <c r="N518">
        <v>2691</v>
      </c>
      <c r="R518" s="2">
        <f t="shared" si="17"/>
        <v>1.058531980174652</v>
      </c>
      <c r="S518" s="2">
        <f>VLOOKUP(A518,'Region Total'!$A$2:$S$163,14,0)</f>
        <v>254220</v>
      </c>
    </row>
    <row r="519" spans="1:19" x14ac:dyDescent="0.45">
      <c r="A519" s="2" t="str">
        <f t="shared" si="16"/>
        <v>2018|Canterbury Region|Non-private Dwelling</v>
      </c>
      <c r="B519" t="s">
        <v>16</v>
      </c>
      <c r="C519" t="s">
        <v>17</v>
      </c>
      <c r="D519" t="s">
        <v>18</v>
      </c>
      <c r="E519" t="s">
        <v>19</v>
      </c>
      <c r="F519">
        <v>2018</v>
      </c>
      <c r="G519">
        <v>2018</v>
      </c>
      <c r="H519">
        <v>13</v>
      </c>
      <c r="I519" t="s">
        <v>47</v>
      </c>
      <c r="J519">
        <v>3</v>
      </c>
      <c r="K519" t="s">
        <v>28</v>
      </c>
      <c r="L519">
        <v>2</v>
      </c>
      <c r="M519" t="s">
        <v>262</v>
      </c>
      <c r="N519">
        <v>24</v>
      </c>
      <c r="R519" s="2">
        <f t="shared" si="17"/>
        <v>1.2403100775193798</v>
      </c>
      <c r="S519" s="2">
        <f>VLOOKUP(A519,'Region Total'!$A$2:$S$163,14,0)</f>
        <v>1935</v>
      </c>
    </row>
    <row r="520" spans="1:19" x14ac:dyDescent="0.45">
      <c r="A520" s="2" t="str">
        <f t="shared" si="16"/>
        <v>2018|Canterbury Region|Total - dwelling type</v>
      </c>
      <c r="B520" t="s">
        <v>16</v>
      </c>
      <c r="C520" t="s">
        <v>17</v>
      </c>
      <c r="D520" t="s">
        <v>18</v>
      </c>
      <c r="E520" t="s">
        <v>19</v>
      </c>
      <c r="F520">
        <v>2018</v>
      </c>
      <c r="G520">
        <v>2018</v>
      </c>
      <c r="H520">
        <v>13</v>
      </c>
      <c r="I520" t="s">
        <v>47</v>
      </c>
      <c r="J520">
        <v>3</v>
      </c>
      <c r="K520" t="s">
        <v>28</v>
      </c>
      <c r="L520">
        <v>99</v>
      </c>
      <c r="M520" t="s">
        <v>260</v>
      </c>
      <c r="N520">
        <v>2715</v>
      </c>
      <c r="R520" s="2">
        <f t="shared" si="17"/>
        <v>1.0598927224603565</v>
      </c>
      <c r="S520" s="2">
        <f>VLOOKUP(A520,'Region Total'!$A$2:$S$163,14,0)</f>
        <v>256158</v>
      </c>
    </row>
    <row r="521" spans="1:19" x14ac:dyDescent="0.45">
      <c r="A521" s="2" t="str">
        <f t="shared" si="16"/>
        <v>2018|Canterbury Region|Private Dwelling</v>
      </c>
      <c r="B521" t="s">
        <v>16</v>
      </c>
      <c r="C521" t="s">
        <v>17</v>
      </c>
      <c r="D521" t="s">
        <v>18</v>
      </c>
      <c r="E521" t="s">
        <v>19</v>
      </c>
      <c r="F521">
        <v>2018</v>
      </c>
      <c r="G521">
        <v>2018</v>
      </c>
      <c r="H521">
        <v>13</v>
      </c>
      <c r="I521" t="s">
        <v>47</v>
      </c>
      <c r="J521">
        <v>999</v>
      </c>
      <c r="K521" t="s">
        <v>29</v>
      </c>
      <c r="L521">
        <v>1</v>
      </c>
      <c r="M521" t="s">
        <v>261</v>
      </c>
      <c r="N521">
        <v>254220</v>
      </c>
      <c r="R521" s="2">
        <f t="shared" si="17"/>
        <v>100</v>
      </c>
      <c r="S521" s="2">
        <f>VLOOKUP(A521,'Region Total'!$A$2:$S$163,14,0)</f>
        <v>254220</v>
      </c>
    </row>
    <row r="522" spans="1:19" x14ac:dyDescent="0.45">
      <c r="A522" s="2" t="str">
        <f t="shared" si="16"/>
        <v>2018|Canterbury Region|Non-private Dwelling</v>
      </c>
      <c r="B522" t="s">
        <v>16</v>
      </c>
      <c r="C522" t="s">
        <v>17</v>
      </c>
      <c r="D522" t="s">
        <v>18</v>
      </c>
      <c r="E522" t="s">
        <v>19</v>
      </c>
      <c r="F522">
        <v>2018</v>
      </c>
      <c r="G522">
        <v>2018</v>
      </c>
      <c r="H522">
        <v>13</v>
      </c>
      <c r="I522" t="s">
        <v>47</v>
      </c>
      <c r="J522">
        <v>999</v>
      </c>
      <c r="K522" t="s">
        <v>29</v>
      </c>
      <c r="L522">
        <v>2</v>
      </c>
      <c r="M522" t="s">
        <v>262</v>
      </c>
      <c r="N522">
        <v>1935</v>
      </c>
      <c r="R522" s="2">
        <f t="shared" si="17"/>
        <v>100</v>
      </c>
      <c r="S522" s="2">
        <f>VLOOKUP(A522,'Region Total'!$A$2:$S$163,14,0)</f>
        <v>1935</v>
      </c>
    </row>
    <row r="523" spans="1:19" x14ac:dyDescent="0.45">
      <c r="A523" s="2" t="str">
        <f t="shared" si="16"/>
        <v>2018|Canterbury Region|Total - dwelling type</v>
      </c>
      <c r="B523" t="s">
        <v>16</v>
      </c>
      <c r="C523" t="s">
        <v>17</v>
      </c>
      <c r="D523" t="s">
        <v>18</v>
      </c>
      <c r="E523" t="s">
        <v>19</v>
      </c>
      <c r="F523">
        <v>2018</v>
      </c>
      <c r="G523">
        <v>2018</v>
      </c>
      <c r="H523">
        <v>13</v>
      </c>
      <c r="I523" t="s">
        <v>47</v>
      </c>
      <c r="J523">
        <v>999</v>
      </c>
      <c r="K523" t="s">
        <v>29</v>
      </c>
      <c r="L523">
        <v>99</v>
      </c>
      <c r="M523" t="s">
        <v>260</v>
      </c>
      <c r="N523">
        <v>256158</v>
      </c>
      <c r="R523" s="2">
        <f t="shared" si="17"/>
        <v>100</v>
      </c>
      <c r="S523" s="2">
        <f>VLOOKUP(A523,'Region Total'!$A$2:$S$163,14,0)</f>
        <v>256158</v>
      </c>
    </row>
    <row r="524" spans="1:19" x14ac:dyDescent="0.45">
      <c r="A524" s="2" t="str">
        <f t="shared" si="16"/>
        <v>2018|Otago Region|Private Dwelling</v>
      </c>
      <c r="B524" t="s">
        <v>16</v>
      </c>
      <c r="C524" t="s">
        <v>17</v>
      </c>
      <c r="D524" t="s">
        <v>18</v>
      </c>
      <c r="E524" t="s">
        <v>19</v>
      </c>
      <c r="F524">
        <v>2018</v>
      </c>
      <c r="G524">
        <v>2018</v>
      </c>
      <c r="H524">
        <v>14</v>
      </c>
      <c r="I524" t="s">
        <v>48</v>
      </c>
      <c r="J524">
        <v>1</v>
      </c>
      <c r="K524" t="s">
        <v>22</v>
      </c>
      <c r="L524">
        <v>1</v>
      </c>
      <c r="M524" t="s">
        <v>261</v>
      </c>
      <c r="N524">
        <v>86838</v>
      </c>
      <c r="R524" s="2">
        <f t="shared" si="17"/>
        <v>85.032754619429511</v>
      </c>
      <c r="S524" s="2">
        <f>VLOOKUP(A524,'Region Total'!$A$2:$S$163,14,0)</f>
        <v>102123</v>
      </c>
    </row>
    <row r="525" spans="1:19" x14ac:dyDescent="0.45">
      <c r="A525" s="2" t="str">
        <f t="shared" si="16"/>
        <v>2018|Otago Region|Non-private Dwelling</v>
      </c>
      <c r="B525" t="s">
        <v>16</v>
      </c>
      <c r="C525" t="s">
        <v>17</v>
      </c>
      <c r="D525" t="s">
        <v>18</v>
      </c>
      <c r="E525" t="s">
        <v>19</v>
      </c>
      <c r="F525">
        <v>2018</v>
      </c>
      <c r="G525">
        <v>2018</v>
      </c>
      <c r="H525">
        <v>14</v>
      </c>
      <c r="I525" t="s">
        <v>48</v>
      </c>
      <c r="J525">
        <v>1</v>
      </c>
      <c r="K525" t="s">
        <v>22</v>
      </c>
      <c r="L525">
        <v>2</v>
      </c>
      <c r="M525" t="s">
        <v>262</v>
      </c>
      <c r="N525">
        <v>1062</v>
      </c>
      <c r="R525" s="2">
        <f t="shared" si="17"/>
        <v>71.370967741935488</v>
      </c>
      <c r="S525" s="2">
        <f>VLOOKUP(A525,'Region Total'!$A$2:$S$163,14,0)</f>
        <v>1488</v>
      </c>
    </row>
    <row r="526" spans="1:19" x14ac:dyDescent="0.45">
      <c r="A526" s="2" t="str">
        <f t="shared" si="16"/>
        <v>2018|Otago Region|Total - dwelling type</v>
      </c>
      <c r="B526" t="s">
        <v>16</v>
      </c>
      <c r="C526" t="s">
        <v>17</v>
      </c>
      <c r="D526" t="s">
        <v>18</v>
      </c>
      <c r="E526" t="s">
        <v>19</v>
      </c>
      <c r="F526">
        <v>2018</v>
      </c>
      <c r="G526">
        <v>2018</v>
      </c>
      <c r="H526">
        <v>14</v>
      </c>
      <c r="I526" t="s">
        <v>48</v>
      </c>
      <c r="J526">
        <v>1</v>
      </c>
      <c r="K526" t="s">
        <v>22</v>
      </c>
      <c r="L526">
        <v>99</v>
      </c>
      <c r="M526" t="s">
        <v>260</v>
      </c>
      <c r="N526">
        <v>87894</v>
      </c>
      <c r="R526" s="2">
        <f t="shared" si="17"/>
        <v>84.828305055301414</v>
      </c>
      <c r="S526" s="2">
        <f>VLOOKUP(A526,'Region Total'!$A$2:$S$163,14,0)</f>
        <v>103614</v>
      </c>
    </row>
    <row r="527" spans="1:19" x14ac:dyDescent="0.45">
      <c r="A527" s="2" t="str">
        <f t="shared" si="16"/>
        <v>2018|Otago Region|Private Dwelling</v>
      </c>
      <c r="B527" t="s">
        <v>16</v>
      </c>
      <c r="C527" t="s">
        <v>17</v>
      </c>
      <c r="D527" t="s">
        <v>18</v>
      </c>
      <c r="E527" t="s">
        <v>19</v>
      </c>
      <c r="F527">
        <v>2018</v>
      </c>
      <c r="G527">
        <v>2018</v>
      </c>
      <c r="H527">
        <v>14</v>
      </c>
      <c r="I527" t="s">
        <v>48</v>
      </c>
      <c r="J527">
        <v>2</v>
      </c>
      <c r="K527" t="s">
        <v>23</v>
      </c>
      <c r="L527">
        <v>1</v>
      </c>
      <c r="M527" t="s">
        <v>261</v>
      </c>
      <c r="N527">
        <v>14256</v>
      </c>
      <c r="R527" s="2">
        <f t="shared" si="17"/>
        <v>13.959636908433948</v>
      </c>
      <c r="S527" s="2">
        <f>VLOOKUP(A527,'Region Total'!$A$2:$S$163,14,0)</f>
        <v>102123</v>
      </c>
    </row>
    <row r="528" spans="1:19" x14ac:dyDescent="0.45">
      <c r="A528" s="2" t="str">
        <f t="shared" si="16"/>
        <v>2018|Otago Region|Non-private Dwelling</v>
      </c>
      <c r="B528" t="s">
        <v>16</v>
      </c>
      <c r="C528" t="s">
        <v>17</v>
      </c>
      <c r="D528" t="s">
        <v>18</v>
      </c>
      <c r="E528" t="s">
        <v>19</v>
      </c>
      <c r="F528">
        <v>2018</v>
      </c>
      <c r="G528">
        <v>2018</v>
      </c>
      <c r="H528">
        <v>14</v>
      </c>
      <c r="I528" t="s">
        <v>48</v>
      </c>
      <c r="J528">
        <v>2</v>
      </c>
      <c r="K528" t="s">
        <v>23</v>
      </c>
      <c r="L528">
        <v>2</v>
      </c>
      <c r="M528" t="s">
        <v>262</v>
      </c>
      <c r="N528">
        <v>426</v>
      </c>
      <c r="R528" s="2">
        <f t="shared" si="17"/>
        <v>28.62903225806452</v>
      </c>
      <c r="S528" s="2">
        <f>VLOOKUP(A528,'Region Total'!$A$2:$S$163,14,0)</f>
        <v>1488</v>
      </c>
    </row>
    <row r="529" spans="1:19" x14ac:dyDescent="0.45">
      <c r="A529" s="2" t="str">
        <f t="shared" si="16"/>
        <v>2018|Otago Region|Total - dwelling type</v>
      </c>
      <c r="B529" t="s">
        <v>16</v>
      </c>
      <c r="C529" t="s">
        <v>17</v>
      </c>
      <c r="D529" t="s">
        <v>18</v>
      </c>
      <c r="E529" t="s">
        <v>19</v>
      </c>
      <c r="F529">
        <v>2018</v>
      </c>
      <c r="G529">
        <v>2018</v>
      </c>
      <c r="H529">
        <v>14</v>
      </c>
      <c r="I529" t="s">
        <v>48</v>
      </c>
      <c r="J529">
        <v>2</v>
      </c>
      <c r="K529" t="s">
        <v>23</v>
      </c>
      <c r="L529">
        <v>99</v>
      </c>
      <c r="M529" t="s">
        <v>260</v>
      </c>
      <c r="N529">
        <v>14679</v>
      </c>
      <c r="R529" s="2">
        <f t="shared" si="17"/>
        <v>14.16700445885691</v>
      </c>
      <c r="S529" s="2">
        <f>VLOOKUP(A529,'Region Total'!$A$2:$S$163,14,0)</f>
        <v>103614</v>
      </c>
    </row>
    <row r="530" spans="1:19" x14ac:dyDescent="0.45">
      <c r="A530" s="2" t="str">
        <f t="shared" si="16"/>
        <v>2018|Otago Region|Private Dwelling</v>
      </c>
      <c r="B530" t="s">
        <v>16</v>
      </c>
      <c r="C530" t="s">
        <v>17</v>
      </c>
      <c r="D530" t="s">
        <v>18</v>
      </c>
      <c r="E530" t="s">
        <v>19</v>
      </c>
      <c r="F530">
        <v>2018</v>
      </c>
      <c r="G530">
        <v>2018</v>
      </c>
      <c r="H530">
        <v>14</v>
      </c>
      <c r="I530" t="s">
        <v>48</v>
      </c>
      <c r="J530">
        <v>21</v>
      </c>
      <c r="K530" t="s">
        <v>26</v>
      </c>
      <c r="L530">
        <v>1</v>
      </c>
      <c r="M530" t="s">
        <v>261</v>
      </c>
      <c r="N530">
        <v>6951</v>
      </c>
      <c r="R530" s="2">
        <f t="shared" si="17"/>
        <v>6.8064980464733704</v>
      </c>
      <c r="S530" s="2">
        <f>VLOOKUP(A530,'Region Total'!$A$2:$S$163,14,0)</f>
        <v>102123</v>
      </c>
    </row>
    <row r="531" spans="1:19" x14ac:dyDescent="0.45">
      <c r="A531" s="2" t="str">
        <f t="shared" si="16"/>
        <v>2018|Otago Region|Non-private Dwelling</v>
      </c>
      <c r="B531" t="s">
        <v>16</v>
      </c>
      <c r="C531" t="s">
        <v>17</v>
      </c>
      <c r="D531" t="s">
        <v>18</v>
      </c>
      <c r="E531" t="s">
        <v>19</v>
      </c>
      <c r="F531">
        <v>2018</v>
      </c>
      <c r="G531">
        <v>2018</v>
      </c>
      <c r="H531">
        <v>14</v>
      </c>
      <c r="I531" t="s">
        <v>48</v>
      </c>
      <c r="J531">
        <v>21</v>
      </c>
      <c r="K531" t="s">
        <v>26</v>
      </c>
      <c r="L531">
        <v>2</v>
      </c>
      <c r="M531" t="s">
        <v>262</v>
      </c>
      <c r="N531">
        <v>126</v>
      </c>
      <c r="R531" s="2">
        <f t="shared" si="17"/>
        <v>8.4677419354838701</v>
      </c>
      <c r="S531" s="2">
        <f>VLOOKUP(A531,'Region Total'!$A$2:$S$163,14,0)</f>
        <v>1488</v>
      </c>
    </row>
    <row r="532" spans="1:19" x14ac:dyDescent="0.45">
      <c r="A532" s="2" t="str">
        <f t="shared" si="16"/>
        <v>2018|Otago Region|Total - dwelling type</v>
      </c>
      <c r="B532" t="s">
        <v>16</v>
      </c>
      <c r="C532" t="s">
        <v>17</v>
      </c>
      <c r="D532" t="s">
        <v>18</v>
      </c>
      <c r="E532" t="s">
        <v>19</v>
      </c>
      <c r="F532">
        <v>2018</v>
      </c>
      <c r="G532">
        <v>2018</v>
      </c>
      <c r="H532">
        <v>14</v>
      </c>
      <c r="I532" t="s">
        <v>48</v>
      </c>
      <c r="J532">
        <v>21</v>
      </c>
      <c r="K532" t="s">
        <v>26</v>
      </c>
      <c r="L532">
        <v>99</v>
      </c>
      <c r="M532" t="s">
        <v>260</v>
      </c>
      <c r="N532">
        <v>7080</v>
      </c>
      <c r="R532" s="2">
        <f t="shared" si="17"/>
        <v>6.8330534483757015</v>
      </c>
      <c r="S532" s="2">
        <f>VLOOKUP(A532,'Region Total'!$A$2:$S$163,14,0)</f>
        <v>103614</v>
      </c>
    </row>
    <row r="533" spans="1:19" x14ac:dyDescent="0.45">
      <c r="A533" s="2" t="str">
        <f t="shared" si="16"/>
        <v>2018|Otago Region|Private Dwelling</v>
      </c>
      <c r="B533" t="s">
        <v>16</v>
      </c>
      <c r="C533" t="s">
        <v>17</v>
      </c>
      <c r="D533" t="s">
        <v>18</v>
      </c>
      <c r="E533" t="s">
        <v>19</v>
      </c>
      <c r="F533">
        <v>2018</v>
      </c>
      <c r="G533">
        <v>2018</v>
      </c>
      <c r="H533">
        <v>14</v>
      </c>
      <c r="I533" t="s">
        <v>48</v>
      </c>
      <c r="J533">
        <v>22</v>
      </c>
      <c r="K533" t="s">
        <v>27</v>
      </c>
      <c r="L533">
        <v>1</v>
      </c>
      <c r="M533" t="s">
        <v>261</v>
      </c>
      <c r="N533">
        <v>7302</v>
      </c>
      <c r="R533" s="2">
        <f t="shared" si="17"/>
        <v>7.1502012279310243</v>
      </c>
      <c r="S533" s="2">
        <f>VLOOKUP(A533,'Region Total'!$A$2:$S$163,14,0)</f>
        <v>102123</v>
      </c>
    </row>
    <row r="534" spans="1:19" x14ac:dyDescent="0.45">
      <c r="A534" s="2" t="str">
        <f t="shared" si="16"/>
        <v>2018|Otago Region|Non-private Dwelling</v>
      </c>
      <c r="B534" t="s">
        <v>16</v>
      </c>
      <c r="C534" t="s">
        <v>17</v>
      </c>
      <c r="D534" t="s">
        <v>18</v>
      </c>
      <c r="E534" t="s">
        <v>19</v>
      </c>
      <c r="F534">
        <v>2018</v>
      </c>
      <c r="G534">
        <v>2018</v>
      </c>
      <c r="H534">
        <v>14</v>
      </c>
      <c r="I534" t="s">
        <v>48</v>
      </c>
      <c r="J534">
        <v>22</v>
      </c>
      <c r="K534" t="s">
        <v>27</v>
      </c>
      <c r="L534">
        <v>2</v>
      </c>
      <c r="M534" t="s">
        <v>262</v>
      </c>
      <c r="N534">
        <v>300</v>
      </c>
      <c r="R534" s="2">
        <f t="shared" si="17"/>
        <v>20.161290322580644</v>
      </c>
      <c r="S534" s="2">
        <f>VLOOKUP(A534,'Region Total'!$A$2:$S$163,14,0)</f>
        <v>1488</v>
      </c>
    </row>
    <row r="535" spans="1:19" x14ac:dyDescent="0.45">
      <c r="A535" s="2" t="str">
        <f t="shared" si="16"/>
        <v>2018|Otago Region|Total - dwelling type</v>
      </c>
      <c r="B535" t="s">
        <v>16</v>
      </c>
      <c r="C535" t="s">
        <v>17</v>
      </c>
      <c r="D535" t="s">
        <v>18</v>
      </c>
      <c r="E535" t="s">
        <v>19</v>
      </c>
      <c r="F535">
        <v>2018</v>
      </c>
      <c r="G535">
        <v>2018</v>
      </c>
      <c r="H535">
        <v>14</v>
      </c>
      <c r="I535" t="s">
        <v>48</v>
      </c>
      <c r="J535">
        <v>22</v>
      </c>
      <c r="K535" t="s">
        <v>27</v>
      </c>
      <c r="L535">
        <v>99</v>
      </c>
      <c r="M535" t="s">
        <v>260</v>
      </c>
      <c r="N535">
        <v>7602</v>
      </c>
      <c r="R535" s="2">
        <f t="shared" si="17"/>
        <v>7.3368463721118768</v>
      </c>
      <c r="S535" s="2">
        <f>VLOOKUP(A535,'Region Total'!$A$2:$S$163,14,0)</f>
        <v>103614</v>
      </c>
    </row>
    <row r="536" spans="1:19" x14ac:dyDescent="0.45">
      <c r="A536" s="2" t="str">
        <f t="shared" si="16"/>
        <v>2018|Otago Region|Private Dwelling</v>
      </c>
      <c r="B536" t="s">
        <v>16</v>
      </c>
      <c r="C536" t="s">
        <v>17</v>
      </c>
      <c r="D536" t="s">
        <v>18</v>
      </c>
      <c r="E536" t="s">
        <v>19</v>
      </c>
      <c r="F536">
        <v>2018</v>
      </c>
      <c r="G536">
        <v>2018</v>
      </c>
      <c r="H536">
        <v>14</v>
      </c>
      <c r="I536" t="s">
        <v>48</v>
      </c>
      <c r="J536">
        <v>3</v>
      </c>
      <c r="K536" t="s">
        <v>28</v>
      </c>
      <c r="L536">
        <v>1</v>
      </c>
      <c r="M536" t="s">
        <v>261</v>
      </c>
      <c r="N536">
        <v>1032</v>
      </c>
      <c r="R536" s="2">
        <f t="shared" si="17"/>
        <v>1.0105461061660939</v>
      </c>
      <c r="S536" s="2">
        <f>VLOOKUP(A536,'Region Total'!$A$2:$S$163,14,0)</f>
        <v>102123</v>
      </c>
    </row>
    <row r="537" spans="1:19" x14ac:dyDescent="0.45">
      <c r="A537" s="2" t="str">
        <f t="shared" si="16"/>
        <v>2018|Otago Region|Non-private Dwelling</v>
      </c>
      <c r="B537" t="s">
        <v>16</v>
      </c>
      <c r="C537" t="s">
        <v>17</v>
      </c>
      <c r="D537" t="s">
        <v>18</v>
      </c>
      <c r="E537" t="s">
        <v>19</v>
      </c>
      <c r="F537">
        <v>2018</v>
      </c>
      <c r="G537">
        <v>2018</v>
      </c>
      <c r="H537">
        <v>14</v>
      </c>
      <c r="I537" t="s">
        <v>48</v>
      </c>
      <c r="J537">
        <v>3</v>
      </c>
      <c r="K537" t="s">
        <v>28</v>
      </c>
      <c r="L537">
        <v>2</v>
      </c>
      <c r="M537" t="s">
        <v>262</v>
      </c>
      <c r="N537">
        <v>3</v>
      </c>
      <c r="R537" s="2">
        <f t="shared" si="17"/>
        <v>0.20161290322580644</v>
      </c>
      <c r="S537" s="2">
        <f>VLOOKUP(A537,'Region Total'!$A$2:$S$163,14,0)</f>
        <v>1488</v>
      </c>
    </row>
    <row r="538" spans="1:19" x14ac:dyDescent="0.45">
      <c r="A538" s="2" t="str">
        <f t="shared" si="16"/>
        <v>2018|Otago Region|Total - dwelling type</v>
      </c>
      <c r="B538" t="s">
        <v>16</v>
      </c>
      <c r="C538" t="s">
        <v>17</v>
      </c>
      <c r="D538" t="s">
        <v>18</v>
      </c>
      <c r="E538" t="s">
        <v>19</v>
      </c>
      <c r="F538">
        <v>2018</v>
      </c>
      <c r="G538">
        <v>2018</v>
      </c>
      <c r="H538">
        <v>14</v>
      </c>
      <c r="I538" t="s">
        <v>48</v>
      </c>
      <c r="J538">
        <v>3</v>
      </c>
      <c r="K538" t="s">
        <v>28</v>
      </c>
      <c r="L538">
        <v>99</v>
      </c>
      <c r="M538" t="s">
        <v>260</v>
      </c>
      <c r="N538">
        <v>1038</v>
      </c>
      <c r="R538" s="2">
        <f t="shared" si="17"/>
        <v>1.0017951242110139</v>
      </c>
      <c r="S538" s="2">
        <f>VLOOKUP(A538,'Region Total'!$A$2:$S$163,14,0)</f>
        <v>103614</v>
      </c>
    </row>
    <row r="539" spans="1:19" x14ac:dyDescent="0.45">
      <c r="A539" s="2" t="str">
        <f t="shared" si="16"/>
        <v>2018|Otago Region|Private Dwelling</v>
      </c>
      <c r="B539" t="s">
        <v>16</v>
      </c>
      <c r="C539" t="s">
        <v>17</v>
      </c>
      <c r="D539" t="s">
        <v>18</v>
      </c>
      <c r="E539" t="s">
        <v>19</v>
      </c>
      <c r="F539">
        <v>2018</v>
      </c>
      <c r="G539">
        <v>2018</v>
      </c>
      <c r="H539">
        <v>14</v>
      </c>
      <c r="I539" t="s">
        <v>48</v>
      </c>
      <c r="J539">
        <v>999</v>
      </c>
      <c r="K539" t="s">
        <v>29</v>
      </c>
      <c r="L539">
        <v>1</v>
      </c>
      <c r="M539" t="s">
        <v>261</v>
      </c>
      <c r="N539">
        <v>102123</v>
      </c>
      <c r="R539" s="2">
        <f t="shared" si="17"/>
        <v>100</v>
      </c>
      <c r="S539" s="2">
        <f>VLOOKUP(A539,'Region Total'!$A$2:$S$163,14,0)</f>
        <v>102123</v>
      </c>
    </row>
    <row r="540" spans="1:19" x14ac:dyDescent="0.45">
      <c r="A540" s="2" t="str">
        <f t="shared" si="16"/>
        <v>2018|Otago Region|Non-private Dwelling</v>
      </c>
      <c r="B540" t="s">
        <v>16</v>
      </c>
      <c r="C540" t="s">
        <v>17</v>
      </c>
      <c r="D540" t="s">
        <v>18</v>
      </c>
      <c r="E540" t="s">
        <v>19</v>
      </c>
      <c r="F540">
        <v>2018</v>
      </c>
      <c r="G540">
        <v>2018</v>
      </c>
      <c r="H540">
        <v>14</v>
      </c>
      <c r="I540" t="s">
        <v>48</v>
      </c>
      <c r="J540">
        <v>999</v>
      </c>
      <c r="K540" t="s">
        <v>29</v>
      </c>
      <c r="L540">
        <v>2</v>
      </c>
      <c r="M540" t="s">
        <v>262</v>
      </c>
      <c r="N540">
        <v>1488</v>
      </c>
      <c r="R540" s="2">
        <f t="shared" si="17"/>
        <v>100</v>
      </c>
      <c r="S540" s="2">
        <f>VLOOKUP(A540,'Region Total'!$A$2:$S$163,14,0)</f>
        <v>1488</v>
      </c>
    </row>
    <row r="541" spans="1:19" x14ac:dyDescent="0.45">
      <c r="A541" s="2" t="str">
        <f t="shared" si="16"/>
        <v>2018|Otago Region|Total - dwelling type</v>
      </c>
      <c r="B541" t="s">
        <v>16</v>
      </c>
      <c r="C541" t="s">
        <v>17</v>
      </c>
      <c r="D541" t="s">
        <v>18</v>
      </c>
      <c r="E541" t="s">
        <v>19</v>
      </c>
      <c r="F541">
        <v>2018</v>
      </c>
      <c r="G541">
        <v>2018</v>
      </c>
      <c r="H541">
        <v>14</v>
      </c>
      <c r="I541" t="s">
        <v>48</v>
      </c>
      <c r="J541">
        <v>999</v>
      </c>
      <c r="K541" t="s">
        <v>29</v>
      </c>
      <c r="L541">
        <v>99</v>
      </c>
      <c r="M541" t="s">
        <v>260</v>
      </c>
      <c r="N541">
        <v>103614</v>
      </c>
      <c r="R541" s="2">
        <f t="shared" si="17"/>
        <v>100</v>
      </c>
      <c r="S541" s="2">
        <f>VLOOKUP(A541,'Region Total'!$A$2:$S$163,14,0)</f>
        <v>103614</v>
      </c>
    </row>
    <row r="542" spans="1:19" x14ac:dyDescent="0.45">
      <c r="A542" s="2" t="str">
        <f t="shared" si="16"/>
        <v>2018|Southland Region|Private Dwelling</v>
      </c>
      <c r="B542" t="s">
        <v>16</v>
      </c>
      <c r="C542" t="s">
        <v>17</v>
      </c>
      <c r="D542" t="s">
        <v>18</v>
      </c>
      <c r="E542" t="s">
        <v>19</v>
      </c>
      <c r="F542">
        <v>2018</v>
      </c>
      <c r="G542">
        <v>2018</v>
      </c>
      <c r="H542">
        <v>15</v>
      </c>
      <c r="I542" t="s">
        <v>49</v>
      </c>
      <c r="J542">
        <v>1</v>
      </c>
      <c r="K542" t="s">
        <v>22</v>
      </c>
      <c r="L542">
        <v>1</v>
      </c>
      <c r="M542" t="s">
        <v>261</v>
      </c>
      <c r="N542">
        <v>38931</v>
      </c>
      <c r="R542" s="2">
        <f t="shared" si="17"/>
        <v>88.525820315164751</v>
      </c>
      <c r="S542" s="2">
        <f>VLOOKUP(A542,'Region Total'!$A$2:$S$163,14,0)</f>
        <v>43977</v>
      </c>
    </row>
    <row r="543" spans="1:19" x14ac:dyDescent="0.45">
      <c r="A543" s="2" t="str">
        <f t="shared" si="16"/>
        <v>2018|Southland Region|Non-private Dwelling</v>
      </c>
      <c r="B543" t="s">
        <v>16</v>
      </c>
      <c r="C543" t="s">
        <v>17</v>
      </c>
      <c r="D543" t="s">
        <v>18</v>
      </c>
      <c r="E543" t="s">
        <v>19</v>
      </c>
      <c r="F543">
        <v>2018</v>
      </c>
      <c r="G543">
        <v>2018</v>
      </c>
      <c r="H543">
        <v>15</v>
      </c>
      <c r="I543" t="s">
        <v>49</v>
      </c>
      <c r="J543">
        <v>1</v>
      </c>
      <c r="K543" t="s">
        <v>22</v>
      </c>
      <c r="L543">
        <v>2</v>
      </c>
      <c r="M543" t="s">
        <v>262</v>
      </c>
      <c r="N543">
        <v>402</v>
      </c>
      <c r="R543" s="2">
        <f t="shared" si="17"/>
        <v>56.30252100840336</v>
      </c>
      <c r="S543" s="2">
        <f>VLOOKUP(A543,'Region Total'!$A$2:$S$163,14,0)</f>
        <v>714</v>
      </c>
    </row>
    <row r="544" spans="1:19" x14ac:dyDescent="0.45">
      <c r="A544" s="2" t="str">
        <f t="shared" si="16"/>
        <v>2018|Southland Region|Total - dwelling type</v>
      </c>
      <c r="B544" t="s">
        <v>16</v>
      </c>
      <c r="C544" t="s">
        <v>17</v>
      </c>
      <c r="D544" t="s">
        <v>18</v>
      </c>
      <c r="E544" t="s">
        <v>19</v>
      </c>
      <c r="F544">
        <v>2018</v>
      </c>
      <c r="G544">
        <v>2018</v>
      </c>
      <c r="H544">
        <v>15</v>
      </c>
      <c r="I544" t="s">
        <v>49</v>
      </c>
      <c r="J544">
        <v>1</v>
      </c>
      <c r="K544" t="s">
        <v>22</v>
      </c>
      <c r="L544">
        <v>99</v>
      </c>
      <c r="M544" t="s">
        <v>260</v>
      </c>
      <c r="N544">
        <v>39330</v>
      </c>
      <c r="R544" s="2">
        <f t="shared" si="17"/>
        <v>88.004296167013493</v>
      </c>
      <c r="S544" s="2">
        <f>VLOOKUP(A544,'Region Total'!$A$2:$S$163,14,0)</f>
        <v>44691</v>
      </c>
    </row>
    <row r="545" spans="1:19" x14ac:dyDescent="0.45">
      <c r="A545" s="2" t="str">
        <f t="shared" si="16"/>
        <v>2018|Southland Region|Private Dwelling</v>
      </c>
      <c r="B545" t="s">
        <v>16</v>
      </c>
      <c r="C545" t="s">
        <v>17</v>
      </c>
      <c r="D545" t="s">
        <v>18</v>
      </c>
      <c r="E545" t="s">
        <v>19</v>
      </c>
      <c r="F545">
        <v>2018</v>
      </c>
      <c r="G545">
        <v>2018</v>
      </c>
      <c r="H545">
        <v>15</v>
      </c>
      <c r="I545" t="s">
        <v>49</v>
      </c>
      <c r="J545">
        <v>2</v>
      </c>
      <c r="K545" t="s">
        <v>23</v>
      </c>
      <c r="L545">
        <v>1</v>
      </c>
      <c r="M545" t="s">
        <v>261</v>
      </c>
      <c r="N545">
        <v>4908</v>
      </c>
      <c r="R545" s="2">
        <f t="shared" si="17"/>
        <v>11.160379289173886</v>
      </c>
      <c r="S545" s="2">
        <f>VLOOKUP(A545,'Region Total'!$A$2:$S$163,14,0)</f>
        <v>43977</v>
      </c>
    </row>
    <row r="546" spans="1:19" x14ac:dyDescent="0.45">
      <c r="A546" s="2" t="str">
        <f t="shared" si="16"/>
        <v>2018|Southland Region|Non-private Dwelling</v>
      </c>
      <c r="B546" t="s">
        <v>16</v>
      </c>
      <c r="C546" t="s">
        <v>17</v>
      </c>
      <c r="D546" t="s">
        <v>18</v>
      </c>
      <c r="E546" t="s">
        <v>19</v>
      </c>
      <c r="F546">
        <v>2018</v>
      </c>
      <c r="G546">
        <v>2018</v>
      </c>
      <c r="H546">
        <v>15</v>
      </c>
      <c r="I546" t="s">
        <v>49</v>
      </c>
      <c r="J546">
        <v>2</v>
      </c>
      <c r="K546" t="s">
        <v>23</v>
      </c>
      <c r="L546">
        <v>2</v>
      </c>
      <c r="M546" t="s">
        <v>262</v>
      </c>
      <c r="N546">
        <v>309</v>
      </c>
      <c r="R546" s="2">
        <f t="shared" si="17"/>
        <v>43.27731092436975</v>
      </c>
      <c r="S546" s="2">
        <f>VLOOKUP(A546,'Region Total'!$A$2:$S$163,14,0)</f>
        <v>714</v>
      </c>
    </row>
    <row r="547" spans="1:19" x14ac:dyDescent="0.45">
      <c r="A547" s="2" t="str">
        <f t="shared" si="16"/>
        <v>2018|Southland Region|Total - dwelling type</v>
      </c>
      <c r="B547" t="s">
        <v>16</v>
      </c>
      <c r="C547" t="s">
        <v>17</v>
      </c>
      <c r="D547" t="s">
        <v>18</v>
      </c>
      <c r="E547" t="s">
        <v>19</v>
      </c>
      <c r="F547">
        <v>2018</v>
      </c>
      <c r="G547">
        <v>2018</v>
      </c>
      <c r="H547">
        <v>15</v>
      </c>
      <c r="I547" t="s">
        <v>49</v>
      </c>
      <c r="J547">
        <v>2</v>
      </c>
      <c r="K547" t="s">
        <v>23</v>
      </c>
      <c r="L547">
        <v>99</v>
      </c>
      <c r="M547" t="s">
        <v>260</v>
      </c>
      <c r="N547">
        <v>5217</v>
      </c>
      <c r="R547" s="2">
        <f t="shared" si="17"/>
        <v>11.673491306974558</v>
      </c>
      <c r="S547" s="2">
        <f>VLOOKUP(A547,'Region Total'!$A$2:$S$163,14,0)</f>
        <v>44691</v>
      </c>
    </row>
    <row r="548" spans="1:19" x14ac:dyDescent="0.45">
      <c r="A548" s="2" t="str">
        <f t="shared" si="16"/>
        <v>2018|Southland Region|Private Dwelling</v>
      </c>
      <c r="B548" t="s">
        <v>16</v>
      </c>
      <c r="C548" t="s">
        <v>17</v>
      </c>
      <c r="D548" t="s">
        <v>18</v>
      </c>
      <c r="E548" t="s">
        <v>19</v>
      </c>
      <c r="F548">
        <v>2018</v>
      </c>
      <c r="G548">
        <v>2018</v>
      </c>
      <c r="H548">
        <v>15</v>
      </c>
      <c r="I548" t="s">
        <v>49</v>
      </c>
      <c r="J548">
        <v>21</v>
      </c>
      <c r="K548" t="s">
        <v>26</v>
      </c>
      <c r="L548">
        <v>1</v>
      </c>
      <c r="M548" t="s">
        <v>261</v>
      </c>
      <c r="N548">
        <v>2097</v>
      </c>
      <c r="R548" s="2">
        <f t="shared" si="17"/>
        <v>4.7684016645064462</v>
      </c>
      <c r="S548" s="2">
        <f>VLOOKUP(A548,'Region Total'!$A$2:$S$163,14,0)</f>
        <v>43977</v>
      </c>
    </row>
    <row r="549" spans="1:19" x14ac:dyDescent="0.45">
      <c r="A549" s="2" t="str">
        <f t="shared" si="16"/>
        <v>2018|Southland Region|Non-private Dwelling</v>
      </c>
      <c r="B549" t="s">
        <v>16</v>
      </c>
      <c r="C549" t="s">
        <v>17</v>
      </c>
      <c r="D549" t="s">
        <v>18</v>
      </c>
      <c r="E549" t="s">
        <v>19</v>
      </c>
      <c r="F549">
        <v>2018</v>
      </c>
      <c r="G549">
        <v>2018</v>
      </c>
      <c r="H549">
        <v>15</v>
      </c>
      <c r="I549" t="s">
        <v>49</v>
      </c>
      <c r="J549">
        <v>21</v>
      </c>
      <c r="K549" t="s">
        <v>26</v>
      </c>
      <c r="L549">
        <v>2</v>
      </c>
      <c r="M549" t="s">
        <v>262</v>
      </c>
      <c r="N549">
        <v>24</v>
      </c>
      <c r="R549" s="2">
        <f t="shared" si="17"/>
        <v>3.3613445378151261</v>
      </c>
      <c r="S549" s="2">
        <f>VLOOKUP(A549,'Region Total'!$A$2:$S$163,14,0)</f>
        <v>714</v>
      </c>
    </row>
    <row r="550" spans="1:19" x14ac:dyDescent="0.45">
      <c r="A550" s="2" t="str">
        <f t="shared" si="16"/>
        <v>2018|Southland Region|Total - dwelling type</v>
      </c>
      <c r="B550" t="s">
        <v>16</v>
      </c>
      <c r="C550" t="s">
        <v>17</v>
      </c>
      <c r="D550" t="s">
        <v>18</v>
      </c>
      <c r="E550" t="s">
        <v>19</v>
      </c>
      <c r="F550">
        <v>2018</v>
      </c>
      <c r="G550">
        <v>2018</v>
      </c>
      <c r="H550">
        <v>15</v>
      </c>
      <c r="I550" t="s">
        <v>49</v>
      </c>
      <c r="J550">
        <v>21</v>
      </c>
      <c r="K550" t="s">
        <v>26</v>
      </c>
      <c r="L550">
        <v>99</v>
      </c>
      <c r="M550" t="s">
        <v>260</v>
      </c>
      <c r="N550">
        <v>2121</v>
      </c>
      <c r="R550" s="2">
        <f t="shared" si="17"/>
        <v>4.7459219977176614</v>
      </c>
      <c r="S550" s="2">
        <f>VLOOKUP(A550,'Region Total'!$A$2:$S$163,14,0)</f>
        <v>44691</v>
      </c>
    </row>
    <row r="551" spans="1:19" x14ac:dyDescent="0.45">
      <c r="A551" s="2" t="str">
        <f t="shared" si="16"/>
        <v>2018|Southland Region|Private Dwelling</v>
      </c>
      <c r="B551" t="s">
        <v>16</v>
      </c>
      <c r="C551" t="s">
        <v>17</v>
      </c>
      <c r="D551" t="s">
        <v>18</v>
      </c>
      <c r="E551" t="s">
        <v>19</v>
      </c>
      <c r="F551">
        <v>2018</v>
      </c>
      <c r="G551">
        <v>2018</v>
      </c>
      <c r="H551">
        <v>15</v>
      </c>
      <c r="I551" t="s">
        <v>49</v>
      </c>
      <c r="J551">
        <v>22</v>
      </c>
      <c r="K551" t="s">
        <v>27</v>
      </c>
      <c r="L551">
        <v>1</v>
      </c>
      <c r="M551" t="s">
        <v>261</v>
      </c>
      <c r="N551">
        <v>2808</v>
      </c>
      <c r="R551" s="2">
        <f t="shared" si="17"/>
        <v>6.3851558769356709</v>
      </c>
      <c r="S551" s="2">
        <f>VLOOKUP(A551,'Region Total'!$A$2:$S$163,14,0)</f>
        <v>43977</v>
      </c>
    </row>
    <row r="552" spans="1:19" x14ac:dyDescent="0.45">
      <c r="A552" s="2" t="str">
        <f t="shared" si="16"/>
        <v>2018|Southland Region|Non-private Dwelling</v>
      </c>
      <c r="B552" t="s">
        <v>16</v>
      </c>
      <c r="C552" t="s">
        <v>17</v>
      </c>
      <c r="D552" t="s">
        <v>18</v>
      </c>
      <c r="E552" t="s">
        <v>19</v>
      </c>
      <c r="F552">
        <v>2018</v>
      </c>
      <c r="G552">
        <v>2018</v>
      </c>
      <c r="H552">
        <v>15</v>
      </c>
      <c r="I552" t="s">
        <v>49</v>
      </c>
      <c r="J552">
        <v>22</v>
      </c>
      <c r="K552" t="s">
        <v>27</v>
      </c>
      <c r="L552">
        <v>2</v>
      </c>
      <c r="M552" t="s">
        <v>262</v>
      </c>
      <c r="N552">
        <v>285</v>
      </c>
      <c r="R552" s="2">
        <f t="shared" si="17"/>
        <v>39.915966386554622</v>
      </c>
      <c r="S552" s="2">
        <f>VLOOKUP(A552,'Region Total'!$A$2:$S$163,14,0)</f>
        <v>714</v>
      </c>
    </row>
    <row r="553" spans="1:19" x14ac:dyDescent="0.45">
      <c r="A553" s="2" t="str">
        <f t="shared" si="16"/>
        <v>2018|Southland Region|Total - dwelling type</v>
      </c>
      <c r="B553" t="s">
        <v>16</v>
      </c>
      <c r="C553" t="s">
        <v>17</v>
      </c>
      <c r="D553" t="s">
        <v>18</v>
      </c>
      <c r="E553" t="s">
        <v>19</v>
      </c>
      <c r="F553">
        <v>2018</v>
      </c>
      <c r="G553">
        <v>2018</v>
      </c>
      <c r="H553">
        <v>15</v>
      </c>
      <c r="I553" t="s">
        <v>49</v>
      </c>
      <c r="J553">
        <v>22</v>
      </c>
      <c r="K553" t="s">
        <v>27</v>
      </c>
      <c r="L553">
        <v>99</v>
      </c>
      <c r="M553" t="s">
        <v>260</v>
      </c>
      <c r="N553">
        <v>3096</v>
      </c>
      <c r="R553" s="2">
        <f t="shared" si="17"/>
        <v>6.9275693092568975</v>
      </c>
      <c r="S553" s="2">
        <f>VLOOKUP(A553,'Region Total'!$A$2:$S$163,14,0)</f>
        <v>44691</v>
      </c>
    </row>
    <row r="554" spans="1:19" x14ac:dyDescent="0.45">
      <c r="A554" s="2" t="str">
        <f t="shared" si="16"/>
        <v>2018|Southland Region|Private Dwelling</v>
      </c>
      <c r="B554" t="s">
        <v>16</v>
      </c>
      <c r="C554" t="s">
        <v>17</v>
      </c>
      <c r="D554" t="s">
        <v>18</v>
      </c>
      <c r="E554" t="s">
        <v>19</v>
      </c>
      <c r="F554">
        <v>2018</v>
      </c>
      <c r="G554">
        <v>2018</v>
      </c>
      <c r="H554">
        <v>15</v>
      </c>
      <c r="I554" t="s">
        <v>49</v>
      </c>
      <c r="J554">
        <v>3</v>
      </c>
      <c r="K554" t="s">
        <v>28</v>
      </c>
      <c r="L554">
        <v>1</v>
      </c>
      <c r="M554" t="s">
        <v>261</v>
      </c>
      <c r="N554">
        <v>138</v>
      </c>
      <c r="R554" s="2">
        <f t="shared" si="17"/>
        <v>0.31380039566136841</v>
      </c>
      <c r="S554" s="2">
        <f>VLOOKUP(A554,'Region Total'!$A$2:$S$163,14,0)</f>
        <v>43977</v>
      </c>
    </row>
    <row r="555" spans="1:19" x14ac:dyDescent="0.45">
      <c r="A555" s="2" t="str">
        <f t="shared" si="16"/>
        <v>2018|Southland Region|Non-private Dwelling</v>
      </c>
      <c r="B555" t="s">
        <v>16</v>
      </c>
      <c r="C555" t="s">
        <v>17</v>
      </c>
      <c r="D555" t="s">
        <v>18</v>
      </c>
      <c r="E555" t="s">
        <v>19</v>
      </c>
      <c r="F555">
        <v>2018</v>
      </c>
      <c r="G555">
        <v>2018</v>
      </c>
      <c r="H555">
        <v>15</v>
      </c>
      <c r="I555" t="s">
        <v>49</v>
      </c>
      <c r="J555">
        <v>3</v>
      </c>
      <c r="K555" t="s">
        <v>28</v>
      </c>
      <c r="L555">
        <v>2</v>
      </c>
      <c r="M555" t="s">
        <v>262</v>
      </c>
      <c r="N555">
        <v>3</v>
      </c>
      <c r="R555" s="2">
        <f t="shared" si="17"/>
        <v>0.42016806722689076</v>
      </c>
      <c r="S555" s="2">
        <f>VLOOKUP(A555,'Region Total'!$A$2:$S$163,14,0)</f>
        <v>714</v>
      </c>
    </row>
    <row r="556" spans="1:19" x14ac:dyDescent="0.45">
      <c r="A556" s="2" t="str">
        <f t="shared" si="16"/>
        <v>2018|Southland Region|Total - dwelling type</v>
      </c>
      <c r="B556" t="s">
        <v>16</v>
      </c>
      <c r="C556" t="s">
        <v>17</v>
      </c>
      <c r="D556" t="s">
        <v>18</v>
      </c>
      <c r="E556" t="s">
        <v>19</v>
      </c>
      <c r="F556">
        <v>2018</v>
      </c>
      <c r="G556">
        <v>2018</v>
      </c>
      <c r="H556">
        <v>15</v>
      </c>
      <c r="I556" t="s">
        <v>49</v>
      </c>
      <c r="J556">
        <v>3</v>
      </c>
      <c r="K556" t="s">
        <v>28</v>
      </c>
      <c r="L556">
        <v>99</v>
      </c>
      <c r="M556" t="s">
        <v>260</v>
      </c>
      <c r="N556">
        <v>141</v>
      </c>
      <c r="R556" s="2">
        <f t="shared" si="17"/>
        <v>0.31549976505336641</v>
      </c>
      <c r="S556" s="2">
        <f>VLOOKUP(A556,'Region Total'!$A$2:$S$163,14,0)</f>
        <v>44691</v>
      </c>
    </row>
    <row r="557" spans="1:19" x14ac:dyDescent="0.45">
      <c r="A557" s="2" t="str">
        <f t="shared" si="16"/>
        <v>2018|Southland Region|Private Dwelling</v>
      </c>
      <c r="B557" t="s">
        <v>16</v>
      </c>
      <c r="C557" t="s">
        <v>17</v>
      </c>
      <c r="D557" t="s">
        <v>18</v>
      </c>
      <c r="E557" t="s">
        <v>19</v>
      </c>
      <c r="F557">
        <v>2018</v>
      </c>
      <c r="G557">
        <v>2018</v>
      </c>
      <c r="H557">
        <v>15</v>
      </c>
      <c r="I557" t="s">
        <v>49</v>
      </c>
      <c r="J557">
        <v>999</v>
      </c>
      <c r="K557" t="s">
        <v>29</v>
      </c>
      <c r="L557">
        <v>1</v>
      </c>
      <c r="M557" t="s">
        <v>261</v>
      </c>
      <c r="N557">
        <v>43977</v>
      </c>
      <c r="R557" s="2">
        <f t="shared" si="17"/>
        <v>100</v>
      </c>
      <c r="S557" s="2">
        <f>VLOOKUP(A557,'Region Total'!$A$2:$S$163,14,0)</f>
        <v>43977</v>
      </c>
    </row>
    <row r="558" spans="1:19" x14ac:dyDescent="0.45">
      <c r="A558" s="2" t="str">
        <f t="shared" si="16"/>
        <v>2018|Southland Region|Non-private Dwelling</v>
      </c>
      <c r="B558" t="s">
        <v>16</v>
      </c>
      <c r="C558" t="s">
        <v>17</v>
      </c>
      <c r="D558" t="s">
        <v>18</v>
      </c>
      <c r="E558" t="s">
        <v>19</v>
      </c>
      <c r="F558">
        <v>2018</v>
      </c>
      <c r="G558">
        <v>2018</v>
      </c>
      <c r="H558">
        <v>15</v>
      </c>
      <c r="I558" t="s">
        <v>49</v>
      </c>
      <c r="J558">
        <v>999</v>
      </c>
      <c r="K558" t="s">
        <v>29</v>
      </c>
      <c r="L558">
        <v>2</v>
      </c>
      <c r="M558" t="s">
        <v>262</v>
      </c>
      <c r="N558">
        <v>714</v>
      </c>
      <c r="R558" s="2">
        <f t="shared" si="17"/>
        <v>100</v>
      </c>
      <c r="S558" s="2">
        <f>VLOOKUP(A558,'Region Total'!$A$2:$S$163,14,0)</f>
        <v>714</v>
      </c>
    </row>
    <row r="559" spans="1:19" x14ac:dyDescent="0.45">
      <c r="A559" s="2" t="str">
        <f t="shared" si="16"/>
        <v>2018|Southland Region|Total - dwelling type</v>
      </c>
      <c r="B559" t="s">
        <v>16</v>
      </c>
      <c r="C559" t="s">
        <v>17</v>
      </c>
      <c r="D559" t="s">
        <v>18</v>
      </c>
      <c r="E559" t="s">
        <v>19</v>
      </c>
      <c r="F559">
        <v>2018</v>
      </c>
      <c r="G559">
        <v>2018</v>
      </c>
      <c r="H559">
        <v>15</v>
      </c>
      <c r="I559" t="s">
        <v>49</v>
      </c>
      <c r="J559">
        <v>999</v>
      </c>
      <c r="K559" t="s">
        <v>29</v>
      </c>
      <c r="L559">
        <v>99</v>
      </c>
      <c r="M559" t="s">
        <v>260</v>
      </c>
      <c r="N559">
        <v>44691</v>
      </c>
      <c r="R559" s="2">
        <f t="shared" si="17"/>
        <v>100</v>
      </c>
      <c r="S559" s="2">
        <f>VLOOKUP(A559,'Region Total'!$A$2:$S$163,14,0)</f>
        <v>44691</v>
      </c>
    </row>
    <row r="560" spans="1:19" x14ac:dyDescent="0.45">
      <c r="A560" s="2" t="str">
        <f t="shared" si="16"/>
        <v>2018|Tasman Region|Private Dwelling</v>
      </c>
      <c r="B560" t="s">
        <v>16</v>
      </c>
      <c r="C560" t="s">
        <v>17</v>
      </c>
      <c r="D560" t="s">
        <v>18</v>
      </c>
      <c r="E560" t="s">
        <v>19</v>
      </c>
      <c r="F560">
        <v>2018</v>
      </c>
      <c r="G560">
        <v>2018</v>
      </c>
      <c r="H560">
        <v>16</v>
      </c>
      <c r="I560" t="s">
        <v>50</v>
      </c>
      <c r="J560">
        <v>1</v>
      </c>
      <c r="K560" t="s">
        <v>22</v>
      </c>
      <c r="L560">
        <v>1</v>
      </c>
      <c r="M560" t="s">
        <v>261</v>
      </c>
      <c r="N560">
        <v>19770</v>
      </c>
      <c r="R560" s="2">
        <f t="shared" si="17"/>
        <v>85.440165953584852</v>
      </c>
      <c r="S560" s="2">
        <f>VLOOKUP(A560,'Region Total'!$A$2:$S$163,14,0)</f>
        <v>23139</v>
      </c>
    </row>
    <row r="561" spans="1:19" x14ac:dyDescent="0.45">
      <c r="A561" s="2" t="str">
        <f t="shared" si="16"/>
        <v>2018|Tasman Region|Non-private Dwelling</v>
      </c>
      <c r="B561" t="s">
        <v>16</v>
      </c>
      <c r="C561" t="s">
        <v>17</v>
      </c>
      <c r="D561" t="s">
        <v>18</v>
      </c>
      <c r="E561" t="s">
        <v>19</v>
      </c>
      <c r="F561">
        <v>2018</v>
      </c>
      <c r="G561">
        <v>2018</v>
      </c>
      <c r="H561">
        <v>16</v>
      </c>
      <c r="I561" t="s">
        <v>50</v>
      </c>
      <c r="J561">
        <v>1</v>
      </c>
      <c r="K561" t="s">
        <v>22</v>
      </c>
      <c r="L561">
        <v>2</v>
      </c>
      <c r="M561" t="s">
        <v>262</v>
      </c>
      <c r="N561">
        <v>354</v>
      </c>
      <c r="R561" s="2">
        <f t="shared" si="17"/>
        <v>59.595959595959592</v>
      </c>
      <c r="S561" s="2">
        <f>VLOOKUP(A561,'Region Total'!$A$2:$S$163,14,0)</f>
        <v>594</v>
      </c>
    </row>
    <row r="562" spans="1:19" x14ac:dyDescent="0.45">
      <c r="A562" s="2" t="str">
        <f t="shared" si="16"/>
        <v>2018|Tasman Region|Total - dwelling type</v>
      </c>
      <c r="B562" t="s">
        <v>16</v>
      </c>
      <c r="C562" t="s">
        <v>17</v>
      </c>
      <c r="D562" t="s">
        <v>18</v>
      </c>
      <c r="E562" t="s">
        <v>19</v>
      </c>
      <c r="F562">
        <v>2018</v>
      </c>
      <c r="G562">
        <v>2018</v>
      </c>
      <c r="H562">
        <v>16</v>
      </c>
      <c r="I562" t="s">
        <v>50</v>
      </c>
      <c r="J562">
        <v>1</v>
      </c>
      <c r="K562" t="s">
        <v>22</v>
      </c>
      <c r="L562">
        <v>99</v>
      </c>
      <c r="M562" t="s">
        <v>260</v>
      </c>
      <c r="N562">
        <v>20127</v>
      </c>
      <c r="R562" s="2">
        <f t="shared" si="17"/>
        <v>84.805966375932258</v>
      </c>
      <c r="S562" s="2">
        <f>VLOOKUP(A562,'Region Total'!$A$2:$S$163,14,0)</f>
        <v>23733</v>
      </c>
    </row>
    <row r="563" spans="1:19" x14ac:dyDescent="0.45">
      <c r="A563" s="2" t="str">
        <f t="shared" si="16"/>
        <v>2018|Tasman Region|Private Dwelling</v>
      </c>
      <c r="B563" t="s">
        <v>16</v>
      </c>
      <c r="C563" t="s">
        <v>17</v>
      </c>
      <c r="D563" t="s">
        <v>18</v>
      </c>
      <c r="E563" t="s">
        <v>19</v>
      </c>
      <c r="F563">
        <v>2018</v>
      </c>
      <c r="G563">
        <v>2018</v>
      </c>
      <c r="H563">
        <v>16</v>
      </c>
      <c r="I563" t="s">
        <v>50</v>
      </c>
      <c r="J563">
        <v>2</v>
      </c>
      <c r="K563" t="s">
        <v>23</v>
      </c>
      <c r="L563">
        <v>1</v>
      </c>
      <c r="M563" t="s">
        <v>261</v>
      </c>
      <c r="N563">
        <v>3231</v>
      </c>
      <c r="R563" s="2">
        <f t="shared" si="17"/>
        <v>13.963438350836249</v>
      </c>
      <c r="S563" s="2">
        <f>VLOOKUP(A563,'Region Total'!$A$2:$S$163,14,0)</f>
        <v>23139</v>
      </c>
    </row>
    <row r="564" spans="1:19" x14ac:dyDescent="0.45">
      <c r="A564" s="2" t="str">
        <f t="shared" si="16"/>
        <v>2018|Tasman Region|Non-private Dwelling</v>
      </c>
      <c r="B564" t="s">
        <v>16</v>
      </c>
      <c r="C564" t="s">
        <v>17</v>
      </c>
      <c r="D564" t="s">
        <v>18</v>
      </c>
      <c r="E564" t="s">
        <v>19</v>
      </c>
      <c r="F564">
        <v>2018</v>
      </c>
      <c r="G564">
        <v>2018</v>
      </c>
      <c r="H564">
        <v>16</v>
      </c>
      <c r="I564" t="s">
        <v>50</v>
      </c>
      <c r="J564">
        <v>2</v>
      </c>
      <c r="K564" t="s">
        <v>23</v>
      </c>
      <c r="L564">
        <v>2</v>
      </c>
      <c r="M564" t="s">
        <v>262</v>
      </c>
      <c r="N564">
        <v>240</v>
      </c>
      <c r="R564" s="2">
        <f t="shared" si="17"/>
        <v>40.404040404040401</v>
      </c>
      <c r="S564" s="2">
        <f>VLOOKUP(A564,'Region Total'!$A$2:$S$163,14,0)</f>
        <v>594</v>
      </c>
    </row>
    <row r="565" spans="1:19" x14ac:dyDescent="0.45">
      <c r="A565" s="2" t="str">
        <f t="shared" si="16"/>
        <v>2018|Tasman Region|Total - dwelling type</v>
      </c>
      <c r="B565" t="s">
        <v>16</v>
      </c>
      <c r="C565" t="s">
        <v>17</v>
      </c>
      <c r="D565" t="s">
        <v>18</v>
      </c>
      <c r="E565" t="s">
        <v>19</v>
      </c>
      <c r="F565">
        <v>2018</v>
      </c>
      <c r="G565">
        <v>2018</v>
      </c>
      <c r="H565">
        <v>16</v>
      </c>
      <c r="I565" t="s">
        <v>50</v>
      </c>
      <c r="J565">
        <v>2</v>
      </c>
      <c r="K565" t="s">
        <v>23</v>
      </c>
      <c r="L565">
        <v>99</v>
      </c>
      <c r="M565" t="s">
        <v>260</v>
      </c>
      <c r="N565">
        <v>3471</v>
      </c>
      <c r="R565" s="2">
        <f t="shared" si="17"/>
        <v>14.625205410188347</v>
      </c>
      <c r="S565" s="2">
        <f>VLOOKUP(A565,'Region Total'!$A$2:$S$163,14,0)</f>
        <v>23733</v>
      </c>
    </row>
    <row r="566" spans="1:19" x14ac:dyDescent="0.45">
      <c r="A566" s="2" t="str">
        <f t="shared" si="16"/>
        <v>2018|Tasman Region|Private Dwelling</v>
      </c>
      <c r="B566" t="s">
        <v>16</v>
      </c>
      <c r="C566" t="s">
        <v>17</v>
      </c>
      <c r="D566" t="s">
        <v>18</v>
      </c>
      <c r="E566" t="s">
        <v>19</v>
      </c>
      <c r="F566">
        <v>2018</v>
      </c>
      <c r="G566">
        <v>2018</v>
      </c>
      <c r="H566">
        <v>16</v>
      </c>
      <c r="I566" t="s">
        <v>50</v>
      </c>
      <c r="J566">
        <v>21</v>
      </c>
      <c r="K566" t="s">
        <v>26</v>
      </c>
      <c r="L566">
        <v>1</v>
      </c>
      <c r="M566" t="s">
        <v>261</v>
      </c>
      <c r="N566">
        <v>1731</v>
      </c>
      <c r="R566" s="2">
        <f t="shared" si="17"/>
        <v>7.4808764423700245</v>
      </c>
      <c r="S566" s="2">
        <f>VLOOKUP(A566,'Region Total'!$A$2:$S$163,14,0)</f>
        <v>23139</v>
      </c>
    </row>
    <row r="567" spans="1:19" x14ac:dyDescent="0.45">
      <c r="A567" s="2" t="str">
        <f t="shared" si="16"/>
        <v>2018|Tasman Region|Non-private Dwelling</v>
      </c>
      <c r="B567" t="s">
        <v>16</v>
      </c>
      <c r="C567" t="s">
        <v>17</v>
      </c>
      <c r="D567" t="s">
        <v>18</v>
      </c>
      <c r="E567" t="s">
        <v>19</v>
      </c>
      <c r="F567">
        <v>2018</v>
      </c>
      <c r="G567">
        <v>2018</v>
      </c>
      <c r="H567">
        <v>16</v>
      </c>
      <c r="I567" t="s">
        <v>50</v>
      </c>
      <c r="J567">
        <v>21</v>
      </c>
      <c r="K567" t="s">
        <v>26</v>
      </c>
      <c r="L567">
        <v>2</v>
      </c>
      <c r="M567" t="s">
        <v>262</v>
      </c>
      <c r="N567">
        <v>72</v>
      </c>
      <c r="R567" s="2">
        <f t="shared" si="17"/>
        <v>12.121212121212121</v>
      </c>
      <c r="S567" s="2">
        <f>VLOOKUP(A567,'Region Total'!$A$2:$S$163,14,0)</f>
        <v>594</v>
      </c>
    </row>
    <row r="568" spans="1:19" x14ac:dyDescent="0.45">
      <c r="A568" s="2" t="str">
        <f t="shared" si="16"/>
        <v>2018|Tasman Region|Total - dwelling type</v>
      </c>
      <c r="B568" t="s">
        <v>16</v>
      </c>
      <c r="C568" t="s">
        <v>17</v>
      </c>
      <c r="D568" t="s">
        <v>18</v>
      </c>
      <c r="E568" t="s">
        <v>19</v>
      </c>
      <c r="F568">
        <v>2018</v>
      </c>
      <c r="G568">
        <v>2018</v>
      </c>
      <c r="H568">
        <v>16</v>
      </c>
      <c r="I568" t="s">
        <v>50</v>
      </c>
      <c r="J568">
        <v>21</v>
      </c>
      <c r="K568" t="s">
        <v>26</v>
      </c>
      <c r="L568">
        <v>99</v>
      </c>
      <c r="M568" t="s">
        <v>260</v>
      </c>
      <c r="N568">
        <v>1803</v>
      </c>
      <c r="R568" s="2">
        <f t="shared" si="17"/>
        <v>7.5970168120338775</v>
      </c>
      <c r="S568" s="2">
        <f>VLOOKUP(A568,'Region Total'!$A$2:$S$163,14,0)</f>
        <v>23733</v>
      </c>
    </row>
    <row r="569" spans="1:19" x14ac:dyDescent="0.45">
      <c r="A569" s="2" t="str">
        <f t="shared" si="16"/>
        <v>2018|Tasman Region|Private Dwelling</v>
      </c>
      <c r="B569" t="s">
        <v>16</v>
      </c>
      <c r="C569" t="s">
        <v>17</v>
      </c>
      <c r="D569" t="s">
        <v>18</v>
      </c>
      <c r="E569" t="s">
        <v>19</v>
      </c>
      <c r="F569">
        <v>2018</v>
      </c>
      <c r="G569">
        <v>2018</v>
      </c>
      <c r="H569">
        <v>16</v>
      </c>
      <c r="I569" t="s">
        <v>50</v>
      </c>
      <c r="J569">
        <v>22</v>
      </c>
      <c r="K569" t="s">
        <v>27</v>
      </c>
      <c r="L569">
        <v>1</v>
      </c>
      <c r="M569" t="s">
        <v>261</v>
      </c>
      <c r="N569">
        <v>1500</v>
      </c>
      <c r="R569" s="2">
        <f t="shared" si="17"/>
        <v>6.4825619084662263</v>
      </c>
      <c r="S569" s="2">
        <f>VLOOKUP(A569,'Region Total'!$A$2:$S$163,14,0)</f>
        <v>23139</v>
      </c>
    </row>
    <row r="570" spans="1:19" x14ac:dyDescent="0.45">
      <c r="A570" s="2" t="str">
        <f t="shared" si="16"/>
        <v>2018|Tasman Region|Non-private Dwelling</v>
      </c>
      <c r="B570" t="s">
        <v>16</v>
      </c>
      <c r="C570" t="s">
        <v>17</v>
      </c>
      <c r="D570" t="s">
        <v>18</v>
      </c>
      <c r="E570" t="s">
        <v>19</v>
      </c>
      <c r="F570">
        <v>2018</v>
      </c>
      <c r="G570">
        <v>2018</v>
      </c>
      <c r="H570">
        <v>16</v>
      </c>
      <c r="I570" t="s">
        <v>50</v>
      </c>
      <c r="J570">
        <v>22</v>
      </c>
      <c r="K570" t="s">
        <v>27</v>
      </c>
      <c r="L570">
        <v>2</v>
      </c>
      <c r="M570" t="s">
        <v>262</v>
      </c>
      <c r="N570">
        <v>168</v>
      </c>
      <c r="R570" s="2">
        <f t="shared" si="17"/>
        <v>28.28282828282828</v>
      </c>
      <c r="S570" s="2">
        <f>VLOOKUP(A570,'Region Total'!$A$2:$S$163,14,0)</f>
        <v>594</v>
      </c>
    </row>
    <row r="571" spans="1:19" x14ac:dyDescent="0.45">
      <c r="A571" s="2" t="str">
        <f t="shared" si="16"/>
        <v>2018|Tasman Region|Total - dwelling type</v>
      </c>
      <c r="B571" t="s">
        <v>16</v>
      </c>
      <c r="C571" t="s">
        <v>17</v>
      </c>
      <c r="D571" t="s">
        <v>18</v>
      </c>
      <c r="E571" t="s">
        <v>19</v>
      </c>
      <c r="F571">
        <v>2018</v>
      </c>
      <c r="G571">
        <v>2018</v>
      </c>
      <c r="H571">
        <v>16</v>
      </c>
      <c r="I571" t="s">
        <v>50</v>
      </c>
      <c r="J571">
        <v>22</v>
      </c>
      <c r="K571" t="s">
        <v>27</v>
      </c>
      <c r="L571">
        <v>99</v>
      </c>
      <c r="M571" t="s">
        <v>260</v>
      </c>
      <c r="N571">
        <v>1668</v>
      </c>
      <c r="R571" s="2">
        <f t="shared" si="17"/>
        <v>7.0281885981544683</v>
      </c>
      <c r="S571" s="2">
        <f>VLOOKUP(A571,'Region Total'!$A$2:$S$163,14,0)</f>
        <v>23733</v>
      </c>
    </row>
    <row r="572" spans="1:19" x14ac:dyDescent="0.45">
      <c r="A572" s="2" t="str">
        <f t="shared" si="16"/>
        <v>2018|Tasman Region|Private Dwelling</v>
      </c>
      <c r="B572" t="s">
        <v>16</v>
      </c>
      <c r="C572" t="s">
        <v>17</v>
      </c>
      <c r="D572" t="s">
        <v>18</v>
      </c>
      <c r="E572" t="s">
        <v>19</v>
      </c>
      <c r="F572">
        <v>2018</v>
      </c>
      <c r="G572">
        <v>2018</v>
      </c>
      <c r="H572">
        <v>16</v>
      </c>
      <c r="I572" t="s">
        <v>50</v>
      </c>
      <c r="J572">
        <v>3</v>
      </c>
      <c r="K572" t="s">
        <v>28</v>
      </c>
      <c r="L572">
        <v>1</v>
      </c>
      <c r="M572" t="s">
        <v>261</v>
      </c>
      <c r="N572">
        <v>138</v>
      </c>
      <c r="R572" s="2">
        <f t="shared" si="17"/>
        <v>0.59639569557889272</v>
      </c>
      <c r="S572" s="2">
        <f>VLOOKUP(A572,'Region Total'!$A$2:$S$163,14,0)</f>
        <v>23139</v>
      </c>
    </row>
    <row r="573" spans="1:19" x14ac:dyDescent="0.45">
      <c r="A573" s="2" t="str">
        <f t="shared" si="16"/>
        <v>2018|Tasman Region|Non-private Dwelling</v>
      </c>
      <c r="B573" t="s">
        <v>16</v>
      </c>
      <c r="C573" t="s">
        <v>17</v>
      </c>
      <c r="D573" t="s">
        <v>18</v>
      </c>
      <c r="E573" t="s">
        <v>19</v>
      </c>
      <c r="F573">
        <v>2018</v>
      </c>
      <c r="G573">
        <v>2018</v>
      </c>
      <c r="H573">
        <v>16</v>
      </c>
      <c r="I573" t="s">
        <v>50</v>
      </c>
      <c r="J573">
        <v>3</v>
      </c>
      <c r="K573" t="s">
        <v>28</v>
      </c>
      <c r="L573">
        <v>2</v>
      </c>
      <c r="M573" t="s">
        <v>262</v>
      </c>
      <c r="N573">
        <v>0</v>
      </c>
      <c r="R573" s="2">
        <f t="shared" si="17"/>
        <v>0</v>
      </c>
      <c r="S573" s="2">
        <f>VLOOKUP(A573,'Region Total'!$A$2:$S$163,14,0)</f>
        <v>594</v>
      </c>
    </row>
    <row r="574" spans="1:19" x14ac:dyDescent="0.45">
      <c r="A574" s="2" t="str">
        <f t="shared" si="16"/>
        <v>2018|Tasman Region|Total - dwelling type</v>
      </c>
      <c r="B574" t="s">
        <v>16</v>
      </c>
      <c r="C574" t="s">
        <v>17</v>
      </c>
      <c r="D574" t="s">
        <v>18</v>
      </c>
      <c r="E574" t="s">
        <v>19</v>
      </c>
      <c r="F574">
        <v>2018</v>
      </c>
      <c r="G574">
        <v>2018</v>
      </c>
      <c r="H574">
        <v>16</v>
      </c>
      <c r="I574" t="s">
        <v>50</v>
      </c>
      <c r="J574">
        <v>3</v>
      </c>
      <c r="K574" t="s">
        <v>28</v>
      </c>
      <c r="L574">
        <v>99</v>
      </c>
      <c r="M574" t="s">
        <v>260</v>
      </c>
      <c r="N574">
        <v>138</v>
      </c>
      <c r="R574" s="2">
        <f t="shared" si="17"/>
        <v>0.58146884085450645</v>
      </c>
      <c r="S574" s="2">
        <f>VLOOKUP(A574,'Region Total'!$A$2:$S$163,14,0)</f>
        <v>23733</v>
      </c>
    </row>
    <row r="575" spans="1:19" x14ac:dyDescent="0.45">
      <c r="A575" s="2" t="str">
        <f t="shared" si="16"/>
        <v>2018|Tasman Region|Private Dwelling</v>
      </c>
      <c r="B575" t="s">
        <v>16</v>
      </c>
      <c r="C575" t="s">
        <v>17</v>
      </c>
      <c r="D575" t="s">
        <v>18</v>
      </c>
      <c r="E575" t="s">
        <v>19</v>
      </c>
      <c r="F575">
        <v>2018</v>
      </c>
      <c r="G575">
        <v>2018</v>
      </c>
      <c r="H575">
        <v>16</v>
      </c>
      <c r="I575" t="s">
        <v>50</v>
      </c>
      <c r="J575">
        <v>999</v>
      </c>
      <c r="K575" t="s">
        <v>29</v>
      </c>
      <c r="L575">
        <v>1</v>
      </c>
      <c r="M575" t="s">
        <v>261</v>
      </c>
      <c r="N575">
        <v>23139</v>
      </c>
      <c r="R575" s="2">
        <f t="shared" si="17"/>
        <v>100</v>
      </c>
      <c r="S575" s="2">
        <f>VLOOKUP(A575,'Region Total'!$A$2:$S$163,14,0)</f>
        <v>23139</v>
      </c>
    </row>
    <row r="576" spans="1:19" x14ac:dyDescent="0.45">
      <c r="A576" s="2" t="str">
        <f t="shared" si="16"/>
        <v>2018|Tasman Region|Non-private Dwelling</v>
      </c>
      <c r="B576" t="s">
        <v>16</v>
      </c>
      <c r="C576" t="s">
        <v>17</v>
      </c>
      <c r="D576" t="s">
        <v>18</v>
      </c>
      <c r="E576" t="s">
        <v>19</v>
      </c>
      <c r="F576">
        <v>2018</v>
      </c>
      <c r="G576">
        <v>2018</v>
      </c>
      <c r="H576">
        <v>16</v>
      </c>
      <c r="I576" t="s">
        <v>50</v>
      </c>
      <c r="J576">
        <v>999</v>
      </c>
      <c r="K576" t="s">
        <v>29</v>
      </c>
      <c r="L576">
        <v>2</v>
      </c>
      <c r="M576" t="s">
        <v>262</v>
      </c>
      <c r="N576">
        <v>594</v>
      </c>
      <c r="R576" s="2">
        <f t="shared" si="17"/>
        <v>100</v>
      </c>
      <c r="S576" s="2">
        <f>VLOOKUP(A576,'Region Total'!$A$2:$S$163,14,0)</f>
        <v>594</v>
      </c>
    </row>
    <row r="577" spans="1:19" x14ac:dyDescent="0.45">
      <c r="A577" s="2" t="str">
        <f t="shared" si="16"/>
        <v>2018|Tasman Region|Total - dwelling type</v>
      </c>
      <c r="B577" t="s">
        <v>16</v>
      </c>
      <c r="C577" t="s">
        <v>17</v>
      </c>
      <c r="D577" t="s">
        <v>18</v>
      </c>
      <c r="E577" t="s">
        <v>19</v>
      </c>
      <c r="F577">
        <v>2018</v>
      </c>
      <c r="G577">
        <v>2018</v>
      </c>
      <c r="H577">
        <v>16</v>
      </c>
      <c r="I577" t="s">
        <v>50</v>
      </c>
      <c r="J577">
        <v>999</v>
      </c>
      <c r="K577" t="s">
        <v>29</v>
      </c>
      <c r="L577">
        <v>99</v>
      </c>
      <c r="M577" t="s">
        <v>260</v>
      </c>
      <c r="N577">
        <v>23733</v>
      </c>
      <c r="R577" s="2">
        <f t="shared" si="17"/>
        <v>100</v>
      </c>
      <c r="S577" s="2">
        <f>VLOOKUP(A577,'Region Total'!$A$2:$S$163,14,0)</f>
        <v>23733</v>
      </c>
    </row>
    <row r="578" spans="1:19" x14ac:dyDescent="0.45">
      <c r="A578" s="2" t="str">
        <f t="shared" si="16"/>
        <v>2018|Nelson Region|Private Dwelling</v>
      </c>
      <c r="B578" t="s">
        <v>16</v>
      </c>
      <c r="C578" t="s">
        <v>17</v>
      </c>
      <c r="D578" t="s">
        <v>18</v>
      </c>
      <c r="E578" t="s">
        <v>19</v>
      </c>
      <c r="F578">
        <v>2018</v>
      </c>
      <c r="G578">
        <v>2018</v>
      </c>
      <c r="H578">
        <v>17</v>
      </c>
      <c r="I578" t="s">
        <v>51</v>
      </c>
      <c r="J578">
        <v>1</v>
      </c>
      <c r="K578" t="s">
        <v>22</v>
      </c>
      <c r="L578">
        <v>1</v>
      </c>
      <c r="M578" t="s">
        <v>261</v>
      </c>
      <c r="N578">
        <v>19980</v>
      </c>
      <c r="R578" s="2">
        <f t="shared" si="17"/>
        <v>93.829247675401518</v>
      </c>
      <c r="S578" s="2">
        <f>VLOOKUP(A578,'Region Total'!$A$2:$S$163,14,0)</f>
        <v>21294</v>
      </c>
    </row>
    <row r="579" spans="1:19" x14ac:dyDescent="0.45">
      <c r="A579" s="2" t="str">
        <f t="shared" ref="A579:A642" si="18">G579&amp;"|"&amp;I579&amp;"|"&amp;M579</f>
        <v>2018|Nelson Region|Non-private Dwelling</v>
      </c>
      <c r="B579" t="s">
        <v>16</v>
      </c>
      <c r="C579" t="s">
        <v>17</v>
      </c>
      <c r="D579" t="s">
        <v>18</v>
      </c>
      <c r="E579" t="s">
        <v>19</v>
      </c>
      <c r="F579">
        <v>2018</v>
      </c>
      <c r="G579">
        <v>2018</v>
      </c>
      <c r="H579">
        <v>17</v>
      </c>
      <c r="I579" t="s">
        <v>51</v>
      </c>
      <c r="J579">
        <v>1</v>
      </c>
      <c r="K579" t="s">
        <v>22</v>
      </c>
      <c r="L579">
        <v>2</v>
      </c>
      <c r="M579" t="s">
        <v>262</v>
      </c>
      <c r="N579">
        <v>216</v>
      </c>
      <c r="R579" s="2">
        <f t="shared" ref="R579:R642" si="19">IF(P579&lt;&gt;"_U",IFERROR((N579/S579*100),"."),".")</f>
        <v>90</v>
      </c>
      <c r="S579" s="2">
        <f>VLOOKUP(A579,'Region Total'!$A$2:$S$163,14,0)</f>
        <v>240</v>
      </c>
    </row>
    <row r="580" spans="1:19" x14ac:dyDescent="0.45">
      <c r="A580" s="2" t="str">
        <f t="shared" si="18"/>
        <v>2018|Nelson Region|Total - dwelling type</v>
      </c>
      <c r="B580" t="s">
        <v>16</v>
      </c>
      <c r="C580" t="s">
        <v>17</v>
      </c>
      <c r="D580" t="s">
        <v>18</v>
      </c>
      <c r="E580" t="s">
        <v>19</v>
      </c>
      <c r="F580">
        <v>2018</v>
      </c>
      <c r="G580">
        <v>2018</v>
      </c>
      <c r="H580">
        <v>17</v>
      </c>
      <c r="I580" t="s">
        <v>51</v>
      </c>
      <c r="J580">
        <v>1</v>
      </c>
      <c r="K580" t="s">
        <v>22</v>
      </c>
      <c r="L580">
        <v>99</v>
      </c>
      <c r="M580" t="s">
        <v>260</v>
      </c>
      <c r="N580">
        <v>20196</v>
      </c>
      <c r="R580" s="2">
        <f t="shared" si="19"/>
        <v>93.786570075229875</v>
      </c>
      <c r="S580" s="2">
        <f>VLOOKUP(A580,'Region Total'!$A$2:$S$163,14,0)</f>
        <v>21534</v>
      </c>
    </row>
    <row r="581" spans="1:19" x14ac:dyDescent="0.45">
      <c r="A581" s="2" t="str">
        <f t="shared" si="18"/>
        <v>2018|Nelson Region|Private Dwelling</v>
      </c>
      <c r="B581" t="s">
        <v>16</v>
      </c>
      <c r="C581" t="s">
        <v>17</v>
      </c>
      <c r="D581" t="s">
        <v>18</v>
      </c>
      <c r="E581" t="s">
        <v>19</v>
      </c>
      <c r="F581">
        <v>2018</v>
      </c>
      <c r="G581">
        <v>2018</v>
      </c>
      <c r="H581">
        <v>17</v>
      </c>
      <c r="I581" t="s">
        <v>51</v>
      </c>
      <c r="J581">
        <v>2</v>
      </c>
      <c r="K581" t="s">
        <v>23</v>
      </c>
      <c r="L581">
        <v>1</v>
      </c>
      <c r="M581" t="s">
        <v>261</v>
      </c>
      <c r="N581">
        <v>1230</v>
      </c>
      <c r="R581" s="2">
        <f t="shared" si="19"/>
        <v>5.7762750070442372</v>
      </c>
      <c r="S581" s="2">
        <f>VLOOKUP(A581,'Region Total'!$A$2:$S$163,14,0)</f>
        <v>21294</v>
      </c>
    </row>
    <row r="582" spans="1:19" x14ac:dyDescent="0.45">
      <c r="A582" s="2" t="str">
        <f t="shared" si="18"/>
        <v>2018|Nelson Region|Non-private Dwelling</v>
      </c>
      <c r="B582" t="s">
        <v>16</v>
      </c>
      <c r="C582" t="s">
        <v>17</v>
      </c>
      <c r="D582" t="s">
        <v>18</v>
      </c>
      <c r="E582" t="s">
        <v>19</v>
      </c>
      <c r="F582">
        <v>2018</v>
      </c>
      <c r="G582">
        <v>2018</v>
      </c>
      <c r="H582">
        <v>17</v>
      </c>
      <c r="I582" t="s">
        <v>51</v>
      </c>
      <c r="J582">
        <v>2</v>
      </c>
      <c r="K582" t="s">
        <v>23</v>
      </c>
      <c r="L582">
        <v>2</v>
      </c>
      <c r="M582" t="s">
        <v>262</v>
      </c>
      <c r="N582">
        <v>21</v>
      </c>
      <c r="R582" s="2">
        <f t="shared" si="19"/>
        <v>8.75</v>
      </c>
      <c r="S582" s="2">
        <f>VLOOKUP(A582,'Region Total'!$A$2:$S$163,14,0)</f>
        <v>240</v>
      </c>
    </row>
    <row r="583" spans="1:19" x14ac:dyDescent="0.45">
      <c r="A583" s="2" t="str">
        <f t="shared" si="18"/>
        <v>2018|Nelson Region|Total - dwelling type</v>
      </c>
      <c r="B583" t="s">
        <v>16</v>
      </c>
      <c r="C583" t="s">
        <v>17</v>
      </c>
      <c r="D583" t="s">
        <v>18</v>
      </c>
      <c r="E583" t="s">
        <v>19</v>
      </c>
      <c r="F583">
        <v>2018</v>
      </c>
      <c r="G583">
        <v>2018</v>
      </c>
      <c r="H583">
        <v>17</v>
      </c>
      <c r="I583" t="s">
        <v>51</v>
      </c>
      <c r="J583">
        <v>2</v>
      </c>
      <c r="K583" t="s">
        <v>23</v>
      </c>
      <c r="L583">
        <v>99</v>
      </c>
      <c r="M583" t="s">
        <v>260</v>
      </c>
      <c r="N583">
        <v>1251</v>
      </c>
      <c r="R583" s="2">
        <f t="shared" si="19"/>
        <v>5.8094176650877678</v>
      </c>
      <c r="S583" s="2">
        <f>VLOOKUP(A583,'Region Total'!$A$2:$S$163,14,0)</f>
        <v>21534</v>
      </c>
    </row>
    <row r="584" spans="1:19" x14ac:dyDescent="0.45">
      <c r="A584" s="2" t="str">
        <f t="shared" si="18"/>
        <v>2018|Nelson Region|Private Dwelling</v>
      </c>
      <c r="B584" t="s">
        <v>16</v>
      </c>
      <c r="C584" t="s">
        <v>17</v>
      </c>
      <c r="D584" t="s">
        <v>18</v>
      </c>
      <c r="E584" t="s">
        <v>19</v>
      </c>
      <c r="F584">
        <v>2018</v>
      </c>
      <c r="G584">
        <v>2018</v>
      </c>
      <c r="H584">
        <v>17</v>
      </c>
      <c r="I584" t="s">
        <v>51</v>
      </c>
      <c r="J584">
        <v>21</v>
      </c>
      <c r="K584" t="s">
        <v>26</v>
      </c>
      <c r="L584">
        <v>1</v>
      </c>
      <c r="M584" t="s">
        <v>261</v>
      </c>
      <c r="N584">
        <v>732</v>
      </c>
      <c r="R584" s="2">
        <f t="shared" si="19"/>
        <v>3.4375880529726683</v>
      </c>
      <c r="S584" s="2">
        <f>VLOOKUP(A584,'Region Total'!$A$2:$S$163,14,0)</f>
        <v>21294</v>
      </c>
    </row>
    <row r="585" spans="1:19" x14ac:dyDescent="0.45">
      <c r="A585" s="2" t="str">
        <f t="shared" si="18"/>
        <v>2018|Nelson Region|Non-private Dwelling</v>
      </c>
      <c r="B585" t="s">
        <v>16</v>
      </c>
      <c r="C585" t="s">
        <v>17</v>
      </c>
      <c r="D585" t="s">
        <v>18</v>
      </c>
      <c r="E585" t="s">
        <v>19</v>
      </c>
      <c r="F585">
        <v>2018</v>
      </c>
      <c r="G585">
        <v>2018</v>
      </c>
      <c r="H585">
        <v>17</v>
      </c>
      <c r="I585" t="s">
        <v>51</v>
      </c>
      <c r="J585">
        <v>21</v>
      </c>
      <c r="K585" t="s">
        <v>26</v>
      </c>
      <c r="L585">
        <v>2</v>
      </c>
      <c r="M585" t="s">
        <v>262</v>
      </c>
      <c r="N585">
        <v>12</v>
      </c>
      <c r="R585" s="2">
        <f t="shared" si="19"/>
        <v>5</v>
      </c>
      <c r="S585" s="2">
        <f>VLOOKUP(A585,'Region Total'!$A$2:$S$163,14,0)</f>
        <v>240</v>
      </c>
    </row>
    <row r="586" spans="1:19" x14ac:dyDescent="0.45">
      <c r="A586" s="2" t="str">
        <f t="shared" si="18"/>
        <v>2018|Nelson Region|Total - dwelling type</v>
      </c>
      <c r="B586" t="s">
        <v>16</v>
      </c>
      <c r="C586" t="s">
        <v>17</v>
      </c>
      <c r="D586" t="s">
        <v>18</v>
      </c>
      <c r="E586" t="s">
        <v>19</v>
      </c>
      <c r="F586">
        <v>2018</v>
      </c>
      <c r="G586">
        <v>2018</v>
      </c>
      <c r="H586">
        <v>17</v>
      </c>
      <c r="I586" t="s">
        <v>51</v>
      </c>
      <c r="J586">
        <v>21</v>
      </c>
      <c r="K586" t="s">
        <v>26</v>
      </c>
      <c r="L586">
        <v>99</v>
      </c>
      <c r="M586" t="s">
        <v>260</v>
      </c>
      <c r="N586">
        <v>744</v>
      </c>
      <c r="R586" s="2">
        <f t="shared" si="19"/>
        <v>3.4550013931457229</v>
      </c>
      <c r="S586" s="2">
        <f>VLOOKUP(A586,'Region Total'!$A$2:$S$163,14,0)</f>
        <v>21534</v>
      </c>
    </row>
    <row r="587" spans="1:19" x14ac:dyDescent="0.45">
      <c r="A587" s="2" t="str">
        <f t="shared" si="18"/>
        <v>2018|Nelson Region|Private Dwelling</v>
      </c>
      <c r="B587" t="s">
        <v>16</v>
      </c>
      <c r="C587" t="s">
        <v>17</v>
      </c>
      <c r="D587" t="s">
        <v>18</v>
      </c>
      <c r="E587" t="s">
        <v>19</v>
      </c>
      <c r="F587">
        <v>2018</v>
      </c>
      <c r="G587">
        <v>2018</v>
      </c>
      <c r="H587">
        <v>17</v>
      </c>
      <c r="I587" t="s">
        <v>51</v>
      </c>
      <c r="J587">
        <v>22</v>
      </c>
      <c r="K587" t="s">
        <v>27</v>
      </c>
      <c r="L587">
        <v>1</v>
      </c>
      <c r="M587" t="s">
        <v>261</v>
      </c>
      <c r="N587">
        <v>501</v>
      </c>
      <c r="R587" s="2">
        <f t="shared" si="19"/>
        <v>2.3527754296985068</v>
      </c>
      <c r="S587" s="2">
        <f>VLOOKUP(A587,'Region Total'!$A$2:$S$163,14,0)</f>
        <v>21294</v>
      </c>
    </row>
    <row r="588" spans="1:19" x14ac:dyDescent="0.45">
      <c r="A588" s="2" t="str">
        <f t="shared" si="18"/>
        <v>2018|Nelson Region|Non-private Dwelling</v>
      </c>
      <c r="B588" t="s">
        <v>16</v>
      </c>
      <c r="C588" t="s">
        <v>17</v>
      </c>
      <c r="D588" t="s">
        <v>18</v>
      </c>
      <c r="E588" t="s">
        <v>19</v>
      </c>
      <c r="F588">
        <v>2018</v>
      </c>
      <c r="G588">
        <v>2018</v>
      </c>
      <c r="H588">
        <v>17</v>
      </c>
      <c r="I588" t="s">
        <v>51</v>
      </c>
      <c r="J588">
        <v>22</v>
      </c>
      <c r="K588" t="s">
        <v>27</v>
      </c>
      <c r="L588">
        <v>2</v>
      </c>
      <c r="M588" t="s">
        <v>262</v>
      </c>
      <c r="N588">
        <v>12</v>
      </c>
      <c r="R588" s="2">
        <f t="shared" si="19"/>
        <v>5</v>
      </c>
      <c r="S588" s="2">
        <f>VLOOKUP(A588,'Region Total'!$A$2:$S$163,14,0)</f>
        <v>240</v>
      </c>
    </row>
    <row r="589" spans="1:19" x14ac:dyDescent="0.45">
      <c r="A589" s="2" t="str">
        <f t="shared" si="18"/>
        <v>2018|Nelson Region|Total - dwelling type</v>
      </c>
      <c r="B589" t="s">
        <v>16</v>
      </c>
      <c r="C589" t="s">
        <v>17</v>
      </c>
      <c r="D589" t="s">
        <v>18</v>
      </c>
      <c r="E589" t="s">
        <v>19</v>
      </c>
      <c r="F589">
        <v>2018</v>
      </c>
      <c r="G589">
        <v>2018</v>
      </c>
      <c r="H589">
        <v>17</v>
      </c>
      <c r="I589" t="s">
        <v>51</v>
      </c>
      <c r="J589">
        <v>22</v>
      </c>
      <c r="K589" t="s">
        <v>27</v>
      </c>
      <c r="L589">
        <v>99</v>
      </c>
      <c r="M589" t="s">
        <v>260</v>
      </c>
      <c r="N589">
        <v>507</v>
      </c>
      <c r="R589" s="2">
        <f t="shared" si="19"/>
        <v>2.3544162719420449</v>
      </c>
      <c r="S589" s="2">
        <f>VLOOKUP(A589,'Region Total'!$A$2:$S$163,14,0)</f>
        <v>21534</v>
      </c>
    </row>
    <row r="590" spans="1:19" x14ac:dyDescent="0.45">
      <c r="A590" s="2" t="str">
        <f t="shared" si="18"/>
        <v>2018|Nelson Region|Private Dwelling</v>
      </c>
      <c r="B590" t="s">
        <v>16</v>
      </c>
      <c r="C590" t="s">
        <v>17</v>
      </c>
      <c r="D590" t="s">
        <v>18</v>
      </c>
      <c r="E590" t="s">
        <v>19</v>
      </c>
      <c r="F590">
        <v>2018</v>
      </c>
      <c r="G590">
        <v>2018</v>
      </c>
      <c r="H590">
        <v>17</v>
      </c>
      <c r="I590" t="s">
        <v>51</v>
      </c>
      <c r="J590">
        <v>3</v>
      </c>
      <c r="K590" t="s">
        <v>28</v>
      </c>
      <c r="L590">
        <v>1</v>
      </c>
      <c r="M590" t="s">
        <v>261</v>
      </c>
      <c r="N590">
        <v>84</v>
      </c>
      <c r="R590" s="2">
        <f t="shared" si="19"/>
        <v>0.39447731755424065</v>
      </c>
      <c r="S590" s="2">
        <f>VLOOKUP(A590,'Region Total'!$A$2:$S$163,14,0)</f>
        <v>21294</v>
      </c>
    </row>
    <row r="591" spans="1:19" x14ac:dyDescent="0.45">
      <c r="A591" s="2" t="str">
        <f t="shared" si="18"/>
        <v>2018|Nelson Region|Non-private Dwelling</v>
      </c>
      <c r="B591" t="s">
        <v>16</v>
      </c>
      <c r="C591" t="s">
        <v>17</v>
      </c>
      <c r="D591" t="s">
        <v>18</v>
      </c>
      <c r="E591" t="s">
        <v>19</v>
      </c>
      <c r="F591">
        <v>2018</v>
      </c>
      <c r="G591">
        <v>2018</v>
      </c>
      <c r="H591">
        <v>17</v>
      </c>
      <c r="I591" t="s">
        <v>51</v>
      </c>
      <c r="J591">
        <v>3</v>
      </c>
      <c r="K591" t="s">
        <v>28</v>
      </c>
      <c r="L591">
        <v>2</v>
      </c>
      <c r="M591" t="s">
        <v>262</v>
      </c>
      <c r="N591">
        <v>3</v>
      </c>
      <c r="R591" s="2">
        <f t="shared" si="19"/>
        <v>1.25</v>
      </c>
      <c r="S591" s="2">
        <f>VLOOKUP(A591,'Region Total'!$A$2:$S$163,14,0)</f>
        <v>240</v>
      </c>
    </row>
    <row r="592" spans="1:19" x14ac:dyDescent="0.45">
      <c r="A592" s="2" t="str">
        <f t="shared" si="18"/>
        <v>2018|Nelson Region|Total - dwelling type</v>
      </c>
      <c r="B592" t="s">
        <v>16</v>
      </c>
      <c r="C592" t="s">
        <v>17</v>
      </c>
      <c r="D592" t="s">
        <v>18</v>
      </c>
      <c r="E592" t="s">
        <v>19</v>
      </c>
      <c r="F592">
        <v>2018</v>
      </c>
      <c r="G592">
        <v>2018</v>
      </c>
      <c r="H592">
        <v>17</v>
      </c>
      <c r="I592" t="s">
        <v>51</v>
      </c>
      <c r="J592">
        <v>3</v>
      </c>
      <c r="K592" t="s">
        <v>28</v>
      </c>
      <c r="L592">
        <v>99</v>
      </c>
      <c r="M592" t="s">
        <v>260</v>
      </c>
      <c r="N592">
        <v>84</v>
      </c>
      <c r="R592" s="2">
        <f t="shared" si="19"/>
        <v>0.39008080245193649</v>
      </c>
      <c r="S592" s="2">
        <f>VLOOKUP(A592,'Region Total'!$A$2:$S$163,14,0)</f>
        <v>21534</v>
      </c>
    </row>
    <row r="593" spans="1:19" x14ac:dyDescent="0.45">
      <c r="A593" s="2" t="str">
        <f t="shared" si="18"/>
        <v>2018|Nelson Region|Private Dwelling</v>
      </c>
      <c r="B593" t="s">
        <v>16</v>
      </c>
      <c r="C593" t="s">
        <v>17</v>
      </c>
      <c r="D593" t="s">
        <v>18</v>
      </c>
      <c r="E593" t="s">
        <v>19</v>
      </c>
      <c r="F593">
        <v>2018</v>
      </c>
      <c r="G593">
        <v>2018</v>
      </c>
      <c r="H593">
        <v>17</v>
      </c>
      <c r="I593" t="s">
        <v>51</v>
      </c>
      <c r="J593">
        <v>999</v>
      </c>
      <c r="K593" t="s">
        <v>29</v>
      </c>
      <c r="L593">
        <v>1</v>
      </c>
      <c r="M593" t="s">
        <v>261</v>
      </c>
      <c r="N593">
        <v>21294</v>
      </c>
      <c r="R593" s="2">
        <f t="shared" si="19"/>
        <v>100</v>
      </c>
      <c r="S593" s="2">
        <f>VLOOKUP(A593,'Region Total'!$A$2:$S$163,14,0)</f>
        <v>21294</v>
      </c>
    </row>
    <row r="594" spans="1:19" x14ac:dyDescent="0.45">
      <c r="A594" s="2" t="str">
        <f t="shared" si="18"/>
        <v>2018|Nelson Region|Non-private Dwelling</v>
      </c>
      <c r="B594" t="s">
        <v>16</v>
      </c>
      <c r="C594" t="s">
        <v>17</v>
      </c>
      <c r="D594" t="s">
        <v>18</v>
      </c>
      <c r="E594" t="s">
        <v>19</v>
      </c>
      <c r="F594">
        <v>2018</v>
      </c>
      <c r="G594">
        <v>2018</v>
      </c>
      <c r="H594">
        <v>17</v>
      </c>
      <c r="I594" t="s">
        <v>51</v>
      </c>
      <c r="J594">
        <v>999</v>
      </c>
      <c r="K594" t="s">
        <v>29</v>
      </c>
      <c r="L594">
        <v>2</v>
      </c>
      <c r="M594" t="s">
        <v>262</v>
      </c>
      <c r="N594">
        <v>240</v>
      </c>
      <c r="R594" s="2">
        <f t="shared" si="19"/>
        <v>100</v>
      </c>
      <c r="S594" s="2">
        <f>VLOOKUP(A594,'Region Total'!$A$2:$S$163,14,0)</f>
        <v>240</v>
      </c>
    </row>
    <row r="595" spans="1:19" x14ac:dyDescent="0.45">
      <c r="A595" s="2" t="str">
        <f t="shared" si="18"/>
        <v>2018|Nelson Region|Total - dwelling type</v>
      </c>
      <c r="B595" t="s">
        <v>16</v>
      </c>
      <c r="C595" t="s">
        <v>17</v>
      </c>
      <c r="D595" t="s">
        <v>18</v>
      </c>
      <c r="E595" t="s">
        <v>19</v>
      </c>
      <c r="F595">
        <v>2018</v>
      </c>
      <c r="G595">
        <v>2018</v>
      </c>
      <c r="H595">
        <v>17</v>
      </c>
      <c r="I595" t="s">
        <v>51</v>
      </c>
      <c r="J595">
        <v>999</v>
      </c>
      <c r="K595" t="s">
        <v>29</v>
      </c>
      <c r="L595">
        <v>99</v>
      </c>
      <c r="M595" t="s">
        <v>260</v>
      </c>
      <c r="N595">
        <v>21534</v>
      </c>
      <c r="R595" s="2">
        <f t="shared" si="19"/>
        <v>100</v>
      </c>
      <c r="S595" s="2">
        <f>VLOOKUP(A595,'Region Total'!$A$2:$S$163,14,0)</f>
        <v>21534</v>
      </c>
    </row>
    <row r="596" spans="1:19" x14ac:dyDescent="0.45">
      <c r="A596" s="2" t="str">
        <f t="shared" si="18"/>
        <v>2018|Marlborough Region|Private Dwelling</v>
      </c>
      <c r="B596" t="s">
        <v>16</v>
      </c>
      <c r="C596" t="s">
        <v>17</v>
      </c>
      <c r="D596" t="s">
        <v>18</v>
      </c>
      <c r="E596" t="s">
        <v>19</v>
      </c>
      <c r="F596">
        <v>2018</v>
      </c>
      <c r="G596">
        <v>2018</v>
      </c>
      <c r="H596">
        <v>18</v>
      </c>
      <c r="I596" t="s">
        <v>52</v>
      </c>
      <c r="J596">
        <v>1</v>
      </c>
      <c r="K596" t="s">
        <v>22</v>
      </c>
      <c r="L596">
        <v>1</v>
      </c>
      <c r="M596" t="s">
        <v>261</v>
      </c>
      <c r="N596">
        <v>18912</v>
      </c>
      <c r="R596" s="2">
        <f t="shared" si="19"/>
        <v>84.87949373906018</v>
      </c>
      <c r="S596" s="2">
        <f>VLOOKUP(A596,'Region Total'!$A$2:$S$163,14,0)</f>
        <v>22281</v>
      </c>
    </row>
    <row r="597" spans="1:19" x14ac:dyDescent="0.45">
      <c r="A597" s="2" t="str">
        <f t="shared" si="18"/>
        <v>2018|Marlborough Region|Non-private Dwelling</v>
      </c>
      <c r="B597" t="s">
        <v>16</v>
      </c>
      <c r="C597" t="s">
        <v>17</v>
      </c>
      <c r="D597" t="s">
        <v>18</v>
      </c>
      <c r="E597" t="s">
        <v>19</v>
      </c>
      <c r="F597">
        <v>2018</v>
      </c>
      <c r="G597">
        <v>2018</v>
      </c>
      <c r="H597">
        <v>18</v>
      </c>
      <c r="I597" t="s">
        <v>52</v>
      </c>
      <c r="J597">
        <v>1</v>
      </c>
      <c r="K597" t="s">
        <v>22</v>
      </c>
      <c r="L597">
        <v>2</v>
      </c>
      <c r="M597" t="s">
        <v>262</v>
      </c>
      <c r="N597">
        <v>264</v>
      </c>
      <c r="R597" s="2">
        <f t="shared" si="19"/>
        <v>60.273972602739725</v>
      </c>
      <c r="S597" s="2">
        <f>VLOOKUP(A597,'Region Total'!$A$2:$S$163,14,0)</f>
        <v>438</v>
      </c>
    </row>
    <row r="598" spans="1:19" x14ac:dyDescent="0.45">
      <c r="A598" s="2" t="str">
        <f t="shared" si="18"/>
        <v>2018|Marlborough Region|Total - dwelling type</v>
      </c>
      <c r="B598" t="s">
        <v>16</v>
      </c>
      <c r="C598" t="s">
        <v>17</v>
      </c>
      <c r="D598" t="s">
        <v>18</v>
      </c>
      <c r="E598" t="s">
        <v>19</v>
      </c>
      <c r="F598">
        <v>2018</v>
      </c>
      <c r="G598">
        <v>2018</v>
      </c>
      <c r="H598">
        <v>18</v>
      </c>
      <c r="I598" t="s">
        <v>52</v>
      </c>
      <c r="J598">
        <v>1</v>
      </c>
      <c r="K598" t="s">
        <v>22</v>
      </c>
      <c r="L598">
        <v>99</v>
      </c>
      <c r="M598" t="s">
        <v>260</v>
      </c>
      <c r="N598">
        <v>19176</v>
      </c>
      <c r="R598" s="2">
        <f t="shared" si="19"/>
        <v>84.405123464941241</v>
      </c>
      <c r="S598" s="2">
        <f>VLOOKUP(A598,'Region Total'!$A$2:$S$163,14,0)</f>
        <v>22719</v>
      </c>
    </row>
    <row r="599" spans="1:19" x14ac:dyDescent="0.45">
      <c r="A599" s="2" t="str">
        <f t="shared" si="18"/>
        <v>2018|Marlborough Region|Private Dwelling</v>
      </c>
      <c r="B599" t="s">
        <v>16</v>
      </c>
      <c r="C599" t="s">
        <v>17</v>
      </c>
      <c r="D599" t="s">
        <v>18</v>
      </c>
      <c r="E599" t="s">
        <v>19</v>
      </c>
      <c r="F599">
        <v>2018</v>
      </c>
      <c r="G599">
        <v>2018</v>
      </c>
      <c r="H599">
        <v>18</v>
      </c>
      <c r="I599" t="s">
        <v>52</v>
      </c>
      <c r="J599">
        <v>2</v>
      </c>
      <c r="K599" t="s">
        <v>23</v>
      </c>
      <c r="L599">
        <v>1</v>
      </c>
      <c r="M599" t="s">
        <v>261</v>
      </c>
      <c r="N599">
        <v>3237</v>
      </c>
      <c r="R599" s="2">
        <f t="shared" si="19"/>
        <v>14.528073246263631</v>
      </c>
      <c r="S599" s="2">
        <f>VLOOKUP(A599,'Region Total'!$A$2:$S$163,14,0)</f>
        <v>22281</v>
      </c>
    </row>
    <row r="600" spans="1:19" x14ac:dyDescent="0.45">
      <c r="A600" s="2" t="str">
        <f t="shared" si="18"/>
        <v>2018|Marlborough Region|Non-private Dwelling</v>
      </c>
      <c r="B600" t="s">
        <v>16</v>
      </c>
      <c r="C600" t="s">
        <v>17</v>
      </c>
      <c r="D600" t="s">
        <v>18</v>
      </c>
      <c r="E600" t="s">
        <v>19</v>
      </c>
      <c r="F600">
        <v>2018</v>
      </c>
      <c r="G600">
        <v>2018</v>
      </c>
      <c r="H600">
        <v>18</v>
      </c>
      <c r="I600" t="s">
        <v>52</v>
      </c>
      <c r="J600">
        <v>2</v>
      </c>
      <c r="K600" t="s">
        <v>23</v>
      </c>
      <c r="L600">
        <v>2</v>
      </c>
      <c r="M600" t="s">
        <v>262</v>
      </c>
      <c r="N600">
        <v>171</v>
      </c>
      <c r="R600" s="2">
        <f t="shared" si="19"/>
        <v>39.041095890410958</v>
      </c>
      <c r="S600" s="2">
        <f>VLOOKUP(A600,'Region Total'!$A$2:$S$163,14,0)</f>
        <v>438</v>
      </c>
    </row>
    <row r="601" spans="1:19" x14ac:dyDescent="0.45">
      <c r="A601" s="2" t="str">
        <f t="shared" si="18"/>
        <v>2018|Marlborough Region|Total - dwelling type</v>
      </c>
      <c r="B601" t="s">
        <v>16</v>
      </c>
      <c r="C601" t="s">
        <v>17</v>
      </c>
      <c r="D601" t="s">
        <v>18</v>
      </c>
      <c r="E601" t="s">
        <v>19</v>
      </c>
      <c r="F601">
        <v>2018</v>
      </c>
      <c r="G601">
        <v>2018</v>
      </c>
      <c r="H601">
        <v>18</v>
      </c>
      <c r="I601" t="s">
        <v>52</v>
      </c>
      <c r="J601">
        <v>2</v>
      </c>
      <c r="K601" t="s">
        <v>23</v>
      </c>
      <c r="L601">
        <v>99</v>
      </c>
      <c r="M601" t="s">
        <v>260</v>
      </c>
      <c r="N601">
        <v>3411</v>
      </c>
      <c r="R601" s="2">
        <f t="shared" si="19"/>
        <v>15.013865046877065</v>
      </c>
      <c r="S601" s="2">
        <f>VLOOKUP(A601,'Region Total'!$A$2:$S$163,14,0)</f>
        <v>22719</v>
      </c>
    </row>
    <row r="602" spans="1:19" x14ac:dyDescent="0.45">
      <c r="A602" s="2" t="str">
        <f t="shared" si="18"/>
        <v>2018|Marlborough Region|Private Dwelling</v>
      </c>
      <c r="B602" t="s">
        <v>16</v>
      </c>
      <c r="C602" t="s">
        <v>17</v>
      </c>
      <c r="D602" t="s">
        <v>18</v>
      </c>
      <c r="E602" t="s">
        <v>19</v>
      </c>
      <c r="F602">
        <v>2018</v>
      </c>
      <c r="G602">
        <v>2018</v>
      </c>
      <c r="H602">
        <v>18</v>
      </c>
      <c r="I602" t="s">
        <v>52</v>
      </c>
      <c r="J602">
        <v>21</v>
      </c>
      <c r="K602" t="s">
        <v>26</v>
      </c>
      <c r="L602">
        <v>1</v>
      </c>
      <c r="M602" t="s">
        <v>261</v>
      </c>
      <c r="N602">
        <v>1236</v>
      </c>
      <c r="R602" s="2">
        <f t="shared" si="19"/>
        <v>5.5473273192406092</v>
      </c>
      <c r="S602" s="2">
        <f>VLOOKUP(A602,'Region Total'!$A$2:$S$163,14,0)</f>
        <v>22281</v>
      </c>
    </row>
    <row r="603" spans="1:19" x14ac:dyDescent="0.45">
      <c r="A603" s="2" t="str">
        <f t="shared" si="18"/>
        <v>2018|Marlborough Region|Non-private Dwelling</v>
      </c>
      <c r="B603" t="s">
        <v>16</v>
      </c>
      <c r="C603" t="s">
        <v>17</v>
      </c>
      <c r="D603" t="s">
        <v>18</v>
      </c>
      <c r="E603" t="s">
        <v>19</v>
      </c>
      <c r="F603">
        <v>2018</v>
      </c>
      <c r="G603">
        <v>2018</v>
      </c>
      <c r="H603">
        <v>18</v>
      </c>
      <c r="I603" t="s">
        <v>52</v>
      </c>
      <c r="J603">
        <v>21</v>
      </c>
      <c r="K603" t="s">
        <v>26</v>
      </c>
      <c r="L603">
        <v>2</v>
      </c>
      <c r="M603" t="s">
        <v>262</v>
      </c>
      <c r="N603">
        <v>18</v>
      </c>
      <c r="R603" s="2">
        <f t="shared" si="19"/>
        <v>4.10958904109589</v>
      </c>
      <c r="S603" s="2">
        <f>VLOOKUP(A603,'Region Total'!$A$2:$S$163,14,0)</f>
        <v>438</v>
      </c>
    </row>
    <row r="604" spans="1:19" x14ac:dyDescent="0.45">
      <c r="A604" s="2" t="str">
        <f t="shared" si="18"/>
        <v>2018|Marlborough Region|Total - dwelling type</v>
      </c>
      <c r="B604" t="s">
        <v>16</v>
      </c>
      <c r="C604" t="s">
        <v>17</v>
      </c>
      <c r="D604" t="s">
        <v>18</v>
      </c>
      <c r="E604" t="s">
        <v>19</v>
      </c>
      <c r="F604">
        <v>2018</v>
      </c>
      <c r="G604">
        <v>2018</v>
      </c>
      <c r="H604">
        <v>18</v>
      </c>
      <c r="I604" t="s">
        <v>52</v>
      </c>
      <c r="J604">
        <v>21</v>
      </c>
      <c r="K604" t="s">
        <v>26</v>
      </c>
      <c r="L604">
        <v>99</v>
      </c>
      <c r="M604" t="s">
        <v>260</v>
      </c>
      <c r="N604">
        <v>1254</v>
      </c>
      <c r="R604" s="2">
        <f t="shared" si="19"/>
        <v>5.5196091377261318</v>
      </c>
      <c r="S604" s="2">
        <f>VLOOKUP(A604,'Region Total'!$A$2:$S$163,14,0)</f>
        <v>22719</v>
      </c>
    </row>
    <row r="605" spans="1:19" x14ac:dyDescent="0.45">
      <c r="A605" s="2" t="str">
        <f t="shared" si="18"/>
        <v>2018|Marlborough Region|Private Dwelling</v>
      </c>
      <c r="B605" t="s">
        <v>16</v>
      </c>
      <c r="C605" t="s">
        <v>17</v>
      </c>
      <c r="D605" t="s">
        <v>18</v>
      </c>
      <c r="E605" t="s">
        <v>19</v>
      </c>
      <c r="F605">
        <v>2018</v>
      </c>
      <c r="G605">
        <v>2018</v>
      </c>
      <c r="H605">
        <v>18</v>
      </c>
      <c r="I605" t="s">
        <v>52</v>
      </c>
      <c r="J605">
        <v>22</v>
      </c>
      <c r="K605" t="s">
        <v>27</v>
      </c>
      <c r="L605">
        <v>1</v>
      </c>
      <c r="M605" t="s">
        <v>261</v>
      </c>
      <c r="N605">
        <v>2001</v>
      </c>
      <c r="R605" s="2">
        <f t="shared" si="19"/>
        <v>8.9807459270230243</v>
      </c>
      <c r="S605" s="2">
        <f>VLOOKUP(A605,'Region Total'!$A$2:$S$163,14,0)</f>
        <v>22281</v>
      </c>
    </row>
    <row r="606" spans="1:19" x14ac:dyDescent="0.45">
      <c r="A606" s="2" t="str">
        <f t="shared" si="18"/>
        <v>2018|Marlborough Region|Non-private Dwelling</v>
      </c>
      <c r="B606" t="s">
        <v>16</v>
      </c>
      <c r="C606" t="s">
        <v>17</v>
      </c>
      <c r="D606" t="s">
        <v>18</v>
      </c>
      <c r="E606" t="s">
        <v>19</v>
      </c>
      <c r="F606">
        <v>2018</v>
      </c>
      <c r="G606">
        <v>2018</v>
      </c>
      <c r="H606">
        <v>18</v>
      </c>
      <c r="I606" t="s">
        <v>52</v>
      </c>
      <c r="J606">
        <v>22</v>
      </c>
      <c r="K606" t="s">
        <v>27</v>
      </c>
      <c r="L606">
        <v>2</v>
      </c>
      <c r="M606" t="s">
        <v>262</v>
      </c>
      <c r="N606">
        <v>156</v>
      </c>
      <c r="R606" s="2">
        <f t="shared" si="19"/>
        <v>35.61643835616438</v>
      </c>
      <c r="S606" s="2">
        <f>VLOOKUP(A606,'Region Total'!$A$2:$S$163,14,0)</f>
        <v>438</v>
      </c>
    </row>
    <row r="607" spans="1:19" x14ac:dyDescent="0.45">
      <c r="A607" s="2" t="str">
        <f t="shared" si="18"/>
        <v>2018|Marlborough Region|Total - dwelling type</v>
      </c>
      <c r="B607" t="s">
        <v>16</v>
      </c>
      <c r="C607" t="s">
        <v>17</v>
      </c>
      <c r="D607" t="s">
        <v>18</v>
      </c>
      <c r="E607" t="s">
        <v>19</v>
      </c>
      <c r="F607">
        <v>2018</v>
      </c>
      <c r="G607">
        <v>2018</v>
      </c>
      <c r="H607">
        <v>18</v>
      </c>
      <c r="I607" t="s">
        <v>52</v>
      </c>
      <c r="J607">
        <v>22</v>
      </c>
      <c r="K607" t="s">
        <v>27</v>
      </c>
      <c r="L607">
        <v>99</v>
      </c>
      <c r="M607" t="s">
        <v>260</v>
      </c>
      <c r="N607">
        <v>2157</v>
      </c>
      <c r="R607" s="2">
        <f t="shared" si="19"/>
        <v>9.4942559091509313</v>
      </c>
      <c r="S607" s="2">
        <f>VLOOKUP(A607,'Region Total'!$A$2:$S$163,14,0)</f>
        <v>22719</v>
      </c>
    </row>
    <row r="608" spans="1:19" x14ac:dyDescent="0.45">
      <c r="A608" s="2" t="str">
        <f t="shared" si="18"/>
        <v>2018|Marlborough Region|Private Dwelling</v>
      </c>
      <c r="B608" t="s">
        <v>16</v>
      </c>
      <c r="C608" t="s">
        <v>17</v>
      </c>
      <c r="D608" t="s">
        <v>18</v>
      </c>
      <c r="E608" t="s">
        <v>19</v>
      </c>
      <c r="F608">
        <v>2018</v>
      </c>
      <c r="G608">
        <v>2018</v>
      </c>
      <c r="H608">
        <v>18</v>
      </c>
      <c r="I608" t="s">
        <v>52</v>
      </c>
      <c r="J608">
        <v>3</v>
      </c>
      <c r="K608" t="s">
        <v>28</v>
      </c>
      <c r="L608">
        <v>1</v>
      </c>
      <c r="M608" t="s">
        <v>261</v>
      </c>
      <c r="N608">
        <v>129</v>
      </c>
      <c r="R608" s="2">
        <f t="shared" si="19"/>
        <v>0.57896862797899551</v>
      </c>
      <c r="S608" s="2">
        <f>VLOOKUP(A608,'Region Total'!$A$2:$S$163,14,0)</f>
        <v>22281</v>
      </c>
    </row>
    <row r="609" spans="1:19" x14ac:dyDescent="0.45">
      <c r="A609" s="2" t="str">
        <f t="shared" si="18"/>
        <v>2018|Marlborough Region|Non-private Dwelling</v>
      </c>
      <c r="B609" t="s">
        <v>16</v>
      </c>
      <c r="C609" t="s">
        <v>17</v>
      </c>
      <c r="D609" t="s">
        <v>18</v>
      </c>
      <c r="E609" t="s">
        <v>19</v>
      </c>
      <c r="F609">
        <v>2018</v>
      </c>
      <c r="G609">
        <v>2018</v>
      </c>
      <c r="H609">
        <v>18</v>
      </c>
      <c r="I609" t="s">
        <v>52</v>
      </c>
      <c r="J609">
        <v>3</v>
      </c>
      <c r="K609" t="s">
        <v>28</v>
      </c>
      <c r="L609">
        <v>2</v>
      </c>
      <c r="M609" t="s">
        <v>262</v>
      </c>
      <c r="N609">
        <v>3</v>
      </c>
      <c r="R609" s="2">
        <f t="shared" si="19"/>
        <v>0.68493150684931503</v>
      </c>
      <c r="S609" s="2">
        <f>VLOOKUP(A609,'Region Total'!$A$2:$S$163,14,0)</f>
        <v>438</v>
      </c>
    </row>
    <row r="610" spans="1:19" x14ac:dyDescent="0.45">
      <c r="A610" s="2" t="str">
        <f t="shared" si="18"/>
        <v>2018|Marlborough Region|Total - dwelling type</v>
      </c>
      <c r="B610" t="s">
        <v>16</v>
      </c>
      <c r="C610" t="s">
        <v>17</v>
      </c>
      <c r="D610" t="s">
        <v>18</v>
      </c>
      <c r="E610" t="s">
        <v>19</v>
      </c>
      <c r="F610">
        <v>2018</v>
      </c>
      <c r="G610">
        <v>2018</v>
      </c>
      <c r="H610">
        <v>18</v>
      </c>
      <c r="I610" t="s">
        <v>52</v>
      </c>
      <c r="J610">
        <v>3</v>
      </c>
      <c r="K610" t="s">
        <v>28</v>
      </c>
      <c r="L610">
        <v>99</v>
      </c>
      <c r="M610" t="s">
        <v>260</v>
      </c>
      <c r="N610">
        <v>129</v>
      </c>
      <c r="R610" s="2">
        <f t="shared" si="19"/>
        <v>0.56780668163211412</v>
      </c>
      <c r="S610" s="2">
        <f>VLOOKUP(A610,'Region Total'!$A$2:$S$163,14,0)</f>
        <v>22719</v>
      </c>
    </row>
    <row r="611" spans="1:19" x14ac:dyDescent="0.45">
      <c r="A611" s="2" t="str">
        <f t="shared" si="18"/>
        <v>2018|Marlborough Region|Private Dwelling</v>
      </c>
      <c r="B611" t="s">
        <v>16</v>
      </c>
      <c r="C611" t="s">
        <v>17</v>
      </c>
      <c r="D611" t="s">
        <v>18</v>
      </c>
      <c r="E611" t="s">
        <v>19</v>
      </c>
      <c r="F611">
        <v>2018</v>
      </c>
      <c r="G611">
        <v>2018</v>
      </c>
      <c r="H611">
        <v>18</v>
      </c>
      <c r="I611" t="s">
        <v>52</v>
      </c>
      <c r="J611">
        <v>999</v>
      </c>
      <c r="K611" t="s">
        <v>29</v>
      </c>
      <c r="L611">
        <v>1</v>
      </c>
      <c r="M611" t="s">
        <v>261</v>
      </c>
      <c r="N611">
        <v>22281</v>
      </c>
      <c r="R611" s="2">
        <f t="shared" si="19"/>
        <v>100</v>
      </c>
      <c r="S611" s="2">
        <f>VLOOKUP(A611,'Region Total'!$A$2:$S$163,14,0)</f>
        <v>22281</v>
      </c>
    </row>
    <row r="612" spans="1:19" x14ac:dyDescent="0.45">
      <c r="A612" s="2" t="str">
        <f t="shared" si="18"/>
        <v>2018|Marlborough Region|Non-private Dwelling</v>
      </c>
      <c r="B612" t="s">
        <v>16</v>
      </c>
      <c r="C612" t="s">
        <v>17</v>
      </c>
      <c r="D612" t="s">
        <v>18</v>
      </c>
      <c r="E612" t="s">
        <v>19</v>
      </c>
      <c r="F612">
        <v>2018</v>
      </c>
      <c r="G612">
        <v>2018</v>
      </c>
      <c r="H612">
        <v>18</v>
      </c>
      <c r="I612" t="s">
        <v>52</v>
      </c>
      <c r="J612">
        <v>999</v>
      </c>
      <c r="K612" t="s">
        <v>29</v>
      </c>
      <c r="L612">
        <v>2</v>
      </c>
      <c r="M612" t="s">
        <v>262</v>
      </c>
      <c r="N612">
        <v>438</v>
      </c>
      <c r="R612" s="2">
        <f t="shared" si="19"/>
        <v>100</v>
      </c>
      <c r="S612" s="2">
        <f>VLOOKUP(A612,'Region Total'!$A$2:$S$163,14,0)</f>
        <v>438</v>
      </c>
    </row>
    <row r="613" spans="1:19" x14ac:dyDescent="0.45">
      <c r="A613" s="2" t="str">
        <f t="shared" si="18"/>
        <v>2018|Marlborough Region|Total - dwelling type</v>
      </c>
      <c r="B613" t="s">
        <v>16</v>
      </c>
      <c r="C613" t="s">
        <v>17</v>
      </c>
      <c r="D613" t="s">
        <v>18</v>
      </c>
      <c r="E613" t="s">
        <v>19</v>
      </c>
      <c r="F613">
        <v>2018</v>
      </c>
      <c r="G613">
        <v>2018</v>
      </c>
      <c r="H613">
        <v>18</v>
      </c>
      <c r="I613" t="s">
        <v>52</v>
      </c>
      <c r="J613">
        <v>999</v>
      </c>
      <c r="K613" t="s">
        <v>29</v>
      </c>
      <c r="L613">
        <v>99</v>
      </c>
      <c r="M613" t="s">
        <v>260</v>
      </c>
      <c r="N613">
        <v>22719</v>
      </c>
      <c r="R613" s="2">
        <f t="shared" si="19"/>
        <v>100</v>
      </c>
      <c r="S613" s="2">
        <f>VLOOKUP(A613,'Region Total'!$A$2:$S$163,14,0)</f>
        <v>22719</v>
      </c>
    </row>
    <row r="614" spans="1:19" x14ac:dyDescent="0.45">
      <c r="A614" s="2" t="str">
        <f t="shared" si="18"/>
        <v>2018|Area Outside Region|Private Dwelling</v>
      </c>
      <c r="B614" t="s">
        <v>16</v>
      </c>
      <c r="C614" t="s">
        <v>17</v>
      </c>
      <c r="D614" t="s">
        <v>18</v>
      </c>
      <c r="E614" t="s">
        <v>19</v>
      </c>
      <c r="F614">
        <v>2018</v>
      </c>
      <c r="G614">
        <v>2018</v>
      </c>
      <c r="H614">
        <v>99</v>
      </c>
      <c r="I614" t="s">
        <v>53</v>
      </c>
      <c r="J614">
        <v>1</v>
      </c>
      <c r="K614" t="s">
        <v>22</v>
      </c>
      <c r="L614">
        <v>1</v>
      </c>
      <c r="M614" t="s">
        <v>261</v>
      </c>
      <c r="N614">
        <v>285</v>
      </c>
      <c r="R614" s="2">
        <f t="shared" si="19"/>
        <v>84.821428571428569</v>
      </c>
      <c r="S614" s="2">
        <f>VLOOKUP(A614,'Region Total'!$A$2:$S$163,14,0)</f>
        <v>336</v>
      </c>
    </row>
    <row r="615" spans="1:19" x14ac:dyDescent="0.45">
      <c r="A615" s="2" t="str">
        <f t="shared" si="18"/>
        <v>2018|Area Outside Region|Non-private Dwelling</v>
      </c>
      <c r="B615" t="s">
        <v>16</v>
      </c>
      <c r="C615" t="s">
        <v>17</v>
      </c>
      <c r="D615" t="s">
        <v>18</v>
      </c>
      <c r="E615" t="s">
        <v>19</v>
      </c>
      <c r="F615">
        <v>2018</v>
      </c>
      <c r="G615">
        <v>2018</v>
      </c>
      <c r="H615">
        <v>99</v>
      </c>
      <c r="I615" t="s">
        <v>53</v>
      </c>
      <c r="J615">
        <v>1</v>
      </c>
      <c r="K615" t="s">
        <v>22</v>
      </c>
      <c r="L615">
        <v>2</v>
      </c>
      <c r="M615" t="s">
        <v>262</v>
      </c>
      <c r="N615">
        <v>18</v>
      </c>
      <c r="R615" s="2">
        <f t="shared" si="19"/>
        <v>37.5</v>
      </c>
      <c r="S615" s="2">
        <f>VLOOKUP(A615,'Region Total'!$A$2:$S$163,14,0)</f>
        <v>48</v>
      </c>
    </row>
    <row r="616" spans="1:19" x14ac:dyDescent="0.45">
      <c r="A616" s="2" t="str">
        <f t="shared" si="18"/>
        <v>2018|Area Outside Region|Total - dwelling type</v>
      </c>
      <c r="B616" t="s">
        <v>16</v>
      </c>
      <c r="C616" t="s">
        <v>17</v>
      </c>
      <c r="D616" t="s">
        <v>18</v>
      </c>
      <c r="E616" t="s">
        <v>19</v>
      </c>
      <c r="F616">
        <v>2018</v>
      </c>
      <c r="G616">
        <v>2018</v>
      </c>
      <c r="H616">
        <v>99</v>
      </c>
      <c r="I616" t="s">
        <v>53</v>
      </c>
      <c r="J616">
        <v>1</v>
      </c>
      <c r="K616" t="s">
        <v>22</v>
      </c>
      <c r="L616">
        <v>99</v>
      </c>
      <c r="M616" t="s">
        <v>260</v>
      </c>
      <c r="N616">
        <v>303</v>
      </c>
      <c r="R616" s="2">
        <f t="shared" si="19"/>
        <v>79.527559055118118</v>
      </c>
      <c r="S616" s="2">
        <f>VLOOKUP(A616,'Region Total'!$A$2:$S$163,14,0)</f>
        <v>381</v>
      </c>
    </row>
    <row r="617" spans="1:19" x14ac:dyDescent="0.45">
      <c r="A617" s="2" t="str">
        <f t="shared" si="18"/>
        <v>2018|Area Outside Region|Private Dwelling</v>
      </c>
      <c r="B617" t="s">
        <v>16</v>
      </c>
      <c r="C617" t="s">
        <v>17</v>
      </c>
      <c r="D617" t="s">
        <v>18</v>
      </c>
      <c r="E617" t="s">
        <v>19</v>
      </c>
      <c r="F617">
        <v>2018</v>
      </c>
      <c r="G617">
        <v>2018</v>
      </c>
      <c r="H617">
        <v>99</v>
      </c>
      <c r="I617" t="s">
        <v>53</v>
      </c>
      <c r="J617">
        <v>2</v>
      </c>
      <c r="K617" t="s">
        <v>23</v>
      </c>
      <c r="L617">
        <v>1</v>
      </c>
      <c r="M617" t="s">
        <v>261</v>
      </c>
      <c r="N617">
        <v>48</v>
      </c>
      <c r="R617" s="2">
        <f t="shared" si="19"/>
        <v>14.285714285714285</v>
      </c>
      <c r="S617" s="2">
        <f>VLOOKUP(A617,'Region Total'!$A$2:$S$163,14,0)</f>
        <v>336</v>
      </c>
    </row>
    <row r="618" spans="1:19" x14ac:dyDescent="0.45">
      <c r="A618" s="2" t="str">
        <f t="shared" si="18"/>
        <v>2018|Area Outside Region|Non-private Dwelling</v>
      </c>
      <c r="B618" t="s">
        <v>16</v>
      </c>
      <c r="C618" t="s">
        <v>17</v>
      </c>
      <c r="D618" t="s">
        <v>18</v>
      </c>
      <c r="E618" t="s">
        <v>19</v>
      </c>
      <c r="F618">
        <v>2018</v>
      </c>
      <c r="G618">
        <v>2018</v>
      </c>
      <c r="H618">
        <v>99</v>
      </c>
      <c r="I618" t="s">
        <v>53</v>
      </c>
      <c r="J618">
        <v>2</v>
      </c>
      <c r="K618" t="s">
        <v>23</v>
      </c>
      <c r="L618">
        <v>2</v>
      </c>
      <c r="M618" t="s">
        <v>262</v>
      </c>
      <c r="N618">
        <v>30</v>
      </c>
      <c r="R618" s="2">
        <f t="shared" si="19"/>
        <v>62.5</v>
      </c>
      <c r="S618" s="2">
        <f>VLOOKUP(A618,'Region Total'!$A$2:$S$163,14,0)</f>
        <v>48</v>
      </c>
    </row>
    <row r="619" spans="1:19" x14ac:dyDescent="0.45">
      <c r="A619" s="2" t="str">
        <f t="shared" si="18"/>
        <v>2018|Area Outside Region|Total - dwelling type</v>
      </c>
      <c r="B619" t="s">
        <v>16</v>
      </c>
      <c r="C619" t="s">
        <v>17</v>
      </c>
      <c r="D619" t="s">
        <v>18</v>
      </c>
      <c r="E619" t="s">
        <v>19</v>
      </c>
      <c r="F619">
        <v>2018</v>
      </c>
      <c r="G619">
        <v>2018</v>
      </c>
      <c r="H619">
        <v>99</v>
      </c>
      <c r="I619" t="s">
        <v>53</v>
      </c>
      <c r="J619">
        <v>2</v>
      </c>
      <c r="K619" t="s">
        <v>23</v>
      </c>
      <c r="L619">
        <v>99</v>
      </c>
      <c r="M619" t="s">
        <v>260</v>
      </c>
      <c r="N619">
        <v>78</v>
      </c>
      <c r="R619" s="2">
        <f t="shared" si="19"/>
        <v>20.472440944881889</v>
      </c>
      <c r="S619" s="2">
        <f>VLOOKUP(A619,'Region Total'!$A$2:$S$163,14,0)</f>
        <v>381</v>
      </c>
    </row>
    <row r="620" spans="1:19" x14ac:dyDescent="0.45">
      <c r="A620" s="2" t="str">
        <f t="shared" si="18"/>
        <v>2018|Area Outside Region|Private Dwelling</v>
      </c>
      <c r="B620" t="s">
        <v>16</v>
      </c>
      <c r="C620" t="s">
        <v>17</v>
      </c>
      <c r="D620" t="s">
        <v>18</v>
      </c>
      <c r="E620" t="s">
        <v>19</v>
      </c>
      <c r="F620">
        <v>2018</v>
      </c>
      <c r="G620">
        <v>2018</v>
      </c>
      <c r="H620">
        <v>99</v>
      </c>
      <c r="I620" t="s">
        <v>53</v>
      </c>
      <c r="J620">
        <v>21</v>
      </c>
      <c r="K620" t="s">
        <v>26</v>
      </c>
      <c r="L620">
        <v>1</v>
      </c>
      <c r="M620" t="s">
        <v>261</v>
      </c>
      <c r="N620">
        <v>24</v>
      </c>
      <c r="R620" s="2">
        <f t="shared" si="19"/>
        <v>7.1428571428571423</v>
      </c>
      <c r="S620" s="2">
        <f>VLOOKUP(A620,'Region Total'!$A$2:$S$163,14,0)</f>
        <v>336</v>
      </c>
    </row>
    <row r="621" spans="1:19" x14ac:dyDescent="0.45">
      <c r="A621" s="2" t="str">
        <f t="shared" si="18"/>
        <v>2018|Area Outside Region|Non-private Dwelling</v>
      </c>
      <c r="B621" t="s">
        <v>16</v>
      </c>
      <c r="C621" t="s">
        <v>17</v>
      </c>
      <c r="D621" t="s">
        <v>18</v>
      </c>
      <c r="E621" t="s">
        <v>19</v>
      </c>
      <c r="F621">
        <v>2018</v>
      </c>
      <c r="G621">
        <v>2018</v>
      </c>
      <c r="H621">
        <v>99</v>
      </c>
      <c r="I621" t="s">
        <v>53</v>
      </c>
      <c r="J621">
        <v>21</v>
      </c>
      <c r="K621" t="s">
        <v>26</v>
      </c>
      <c r="L621">
        <v>2</v>
      </c>
      <c r="M621" t="s">
        <v>262</v>
      </c>
      <c r="N621">
        <v>0</v>
      </c>
      <c r="R621" s="2">
        <f t="shared" si="19"/>
        <v>0</v>
      </c>
      <c r="S621" s="2">
        <f>VLOOKUP(A621,'Region Total'!$A$2:$S$163,14,0)</f>
        <v>48</v>
      </c>
    </row>
    <row r="622" spans="1:19" x14ac:dyDescent="0.45">
      <c r="A622" s="2" t="str">
        <f t="shared" si="18"/>
        <v>2018|Area Outside Region|Total - dwelling type</v>
      </c>
      <c r="B622" t="s">
        <v>16</v>
      </c>
      <c r="C622" t="s">
        <v>17</v>
      </c>
      <c r="D622" t="s">
        <v>18</v>
      </c>
      <c r="E622" t="s">
        <v>19</v>
      </c>
      <c r="F622">
        <v>2018</v>
      </c>
      <c r="G622">
        <v>2018</v>
      </c>
      <c r="H622">
        <v>99</v>
      </c>
      <c r="I622" t="s">
        <v>53</v>
      </c>
      <c r="J622">
        <v>21</v>
      </c>
      <c r="K622" t="s">
        <v>26</v>
      </c>
      <c r="L622">
        <v>99</v>
      </c>
      <c r="M622" t="s">
        <v>260</v>
      </c>
      <c r="N622">
        <v>24</v>
      </c>
      <c r="R622" s="2">
        <f t="shared" si="19"/>
        <v>6.2992125984251963</v>
      </c>
      <c r="S622" s="2">
        <f>VLOOKUP(A622,'Region Total'!$A$2:$S$163,14,0)</f>
        <v>381</v>
      </c>
    </row>
    <row r="623" spans="1:19" x14ac:dyDescent="0.45">
      <c r="A623" s="2" t="str">
        <f t="shared" si="18"/>
        <v>2018|Area Outside Region|Private Dwelling</v>
      </c>
      <c r="B623" t="s">
        <v>16</v>
      </c>
      <c r="C623" t="s">
        <v>17</v>
      </c>
      <c r="D623" t="s">
        <v>18</v>
      </c>
      <c r="E623" t="s">
        <v>19</v>
      </c>
      <c r="F623">
        <v>2018</v>
      </c>
      <c r="G623">
        <v>2018</v>
      </c>
      <c r="H623">
        <v>99</v>
      </c>
      <c r="I623" t="s">
        <v>53</v>
      </c>
      <c r="J623">
        <v>22</v>
      </c>
      <c r="K623" t="s">
        <v>27</v>
      </c>
      <c r="L623">
        <v>1</v>
      </c>
      <c r="M623" t="s">
        <v>261</v>
      </c>
      <c r="N623">
        <v>27</v>
      </c>
      <c r="R623" s="2">
        <f t="shared" si="19"/>
        <v>8.0357142857142865</v>
      </c>
      <c r="S623" s="2">
        <f>VLOOKUP(A623,'Region Total'!$A$2:$S$163,14,0)</f>
        <v>336</v>
      </c>
    </row>
    <row r="624" spans="1:19" x14ac:dyDescent="0.45">
      <c r="A624" s="2" t="str">
        <f t="shared" si="18"/>
        <v>2018|Area Outside Region|Non-private Dwelling</v>
      </c>
      <c r="B624" t="s">
        <v>16</v>
      </c>
      <c r="C624" t="s">
        <v>17</v>
      </c>
      <c r="D624" t="s">
        <v>18</v>
      </c>
      <c r="E624" t="s">
        <v>19</v>
      </c>
      <c r="F624">
        <v>2018</v>
      </c>
      <c r="G624">
        <v>2018</v>
      </c>
      <c r="H624">
        <v>99</v>
      </c>
      <c r="I624" t="s">
        <v>53</v>
      </c>
      <c r="J624">
        <v>22</v>
      </c>
      <c r="K624" t="s">
        <v>27</v>
      </c>
      <c r="L624">
        <v>2</v>
      </c>
      <c r="M624" t="s">
        <v>262</v>
      </c>
      <c r="N624">
        <v>30</v>
      </c>
      <c r="R624" s="2">
        <f t="shared" si="19"/>
        <v>62.5</v>
      </c>
      <c r="S624" s="2">
        <f>VLOOKUP(A624,'Region Total'!$A$2:$S$163,14,0)</f>
        <v>48</v>
      </c>
    </row>
    <row r="625" spans="1:19" x14ac:dyDescent="0.45">
      <c r="A625" s="2" t="str">
        <f t="shared" si="18"/>
        <v>2018|Area Outside Region|Total - dwelling type</v>
      </c>
      <c r="B625" t="s">
        <v>16</v>
      </c>
      <c r="C625" t="s">
        <v>17</v>
      </c>
      <c r="D625" t="s">
        <v>18</v>
      </c>
      <c r="E625" t="s">
        <v>19</v>
      </c>
      <c r="F625">
        <v>2018</v>
      </c>
      <c r="G625">
        <v>2018</v>
      </c>
      <c r="H625">
        <v>99</v>
      </c>
      <c r="I625" t="s">
        <v>53</v>
      </c>
      <c r="J625">
        <v>22</v>
      </c>
      <c r="K625" t="s">
        <v>27</v>
      </c>
      <c r="L625">
        <v>99</v>
      </c>
      <c r="M625" t="s">
        <v>260</v>
      </c>
      <c r="N625">
        <v>57</v>
      </c>
      <c r="R625" s="2">
        <f t="shared" si="19"/>
        <v>14.960629921259844</v>
      </c>
      <c r="S625" s="2">
        <f>VLOOKUP(A625,'Region Total'!$A$2:$S$163,14,0)</f>
        <v>381</v>
      </c>
    </row>
    <row r="626" spans="1:19" x14ac:dyDescent="0.45">
      <c r="A626" s="2" t="str">
        <f t="shared" si="18"/>
        <v>2018|Area Outside Region|Private Dwelling</v>
      </c>
      <c r="B626" t="s">
        <v>16</v>
      </c>
      <c r="C626" t="s">
        <v>17</v>
      </c>
      <c r="D626" t="s">
        <v>18</v>
      </c>
      <c r="E626" t="s">
        <v>19</v>
      </c>
      <c r="F626">
        <v>2018</v>
      </c>
      <c r="G626">
        <v>2018</v>
      </c>
      <c r="H626">
        <v>99</v>
      </c>
      <c r="I626" t="s">
        <v>53</v>
      </c>
      <c r="J626">
        <v>3</v>
      </c>
      <c r="K626" t="s">
        <v>28</v>
      </c>
      <c r="L626">
        <v>1</v>
      </c>
      <c r="M626" t="s">
        <v>261</v>
      </c>
      <c r="N626">
        <v>0</v>
      </c>
      <c r="R626" s="2">
        <f t="shared" si="19"/>
        <v>0</v>
      </c>
      <c r="S626" s="2">
        <f>VLOOKUP(A626,'Region Total'!$A$2:$S$163,14,0)</f>
        <v>336</v>
      </c>
    </row>
    <row r="627" spans="1:19" x14ac:dyDescent="0.45">
      <c r="A627" s="2" t="str">
        <f t="shared" si="18"/>
        <v>2018|Area Outside Region|Non-private Dwelling</v>
      </c>
      <c r="B627" t="s">
        <v>16</v>
      </c>
      <c r="C627" t="s">
        <v>17</v>
      </c>
      <c r="D627" t="s">
        <v>18</v>
      </c>
      <c r="E627" t="s">
        <v>19</v>
      </c>
      <c r="F627">
        <v>2018</v>
      </c>
      <c r="G627">
        <v>2018</v>
      </c>
      <c r="H627">
        <v>99</v>
      </c>
      <c r="I627" t="s">
        <v>53</v>
      </c>
      <c r="J627">
        <v>3</v>
      </c>
      <c r="K627" t="s">
        <v>28</v>
      </c>
      <c r="L627">
        <v>2</v>
      </c>
      <c r="M627" t="s">
        <v>262</v>
      </c>
      <c r="N627">
        <v>0</v>
      </c>
      <c r="R627" s="2">
        <f t="shared" si="19"/>
        <v>0</v>
      </c>
      <c r="S627" s="2">
        <f>VLOOKUP(A627,'Region Total'!$A$2:$S$163,14,0)</f>
        <v>48</v>
      </c>
    </row>
    <row r="628" spans="1:19" x14ac:dyDescent="0.45">
      <c r="A628" s="2" t="str">
        <f t="shared" si="18"/>
        <v>2018|Area Outside Region|Total - dwelling type</v>
      </c>
      <c r="B628" t="s">
        <v>16</v>
      </c>
      <c r="C628" t="s">
        <v>17</v>
      </c>
      <c r="D628" t="s">
        <v>18</v>
      </c>
      <c r="E628" t="s">
        <v>19</v>
      </c>
      <c r="F628">
        <v>2018</v>
      </c>
      <c r="G628">
        <v>2018</v>
      </c>
      <c r="H628">
        <v>99</v>
      </c>
      <c r="I628" t="s">
        <v>53</v>
      </c>
      <c r="J628">
        <v>3</v>
      </c>
      <c r="K628" t="s">
        <v>28</v>
      </c>
      <c r="L628">
        <v>99</v>
      </c>
      <c r="M628" t="s">
        <v>260</v>
      </c>
      <c r="N628">
        <v>0</v>
      </c>
      <c r="R628" s="2">
        <f t="shared" si="19"/>
        <v>0</v>
      </c>
      <c r="S628" s="2">
        <f>VLOOKUP(A628,'Region Total'!$A$2:$S$163,14,0)</f>
        <v>381</v>
      </c>
    </row>
    <row r="629" spans="1:19" x14ac:dyDescent="0.45">
      <c r="A629" s="2" t="str">
        <f t="shared" si="18"/>
        <v>2018|Area Outside Region|Private Dwelling</v>
      </c>
      <c r="B629" t="s">
        <v>16</v>
      </c>
      <c r="C629" t="s">
        <v>17</v>
      </c>
      <c r="D629" t="s">
        <v>18</v>
      </c>
      <c r="E629" t="s">
        <v>19</v>
      </c>
      <c r="F629">
        <v>2018</v>
      </c>
      <c r="G629">
        <v>2018</v>
      </c>
      <c r="H629">
        <v>99</v>
      </c>
      <c r="I629" t="s">
        <v>53</v>
      </c>
      <c r="J629">
        <v>999</v>
      </c>
      <c r="K629" t="s">
        <v>29</v>
      </c>
      <c r="L629">
        <v>1</v>
      </c>
      <c r="M629" t="s">
        <v>261</v>
      </c>
      <c r="N629">
        <v>336</v>
      </c>
      <c r="R629" s="2">
        <f t="shared" si="19"/>
        <v>100</v>
      </c>
      <c r="S629" s="2">
        <f>VLOOKUP(A629,'Region Total'!$A$2:$S$163,14,0)</f>
        <v>336</v>
      </c>
    </row>
    <row r="630" spans="1:19" x14ac:dyDescent="0.45">
      <c r="A630" s="2" t="str">
        <f t="shared" si="18"/>
        <v>2018|Area Outside Region|Non-private Dwelling</v>
      </c>
      <c r="B630" t="s">
        <v>16</v>
      </c>
      <c r="C630" t="s">
        <v>17</v>
      </c>
      <c r="D630" t="s">
        <v>18</v>
      </c>
      <c r="E630" t="s">
        <v>19</v>
      </c>
      <c r="F630">
        <v>2018</v>
      </c>
      <c r="G630">
        <v>2018</v>
      </c>
      <c r="H630">
        <v>99</v>
      </c>
      <c r="I630" t="s">
        <v>53</v>
      </c>
      <c r="J630">
        <v>999</v>
      </c>
      <c r="K630" t="s">
        <v>29</v>
      </c>
      <c r="L630">
        <v>2</v>
      </c>
      <c r="M630" t="s">
        <v>262</v>
      </c>
      <c r="N630">
        <v>48</v>
      </c>
      <c r="R630" s="2">
        <f t="shared" si="19"/>
        <v>100</v>
      </c>
      <c r="S630" s="2">
        <f>VLOOKUP(A630,'Region Total'!$A$2:$S$163,14,0)</f>
        <v>48</v>
      </c>
    </row>
    <row r="631" spans="1:19" x14ac:dyDescent="0.45">
      <c r="A631" s="2" t="str">
        <f t="shared" si="18"/>
        <v>2018|Area Outside Region|Total - dwelling type</v>
      </c>
      <c r="B631" t="s">
        <v>16</v>
      </c>
      <c r="C631" t="s">
        <v>17</v>
      </c>
      <c r="D631" t="s">
        <v>18</v>
      </c>
      <c r="E631" t="s">
        <v>19</v>
      </c>
      <c r="F631">
        <v>2018</v>
      </c>
      <c r="G631">
        <v>2018</v>
      </c>
      <c r="H631">
        <v>99</v>
      </c>
      <c r="I631" t="s">
        <v>53</v>
      </c>
      <c r="J631">
        <v>999</v>
      </c>
      <c r="K631" t="s">
        <v>29</v>
      </c>
      <c r="L631">
        <v>99</v>
      </c>
      <c r="M631" t="s">
        <v>260</v>
      </c>
      <c r="N631">
        <v>381</v>
      </c>
      <c r="R631" s="2">
        <f t="shared" si="19"/>
        <v>100</v>
      </c>
      <c r="S631" s="2">
        <f>VLOOKUP(A631,'Region Total'!$A$2:$S$163,14,0)</f>
        <v>381</v>
      </c>
    </row>
    <row r="632" spans="1:19" x14ac:dyDescent="0.45">
      <c r="A632" s="2" t="str">
        <f t="shared" si="18"/>
        <v>2018|Total - New Zealand by regional council|Private Dwelling</v>
      </c>
      <c r="B632" t="s">
        <v>16</v>
      </c>
      <c r="C632" t="s">
        <v>17</v>
      </c>
      <c r="D632" t="s">
        <v>18</v>
      </c>
      <c r="E632" t="s">
        <v>19</v>
      </c>
      <c r="F632">
        <v>2018</v>
      </c>
      <c r="G632">
        <v>2018</v>
      </c>
      <c r="H632">
        <v>9999</v>
      </c>
      <c r="I632" t="s">
        <v>54</v>
      </c>
      <c r="J632">
        <v>1</v>
      </c>
      <c r="K632" t="s">
        <v>22</v>
      </c>
      <c r="L632">
        <v>1</v>
      </c>
      <c r="M632" t="s">
        <v>261</v>
      </c>
      <c r="N632">
        <v>1664313</v>
      </c>
      <c r="R632" s="2">
        <f t="shared" si="19"/>
        <v>88.90874357749793</v>
      </c>
      <c r="S632" s="2">
        <f>VLOOKUP(A632,'Region Total'!$A$2:$S$163,14,0)</f>
        <v>1871934</v>
      </c>
    </row>
    <row r="633" spans="1:19" x14ac:dyDescent="0.45">
      <c r="A633" s="2" t="str">
        <f t="shared" si="18"/>
        <v>2018|Total - New Zealand by regional council|Non-private Dwelling</v>
      </c>
      <c r="B633" t="s">
        <v>16</v>
      </c>
      <c r="C633" t="s">
        <v>17</v>
      </c>
      <c r="D633" t="s">
        <v>18</v>
      </c>
      <c r="E633" t="s">
        <v>19</v>
      </c>
      <c r="F633">
        <v>2018</v>
      </c>
      <c r="G633">
        <v>2018</v>
      </c>
      <c r="H633">
        <v>9999</v>
      </c>
      <c r="I633" t="s">
        <v>54</v>
      </c>
      <c r="J633">
        <v>1</v>
      </c>
      <c r="K633" t="s">
        <v>22</v>
      </c>
      <c r="L633">
        <v>2</v>
      </c>
      <c r="M633" t="s">
        <v>262</v>
      </c>
      <c r="N633">
        <v>9567</v>
      </c>
      <c r="R633" s="2">
        <f t="shared" si="19"/>
        <v>65.603785229376683</v>
      </c>
      <c r="S633" s="2">
        <f>VLOOKUP(A633,'Region Total'!$A$2:$S$163,14,0)</f>
        <v>14583</v>
      </c>
    </row>
    <row r="634" spans="1:19" x14ac:dyDescent="0.45">
      <c r="A634" s="2" t="str">
        <f t="shared" si="18"/>
        <v>2018|Total - New Zealand by regional council|Total - dwelling type</v>
      </c>
      <c r="B634" t="s">
        <v>16</v>
      </c>
      <c r="C634" t="s">
        <v>17</v>
      </c>
      <c r="D634" t="s">
        <v>18</v>
      </c>
      <c r="E634" t="s">
        <v>19</v>
      </c>
      <c r="F634">
        <v>2018</v>
      </c>
      <c r="G634">
        <v>2018</v>
      </c>
      <c r="H634">
        <v>9999</v>
      </c>
      <c r="I634" t="s">
        <v>54</v>
      </c>
      <c r="J634">
        <v>1</v>
      </c>
      <c r="K634" t="s">
        <v>22</v>
      </c>
      <c r="L634">
        <v>99</v>
      </c>
      <c r="M634" t="s">
        <v>260</v>
      </c>
      <c r="N634">
        <v>1673880</v>
      </c>
      <c r="R634" s="2">
        <f t="shared" si="19"/>
        <v>88.728593487363213</v>
      </c>
      <c r="S634" s="2">
        <f>VLOOKUP(A634,'Region Total'!$A$2:$S$163,14,0)</f>
        <v>1886517</v>
      </c>
    </row>
    <row r="635" spans="1:19" x14ac:dyDescent="0.45">
      <c r="A635" s="2" t="str">
        <f t="shared" si="18"/>
        <v>2018|Total - New Zealand by regional council|Private Dwelling</v>
      </c>
      <c r="B635" t="s">
        <v>16</v>
      </c>
      <c r="C635" t="s">
        <v>17</v>
      </c>
      <c r="D635" t="s">
        <v>18</v>
      </c>
      <c r="E635" t="s">
        <v>19</v>
      </c>
      <c r="F635">
        <v>2018</v>
      </c>
      <c r="G635">
        <v>2018</v>
      </c>
      <c r="H635">
        <v>9999</v>
      </c>
      <c r="I635" t="s">
        <v>54</v>
      </c>
      <c r="J635">
        <v>2</v>
      </c>
      <c r="K635" t="s">
        <v>23</v>
      </c>
      <c r="L635">
        <v>1</v>
      </c>
      <c r="M635" t="s">
        <v>261</v>
      </c>
      <c r="N635">
        <v>191649</v>
      </c>
      <c r="R635" s="2">
        <f t="shared" si="19"/>
        <v>10.238021212286331</v>
      </c>
      <c r="S635" s="2">
        <f>VLOOKUP(A635,'Region Total'!$A$2:$S$163,14,0)</f>
        <v>1871934</v>
      </c>
    </row>
    <row r="636" spans="1:19" x14ac:dyDescent="0.45">
      <c r="A636" s="2" t="str">
        <f t="shared" si="18"/>
        <v>2018|Total - New Zealand by regional council|Non-private Dwelling</v>
      </c>
      <c r="B636" t="s">
        <v>16</v>
      </c>
      <c r="C636" t="s">
        <v>17</v>
      </c>
      <c r="D636" t="s">
        <v>18</v>
      </c>
      <c r="E636" t="s">
        <v>19</v>
      </c>
      <c r="F636">
        <v>2018</v>
      </c>
      <c r="G636">
        <v>2018</v>
      </c>
      <c r="H636">
        <v>9999</v>
      </c>
      <c r="I636" t="s">
        <v>54</v>
      </c>
      <c r="J636">
        <v>2</v>
      </c>
      <c r="K636" t="s">
        <v>23</v>
      </c>
      <c r="L636">
        <v>2</v>
      </c>
      <c r="M636" t="s">
        <v>262</v>
      </c>
      <c r="N636">
        <v>4860</v>
      </c>
      <c r="R636" s="2">
        <f t="shared" si="19"/>
        <v>33.326476033737912</v>
      </c>
      <c r="S636" s="2">
        <f>VLOOKUP(A636,'Region Total'!$A$2:$S$163,14,0)</f>
        <v>14583</v>
      </c>
    </row>
    <row r="637" spans="1:19" x14ac:dyDescent="0.45">
      <c r="A637" s="2" t="str">
        <f t="shared" si="18"/>
        <v>2018|Total - New Zealand by regional council|Total - dwelling type</v>
      </c>
      <c r="B637" t="s">
        <v>16</v>
      </c>
      <c r="C637" t="s">
        <v>17</v>
      </c>
      <c r="D637" t="s">
        <v>18</v>
      </c>
      <c r="E637" t="s">
        <v>19</v>
      </c>
      <c r="F637">
        <v>2018</v>
      </c>
      <c r="G637">
        <v>2018</v>
      </c>
      <c r="H637">
        <v>9999</v>
      </c>
      <c r="I637" t="s">
        <v>54</v>
      </c>
      <c r="J637">
        <v>2</v>
      </c>
      <c r="K637" t="s">
        <v>23</v>
      </c>
      <c r="L637">
        <v>99</v>
      </c>
      <c r="M637" t="s">
        <v>260</v>
      </c>
      <c r="N637">
        <v>196506</v>
      </c>
      <c r="R637" s="2">
        <f t="shared" si="19"/>
        <v>10.416338681284081</v>
      </c>
      <c r="S637" s="2">
        <f>VLOOKUP(A637,'Region Total'!$A$2:$S$163,14,0)</f>
        <v>1886517</v>
      </c>
    </row>
    <row r="638" spans="1:19" x14ac:dyDescent="0.45">
      <c r="A638" s="2" t="str">
        <f t="shared" si="18"/>
        <v>2018|Total - New Zealand by regional council|Private Dwelling</v>
      </c>
      <c r="B638" t="s">
        <v>16</v>
      </c>
      <c r="C638" t="s">
        <v>17</v>
      </c>
      <c r="D638" t="s">
        <v>18</v>
      </c>
      <c r="E638" t="s">
        <v>19</v>
      </c>
      <c r="F638">
        <v>2018</v>
      </c>
      <c r="G638">
        <v>2018</v>
      </c>
      <c r="H638">
        <v>9999</v>
      </c>
      <c r="I638" t="s">
        <v>54</v>
      </c>
      <c r="J638">
        <v>21</v>
      </c>
      <c r="K638" t="s">
        <v>26</v>
      </c>
      <c r="L638">
        <v>1</v>
      </c>
      <c r="M638" t="s">
        <v>261</v>
      </c>
      <c r="N638">
        <v>97449</v>
      </c>
      <c r="R638" s="2">
        <f t="shared" si="19"/>
        <v>5.205792511915484</v>
      </c>
      <c r="S638" s="2">
        <f>VLOOKUP(A638,'Region Total'!$A$2:$S$163,14,0)</f>
        <v>1871934</v>
      </c>
    </row>
    <row r="639" spans="1:19" x14ac:dyDescent="0.45">
      <c r="A639" s="2" t="str">
        <f t="shared" si="18"/>
        <v>2018|Total - New Zealand by regional council|Non-private Dwelling</v>
      </c>
      <c r="B639" t="s">
        <v>16</v>
      </c>
      <c r="C639" t="s">
        <v>17</v>
      </c>
      <c r="D639" t="s">
        <v>18</v>
      </c>
      <c r="E639" t="s">
        <v>19</v>
      </c>
      <c r="F639">
        <v>2018</v>
      </c>
      <c r="G639">
        <v>2018</v>
      </c>
      <c r="H639">
        <v>9999</v>
      </c>
      <c r="I639" t="s">
        <v>54</v>
      </c>
      <c r="J639">
        <v>21</v>
      </c>
      <c r="K639" t="s">
        <v>26</v>
      </c>
      <c r="L639">
        <v>2</v>
      </c>
      <c r="M639" t="s">
        <v>262</v>
      </c>
      <c r="N639">
        <v>1218</v>
      </c>
      <c r="R639" s="2">
        <f t="shared" si="19"/>
        <v>8.3521909072207379</v>
      </c>
      <c r="S639" s="2">
        <f>VLOOKUP(A639,'Region Total'!$A$2:$S$163,14,0)</f>
        <v>14583</v>
      </c>
    </row>
    <row r="640" spans="1:19" x14ac:dyDescent="0.45">
      <c r="A640" s="2" t="str">
        <f t="shared" si="18"/>
        <v>2018|Total - New Zealand by regional council|Total - dwelling type</v>
      </c>
      <c r="B640" t="s">
        <v>16</v>
      </c>
      <c r="C640" t="s">
        <v>17</v>
      </c>
      <c r="D640" t="s">
        <v>18</v>
      </c>
      <c r="E640" t="s">
        <v>19</v>
      </c>
      <c r="F640">
        <v>2018</v>
      </c>
      <c r="G640">
        <v>2018</v>
      </c>
      <c r="H640">
        <v>9999</v>
      </c>
      <c r="I640" t="s">
        <v>54</v>
      </c>
      <c r="J640">
        <v>21</v>
      </c>
      <c r="K640" t="s">
        <v>26</v>
      </c>
      <c r="L640">
        <v>99</v>
      </c>
      <c r="M640" t="s">
        <v>260</v>
      </c>
      <c r="N640">
        <v>98664</v>
      </c>
      <c r="R640" s="2">
        <f t="shared" si="19"/>
        <v>5.2299555212065414</v>
      </c>
      <c r="S640" s="2">
        <f>VLOOKUP(A640,'Region Total'!$A$2:$S$163,14,0)</f>
        <v>1886517</v>
      </c>
    </row>
    <row r="641" spans="1:19" x14ac:dyDescent="0.45">
      <c r="A641" s="2" t="str">
        <f t="shared" si="18"/>
        <v>2018|Total - New Zealand by regional council|Private Dwelling</v>
      </c>
      <c r="B641" t="s">
        <v>16</v>
      </c>
      <c r="C641" t="s">
        <v>17</v>
      </c>
      <c r="D641" t="s">
        <v>18</v>
      </c>
      <c r="E641" t="s">
        <v>19</v>
      </c>
      <c r="F641">
        <v>2018</v>
      </c>
      <c r="G641">
        <v>2018</v>
      </c>
      <c r="H641">
        <v>9999</v>
      </c>
      <c r="I641" t="s">
        <v>54</v>
      </c>
      <c r="J641">
        <v>22</v>
      </c>
      <c r="K641" t="s">
        <v>27</v>
      </c>
      <c r="L641">
        <v>1</v>
      </c>
      <c r="M641" t="s">
        <v>261</v>
      </c>
      <c r="N641">
        <v>94197</v>
      </c>
      <c r="R641" s="2">
        <f t="shared" si="19"/>
        <v>5.0320684383103247</v>
      </c>
      <c r="S641" s="2">
        <f>VLOOKUP(A641,'Region Total'!$A$2:$S$163,14,0)</f>
        <v>1871934</v>
      </c>
    </row>
    <row r="642" spans="1:19" x14ac:dyDescent="0.45">
      <c r="A642" s="2" t="str">
        <f t="shared" si="18"/>
        <v>2018|Total - New Zealand by regional council|Non-private Dwelling</v>
      </c>
      <c r="B642" t="s">
        <v>16</v>
      </c>
      <c r="C642" t="s">
        <v>17</v>
      </c>
      <c r="D642" t="s">
        <v>18</v>
      </c>
      <c r="E642" t="s">
        <v>19</v>
      </c>
      <c r="F642">
        <v>2018</v>
      </c>
      <c r="G642">
        <v>2018</v>
      </c>
      <c r="H642">
        <v>9999</v>
      </c>
      <c r="I642" t="s">
        <v>54</v>
      </c>
      <c r="J642">
        <v>22</v>
      </c>
      <c r="K642" t="s">
        <v>27</v>
      </c>
      <c r="L642">
        <v>2</v>
      </c>
      <c r="M642" t="s">
        <v>262</v>
      </c>
      <c r="N642">
        <v>3642</v>
      </c>
      <c r="R642" s="2">
        <f t="shared" si="19"/>
        <v>24.974285126517177</v>
      </c>
      <c r="S642" s="2">
        <f>VLOOKUP(A642,'Region Total'!$A$2:$S$163,14,0)</f>
        <v>14583</v>
      </c>
    </row>
    <row r="643" spans="1:19" x14ac:dyDescent="0.45">
      <c r="A643" s="2" t="str">
        <f t="shared" ref="A643:A706" si="20">G643&amp;"|"&amp;I643&amp;"|"&amp;M643</f>
        <v>2018|Total - New Zealand by regional council|Total - dwelling type</v>
      </c>
      <c r="B643" t="s">
        <v>16</v>
      </c>
      <c r="C643" t="s">
        <v>17</v>
      </c>
      <c r="D643" t="s">
        <v>18</v>
      </c>
      <c r="E643" t="s">
        <v>19</v>
      </c>
      <c r="F643">
        <v>2018</v>
      </c>
      <c r="G643">
        <v>2018</v>
      </c>
      <c r="H643">
        <v>9999</v>
      </c>
      <c r="I643" t="s">
        <v>54</v>
      </c>
      <c r="J643">
        <v>22</v>
      </c>
      <c r="K643" t="s">
        <v>27</v>
      </c>
      <c r="L643">
        <v>99</v>
      </c>
      <c r="M643" t="s">
        <v>260</v>
      </c>
      <c r="N643">
        <v>97842</v>
      </c>
      <c r="R643" s="2">
        <f t="shared" ref="R643:R706" si="21">IF(P643&lt;&gt;"_U",IFERROR((N643/S643*100),"."),".")</f>
        <v>5.186383160077539</v>
      </c>
      <c r="S643" s="2">
        <f>VLOOKUP(A643,'Region Total'!$A$2:$S$163,14,0)</f>
        <v>1886517</v>
      </c>
    </row>
    <row r="644" spans="1:19" x14ac:dyDescent="0.45">
      <c r="A644" s="2" t="str">
        <f t="shared" si="20"/>
        <v>2018|Total - New Zealand by regional council|Private Dwelling</v>
      </c>
      <c r="B644" t="s">
        <v>16</v>
      </c>
      <c r="C644" t="s">
        <v>17</v>
      </c>
      <c r="D644" t="s">
        <v>18</v>
      </c>
      <c r="E644" t="s">
        <v>19</v>
      </c>
      <c r="F644">
        <v>2018</v>
      </c>
      <c r="G644">
        <v>2018</v>
      </c>
      <c r="H644">
        <v>9999</v>
      </c>
      <c r="I644" t="s">
        <v>54</v>
      </c>
      <c r="J644">
        <v>3</v>
      </c>
      <c r="K644" t="s">
        <v>28</v>
      </c>
      <c r="L644">
        <v>1</v>
      </c>
      <c r="M644" t="s">
        <v>261</v>
      </c>
      <c r="N644">
        <v>15972</v>
      </c>
      <c r="R644" s="2">
        <f t="shared" si="21"/>
        <v>0.85323521021574478</v>
      </c>
      <c r="S644" s="2">
        <f>VLOOKUP(A644,'Region Total'!$A$2:$S$163,14,0)</f>
        <v>1871934</v>
      </c>
    </row>
    <row r="645" spans="1:19" x14ac:dyDescent="0.45">
      <c r="A645" s="2" t="str">
        <f t="shared" si="20"/>
        <v>2018|Total - New Zealand by regional council|Non-private Dwelling</v>
      </c>
      <c r="B645" t="s">
        <v>16</v>
      </c>
      <c r="C645" t="s">
        <v>17</v>
      </c>
      <c r="D645" t="s">
        <v>18</v>
      </c>
      <c r="E645" t="s">
        <v>19</v>
      </c>
      <c r="F645">
        <v>2018</v>
      </c>
      <c r="G645">
        <v>2018</v>
      </c>
      <c r="H645">
        <v>9999</v>
      </c>
      <c r="I645" t="s">
        <v>54</v>
      </c>
      <c r="J645">
        <v>3</v>
      </c>
      <c r="K645" t="s">
        <v>28</v>
      </c>
      <c r="L645">
        <v>2</v>
      </c>
      <c r="M645" t="s">
        <v>262</v>
      </c>
      <c r="N645">
        <v>159</v>
      </c>
      <c r="R645" s="2">
        <f t="shared" si="21"/>
        <v>1.0903106356716725</v>
      </c>
      <c r="S645" s="2">
        <f>VLOOKUP(A645,'Region Total'!$A$2:$S$163,14,0)</f>
        <v>14583</v>
      </c>
    </row>
    <row r="646" spans="1:19" x14ac:dyDescent="0.45">
      <c r="A646" s="2" t="str">
        <f t="shared" si="20"/>
        <v>2018|Total - New Zealand by regional council|Total - dwelling type</v>
      </c>
      <c r="B646" t="s">
        <v>16</v>
      </c>
      <c r="C646" t="s">
        <v>17</v>
      </c>
      <c r="D646" t="s">
        <v>18</v>
      </c>
      <c r="E646" t="s">
        <v>19</v>
      </c>
      <c r="F646">
        <v>2018</v>
      </c>
      <c r="G646">
        <v>2018</v>
      </c>
      <c r="H646">
        <v>9999</v>
      </c>
      <c r="I646" t="s">
        <v>54</v>
      </c>
      <c r="J646">
        <v>3</v>
      </c>
      <c r="K646" t="s">
        <v>28</v>
      </c>
      <c r="L646">
        <v>99</v>
      </c>
      <c r="M646" t="s">
        <v>260</v>
      </c>
      <c r="N646">
        <v>16128</v>
      </c>
      <c r="R646" s="2">
        <f t="shared" si="21"/>
        <v>0.85490880813689996</v>
      </c>
      <c r="S646" s="2">
        <f>VLOOKUP(A646,'Region Total'!$A$2:$S$163,14,0)</f>
        <v>1886517</v>
      </c>
    </row>
    <row r="647" spans="1:19" x14ac:dyDescent="0.45">
      <c r="A647" s="2" t="str">
        <f t="shared" si="20"/>
        <v>2018|Total - New Zealand by regional council|Private Dwelling</v>
      </c>
      <c r="B647" t="s">
        <v>16</v>
      </c>
      <c r="C647" t="s">
        <v>17</v>
      </c>
      <c r="D647" t="s">
        <v>18</v>
      </c>
      <c r="E647" t="s">
        <v>19</v>
      </c>
      <c r="F647">
        <v>2018</v>
      </c>
      <c r="G647">
        <v>2018</v>
      </c>
      <c r="H647">
        <v>9999</v>
      </c>
      <c r="I647" t="s">
        <v>54</v>
      </c>
      <c r="J647">
        <v>999</v>
      </c>
      <c r="K647" t="s">
        <v>29</v>
      </c>
      <c r="L647">
        <v>1</v>
      </c>
      <c r="M647" t="s">
        <v>261</v>
      </c>
      <c r="N647">
        <v>1871934</v>
      </c>
      <c r="R647" s="2">
        <f t="shared" si="21"/>
        <v>100</v>
      </c>
      <c r="S647" s="2">
        <f>VLOOKUP(A647,'Region Total'!$A$2:$S$163,14,0)</f>
        <v>1871934</v>
      </c>
    </row>
    <row r="648" spans="1:19" x14ac:dyDescent="0.45">
      <c r="A648" s="2" t="str">
        <f t="shared" si="20"/>
        <v>2018|Total - New Zealand by regional council|Non-private Dwelling</v>
      </c>
      <c r="B648" t="s">
        <v>16</v>
      </c>
      <c r="C648" t="s">
        <v>17</v>
      </c>
      <c r="D648" t="s">
        <v>18</v>
      </c>
      <c r="E648" t="s">
        <v>19</v>
      </c>
      <c r="F648">
        <v>2018</v>
      </c>
      <c r="G648">
        <v>2018</v>
      </c>
      <c r="H648">
        <v>9999</v>
      </c>
      <c r="I648" t="s">
        <v>54</v>
      </c>
      <c r="J648">
        <v>999</v>
      </c>
      <c r="K648" t="s">
        <v>29</v>
      </c>
      <c r="L648">
        <v>2</v>
      </c>
      <c r="M648" t="s">
        <v>262</v>
      </c>
      <c r="N648">
        <v>14583</v>
      </c>
      <c r="R648" s="2">
        <f t="shared" si="21"/>
        <v>100</v>
      </c>
      <c r="S648" s="2">
        <f>VLOOKUP(A648,'Region Total'!$A$2:$S$163,14,0)</f>
        <v>14583</v>
      </c>
    </row>
    <row r="649" spans="1:19" x14ac:dyDescent="0.45">
      <c r="A649" s="2" t="str">
        <f t="shared" si="20"/>
        <v>2018|Total - New Zealand by regional council|Total - dwelling type</v>
      </c>
      <c r="B649" t="s">
        <v>16</v>
      </c>
      <c r="C649" t="s">
        <v>17</v>
      </c>
      <c r="D649" t="s">
        <v>18</v>
      </c>
      <c r="E649" t="s">
        <v>19</v>
      </c>
      <c r="F649">
        <v>2018</v>
      </c>
      <c r="G649">
        <v>2018</v>
      </c>
      <c r="H649">
        <v>9999</v>
      </c>
      <c r="I649" t="s">
        <v>54</v>
      </c>
      <c r="J649">
        <v>999</v>
      </c>
      <c r="K649" t="s">
        <v>29</v>
      </c>
      <c r="L649">
        <v>99</v>
      </c>
      <c r="M649" t="s">
        <v>260</v>
      </c>
      <c r="N649">
        <v>1886517</v>
      </c>
      <c r="R649" s="2">
        <f t="shared" si="21"/>
        <v>100</v>
      </c>
      <c r="S649" s="2">
        <f>VLOOKUP(A649,'Region Total'!$A$2:$S$163,14,0)</f>
        <v>1886517</v>
      </c>
    </row>
    <row r="650" spans="1:19" x14ac:dyDescent="0.45">
      <c r="A650" s="2" t="str">
        <f t="shared" si="20"/>
        <v>2023|Northland Region|Private Dwelling</v>
      </c>
      <c r="B650" t="s">
        <v>16</v>
      </c>
      <c r="C650" t="s">
        <v>17</v>
      </c>
      <c r="D650" t="s">
        <v>18</v>
      </c>
      <c r="E650" t="s">
        <v>19</v>
      </c>
      <c r="F650">
        <v>2023</v>
      </c>
      <c r="G650">
        <v>2023</v>
      </c>
      <c r="H650" s="1" t="s">
        <v>20</v>
      </c>
      <c r="I650" t="s">
        <v>21</v>
      </c>
      <c r="J650">
        <v>1</v>
      </c>
      <c r="K650" t="s">
        <v>22</v>
      </c>
      <c r="L650">
        <v>1</v>
      </c>
      <c r="M650" t="s">
        <v>261</v>
      </c>
      <c r="N650">
        <v>71220</v>
      </c>
      <c r="R650" s="2">
        <f t="shared" si="21"/>
        <v>81.650902837489241</v>
      </c>
      <c r="S650" s="2">
        <f>VLOOKUP(A650,'Region Total'!$A$2:$S$163,14,0)</f>
        <v>87225</v>
      </c>
    </row>
    <row r="651" spans="1:19" x14ac:dyDescent="0.45">
      <c r="A651" s="2" t="str">
        <f t="shared" si="20"/>
        <v>2023|Northland Region|Non-private Dwelling</v>
      </c>
      <c r="B651" t="s">
        <v>16</v>
      </c>
      <c r="C651" t="s">
        <v>17</v>
      </c>
      <c r="D651" t="s">
        <v>18</v>
      </c>
      <c r="E651" t="s">
        <v>19</v>
      </c>
      <c r="F651">
        <v>2023</v>
      </c>
      <c r="G651">
        <v>2023</v>
      </c>
      <c r="H651" s="1" t="s">
        <v>20</v>
      </c>
      <c r="I651" t="s">
        <v>21</v>
      </c>
      <c r="J651">
        <v>1</v>
      </c>
      <c r="K651" t="s">
        <v>22</v>
      </c>
      <c r="L651">
        <v>2</v>
      </c>
      <c r="M651" t="s">
        <v>262</v>
      </c>
      <c r="N651">
        <v>561</v>
      </c>
      <c r="R651" s="2">
        <f t="shared" si="21"/>
        <v>64.705882352941174</v>
      </c>
      <c r="S651" s="2">
        <f>VLOOKUP(A651,'Region Total'!$A$2:$S$163,14,0)</f>
        <v>867</v>
      </c>
    </row>
    <row r="652" spans="1:19" x14ac:dyDescent="0.45">
      <c r="A652" s="2" t="str">
        <f t="shared" si="20"/>
        <v>2023|Northland Region|Total - dwelling type</v>
      </c>
      <c r="B652" t="s">
        <v>16</v>
      </c>
      <c r="C652" t="s">
        <v>17</v>
      </c>
      <c r="D652" t="s">
        <v>18</v>
      </c>
      <c r="E652" t="s">
        <v>19</v>
      </c>
      <c r="F652">
        <v>2023</v>
      </c>
      <c r="G652">
        <v>2023</v>
      </c>
      <c r="H652" s="1" t="s">
        <v>20</v>
      </c>
      <c r="I652" t="s">
        <v>21</v>
      </c>
      <c r="J652">
        <v>1</v>
      </c>
      <c r="K652" t="s">
        <v>22</v>
      </c>
      <c r="L652">
        <v>99</v>
      </c>
      <c r="M652" t="s">
        <v>260</v>
      </c>
      <c r="N652">
        <v>71778</v>
      </c>
      <c r="R652" s="2">
        <f t="shared" si="21"/>
        <v>81.480724696907785</v>
      </c>
      <c r="S652" s="2">
        <f>VLOOKUP(A652,'Region Total'!$A$2:$S$163,14,0)</f>
        <v>88092</v>
      </c>
    </row>
    <row r="653" spans="1:19" x14ac:dyDescent="0.45">
      <c r="A653" s="2" t="str">
        <f t="shared" si="20"/>
        <v>2023|Northland Region|Private Dwelling</v>
      </c>
      <c r="B653" t="s">
        <v>16</v>
      </c>
      <c r="C653" t="s">
        <v>17</v>
      </c>
      <c r="D653" t="s">
        <v>18</v>
      </c>
      <c r="E653" t="s">
        <v>19</v>
      </c>
      <c r="F653">
        <v>2023</v>
      </c>
      <c r="G653">
        <v>2023</v>
      </c>
      <c r="H653" s="1" t="s">
        <v>20</v>
      </c>
      <c r="I653" t="s">
        <v>21</v>
      </c>
      <c r="J653">
        <v>2</v>
      </c>
      <c r="K653" t="s">
        <v>23</v>
      </c>
      <c r="L653">
        <v>1</v>
      </c>
      <c r="M653" t="s">
        <v>261</v>
      </c>
      <c r="N653">
        <v>15141</v>
      </c>
      <c r="R653" s="2">
        <f t="shared" si="21"/>
        <v>17.358555460017197</v>
      </c>
      <c r="S653" s="2">
        <f>VLOOKUP(A653,'Region Total'!$A$2:$S$163,14,0)</f>
        <v>87225</v>
      </c>
    </row>
    <row r="654" spans="1:19" x14ac:dyDescent="0.45">
      <c r="A654" s="2" t="str">
        <f t="shared" si="20"/>
        <v>2023|Northland Region|Non-private Dwelling</v>
      </c>
      <c r="B654" t="s">
        <v>16</v>
      </c>
      <c r="C654" t="s">
        <v>17</v>
      </c>
      <c r="D654" t="s">
        <v>18</v>
      </c>
      <c r="E654" t="s">
        <v>19</v>
      </c>
      <c r="F654">
        <v>2023</v>
      </c>
      <c r="G654">
        <v>2023</v>
      </c>
      <c r="H654" s="1" t="s">
        <v>20</v>
      </c>
      <c r="I654" t="s">
        <v>21</v>
      </c>
      <c r="J654">
        <v>2</v>
      </c>
      <c r="K654" t="s">
        <v>23</v>
      </c>
      <c r="L654">
        <v>2</v>
      </c>
      <c r="M654" t="s">
        <v>262</v>
      </c>
      <c r="N654">
        <v>303</v>
      </c>
      <c r="R654" s="2">
        <f t="shared" si="21"/>
        <v>34.94809688581315</v>
      </c>
      <c r="S654" s="2">
        <f>VLOOKUP(A654,'Region Total'!$A$2:$S$163,14,0)</f>
        <v>867</v>
      </c>
    </row>
    <row r="655" spans="1:19" x14ac:dyDescent="0.45">
      <c r="A655" s="2" t="str">
        <f t="shared" si="20"/>
        <v>2023|Northland Region|Total - dwelling type</v>
      </c>
      <c r="B655" t="s">
        <v>16</v>
      </c>
      <c r="C655" t="s">
        <v>17</v>
      </c>
      <c r="D655" t="s">
        <v>18</v>
      </c>
      <c r="E655" t="s">
        <v>19</v>
      </c>
      <c r="F655">
        <v>2023</v>
      </c>
      <c r="G655">
        <v>2023</v>
      </c>
      <c r="H655" s="1" t="s">
        <v>20</v>
      </c>
      <c r="I655" t="s">
        <v>21</v>
      </c>
      <c r="J655">
        <v>2</v>
      </c>
      <c r="K655" t="s">
        <v>23</v>
      </c>
      <c r="L655">
        <v>99</v>
      </c>
      <c r="M655" t="s">
        <v>260</v>
      </c>
      <c r="N655">
        <v>15447</v>
      </c>
      <c r="R655" s="2">
        <f t="shared" si="21"/>
        <v>17.535076964991145</v>
      </c>
      <c r="S655" s="2">
        <f>VLOOKUP(A655,'Region Total'!$A$2:$S$163,14,0)</f>
        <v>88092</v>
      </c>
    </row>
    <row r="656" spans="1:19" x14ac:dyDescent="0.45">
      <c r="A656" s="2" t="str">
        <f t="shared" si="20"/>
        <v>2023|Northland Region|Private Dwelling</v>
      </c>
      <c r="B656" t="s">
        <v>16</v>
      </c>
      <c r="C656" t="s">
        <v>17</v>
      </c>
      <c r="D656" t="s">
        <v>18</v>
      </c>
      <c r="E656" t="s">
        <v>19</v>
      </c>
      <c r="F656">
        <v>2023</v>
      </c>
      <c r="G656">
        <v>2023</v>
      </c>
      <c r="H656" s="1" t="s">
        <v>20</v>
      </c>
      <c r="I656" t="s">
        <v>21</v>
      </c>
      <c r="J656">
        <v>21</v>
      </c>
      <c r="K656" t="s">
        <v>26</v>
      </c>
      <c r="L656">
        <v>1</v>
      </c>
      <c r="M656" t="s">
        <v>261</v>
      </c>
      <c r="N656">
        <v>6930</v>
      </c>
      <c r="R656" s="2">
        <f t="shared" si="21"/>
        <v>7.9449699054170253</v>
      </c>
      <c r="S656" s="2">
        <f>VLOOKUP(A656,'Region Total'!$A$2:$S$163,14,0)</f>
        <v>87225</v>
      </c>
    </row>
    <row r="657" spans="1:19" x14ac:dyDescent="0.45">
      <c r="A657" s="2" t="str">
        <f t="shared" si="20"/>
        <v>2023|Northland Region|Non-private Dwelling</v>
      </c>
      <c r="B657" t="s">
        <v>16</v>
      </c>
      <c r="C657" t="s">
        <v>17</v>
      </c>
      <c r="D657" t="s">
        <v>18</v>
      </c>
      <c r="E657" t="s">
        <v>19</v>
      </c>
      <c r="F657">
        <v>2023</v>
      </c>
      <c r="G657">
        <v>2023</v>
      </c>
      <c r="H657" s="1" t="s">
        <v>20</v>
      </c>
      <c r="I657" t="s">
        <v>21</v>
      </c>
      <c r="J657">
        <v>21</v>
      </c>
      <c r="K657" t="s">
        <v>26</v>
      </c>
      <c r="L657">
        <v>2</v>
      </c>
      <c r="M657" t="s">
        <v>262</v>
      </c>
      <c r="N657">
        <v>129</v>
      </c>
      <c r="R657" s="2">
        <f t="shared" si="21"/>
        <v>14.878892733564014</v>
      </c>
      <c r="S657" s="2">
        <f>VLOOKUP(A657,'Region Total'!$A$2:$S$163,14,0)</f>
        <v>867</v>
      </c>
    </row>
    <row r="658" spans="1:19" x14ac:dyDescent="0.45">
      <c r="A658" s="2" t="str">
        <f t="shared" si="20"/>
        <v>2023|Northland Region|Total - dwelling type</v>
      </c>
      <c r="B658" t="s">
        <v>16</v>
      </c>
      <c r="C658" t="s">
        <v>17</v>
      </c>
      <c r="D658" t="s">
        <v>18</v>
      </c>
      <c r="E658" t="s">
        <v>19</v>
      </c>
      <c r="F658">
        <v>2023</v>
      </c>
      <c r="G658">
        <v>2023</v>
      </c>
      <c r="H658" s="1" t="s">
        <v>20</v>
      </c>
      <c r="I658" t="s">
        <v>21</v>
      </c>
      <c r="J658">
        <v>21</v>
      </c>
      <c r="K658" t="s">
        <v>26</v>
      </c>
      <c r="L658">
        <v>99</v>
      </c>
      <c r="M658" t="s">
        <v>260</v>
      </c>
      <c r="N658">
        <v>7059</v>
      </c>
      <c r="R658" s="2">
        <f t="shared" si="21"/>
        <v>8.0132134586568586</v>
      </c>
      <c r="S658" s="2">
        <f>VLOOKUP(A658,'Region Total'!$A$2:$S$163,14,0)</f>
        <v>88092</v>
      </c>
    </row>
    <row r="659" spans="1:19" x14ac:dyDescent="0.45">
      <c r="A659" s="2" t="str">
        <f t="shared" si="20"/>
        <v>2023|Northland Region|Private Dwelling</v>
      </c>
      <c r="B659" t="s">
        <v>16</v>
      </c>
      <c r="C659" t="s">
        <v>17</v>
      </c>
      <c r="D659" t="s">
        <v>18</v>
      </c>
      <c r="E659" t="s">
        <v>19</v>
      </c>
      <c r="F659">
        <v>2023</v>
      </c>
      <c r="G659">
        <v>2023</v>
      </c>
      <c r="H659" s="1" t="s">
        <v>20</v>
      </c>
      <c r="I659" t="s">
        <v>21</v>
      </c>
      <c r="J659">
        <v>22</v>
      </c>
      <c r="K659" t="s">
        <v>27</v>
      </c>
      <c r="L659">
        <v>1</v>
      </c>
      <c r="M659" t="s">
        <v>261</v>
      </c>
      <c r="N659">
        <v>8214</v>
      </c>
      <c r="R659" s="2">
        <f t="shared" si="21"/>
        <v>9.4170249355116074</v>
      </c>
      <c r="S659" s="2">
        <f>VLOOKUP(A659,'Region Total'!$A$2:$S$163,14,0)</f>
        <v>87225</v>
      </c>
    </row>
    <row r="660" spans="1:19" x14ac:dyDescent="0.45">
      <c r="A660" s="2" t="str">
        <f t="shared" si="20"/>
        <v>2023|Northland Region|Non-private Dwelling</v>
      </c>
      <c r="B660" t="s">
        <v>16</v>
      </c>
      <c r="C660" t="s">
        <v>17</v>
      </c>
      <c r="D660" t="s">
        <v>18</v>
      </c>
      <c r="E660" t="s">
        <v>19</v>
      </c>
      <c r="F660">
        <v>2023</v>
      </c>
      <c r="G660">
        <v>2023</v>
      </c>
      <c r="H660" s="1" t="s">
        <v>20</v>
      </c>
      <c r="I660" t="s">
        <v>21</v>
      </c>
      <c r="J660">
        <v>22</v>
      </c>
      <c r="K660" t="s">
        <v>27</v>
      </c>
      <c r="L660">
        <v>2</v>
      </c>
      <c r="M660" t="s">
        <v>262</v>
      </c>
      <c r="N660">
        <v>171</v>
      </c>
      <c r="R660" s="2">
        <f t="shared" si="21"/>
        <v>19.72318339100346</v>
      </c>
      <c r="S660" s="2">
        <f>VLOOKUP(A660,'Region Total'!$A$2:$S$163,14,0)</f>
        <v>867</v>
      </c>
    </row>
    <row r="661" spans="1:19" x14ac:dyDescent="0.45">
      <c r="A661" s="2" t="str">
        <f t="shared" si="20"/>
        <v>2023|Northland Region|Total - dwelling type</v>
      </c>
      <c r="B661" t="s">
        <v>16</v>
      </c>
      <c r="C661" t="s">
        <v>17</v>
      </c>
      <c r="D661" t="s">
        <v>18</v>
      </c>
      <c r="E661" t="s">
        <v>19</v>
      </c>
      <c r="F661">
        <v>2023</v>
      </c>
      <c r="G661">
        <v>2023</v>
      </c>
      <c r="H661" s="1" t="s">
        <v>20</v>
      </c>
      <c r="I661" t="s">
        <v>21</v>
      </c>
      <c r="J661">
        <v>22</v>
      </c>
      <c r="K661" t="s">
        <v>27</v>
      </c>
      <c r="L661">
        <v>99</v>
      </c>
      <c r="M661" t="s">
        <v>260</v>
      </c>
      <c r="N661">
        <v>8385</v>
      </c>
      <c r="R661" s="2">
        <f t="shared" si="21"/>
        <v>9.5184579757526233</v>
      </c>
      <c r="S661" s="2">
        <f>VLOOKUP(A661,'Region Total'!$A$2:$S$163,14,0)</f>
        <v>88092</v>
      </c>
    </row>
    <row r="662" spans="1:19" x14ac:dyDescent="0.45">
      <c r="A662" s="2" t="str">
        <f t="shared" si="20"/>
        <v>2023|Northland Region|Private Dwelling</v>
      </c>
      <c r="B662" t="s">
        <v>16</v>
      </c>
      <c r="C662" t="s">
        <v>17</v>
      </c>
      <c r="D662" t="s">
        <v>18</v>
      </c>
      <c r="E662" t="s">
        <v>19</v>
      </c>
      <c r="F662">
        <v>2023</v>
      </c>
      <c r="G662">
        <v>2023</v>
      </c>
      <c r="H662" s="1" t="s">
        <v>20</v>
      </c>
      <c r="I662" t="s">
        <v>21</v>
      </c>
      <c r="J662">
        <v>3</v>
      </c>
      <c r="K662" t="s">
        <v>28</v>
      </c>
      <c r="L662">
        <v>1</v>
      </c>
      <c r="M662" t="s">
        <v>261</v>
      </c>
      <c r="N662">
        <v>864</v>
      </c>
      <c r="R662" s="2">
        <f t="shared" si="21"/>
        <v>0.99054170249355122</v>
      </c>
      <c r="S662" s="2">
        <f>VLOOKUP(A662,'Region Total'!$A$2:$S$163,14,0)</f>
        <v>87225</v>
      </c>
    </row>
    <row r="663" spans="1:19" x14ac:dyDescent="0.45">
      <c r="A663" s="2" t="str">
        <f t="shared" si="20"/>
        <v>2023|Northland Region|Non-private Dwelling</v>
      </c>
      <c r="B663" t="s">
        <v>16</v>
      </c>
      <c r="C663" t="s">
        <v>17</v>
      </c>
      <c r="D663" t="s">
        <v>18</v>
      </c>
      <c r="E663" t="s">
        <v>19</v>
      </c>
      <c r="F663">
        <v>2023</v>
      </c>
      <c r="G663">
        <v>2023</v>
      </c>
      <c r="H663" s="1" t="s">
        <v>20</v>
      </c>
      <c r="I663" t="s">
        <v>21</v>
      </c>
      <c r="J663">
        <v>3</v>
      </c>
      <c r="K663" t="s">
        <v>28</v>
      </c>
      <c r="L663">
        <v>2</v>
      </c>
      <c r="M663" t="s">
        <v>262</v>
      </c>
      <c r="N663">
        <v>3</v>
      </c>
      <c r="R663" s="2">
        <f t="shared" si="21"/>
        <v>0.34602076124567477</v>
      </c>
      <c r="S663" s="2">
        <f>VLOOKUP(A663,'Region Total'!$A$2:$S$163,14,0)</f>
        <v>867</v>
      </c>
    </row>
    <row r="664" spans="1:19" x14ac:dyDescent="0.45">
      <c r="A664" s="2" t="str">
        <f t="shared" si="20"/>
        <v>2023|Northland Region|Total - dwelling type</v>
      </c>
      <c r="B664" t="s">
        <v>16</v>
      </c>
      <c r="C664" t="s">
        <v>17</v>
      </c>
      <c r="D664" t="s">
        <v>18</v>
      </c>
      <c r="E664" t="s">
        <v>19</v>
      </c>
      <c r="F664">
        <v>2023</v>
      </c>
      <c r="G664">
        <v>2023</v>
      </c>
      <c r="H664" s="1" t="s">
        <v>20</v>
      </c>
      <c r="I664" t="s">
        <v>21</v>
      </c>
      <c r="J664">
        <v>3</v>
      </c>
      <c r="K664" t="s">
        <v>28</v>
      </c>
      <c r="L664">
        <v>99</v>
      </c>
      <c r="M664" t="s">
        <v>260</v>
      </c>
      <c r="N664">
        <v>867</v>
      </c>
      <c r="R664" s="2">
        <f t="shared" si="21"/>
        <v>0.98419833810107615</v>
      </c>
      <c r="S664" s="2">
        <f>VLOOKUP(A664,'Region Total'!$A$2:$S$163,14,0)</f>
        <v>88092</v>
      </c>
    </row>
    <row r="665" spans="1:19" x14ac:dyDescent="0.45">
      <c r="A665" s="2" t="str">
        <f t="shared" si="20"/>
        <v>2023|Northland Region|Private Dwelling</v>
      </c>
      <c r="B665" t="s">
        <v>16</v>
      </c>
      <c r="C665" t="s">
        <v>17</v>
      </c>
      <c r="D665" t="s">
        <v>18</v>
      </c>
      <c r="E665" t="s">
        <v>19</v>
      </c>
      <c r="F665">
        <v>2023</v>
      </c>
      <c r="G665">
        <v>2023</v>
      </c>
      <c r="H665" s="1" t="s">
        <v>20</v>
      </c>
      <c r="I665" t="s">
        <v>21</v>
      </c>
      <c r="J665">
        <v>999</v>
      </c>
      <c r="K665" t="s">
        <v>29</v>
      </c>
      <c r="L665">
        <v>1</v>
      </c>
      <c r="M665" t="s">
        <v>261</v>
      </c>
      <c r="N665">
        <v>87225</v>
      </c>
      <c r="R665" s="2">
        <f t="shared" si="21"/>
        <v>100</v>
      </c>
      <c r="S665" s="2">
        <f>VLOOKUP(A665,'Region Total'!$A$2:$S$163,14,0)</f>
        <v>87225</v>
      </c>
    </row>
    <row r="666" spans="1:19" x14ac:dyDescent="0.45">
      <c r="A666" s="2" t="str">
        <f t="shared" si="20"/>
        <v>2023|Northland Region|Non-private Dwelling</v>
      </c>
      <c r="B666" t="s">
        <v>16</v>
      </c>
      <c r="C666" t="s">
        <v>17</v>
      </c>
      <c r="D666" t="s">
        <v>18</v>
      </c>
      <c r="E666" t="s">
        <v>19</v>
      </c>
      <c r="F666">
        <v>2023</v>
      </c>
      <c r="G666">
        <v>2023</v>
      </c>
      <c r="H666" s="1" t="s">
        <v>20</v>
      </c>
      <c r="I666" t="s">
        <v>21</v>
      </c>
      <c r="J666">
        <v>999</v>
      </c>
      <c r="K666" t="s">
        <v>29</v>
      </c>
      <c r="L666">
        <v>2</v>
      </c>
      <c r="M666" t="s">
        <v>262</v>
      </c>
      <c r="N666">
        <v>867</v>
      </c>
      <c r="R666" s="2">
        <f t="shared" si="21"/>
        <v>100</v>
      </c>
      <c r="S666" s="2">
        <f>VLOOKUP(A666,'Region Total'!$A$2:$S$163,14,0)</f>
        <v>867</v>
      </c>
    </row>
    <row r="667" spans="1:19" x14ac:dyDescent="0.45">
      <c r="A667" s="2" t="str">
        <f t="shared" si="20"/>
        <v>2023|Northland Region|Total - dwelling type</v>
      </c>
      <c r="B667" t="s">
        <v>16</v>
      </c>
      <c r="C667" t="s">
        <v>17</v>
      </c>
      <c r="D667" t="s">
        <v>18</v>
      </c>
      <c r="E667" t="s">
        <v>19</v>
      </c>
      <c r="F667">
        <v>2023</v>
      </c>
      <c r="G667">
        <v>2023</v>
      </c>
      <c r="H667" s="1" t="s">
        <v>20</v>
      </c>
      <c r="I667" t="s">
        <v>21</v>
      </c>
      <c r="J667">
        <v>999</v>
      </c>
      <c r="K667" t="s">
        <v>29</v>
      </c>
      <c r="L667">
        <v>99</v>
      </c>
      <c r="M667" t="s">
        <v>260</v>
      </c>
      <c r="N667">
        <v>88092</v>
      </c>
      <c r="R667" s="2">
        <f t="shared" si="21"/>
        <v>100</v>
      </c>
      <c r="S667" s="2">
        <f>VLOOKUP(A667,'Region Total'!$A$2:$S$163,14,0)</f>
        <v>88092</v>
      </c>
    </row>
    <row r="668" spans="1:19" x14ac:dyDescent="0.45">
      <c r="A668" s="2" t="str">
        <f t="shared" si="20"/>
        <v>2023|Auckland Region|Private Dwelling</v>
      </c>
      <c r="B668" t="s">
        <v>16</v>
      </c>
      <c r="C668" t="s">
        <v>17</v>
      </c>
      <c r="D668" t="s">
        <v>18</v>
      </c>
      <c r="E668" t="s">
        <v>19</v>
      </c>
      <c r="F668">
        <v>2023</v>
      </c>
      <c r="G668">
        <v>2023</v>
      </c>
      <c r="H668" s="1" t="s">
        <v>30</v>
      </c>
      <c r="I668" t="s">
        <v>31</v>
      </c>
      <c r="J668">
        <v>1</v>
      </c>
      <c r="K668" t="s">
        <v>22</v>
      </c>
      <c r="L668">
        <v>1</v>
      </c>
      <c r="M668" t="s">
        <v>261</v>
      </c>
      <c r="N668">
        <v>542349</v>
      </c>
      <c r="R668" s="2">
        <f t="shared" si="21"/>
        <v>88.94262464454043</v>
      </c>
      <c r="S668" s="2">
        <f>VLOOKUP(A668,'Region Total'!$A$2:$S$163,14,0)</f>
        <v>609774</v>
      </c>
    </row>
    <row r="669" spans="1:19" x14ac:dyDescent="0.45">
      <c r="A669" s="2" t="str">
        <f t="shared" si="20"/>
        <v>2023|Auckland Region|Non-private Dwelling</v>
      </c>
      <c r="B669" t="s">
        <v>16</v>
      </c>
      <c r="C669" t="s">
        <v>17</v>
      </c>
      <c r="D669" t="s">
        <v>18</v>
      </c>
      <c r="E669" t="s">
        <v>19</v>
      </c>
      <c r="F669">
        <v>2023</v>
      </c>
      <c r="G669">
        <v>2023</v>
      </c>
      <c r="H669" s="1" t="s">
        <v>30</v>
      </c>
      <c r="I669" t="s">
        <v>31</v>
      </c>
      <c r="J669">
        <v>1</v>
      </c>
      <c r="K669" t="s">
        <v>22</v>
      </c>
      <c r="L669">
        <v>2</v>
      </c>
      <c r="M669" t="s">
        <v>262</v>
      </c>
      <c r="N669">
        <v>1728</v>
      </c>
      <c r="R669" s="2">
        <f t="shared" si="21"/>
        <v>81.47100424328147</v>
      </c>
      <c r="S669" s="2">
        <f>VLOOKUP(A669,'Region Total'!$A$2:$S$163,14,0)</f>
        <v>2121</v>
      </c>
    </row>
    <row r="670" spans="1:19" x14ac:dyDescent="0.45">
      <c r="A670" s="2" t="str">
        <f t="shared" si="20"/>
        <v>2023|Auckland Region|Total - dwelling type</v>
      </c>
      <c r="B670" t="s">
        <v>16</v>
      </c>
      <c r="C670" t="s">
        <v>17</v>
      </c>
      <c r="D670" t="s">
        <v>18</v>
      </c>
      <c r="E670" t="s">
        <v>19</v>
      </c>
      <c r="F670">
        <v>2023</v>
      </c>
      <c r="G670">
        <v>2023</v>
      </c>
      <c r="H670" s="1" t="s">
        <v>30</v>
      </c>
      <c r="I670" t="s">
        <v>31</v>
      </c>
      <c r="J670">
        <v>1</v>
      </c>
      <c r="K670" t="s">
        <v>22</v>
      </c>
      <c r="L670">
        <v>99</v>
      </c>
      <c r="M670" t="s">
        <v>260</v>
      </c>
      <c r="N670">
        <v>544083</v>
      </c>
      <c r="R670" s="2">
        <f t="shared" si="21"/>
        <v>88.917706469247165</v>
      </c>
      <c r="S670" s="2">
        <f>VLOOKUP(A670,'Region Total'!$A$2:$S$163,14,0)</f>
        <v>611895</v>
      </c>
    </row>
    <row r="671" spans="1:19" x14ac:dyDescent="0.45">
      <c r="A671" s="2" t="str">
        <f t="shared" si="20"/>
        <v>2023|Auckland Region|Private Dwelling</v>
      </c>
      <c r="B671" t="s">
        <v>16</v>
      </c>
      <c r="C671" t="s">
        <v>17</v>
      </c>
      <c r="D671" t="s">
        <v>18</v>
      </c>
      <c r="E671" t="s">
        <v>19</v>
      </c>
      <c r="F671">
        <v>2023</v>
      </c>
      <c r="G671">
        <v>2023</v>
      </c>
      <c r="H671" s="1" t="s">
        <v>30</v>
      </c>
      <c r="I671" t="s">
        <v>31</v>
      </c>
      <c r="J671">
        <v>2</v>
      </c>
      <c r="K671" t="s">
        <v>23</v>
      </c>
      <c r="L671">
        <v>1</v>
      </c>
      <c r="M671" t="s">
        <v>261</v>
      </c>
      <c r="N671">
        <v>53658</v>
      </c>
      <c r="R671" s="2">
        <f t="shared" si="21"/>
        <v>8.7996536421690656</v>
      </c>
      <c r="S671" s="2">
        <f>VLOOKUP(A671,'Region Total'!$A$2:$S$163,14,0)</f>
        <v>609774</v>
      </c>
    </row>
    <row r="672" spans="1:19" x14ac:dyDescent="0.45">
      <c r="A672" s="2" t="str">
        <f t="shared" si="20"/>
        <v>2023|Auckland Region|Non-private Dwelling</v>
      </c>
      <c r="B672" t="s">
        <v>16</v>
      </c>
      <c r="C672" t="s">
        <v>17</v>
      </c>
      <c r="D672" t="s">
        <v>18</v>
      </c>
      <c r="E672" t="s">
        <v>19</v>
      </c>
      <c r="F672">
        <v>2023</v>
      </c>
      <c r="G672">
        <v>2023</v>
      </c>
      <c r="H672" s="1" t="s">
        <v>30</v>
      </c>
      <c r="I672" t="s">
        <v>31</v>
      </c>
      <c r="J672">
        <v>2</v>
      </c>
      <c r="K672" t="s">
        <v>23</v>
      </c>
      <c r="L672">
        <v>2</v>
      </c>
      <c r="M672" t="s">
        <v>262</v>
      </c>
      <c r="N672">
        <v>360</v>
      </c>
      <c r="R672" s="2">
        <f t="shared" si="21"/>
        <v>16.973125884016973</v>
      </c>
      <c r="S672" s="2">
        <f>VLOOKUP(A672,'Region Total'!$A$2:$S$163,14,0)</f>
        <v>2121</v>
      </c>
    </row>
    <row r="673" spans="1:19" x14ac:dyDescent="0.45">
      <c r="A673" s="2" t="str">
        <f t="shared" si="20"/>
        <v>2023|Auckland Region|Total - dwelling type</v>
      </c>
      <c r="B673" t="s">
        <v>16</v>
      </c>
      <c r="C673" t="s">
        <v>17</v>
      </c>
      <c r="D673" t="s">
        <v>18</v>
      </c>
      <c r="E673" t="s">
        <v>19</v>
      </c>
      <c r="F673">
        <v>2023</v>
      </c>
      <c r="G673">
        <v>2023</v>
      </c>
      <c r="H673" s="1" t="s">
        <v>30</v>
      </c>
      <c r="I673" t="s">
        <v>31</v>
      </c>
      <c r="J673">
        <v>2</v>
      </c>
      <c r="K673" t="s">
        <v>23</v>
      </c>
      <c r="L673">
        <v>99</v>
      </c>
      <c r="M673" t="s">
        <v>260</v>
      </c>
      <c r="N673">
        <v>54015</v>
      </c>
      <c r="R673" s="2">
        <f t="shared" si="21"/>
        <v>8.8274949133429761</v>
      </c>
      <c r="S673" s="2">
        <f>VLOOKUP(A673,'Region Total'!$A$2:$S$163,14,0)</f>
        <v>611895</v>
      </c>
    </row>
    <row r="674" spans="1:19" x14ac:dyDescent="0.45">
      <c r="A674" s="2" t="str">
        <f t="shared" si="20"/>
        <v>2023|Auckland Region|Private Dwelling</v>
      </c>
      <c r="B674" t="s">
        <v>16</v>
      </c>
      <c r="C674" t="s">
        <v>17</v>
      </c>
      <c r="D674" t="s">
        <v>18</v>
      </c>
      <c r="E674" t="s">
        <v>19</v>
      </c>
      <c r="F674">
        <v>2023</v>
      </c>
      <c r="G674">
        <v>2023</v>
      </c>
      <c r="H674" s="1" t="s">
        <v>30</v>
      </c>
      <c r="I674" t="s">
        <v>31</v>
      </c>
      <c r="J674">
        <v>21</v>
      </c>
      <c r="K674" t="s">
        <v>26</v>
      </c>
      <c r="L674">
        <v>1</v>
      </c>
      <c r="M674" t="s">
        <v>261</v>
      </c>
      <c r="N674">
        <v>29430</v>
      </c>
      <c r="R674" s="2">
        <f t="shared" si="21"/>
        <v>4.8263782975331839</v>
      </c>
      <c r="S674" s="2">
        <f>VLOOKUP(A674,'Region Total'!$A$2:$S$163,14,0)</f>
        <v>609774</v>
      </c>
    </row>
    <row r="675" spans="1:19" x14ac:dyDescent="0.45">
      <c r="A675" s="2" t="str">
        <f t="shared" si="20"/>
        <v>2023|Auckland Region|Non-private Dwelling</v>
      </c>
      <c r="B675" t="s">
        <v>16</v>
      </c>
      <c r="C675" t="s">
        <v>17</v>
      </c>
      <c r="D675" t="s">
        <v>18</v>
      </c>
      <c r="E675" t="s">
        <v>19</v>
      </c>
      <c r="F675">
        <v>2023</v>
      </c>
      <c r="G675">
        <v>2023</v>
      </c>
      <c r="H675" s="1" t="s">
        <v>30</v>
      </c>
      <c r="I675" t="s">
        <v>31</v>
      </c>
      <c r="J675">
        <v>21</v>
      </c>
      <c r="K675" t="s">
        <v>26</v>
      </c>
      <c r="L675">
        <v>2</v>
      </c>
      <c r="M675" t="s">
        <v>262</v>
      </c>
      <c r="N675">
        <v>150</v>
      </c>
      <c r="R675" s="2">
        <f t="shared" si="21"/>
        <v>7.0721357850070721</v>
      </c>
      <c r="S675" s="2">
        <f>VLOOKUP(A675,'Region Total'!$A$2:$S$163,14,0)</f>
        <v>2121</v>
      </c>
    </row>
    <row r="676" spans="1:19" x14ac:dyDescent="0.45">
      <c r="A676" s="2" t="str">
        <f t="shared" si="20"/>
        <v>2023|Auckland Region|Total - dwelling type</v>
      </c>
      <c r="B676" t="s">
        <v>16</v>
      </c>
      <c r="C676" t="s">
        <v>17</v>
      </c>
      <c r="D676" t="s">
        <v>18</v>
      </c>
      <c r="E676" t="s">
        <v>19</v>
      </c>
      <c r="F676">
        <v>2023</v>
      </c>
      <c r="G676">
        <v>2023</v>
      </c>
      <c r="H676" s="1" t="s">
        <v>30</v>
      </c>
      <c r="I676" t="s">
        <v>31</v>
      </c>
      <c r="J676">
        <v>21</v>
      </c>
      <c r="K676" t="s">
        <v>26</v>
      </c>
      <c r="L676">
        <v>99</v>
      </c>
      <c r="M676" t="s">
        <v>260</v>
      </c>
      <c r="N676">
        <v>29580</v>
      </c>
      <c r="R676" s="2">
        <f t="shared" si="21"/>
        <v>4.8341627239967639</v>
      </c>
      <c r="S676" s="2">
        <f>VLOOKUP(A676,'Region Total'!$A$2:$S$163,14,0)</f>
        <v>611895</v>
      </c>
    </row>
    <row r="677" spans="1:19" x14ac:dyDescent="0.45">
      <c r="A677" s="2" t="str">
        <f t="shared" si="20"/>
        <v>2023|Auckland Region|Private Dwelling</v>
      </c>
      <c r="B677" t="s">
        <v>16</v>
      </c>
      <c r="C677" t="s">
        <v>17</v>
      </c>
      <c r="D677" t="s">
        <v>18</v>
      </c>
      <c r="E677" t="s">
        <v>19</v>
      </c>
      <c r="F677">
        <v>2023</v>
      </c>
      <c r="G677">
        <v>2023</v>
      </c>
      <c r="H677" s="1" t="s">
        <v>30</v>
      </c>
      <c r="I677" t="s">
        <v>31</v>
      </c>
      <c r="J677">
        <v>22</v>
      </c>
      <c r="K677" t="s">
        <v>27</v>
      </c>
      <c r="L677">
        <v>1</v>
      </c>
      <c r="M677" t="s">
        <v>261</v>
      </c>
      <c r="N677">
        <v>24228</v>
      </c>
      <c r="R677" s="2">
        <f t="shared" si="21"/>
        <v>3.9732753446358813</v>
      </c>
      <c r="S677" s="2">
        <f>VLOOKUP(A677,'Region Total'!$A$2:$S$163,14,0)</f>
        <v>609774</v>
      </c>
    </row>
    <row r="678" spans="1:19" x14ac:dyDescent="0.45">
      <c r="A678" s="2" t="str">
        <f t="shared" si="20"/>
        <v>2023|Auckland Region|Non-private Dwelling</v>
      </c>
      <c r="B678" t="s">
        <v>16</v>
      </c>
      <c r="C678" t="s">
        <v>17</v>
      </c>
      <c r="D678" t="s">
        <v>18</v>
      </c>
      <c r="E678" t="s">
        <v>19</v>
      </c>
      <c r="F678">
        <v>2023</v>
      </c>
      <c r="G678">
        <v>2023</v>
      </c>
      <c r="H678" s="1" t="s">
        <v>30</v>
      </c>
      <c r="I678" t="s">
        <v>31</v>
      </c>
      <c r="J678">
        <v>22</v>
      </c>
      <c r="K678" t="s">
        <v>27</v>
      </c>
      <c r="L678">
        <v>2</v>
      </c>
      <c r="M678" t="s">
        <v>262</v>
      </c>
      <c r="N678">
        <v>210</v>
      </c>
      <c r="R678" s="2">
        <f t="shared" si="21"/>
        <v>9.9009900990099009</v>
      </c>
      <c r="S678" s="2">
        <f>VLOOKUP(A678,'Region Total'!$A$2:$S$163,14,0)</f>
        <v>2121</v>
      </c>
    </row>
    <row r="679" spans="1:19" x14ac:dyDescent="0.45">
      <c r="A679" s="2" t="str">
        <f t="shared" si="20"/>
        <v>2023|Auckland Region|Total - dwelling type</v>
      </c>
      <c r="B679" t="s">
        <v>16</v>
      </c>
      <c r="C679" t="s">
        <v>17</v>
      </c>
      <c r="D679" t="s">
        <v>18</v>
      </c>
      <c r="E679" t="s">
        <v>19</v>
      </c>
      <c r="F679">
        <v>2023</v>
      </c>
      <c r="G679">
        <v>2023</v>
      </c>
      <c r="H679" s="1" t="s">
        <v>30</v>
      </c>
      <c r="I679" t="s">
        <v>31</v>
      </c>
      <c r="J679">
        <v>22</v>
      </c>
      <c r="K679" t="s">
        <v>27</v>
      </c>
      <c r="L679">
        <v>99</v>
      </c>
      <c r="M679" t="s">
        <v>260</v>
      </c>
      <c r="N679">
        <v>24438</v>
      </c>
      <c r="R679" s="2">
        <f t="shared" si="21"/>
        <v>3.9938224695413429</v>
      </c>
      <c r="S679" s="2">
        <f>VLOOKUP(A679,'Region Total'!$A$2:$S$163,14,0)</f>
        <v>611895</v>
      </c>
    </row>
    <row r="680" spans="1:19" x14ac:dyDescent="0.45">
      <c r="A680" s="2" t="str">
        <f t="shared" si="20"/>
        <v>2023|Auckland Region|Private Dwelling</v>
      </c>
      <c r="B680" t="s">
        <v>16</v>
      </c>
      <c r="C680" t="s">
        <v>17</v>
      </c>
      <c r="D680" t="s">
        <v>18</v>
      </c>
      <c r="E680" t="s">
        <v>19</v>
      </c>
      <c r="F680">
        <v>2023</v>
      </c>
      <c r="G680">
        <v>2023</v>
      </c>
      <c r="H680" s="1" t="s">
        <v>30</v>
      </c>
      <c r="I680" t="s">
        <v>31</v>
      </c>
      <c r="J680">
        <v>3</v>
      </c>
      <c r="K680" t="s">
        <v>28</v>
      </c>
      <c r="L680">
        <v>1</v>
      </c>
      <c r="M680" t="s">
        <v>261</v>
      </c>
      <c r="N680">
        <v>13764</v>
      </c>
      <c r="R680" s="2">
        <f t="shared" si="21"/>
        <v>2.2572297277351936</v>
      </c>
      <c r="S680" s="2">
        <f>VLOOKUP(A680,'Region Total'!$A$2:$S$163,14,0)</f>
        <v>609774</v>
      </c>
    </row>
    <row r="681" spans="1:19" x14ac:dyDescent="0.45">
      <c r="A681" s="2" t="str">
        <f t="shared" si="20"/>
        <v>2023|Auckland Region|Non-private Dwelling</v>
      </c>
      <c r="B681" t="s">
        <v>16</v>
      </c>
      <c r="C681" t="s">
        <v>17</v>
      </c>
      <c r="D681" t="s">
        <v>18</v>
      </c>
      <c r="E681" t="s">
        <v>19</v>
      </c>
      <c r="F681">
        <v>2023</v>
      </c>
      <c r="G681">
        <v>2023</v>
      </c>
      <c r="H681" s="1" t="s">
        <v>30</v>
      </c>
      <c r="I681" t="s">
        <v>31</v>
      </c>
      <c r="J681">
        <v>3</v>
      </c>
      <c r="K681" t="s">
        <v>28</v>
      </c>
      <c r="L681">
        <v>2</v>
      </c>
      <c r="M681" t="s">
        <v>262</v>
      </c>
      <c r="N681">
        <v>30</v>
      </c>
      <c r="R681" s="2">
        <f t="shared" si="21"/>
        <v>1.4144271570014144</v>
      </c>
      <c r="S681" s="2">
        <f>VLOOKUP(A681,'Region Total'!$A$2:$S$163,14,0)</f>
        <v>2121</v>
      </c>
    </row>
    <row r="682" spans="1:19" x14ac:dyDescent="0.45">
      <c r="A682" s="2" t="str">
        <f t="shared" si="20"/>
        <v>2023|Auckland Region|Total - dwelling type</v>
      </c>
      <c r="B682" t="s">
        <v>16</v>
      </c>
      <c r="C682" t="s">
        <v>17</v>
      </c>
      <c r="D682" t="s">
        <v>18</v>
      </c>
      <c r="E682" t="s">
        <v>19</v>
      </c>
      <c r="F682">
        <v>2023</v>
      </c>
      <c r="G682">
        <v>2023</v>
      </c>
      <c r="H682" s="1" t="s">
        <v>30</v>
      </c>
      <c r="I682" t="s">
        <v>31</v>
      </c>
      <c r="J682">
        <v>3</v>
      </c>
      <c r="K682" t="s">
        <v>28</v>
      </c>
      <c r="L682">
        <v>99</v>
      </c>
      <c r="M682" t="s">
        <v>260</v>
      </c>
      <c r="N682">
        <v>13797</v>
      </c>
      <c r="R682" s="2">
        <f t="shared" si="21"/>
        <v>2.25479861740985</v>
      </c>
      <c r="S682" s="2">
        <f>VLOOKUP(A682,'Region Total'!$A$2:$S$163,14,0)</f>
        <v>611895</v>
      </c>
    </row>
    <row r="683" spans="1:19" x14ac:dyDescent="0.45">
      <c r="A683" s="2" t="str">
        <f t="shared" si="20"/>
        <v>2023|Auckland Region|Private Dwelling</v>
      </c>
      <c r="B683" t="s">
        <v>16</v>
      </c>
      <c r="C683" t="s">
        <v>17</v>
      </c>
      <c r="D683" t="s">
        <v>18</v>
      </c>
      <c r="E683" t="s">
        <v>19</v>
      </c>
      <c r="F683">
        <v>2023</v>
      </c>
      <c r="G683">
        <v>2023</v>
      </c>
      <c r="H683" s="1" t="s">
        <v>30</v>
      </c>
      <c r="I683" t="s">
        <v>31</v>
      </c>
      <c r="J683">
        <v>999</v>
      </c>
      <c r="K683" t="s">
        <v>29</v>
      </c>
      <c r="L683">
        <v>1</v>
      </c>
      <c r="M683" t="s">
        <v>261</v>
      </c>
      <c r="N683">
        <v>609774</v>
      </c>
      <c r="R683" s="2">
        <f t="shared" si="21"/>
        <v>100</v>
      </c>
      <c r="S683" s="2">
        <f>VLOOKUP(A683,'Region Total'!$A$2:$S$163,14,0)</f>
        <v>609774</v>
      </c>
    </row>
    <row r="684" spans="1:19" x14ac:dyDescent="0.45">
      <c r="A684" s="2" t="str">
        <f t="shared" si="20"/>
        <v>2023|Auckland Region|Non-private Dwelling</v>
      </c>
      <c r="B684" t="s">
        <v>16</v>
      </c>
      <c r="C684" t="s">
        <v>17</v>
      </c>
      <c r="D684" t="s">
        <v>18</v>
      </c>
      <c r="E684" t="s">
        <v>19</v>
      </c>
      <c r="F684">
        <v>2023</v>
      </c>
      <c r="G684">
        <v>2023</v>
      </c>
      <c r="H684" s="1" t="s">
        <v>30</v>
      </c>
      <c r="I684" t="s">
        <v>31</v>
      </c>
      <c r="J684">
        <v>999</v>
      </c>
      <c r="K684" t="s">
        <v>29</v>
      </c>
      <c r="L684">
        <v>2</v>
      </c>
      <c r="M684" t="s">
        <v>262</v>
      </c>
      <c r="N684">
        <v>2121</v>
      </c>
      <c r="R684" s="2">
        <f t="shared" si="21"/>
        <v>100</v>
      </c>
      <c r="S684" s="2">
        <f>VLOOKUP(A684,'Region Total'!$A$2:$S$163,14,0)</f>
        <v>2121</v>
      </c>
    </row>
    <row r="685" spans="1:19" x14ac:dyDescent="0.45">
      <c r="A685" s="2" t="str">
        <f t="shared" si="20"/>
        <v>2023|Auckland Region|Total - dwelling type</v>
      </c>
      <c r="B685" t="s">
        <v>16</v>
      </c>
      <c r="C685" t="s">
        <v>17</v>
      </c>
      <c r="D685" t="s">
        <v>18</v>
      </c>
      <c r="E685" t="s">
        <v>19</v>
      </c>
      <c r="F685">
        <v>2023</v>
      </c>
      <c r="G685">
        <v>2023</v>
      </c>
      <c r="H685" s="1" t="s">
        <v>30</v>
      </c>
      <c r="I685" t="s">
        <v>31</v>
      </c>
      <c r="J685">
        <v>999</v>
      </c>
      <c r="K685" t="s">
        <v>29</v>
      </c>
      <c r="L685">
        <v>99</v>
      </c>
      <c r="M685" t="s">
        <v>260</v>
      </c>
      <c r="N685">
        <v>611895</v>
      </c>
      <c r="R685" s="2">
        <f t="shared" si="21"/>
        <v>100</v>
      </c>
      <c r="S685" s="2">
        <f>VLOOKUP(A685,'Region Total'!$A$2:$S$163,14,0)</f>
        <v>611895</v>
      </c>
    </row>
    <row r="686" spans="1:19" x14ac:dyDescent="0.45">
      <c r="A686" s="2" t="str">
        <f t="shared" si="20"/>
        <v>2023|Waikato Region|Private Dwelling</v>
      </c>
      <c r="B686" t="s">
        <v>16</v>
      </c>
      <c r="C686" t="s">
        <v>17</v>
      </c>
      <c r="D686" t="s">
        <v>18</v>
      </c>
      <c r="E686" t="s">
        <v>19</v>
      </c>
      <c r="F686">
        <v>2023</v>
      </c>
      <c r="G686">
        <v>2023</v>
      </c>
      <c r="H686" s="1" t="s">
        <v>32</v>
      </c>
      <c r="I686" t="s">
        <v>33</v>
      </c>
      <c r="J686">
        <v>1</v>
      </c>
      <c r="K686" t="s">
        <v>22</v>
      </c>
      <c r="L686">
        <v>1</v>
      </c>
      <c r="M686" t="s">
        <v>261</v>
      </c>
      <c r="N686">
        <v>178902</v>
      </c>
      <c r="R686" s="2">
        <f t="shared" si="21"/>
        <v>83.361057914086416</v>
      </c>
      <c r="S686" s="2">
        <f>VLOOKUP(A686,'Region Total'!$A$2:$S$163,14,0)</f>
        <v>214611</v>
      </c>
    </row>
    <row r="687" spans="1:19" x14ac:dyDescent="0.45">
      <c r="A687" s="2" t="str">
        <f t="shared" si="20"/>
        <v>2023|Waikato Region|Non-private Dwelling</v>
      </c>
      <c r="B687" t="s">
        <v>16</v>
      </c>
      <c r="C687" t="s">
        <v>17</v>
      </c>
      <c r="D687" t="s">
        <v>18</v>
      </c>
      <c r="E687" t="s">
        <v>19</v>
      </c>
      <c r="F687">
        <v>2023</v>
      </c>
      <c r="G687">
        <v>2023</v>
      </c>
      <c r="H687" s="1" t="s">
        <v>32</v>
      </c>
      <c r="I687" t="s">
        <v>33</v>
      </c>
      <c r="J687">
        <v>1</v>
      </c>
      <c r="K687" t="s">
        <v>22</v>
      </c>
      <c r="L687">
        <v>2</v>
      </c>
      <c r="M687" t="s">
        <v>262</v>
      </c>
      <c r="N687">
        <v>1101</v>
      </c>
      <c r="R687" s="2">
        <f t="shared" si="21"/>
        <v>68.34264432029795</v>
      </c>
      <c r="S687" s="2">
        <f>VLOOKUP(A687,'Region Total'!$A$2:$S$163,14,0)</f>
        <v>1611</v>
      </c>
    </row>
    <row r="688" spans="1:19" x14ac:dyDescent="0.45">
      <c r="A688" s="2" t="str">
        <f t="shared" si="20"/>
        <v>2023|Waikato Region|Total - dwelling type</v>
      </c>
      <c r="B688" t="s">
        <v>16</v>
      </c>
      <c r="C688" t="s">
        <v>17</v>
      </c>
      <c r="D688" t="s">
        <v>18</v>
      </c>
      <c r="E688" t="s">
        <v>19</v>
      </c>
      <c r="F688">
        <v>2023</v>
      </c>
      <c r="G688">
        <v>2023</v>
      </c>
      <c r="H688" s="1" t="s">
        <v>32</v>
      </c>
      <c r="I688" t="s">
        <v>33</v>
      </c>
      <c r="J688">
        <v>1</v>
      </c>
      <c r="K688" t="s">
        <v>22</v>
      </c>
      <c r="L688">
        <v>99</v>
      </c>
      <c r="M688" t="s">
        <v>260</v>
      </c>
      <c r="N688">
        <v>180006</v>
      </c>
      <c r="R688" s="2">
        <f t="shared" si="21"/>
        <v>83.250548047839729</v>
      </c>
      <c r="S688" s="2">
        <f>VLOOKUP(A688,'Region Total'!$A$2:$S$163,14,0)</f>
        <v>216222</v>
      </c>
    </row>
    <row r="689" spans="1:19" x14ac:dyDescent="0.45">
      <c r="A689" s="2" t="str">
        <f t="shared" si="20"/>
        <v>2023|Waikato Region|Private Dwelling</v>
      </c>
      <c r="B689" t="s">
        <v>16</v>
      </c>
      <c r="C689" t="s">
        <v>17</v>
      </c>
      <c r="D689" t="s">
        <v>18</v>
      </c>
      <c r="E689" t="s">
        <v>19</v>
      </c>
      <c r="F689">
        <v>2023</v>
      </c>
      <c r="G689">
        <v>2023</v>
      </c>
      <c r="H689" s="1" t="s">
        <v>32</v>
      </c>
      <c r="I689" t="s">
        <v>33</v>
      </c>
      <c r="J689">
        <v>2</v>
      </c>
      <c r="K689" t="s">
        <v>23</v>
      </c>
      <c r="L689">
        <v>1</v>
      </c>
      <c r="M689" t="s">
        <v>261</v>
      </c>
      <c r="N689">
        <v>33912</v>
      </c>
      <c r="R689" s="2">
        <f t="shared" si="21"/>
        <v>15.801613151236424</v>
      </c>
      <c r="S689" s="2">
        <f>VLOOKUP(A689,'Region Total'!$A$2:$S$163,14,0)</f>
        <v>214611</v>
      </c>
    </row>
    <row r="690" spans="1:19" x14ac:dyDescent="0.45">
      <c r="A690" s="2" t="str">
        <f t="shared" si="20"/>
        <v>2023|Waikato Region|Non-private Dwelling</v>
      </c>
      <c r="B690" t="s">
        <v>16</v>
      </c>
      <c r="C690" t="s">
        <v>17</v>
      </c>
      <c r="D690" t="s">
        <v>18</v>
      </c>
      <c r="E690" t="s">
        <v>19</v>
      </c>
      <c r="F690">
        <v>2023</v>
      </c>
      <c r="G690">
        <v>2023</v>
      </c>
      <c r="H690" s="1" t="s">
        <v>32</v>
      </c>
      <c r="I690" t="s">
        <v>33</v>
      </c>
      <c r="J690">
        <v>2</v>
      </c>
      <c r="K690" t="s">
        <v>23</v>
      </c>
      <c r="L690">
        <v>2</v>
      </c>
      <c r="M690" t="s">
        <v>262</v>
      </c>
      <c r="N690">
        <v>495</v>
      </c>
      <c r="R690" s="2">
        <f t="shared" si="21"/>
        <v>30.726256983240223</v>
      </c>
      <c r="S690" s="2">
        <f>VLOOKUP(A690,'Region Total'!$A$2:$S$163,14,0)</f>
        <v>1611</v>
      </c>
    </row>
    <row r="691" spans="1:19" x14ac:dyDescent="0.45">
      <c r="A691" s="2" t="str">
        <f t="shared" si="20"/>
        <v>2023|Waikato Region|Total - dwelling type</v>
      </c>
      <c r="B691" t="s">
        <v>16</v>
      </c>
      <c r="C691" t="s">
        <v>17</v>
      </c>
      <c r="D691" t="s">
        <v>18</v>
      </c>
      <c r="E691" t="s">
        <v>19</v>
      </c>
      <c r="F691">
        <v>2023</v>
      </c>
      <c r="G691">
        <v>2023</v>
      </c>
      <c r="H691" s="1" t="s">
        <v>32</v>
      </c>
      <c r="I691" t="s">
        <v>33</v>
      </c>
      <c r="J691">
        <v>2</v>
      </c>
      <c r="K691" t="s">
        <v>23</v>
      </c>
      <c r="L691">
        <v>99</v>
      </c>
      <c r="M691" t="s">
        <v>260</v>
      </c>
      <c r="N691">
        <v>34407</v>
      </c>
      <c r="R691" s="2">
        <f t="shared" si="21"/>
        <v>15.912811832283486</v>
      </c>
      <c r="S691" s="2">
        <f>VLOOKUP(A691,'Region Total'!$A$2:$S$163,14,0)</f>
        <v>216222</v>
      </c>
    </row>
    <row r="692" spans="1:19" x14ac:dyDescent="0.45">
      <c r="A692" s="2" t="str">
        <f t="shared" si="20"/>
        <v>2023|Waikato Region|Private Dwelling</v>
      </c>
      <c r="B692" t="s">
        <v>16</v>
      </c>
      <c r="C692" t="s">
        <v>17</v>
      </c>
      <c r="D692" t="s">
        <v>18</v>
      </c>
      <c r="E692" t="s">
        <v>19</v>
      </c>
      <c r="F692">
        <v>2023</v>
      </c>
      <c r="G692">
        <v>2023</v>
      </c>
      <c r="H692" s="1" t="s">
        <v>32</v>
      </c>
      <c r="I692" t="s">
        <v>33</v>
      </c>
      <c r="J692">
        <v>21</v>
      </c>
      <c r="K692" t="s">
        <v>26</v>
      </c>
      <c r="L692">
        <v>1</v>
      </c>
      <c r="M692" t="s">
        <v>261</v>
      </c>
      <c r="N692">
        <v>15114</v>
      </c>
      <c r="R692" s="2">
        <f t="shared" si="21"/>
        <v>7.0425094706235942</v>
      </c>
      <c r="S692" s="2">
        <f>VLOOKUP(A692,'Region Total'!$A$2:$S$163,14,0)</f>
        <v>214611</v>
      </c>
    </row>
    <row r="693" spans="1:19" x14ac:dyDescent="0.45">
      <c r="A693" s="2" t="str">
        <f t="shared" si="20"/>
        <v>2023|Waikato Region|Non-private Dwelling</v>
      </c>
      <c r="B693" t="s">
        <v>16</v>
      </c>
      <c r="C693" t="s">
        <v>17</v>
      </c>
      <c r="D693" t="s">
        <v>18</v>
      </c>
      <c r="E693" t="s">
        <v>19</v>
      </c>
      <c r="F693">
        <v>2023</v>
      </c>
      <c r="G693">
        <v>2023</v>
      </c>
      <c r="H693" s="1" t="s">
        <v>32</v>
      </c>
      <c r="I693" t="s">
        <v>33</v>
      </c>
      <c r="J693">
        <v>21</v>
      </c>
      <c r="K693" t="s">
        <v>26</v>
      </c>
      <c r="L693">
        <v>2</v>
      </c>
      <c r="M693" t="s">
        <v>262</v>
      </c>
      <c r="N693">
        <v>231</v>
      </c>
      <c r="R693" s="2">
        <f t="shared" si="21"/>
        <v>14.338919925512103</v>
      </c>
      <c r="S693" s="2">
        <f>VLOOKUP(A693,'Region Total'!$A$2:$S$163,14,0)</f>
        <v>1611</v>
      </c>
    </row>
    <row r="694" spans="1:19" x14ac:dyDescent="0.45">
      <c r="A694" s="2" t="str">
        <f t="shared" si="20"/>
        <v>2023|Waikato Region|Total - dwelling type</v>
      </c>
      <c r="B694" t="s">
        <v>16</v>
      </c>
      <c r="C694" t="s">
        <v>17</v>
      </c>
      <c r="D694" t="s">
        <v>18</v>
      </c>
      <c r="E694" t="s">
        <v>19</v>
      </c>
      <c r="F694">
        <v>2023</v>
      </c>
      <c r="G694">
        <v>2023</v>
      </c>
      <c r="H694" s="1" t="s">
        <v>32</v>
      </c>
      <c r="I694" t="s">
        <v>33</v>
      </c>
      <c r="J694">
        <v>21</v>
      </c>
      <c r="K694" t="s">
        <v>26</v>
      </c>
      <c r="L694">
        <v>99</v>
      </c>
      <c r="M694" t="s">
        <v>260</v>
      </c>
      <c r="N694">
        <v>15342</v>
      </c>
      <c r="R694" s="2">
        <f t="shared" si="21"/>
        <v>7.0954851957710137</v>
      </c>
      <c r="S694" s="2">
        <f>VLOOKUP(A694,'Region Total'!$A$2:$S$163,14,0)</f>
        <v>216222</v>
      </c>
    </row>
    <row r="695" spans="1:19" x14ac:dyDescent="0.45">
      <c r="A695" s="2" t="str">
        <f t="shared" si="20"/>
        <v>2023|Waikato Region|Private Dwelling</v>
      </c>
      <c r="B695" t="s">
        <v>16</v>
      </c>
      <c r="C695" t="s">
        <v>17</v>
      </c>
      <c r="D695" t="s">
        <v>18</v>
      </c>
      <c r="E695" t="s">
        <v>19</v>
      </c>
      <c r="F695">
        <v>2023</v>
      </c>
      <c r="G695">
        <v>2023</v>
      </c>
      <c r="H695" s="1" t="s">
        <v>32</v>
      </c>
      <c r="I695" t="s">
        <v>33</v>
      </c>
      <c r="J695">
        <v>22</v>
      </c>
      <c r="K695" t="s">
        <v>27</v>
      </c>
      <c r="L695">
        <v>1</v>
      </c>
      <c r="M695" t="s">
        <v>261</v>
      </c>
      <c r="N695">
        <v>18798</v>
      </c>
      <c r="R695" s="2">
        <f t="shared" si="21"/>
        <v>8.7591036806128297</v>
      </c>
      <c r="S695" s="2">
        <f>VLOOKUP(A695,'Region Total'!$A$2:$S$163,14,0)</f>
        <v>214611</v>
      </c>
    </row>
    <row r="696" spans="1:19" x14ac:dyDescent="0.45">
      <c r="A696" s="2" t="str">
        <f t="shared" si="20"/>
        <v>2023|Waikato Region|Non-private Dwelling</v>
      </c>
      <c r="B696" t="s">
        <v>16</v>
      </c>
      <c r="C696" t="s">
        <v>17</v>
      </c>
      <c r="D696" t="s">
        <v>18</v>
      </c>
      <c r="E696" t="s">
        <v>19</v>
      </c>
      <c r="F696">
        <v>2023</v>
      </c>
      <c r="G696">
        <v>2023</v>
      </c>
      <c r="H696" s="1" t="s">
        <v>32</v>
      </c>
      <c r="I696" t="s">
        <v>33</v>
      </c>
      <c r="J696">
        <v>22</v>
      </c>
      <c r="K696" t="s">
        <v>27</v>
      </c>
      <c r="L696">
        <v>2</v>
      </c>
      <c r="M696" t="s">
        <v>262</v>
      </c>
      <c r="N696">
        <v>267</v>
      </c>
      <c r="R696" s="2">
        <f t="shared" si="21"/>
        <v>16.573556797020483</v>
      </c>
      <c r="S696" s="2">
        <f>VLOOKUP(A696,'Region Total'!$A$2:$S$163,14,0)</f>
        <v>1611</v>
      </c>
    </row>
    <row r="697" spans="1:19" x14ac:dyDescent="0.45">
      <c r="A697" s="2" t="str">
        <f t="shared" si="20"/>
        <v>2023|Waikato Region|Total - dwelling type</v>
      </c>
      <c r="B697" t="s">
        <v>16</v>
      </c>
      <c r="C697" t="s">
        <v>17</v>
      </c>
      <c r="D697" t="s">
        <v>18</v>
      </c>
      <c r="E697" t="s">
        <v>19</v>
      </c>
      <c r="F697">
        <v>2023</v>
      </c>
      <c r="G697">
        <v>2023</v>
      </c>
      <c r="H697" s="1" t="s">
        <v>32</v>
      </c>
      <c r="I697" t="s">
        <v>33</v>
      </c>
      <c r="J697">
        <v>22</v>
      </c>
      <c r="K697" t="s">
        <v>27</v>
      </c>
      <c r="L697">
        <v>99</v>
      </c>
      <c r="M697" t="s">
        <v>260</v>
      </c>
      <c r="N697">
        <v>19065</v>
      </c>
      <c r="R697" s="2">
        <f t="shared" si="21"/>
        <v>8.8173266365124743</v>
      </c>
      <c r="S697" s="2">
        <f>VLOOKUP(A697,'Region Total'!$A$2:$S$163,14,0)</f>
        <v>216222</v>
      </c>
    </row>
    <row r="698" spans="1:19" x14ac:dyDescent="0.45">
      <c r="A698" s="2" t="str">
        <f t="shared" si="20"/>
        <v>2023|Waikato Region|Private Dwelling</v>
      </c>
      <c r="B698" t="s">
        <v>16</v>
      </c>
      <c r="C698" t="s">
        <v>17</v>
      </c>
      <c r="D698" t="s">
        <v>18</v>
      </c>
      <c r="E698" t="s">
        <v>19</v>
      </c>
      <c r="F698">
        <v>2023</v>
      </c>
      <c r="G698">
        <v>2023</v>
      </c>
      <c r="H698" s="1" t="s">
        <v>32</v>
      </c>
      <c r="I698" t="s">
        <v>33</v>
      </c>
      <c r="J698">
        <v>3</v>
      </c>
      <c r="K698" t="s">
        <v>28</v>
      </c>
      <c r="L698">
        <v>1</v>
      </c>
      <c r="M698" t="s">
        <v>261</v>
      </c>
      <c r="N698">
        <v>1800</v>
      </c>
      <c r="R698" s="2">
        <f t="shared" si="21"/>
        <v>0.83872681269832394</v>
      </c>
      <c r="S698" s="2">
        <f>VLOOKUP(A698,'Region Total'!$A$2:$S$163,14,0)</f>
        <v>214611</v>
      </c>
    </row>
    <row r="699" spans="1:19" x14ac:dyDescent="0.45">
      <c r="A699" s="2" t="str">
        <f t="shared" si="20"/>
        <v>2023|Waikato Region|Non-private Dwelling</v>
      </c>
      <c r="B699" t="s">
        <v>16</v>
      </c>
      <c r="C699" t="s">
        <v>17</v>
      </c>
      <c r="D699" t="s">
        <v>18</v>
      </c>
      <c r="E699" t="s">
        <v>19</v>
      </c>
      <c r="F699">
        <v>2023</v>
      </c>
      <c r="G699">
        <v>2023</v>
      </c>
      <c r="H699" s="1" t="s">
        <v>32</v>
      </c>
      <c r="I699" t="s">
        <v>33</v>
      </c>
      <c r="J699">
        <v>3</v>
      </c>
      <c r="K699" t="s">
        <v>28</v>
      </c>
      <c r="L699">
        <v>2</v>
      </c>
      <c r="M699" t="s">
        <v>262</v>
      </c>
      <c r="N699">
        <v>15</v>
      </c>
      <c r="R699" s="2">
        <f t="shared" si="21"/>
        <v>0.93109869646182497</v>
      </c>
      <c r="S699" s="2">
        <f>VLOOKUP(A699,'Region Total'!$A$2:$S$163,14,0)</f>
        <v>1611</v>
      </c>
    </row>
    <row r="700" spans="1:19" x14ac:dyDescent="0.45">
      <c r="A700" s="2" t="str">
        <f t="shared" si="20"/>
        <v>2023|Waikato Region|Total - dwelling type</v>
      </c>
      <c r="B700" t="s">
        <v>16</v>
      </c>
      <c r="C700" t="s">
        <v>17</v>
      </c>
      <c r="D700" t="s">
        <v>18</v>
      </c>
      <c r="E700" t="s">
        <v>19</v>
      </c>
      <c r="F700">
        <v>2023</v>
      </c>
      <c r="G700">
        <v>2023</v>
      </c>
      <c r="H700" s="1" t="s">
        <v>32</v>
      </c>
      <c r="I700" t="s">
        <v>33</v>
      </c>
      <c r="J700">
        <v>3</v>
      </c>
      <c r="K700" t="s">
        <v>28</v>
      </c>
      <c r="L700">
        <v>99</v>
      </c>
      <c r="M700" t="s">
        <v>260</v>
      </c>
      <c r="N700">
        <v>1812</v>
      </c>
      <c r="R700" s="2">
        <f t="shared" si="21"/>
        <v>0.83802758276216116</v>
      </c>
      <c r="S700" s="2">
        <f>VLOOKUP(A700,'Region Total'!$A$2:$S$163,14,0)</f>
        <v>216222</v>
      </c>
    </row>
    <row r="701" spans="1:19" x14ac:dyDescent="0.45">
      <c r="A701" s="2" t="str">
        <f t="shared" si="20"/>
        <v>2023|Waikato Region|Private Dwelling</v>
      </c>
      <c r="B701" t="s">
        <v>16</v>
      </c>
      <c r="C701" t="s">
        <v>17</v>
      </c>
      <c r="D701" t="s">
        <v>18</v>
      </c>
      <c r="E701" t="s">
        <v>19</v>
      </c>
      <c r="F701">
        <v>2023</v>
      </c>
      <c r="G701">
        <v>2023</v>
      </c>
      <c r="H701" s="1" t="s">
        <v>32</v>
      </c>
      <c r="I701" t="s">
        <v>33</v>
      </c>
      <c r="J701">
        <v>999</v>
      </c>
      <c r="K701" t="s">
        <v>29</v>
      </c>
      <c r="L701">
        <v>1</v>
      </c>
      <c r="M701" t="s">
        <v>261</v>
      </c>
      <c r="N701">
        <v>214611</v>
      </c>
      <c r="R701" s="2">
        <f t="shared" si="21"/>
        <v>100</v>
      </c>
      <c r="S701" s="2">
        <f>VLOOKUP(A701,'Region Total'!$A$2:$S$163,14,0)</f>
        <v>214611</v>
      </c>
    </row>
    <row r="702" spans="1:19" x14ac:dyDescent="0.45">
      <c r="A702" s="2" t="str">
        <f t="shared" si="20"/>
        <v>2023|Waikato Region|Non-private Dwelling</v>
      </c>
      <c r="B702" t="s">
        <v>16</v>
      </c>
      <c r="C702" t="s">
        <v>17</v>
      </c>
      <c r="D702" t="s">
        <v>18</v>
      </c>
      <c r="E702" t="s">
        <v>19</v>
      </c>
      <c r="F702">
        <v>2023</v>
      </c>
      <c r="G702">
        <v>2023</v>
      </c>
      <c r="H702" s="1" t="s">
        <v>32</v>
      </c>
      <c r="I702" t="s">
        <v>33</v>
      </c>
      <c r="J702">
        <v>999</v>
      </c>
      <c r="K702" t="s">
        <v>29</v>
      </c>
      <c r="L702">
        <v>2</v>
      </c>
      <c r="M702" t="s">
        <v>262</v>
      </c>
      <c r="N702">
        <v>1611</v>
      </c>
      <c r="R702" s="2">
        <f t="shared" si="21"/>
        <v>100</v>
      </c>
      <c r="S702" s="2">
        <f>VLOOKUP(A702,'Region Total'!$A$2:$S$163,14,0)</f>
        <v>1611</v>
      </c>
    </row>
    <row r="703" spans="1:19" x14ac:dyDescent="0.45">
      <c r="A703" s="2" t="str">
        <f t="shared" si="20"/>
        <v>2023|Waikato Region|Total - dwelling type</v>
      </c>
      <c r="B703" t="s">
        <v>16</v>
      </c>
      <c r="C703" t="s">
        <v>17</v>
      </c>
      <c r="D703" t="s">
        <v>18</v>
      </c>
      <c r="E703" t="s">
        <v>19</v>
      </c>
      <c r="F703">
        <v>2023</v>
      </c>
      <c r="G703">
        <v>2023</v>
      </c>
      <c r="H703" s="1" t="s">
        <v>32</v>
      </c>
      <c r="I703" t="s">
        <v>33</v>
      </c>
      <c r="J703">
        <v>999</v>
      </c>
      <c r="K703" t="s">
        <v>29</v>
      </c>
      <c r="L703">
        <v>99</v>
      </c>
      <c r="M703" t="s">
        <v>260</v>
      </c>
      <c r="N703">
        <v>216222</v>
      </c>
      <c r="R703" s="2">
        <f t="shared" si="21"/>
        <v>100</v>
      </c>
      <c r="S703" s="2">
        <f>VLOOKUP(A703,'Region Total'!$A$2:$S$163,14,0)</f>
        <v>216222</v>
      </c>
    </row>
    <row r="704" spans="1:19" x14ac:dyDescent="0.45">
      <c r="A704" s="2" t="str">
        <f t="shared" si="20"/>
        <v>2023|Bay of Plenty Region|Private Dwelling</v>
      </c>
      <c r="B704" t="s">
        <v>16</v>
      </c>
      <c r="C704" t="s">
        <v>17</v>
      </c>
      <c r="D704" t="s">
        <v>18</v>
      </c>
      <c r="E704" t="s">
        <v>19</v>
      </c>
      <c r="F704">
        <v>2023</v>
      </c>
      <c r="G704">
        <v>2023</v>
      </c>
      <c r="H704" s="1" t="s">
        <v>34</v>
      </c>
      <c r="I704" t="s">
        <v>35</v>
      </c>
      <c r="J704">
        <v>1</v>
      </c>
      <c r="K704" t="s">
        <v>22</v>
      </c>
      <c r="L704">
        <v>1</v>
      </c>
      <c r="M704" t="s">
        <v>261</v>
      </c>
      <c r="N704">
        <v>119337</v>
      </c>
      <c r="R704" s="2">
        <f t="shared" si="21"/>
        <v>87.595789659120939</v>
      </c>
      <c r="S704" s="2">
        <f>VLOOKUP(A704,'Region Total'!$A$2:$S$163,14,0)</f>
        <v>136236</v>
      </c>
    </row>
    <row r="705" spans="1:19" x14ac:dyDescent="0.45">
      <c r="A705" s="2" t="str">
        <f t="shared" si="20"/>
        <v>2023|Bay of Plenty Region|Non-private Dwelling</v>
      </c>
      <c r="B705" t="s">
        <v>16</v>
      </c>
      <c r="C705" t="s">
        <v>17</v>
      </c>
      <c r="D705" t="s">
        <v>18</v>
      </c>
      <c r="E705" t="s">
        <v>19</v>
      </c>
      <c r="F705">
        <v>2023</v>
      </c>
      <c r="G705">
        <v>2023</v>
      </c>
      <c r="H705" s="1" t="s">
        <v>34</v>
      </c>
      <c r="I705" t="s">
        <v>35</v>
      </c>
      <c r="J705">
        <v>1</v>
      </c>
      <c r="K705" t="s">
        <v>22</v>
      </c>
      <c r="L705">
        <v>2</v>
      </c>
      <c r="M705" t="s">
        <v>262</v>
      </c>
      <c r="N705">
        <v>720</v>
      </c>
      <c r="R705" s="2">
        <f t="shared" si="21"/>
        <v>64.86486486486487</v>
      </c>
      <c r="S705" s="2">
        <f>VLOOKUP(A705,'Region Total'!$A$2:$S$163,14,0)</f>
        <v>1110</v>
      </c>
    </row>
    <row r="706" spans="1:19" x14ac:dyDescent="0.45">
      <c r="A706" s="2" t="str">
        <f t="shared" si="20"/>
        <v>2023|Bay of Plenty Region|Total - dwelling type</v>
      </c>
      <c r="B706" t="s">
        <v>16</v>
      </c>
      <c r="C706" t="s">
        <v>17</v>
      </c>
      <c r="D706" t="s">
        <v>18</v>
      </c>
      <c r="E706" t="s">
        <v>19</v>
      </c>
      <c r="F706">
        <v>2023</v>
      </c>
      <c r="G706">
        <v>2023</v>
      </c>
      <c r="H706" s="1" t="s">
        <v>34</v>
      </c>
      <c r="I706" t="s">
        <v>35</v>
      </c>
      <c r="J706">
        <v>1</v>
      </c>
      <c r="K706" t="s">
        <v>22</v>
      </c>
      <c r="L706">
        <v>99</v>
      </c>
      <c r="M706" t="s">
        <v>260</v>
      </c>
      <c r="N706">
        <v>120057</v>
      </c>
      <c r="R706" s="2">
        <f t="shared" si="21"/>
        <v>87.410174082082875</v>
      </c>
      <c r="S706" s="2">
        <f>VLOOKUP(A706,'Region Total'!$A$2:$S$163,14,0)</f>
        <v>137349</v>
      </c>
    </row>
    <row r="707" spans="1:19" x14ac:dyDescent="0.45">
      <c r="A707" s="2" t="str">
        <f t="shared" ref="A707:A770" si="22">G707&amp;"|"&amp;I707&amp;"|"&amp;M707</f>
        <v>2023|Bay of Plenty Region|Private Dwelling</v>
      </c>
      <c r="B707" t="s">
        <v>16</v>
      </c>
      <c r="C707" t="s">
        <v>17</v>
      </c>
      <c r="D707" t="s">
        <v>18</v>
      </c>
      <c r="E707" t="s">
        <v>19</v>
      </c>
      <c r="F707">
        <v>2023</v>
      </c>
      <c r="G707">
        <v>2023</v>
      </c>
      <c r="H707" s="1" t="s">
        <v>34</v>
      </c>
      <c r="I707" t="s">
        <v>35</v>
      </c>
      <c r="J707">
        <v>2</v>
      </c>
      <c r="K707" t="s">
        <v>23</v>
      </c>
      <c r="L707">
        <v>1</v>
      </c>
      <c r="M707" t="s">
        <v>261</v>
      </c>
      <c r="N707">
        <v>15861</v>
      </c>
      <c r="R707" s="2">
        <f t="shared" ref="R707:R770" si="23">IF(P707&lt;&gt;"_U",IFERROR((N707/S707*100),"."),".")</f>
        <v>11.64229719017</v>
      </c>
      <c r="S707" s="2">
        <f>VLOOKUP(A707,'Region Total'!$A$2:$S$163,14,0)</f>
        <v>136236</v>
      </c>
    </row>
    <row r="708" spans="1:19" x14ac:dyDescent="0.45">
      <c r="A708" s="2" t="str">
        <f t="shared" si="22"/>
        <v>2023|Bay of Plenty Region|Non-private Dwelling</v>
      </c>
      <c r="B708" t="s">
        <v>16</v>
      </c>
      <c r="C708" t="s">
        <v>17</v>
      </c>
      <c r="D708" t="s">
        <v>18</v>
      </c>
      <c r="E708" t="s">
        <v>19</v>
      </c>
      <c r="F708">
        <v>2023</v>
      </c>
      <c r="G708">
        <v>2023</v>
      </c>
      <c r="H708" s="1" t="s">
        <v>34</v>
      </c>
      <c r="I708" t="s">
        <v>35</v>
      </c>
      <c r="J708">
        <v>2</v>
      </c>
      <c r="K708" t="s">
        <v>23</v>
      </c>
      <c r="L708">
        <v>2</v>
      </c>
      <c r="M708" t="s">
        <v>262</v>
      </c>
      <c r="N708">
        <v>372</v>
      </c>
      <c r="R708" s="2">
        <f t="shared" si="23"/>
        <v>33.513513513513516</v>
      </c>
      <c r="S708" s="2">
        <f>VLOOKUP(A708,'Region Total'!$A$2:$S$163,14,0)</f>
        <v>1110</v>
      </c>
    </row>
    <row r="709" spans="1:19" x14ac:dyDescent="0.45">
      <c r="A709" s="2" t="str">
        <f t="shared" si="22"/>
        <v>2023|Bay of Plenty Region|Total - dwelling type</v>
      </c>
      <c r="B709" t="s">
        <v>16</v>
      </c>
      <c r="C709" t="s">
        <v>17</v>
      </c>
      <c r="D709" t="s">
        <v>18</v>
      </c>
      <c r="E709" t="s">
        <v>19</v>
      </c>
      <c r="F709">
        <v>2023</v>
      </c>
      <c r="G709">
        <v>2023</v>
      </c>
      <c r="H709" s="1" t="s">
        <v>34</v>
      </c>
      <c r="I709" t="s">
        <v>35</v>
      </c>
      <c r="J709">
        <v>2</v>
      </c>
      <c r="K709" t="s">
        <v>23</v>
      </c>
      <c r="L709">
        <v>99</v>
      </c>
      <c r="M709" t="s">
        <v>260</v>
      </c>
      <c r="N709">
        <v>16233</v>
      </c>
      <c r="R709" s="2">
        <f t="shared" si="23"/>
        <v>11.818797370202914</v>
      </c>
      <c r="S709" s="2">
        <f>VLOOKUP(A709,'Region Total'!$A$2:$S$163,14,0)</f>
        <v>137349</v>
      </c>
    </row>
    <row r="710" spans="1:19" x14ac:dyDescent="0.45">
      <c r="A710" s="2" t="str">
        <f t="shared" si="22"/>
        <v>2023|Bay of Plenty Region|Private Dwelling</v>
      </c>
      <c r="B710" t="s">
        <v>16</v>
      </c>
      <c r="C710" t="s">
        <v>17</v>
      </c>
      <c r="D710" t="s">
        <v>18</v>
      </c>
      <c r="E710" t="s">
        <v>19</v>
      </c>
      <c r="F710">
        <v>2023</v>
      </c>
      <c r="G710">
        <v>2023</v>
      </c>
      <c r="H710" s="1" t="s">
        <v>34</v>
      </c>
      <c r="I710" t="s">
        <v>35</v>
      </c>
      <c r="J710">
        <v>21</v>
      </c>
      <c r="K710" t="s">
        <v>26</v>
      </c>
      <c r="L710">
        <v>1</v>
      </c>
      <c r="M710" t="s">
        <v>261</v>
      </c>
      <c r="N710">
        <v>8157</v>
      </c>
      <c r="R710" s="2">
        <f t="shared" si="23"/>
        <v>5.9874042103408787</v>
      </c>
      <c r="S710" s="2">
        <f>VLOOKUP(A710,'Region Total'!$A$2:$S$163,14,0)</f>
        <v>136236</v>
      </c>
    </row>
    <row r="711" spans="1:19" x14ac:dyDescent="0.45">
      <c r="A711" s="2" t="str">
        <f t="shared" si="22"/>
        <v>2023|Bay of Plenty Region|Non-private Dwelling</v>
      </c>
      <c r="B711" t="s">
        <v>16</v>
      </c>
      <c r="C711" t="s">
        <v>17</v>
      </c>
      <c r="D711" t="s">
        <v>18</v>
      </c>
      <c r="E711" t="s">
        <v>19</v>
      </c>
      <c r="F711">
        <v>2023</v>
      </c>
      <c r="G711">
        <v>2023</v>
      </c>
      <c r="H711" s="1" t="s">
        <v>34</v>
      </c>
      <c r="I711" t="s">
        <v>35</v>
      </c>
      <c r="J711">
        <v>21</v>
      </c>
      <c r="K711" t="s">
        <v>26</v>
      </c>
      <c r="L711">
        <v>2</v>
      </c>
      <c r="M711" t="s">
        <v>262</v>
      </c>
      <c r="N711">
        <v>111</v>
      </c>
      <c r="R711" s="2">
        <f t="shared" si="23"/>
        <v>10</v>
      </c>
      <c r="S711" s="2">
        <f>VLOOKUP(A711,'Region Total'!$A$2:$S$163,14,0)</f>
        <v>1110</v>
      </c>
    </row>
    <row r="712" spans="1:19" x14ac:dyDescent="0.45">
      <c r="A712" s="2" t="str">
        <f t="shared" si="22"/>
        <v>2023|Bay of Plenty Region|Total - dwelling type</v>
      </c>
      <c r="B712" t="s">
        <v>16</v>
      </c>
      <c r="C712" t="s">
        <v>17</v>
      </c>
      <c r="D712" t="s">
        <v>18</v>
      </c>
      <c r="E712" t="s">
        <v>19</v>
      </c>
      <c r="F712">
        <v>2023</v>
      </c>
      <c r="G712">
        <v>2023</v>
      </c>
      <c r="H712" s="1" t="s">
        <v>34</v>
      </c>
      <c r="I712" t="s">
        <v>35</v>
      </c>
      <c r="J712">
        <v>21</v>
      </c>
      <c r="K712" t="s">
        <v>26</v>
      </c>
      <c r="L712">
        <v>99</v>
      </c>
      <c r="M712" t="s">
        <v>260</v>
      </c>
      <c r="N712">
        <v>8265</v>
      </c>
      <c r="R712" s="2">
        <f t="shared" si="23"/>
        <v>6.0175174191293719</v>
      </c>
      <c r="S712" s="2">
        <f>VLOOKUP(A712,'Region Total'!$A$2:$S$163,14,0)</f>
        <v>137349</v>
      </c>
    </row>
    <row r="713" spans="1:19" x14ac:dyDescent="0.45">
      <c r="A713" s="2" t="str">
        <f t="shared" si="22"/>
        <v>2023|Bay of Plenty Region|Private Dwelling</v>
      </c>
      <c r="B713" t="s">
        <v>16</v>
      </c>
      <c r="C713" t="s">
        <v>17</v>
      </c>
      <c r="D713" t="s">
        <v>18</v>
      </c>
      <c r="E713" t="s">
        <v>19</v>
      </c>
      <c r="F713">
        <v>2023</v>
      </c>
      <c r="G713">
        <v>2023</v>
      </c>
      <c r="H713" s="1" t="s">
        <v>34</v>
      </c>
      <c r="I713" t="s">
        <v>35</v>
      </c>
      <c r="J713">
        <v>22</v>
      </c>
      <c r="K713" t="s">
        <v>27</v>
      </c>
      <c r="L713">
        <v>1</v>
      </c>
      <c r="M713" t="s">
        <v>261</v>
      </c>
      <c r="N713">
        <v>7707</v>
      </c>
      <c r="R713" s="2">
        <f t="shared" si="23"/>
        <v>5.6570950409583372</v>
      </c>
      <c r="S713" s="2">
        <f>VLOOKUP(A713,'Region Total'!$A$2:$S$163,14,0)</f>
        <v>136236</v>
      </c>
    </row>
    <row r="714" spans="1:19" x14ac:dyDescent="0.45">
      <c r="A714" s="2" t="str">
        <f t="shared" si="22"/>
        <v>2023|Bay of Plenty Region|Non-private Dwelling</v>
      </c>
      <c r="B714" t="s">
        <v>16</v>
      </c>
      <c r="C714" t="s">
        <v>17</v>
      </c>
      <c r="D714" t="s">
        <v>18</v>
      </c>
      <c r="E714" t="s">
        <v>19</v>
      </c>
      <c r="F714">
        <v>2023</v>
      </c>
      <c r="G714">
        <v>2023</v>
      </c>
      <c r="H714" s="1" t="s">
        <v>34</v>
      </c>
      <c r="I714" t="s">
        <v>35</v>
      </c>
      <c r="J714">
        <v>22</v>
      </c>
      <c r="K714" t="s">
        <v>27</v>
      </c>
      <c r="L714">
        <v>2</v>
      </c>
      <c r="M714" t="s">
        <v>262</v>
      </c>
      <c r="N714">
        <v>261</v>
      </c>
      <c r="R714" s="2">
        <f t="shared" si="23"/>
        <v>23.513513513513516</v>
      </c>
      <c r="S714" s="2">
        <f>VLOOKUP(A714,'Region Total'!$A$2:$S$163,14,0)</f>
        <v>1110</v>
      </c>
    </row>
    <row r="715" spans="1:19" x14ac:dyDescent="0.45">
      <c r="A715" s="2" t="str">
        <f t="shared" si="22"/>
        <v>2023|Bay of Plenty Region|Total - dwelling type</v>
      </c>
      <c r="B715" t="s">
        <v>16</v>
      </c>
      <c r="C715" t="s">
        <v>17</v>
      </c>
      <c r="D715" t="s">
        <v>18</v>
      </c>
      <c r="E715" t="s">
        <v>19</v>
      </c>
      <c r="F715">
        <v>2023</v>
      </c>
      <c r="G715">
        <v>2023</v>
      </c>
      <c r="H715" s="1" t="s">
        <v>34</v>
      </c>
      <c r="I715" t="s">
        <v>35</v>
      </c>
      <c r="J715">
        <v>22</v>
      </c>
      <c r="K715" t="s">
        <v>27</v>
      </c>
      <c r="L715">
        <v>99</v>
      </c>
      <c r="M715" t="s">
        <v>260</v>
      </c>
      <c r="N715">
        <v>7968</v>
      </c>
      <c r="R715" s="2">
        <f t="shared" si="23"/>
        <v>5.8012799510735427</v>
      </c>
      <c r="S715" s="2">
        <f>VLOOKUP(A715,'Region Total'!$A$2:$S$163,14,0)</f>
        <v>137349</v>
      </c>
    </row>
    <row r="716" spans="1:19" x14ac:dyDescent="0.45">
      <c r="A716" s="2" t="str">
        <f t="shared" si="22"/>
        <v>2023|Bay of Plenty Region|Private Dwelling</v>
      </c>
      <c r="B716" t="s">
        <v>16</v>
      </c>
      <c r="C716" t="s">
        <v>17</v>
      </c>
      <c r="D716" t="s">
        <v>18</v>
      </c>
      <c r="E716" t="s">
        <v>19</v>
      </c>
      <c r="F716">
        <v>2023</v>
      </c>
      <c r="G716">
        <v>2023</v>
      </c>
      <c r="H716" s="1" t="s">
        <v>34</v>
      </c>
      <c r="I716" t="s">
        <v>35</v>
      </c>
      <c r="J716">
        <v>3</v>
      </c>
      <c r="K716" t="s">
        <v>28</v>
      </c>
      <c r="L716">
        <v>1</v>
      </c>
      <c r="M716" t="s">
        <v>261</v>
      </c>
      <c r="N716">
        <v>1038</v>
      </c>
      <c r="R716" s="2">
        <f t="shared" si="23"/>
        <v>0.76191315070906374</v>
      </c>
      <c r="S716" s="2">
        <f>VLOOKUP(A716,'Region Total'!$A$2:$S$163,14,0)</f>
        <v>136236</v>
      </c>
    </row>
    <row r="717" spans="1:19" x14ac:dyDescent="0.45">
      <c r="A717" s="2" t="str">
        <f t="shared" si="22"/>
        <v>2023|Bay of Plenty Region|Non-private Dwelling</v>
      </c>
      <c r="B717" t="s">
        <v>16</v>
      </c>
      <c r="C717" t="s">
        <v>17</v>
      </c>
      <c r="D717" t="s">
        <v>18</v>
      </c>
      <c r="E717" t="s">
        <v>19</v>
      </c>
      <c r="F717">
        <v>2023</v>
      </c>
      <c r="G717">
        <v>2023</v>
      </c>
      <c r="H717" s="1" t="s">
        <v>34</v>
      </c>
      <c r="I717" t="s">
        <v>35</v>
      </c>
      <c r="J717">
        <v>3</v>
      </c>
      <c r="K717" t="s">
        <v>28</v>
      </c>
      <c r="L717">
        <v>2</v>
      </c>
      <c r="M717" t="s">
        <v>262</v>
      </c>
      <c r="N717">
        <v>18</v>
      </c>
      <c r="R717" s="2">
        <f t="shared" si="23"/>
        <v>1.6216216216216217</v>
      </c>
      <c r="S717" s="2">
        <f>VLOOKUP(A717,'Region Total'!$A$2:$S$163,14,0)</f>
        <v>1110</v>
      </c>
    </row>
    <row r="718" spans="1:19" x14ac:dyDescent="0.45">
      <c r="A718" s="2" t="str">
        <f t="shared" si="22"/>
        <v>2023|Bay of Plenty Region|Total - dwelling type</v>
      </c>
      <c r="B718" t="s">
        <v>16</v>
      </c>
      <c r="C718" t="s">
        <v>17</v>
      </c>
      <c r="D718" t="s">
        <v>18</v>
      </c>
      <c r="E718" t="s">
        <v>19</v>
      </c>
      <c r="F718">
        <v>2023</v>
      </c>
      <c r="G718">
        <v>2023</v>
      </c>
      <c r="H718" s="1" t="s">
        <v>34</v>
      </c>
      <c r="I718" t="s">
        <v>35</v>
      </c>
      <c r="J718">
        <v>3</v>
      </c>
      <c r="K718" t="s">
        <v>28</v>
      </c>
      <c r="L718">
        <v>99</v>
      </c>
      <c r="M718" t="s">
        <v>260</v>
      </c>
      <c r="N718">
        <v>1056</v>
      </c>
      <c r="R718" s="2">
        <f t="shared" si="23"/>
        <v>0.76884433086516824</v>
      </c>
      <c r="S718" s="2">
        <f>VLOOKUP(A718,'Region Total'!$A$2:$S$163,14,0)</f>
        <v>137349</v>
      </c>
    </row>
    <row r="719" spans="1:19" x14ac:dyDescent="0.45">
      <c r="A719" s="2" t="str">
        <f t="shared" si="22"/>
        <v>2023|Bay of Plenty Region|Private Dwelling</v>
      </c>
      <c r="B719" t="s">
        <v>16</v>
      </c>
      <c r="C719" t="s">
        <v>17</v>
      </c>
      <c r="D719" t="s">
        <v>18</v>
      </c>
      <c r="E719" t="s">
        <v>19</v>
      </c>
      <c r="F719">
        <v>2023</v>
      </c>
      <c r="G719">
        <v>2023</v>
      </c>
      <c r="H719" s="1" t="s">
        <v>34</v>
      </c>
      <c r="I719" t="s">
        <v>35</v>
      </c>
      <c r="J719">
        <v>999</v>
      </c>
      <c r="K719" t="s">
        <v>29</v>
      </c>
      <c r="L719">
        <v>1</v>
      </c>
      <c r="M719" t="s">
        <v>261</v>
      </c>
      <c r="N719">
        <v>136236</v>
      </c>
      <c r="R719" s="2">
        <f t="shared" si="23"/>
        <v>100</v>
      </c>
      <c r="S719" s="2">
        <f>VLOOKUP(A719,'Region Total'!$A$2:$S$163,14,0)</f>
        <v>136236</v>
      </c>
    </row>
    <row r="720" spans="1:19" x14ac:dyDescent="0.45">
      <c r="A720" s="2" t="str">
        <f t="shared" si="22"/>
        <v>2023|Bay of Plenty Region|Non-private Dwelling</v>
      </c>
      <c r="B720" t="s">
        <v>16</v>
      </c>
      <c r="C720" t="s">
        <v>17</v>
      </c>
      <c r="D720" t="s">
        <v>18</v>
      </c>
      <c r="E720" t="s">
        <v>19</v>
      </c>
      <c r="F720">
        <v>2023</v>
      </c>
      <c r="G720">
        <v>2023</v>
      </c>
      <c r="H720" s="1" t="s">
        <v>34</v>
      </c>
      <c r="I720" t="s">
        <v>35</v>
      </c>
      <c r="J720">
        <v>999</v>
      </c>
      <c r="K720" t="s">
        <v>29</v>
      </c>
      <c r="L720">
        <v>2</v>
      </c>
      <c r="M720" t="s">
        <v>262</v>
      </c>
      <c r="N720">
        <v>1110</v>
      </c>
      <c r="R720" s="2">
        <f t="shared" si="23"/>
        <v>100</v>
      </c>
      <c r="S720" s="2">
        <f>VLOOKUP(A720,'Region Total'!$A$2:$S$163,14,0)</f>
        <v>1110</v>
      </c>
    </row>
    <row r="721" spans="1:19" x14ac:dyDescent="0.45">
      <c r="A721" s="2" t="str">
        <f t="shared" si="22"/>
        <v>2023|Bay of Plenty Region|Total - dwelling type</v>
      </c>
      <c r="B721" t="s">
        <v>16</v>
      </c>
      <c r="C721" t="s">
        <v>17</v>
      </c>
      <c r="D721" t="s">
        <v>18</v>
      </c>
      <c r="E721" t="s">
        <v>19</v>
      </c>
      <c r="F721">
        <v>2023</v>
      </c>
      <c r="G721">
        <v>2023</v>
      </c>
      <c r="H721" s="1" t="s">
        <v>34</v>
      </c>
      <c r="I721" t="s">
        <v>35</v>
      </c>
      <c r="J721">
        <v>999</v>
      </c>
      <c r="K721" t="s">
        <v>29</v>
      </c>
      <c r="L721">
        <v>99</v>
      </c>
      <c r="M721" t="s">
        <v>260</v>
      </c>
      <c r="N721">
        <v>137349</v>
      </c>
      <c r="R721" s="2">
        <f t="shared" si="23"/>
        <v>100</v>
      </c>
      <c r="S721" s="2">
        <f>VLOOKUP(A721,'Region Total'!$A$2:$S$163,14,0)</f>
        <v>137349</v>
      </c>
    </row>
    <row r="722" spans="1:19" x14ac:dyDescent="0.45">
      <c r="A722" s="2" t="str">
        <f t="shared" si="22"/>
        <v>2023|Gisborne Region|Private Dwelling</v>
      </c>
      <c r="B722" t="s">
        <v>16</v>
      </c>
      <c r="C722" t="s">
        <v>17</v>
      </c>
      <c r="D722" t="s">
        <v>18</v>
      </c>
      <c r="E722" t="s">
        <v>19</v>
      </c>
      <c r="F722">
        <v>2023</v>
      </c>
      <c r="G722">
        <v>2023</v>
      </c>
      <c r="H722" s="1" t="s">
        <v>36</v>
      </c>
      <c r="I722" t="s">
        <v>37</v>
      </c>
      <c r="J722">
        <v>1</v>
      </c>
      <c r="K722" t="s">
        <v>22</v>
      </c>
      <c r="L722">
        <v>1</v>
      </c>
      <c r="M722" t="s">
        <v>261</v>
      </c>
      <c r="N722">
        <v>17220</v>
      </c>
      <c r="R722" s="2">
        <f t="shared" si="23"/>
        <v>89.158123640882252</v>
      </c>
      <c r="S722" s="2">
        <f>VLOOKUP(A722,'Region Total'!$A$2:$S$163,14,0)</f>
        <v>19314</v>
      </c>
    </row>
    <row r="723" spans="1:19" x14ac:dyDescent="0.45">
      <c r="A723" s="2" t="str">
        <f t="shared" si="22"/>
        <v>2023|Gisborne Region|Non-private Dwelling</v>
      </c>
      <c r="B723" t="s">
        <v>16</v>
      </c>
      <c r="C723" t="s">
        <v>17</v>
      </c>
      <c r="D723" t="s">
        <v>18</v>
      </c>
      <c r="E723" t="s">
        <v>19</v>
      </c>
      <c r="F723">
        <v>2023</v>
      </c>
      <c r="G723">
        <v>2023</v>
      </c>
      <c r="H723" s="1" t="s">
        <v>36</v>
      </c>
      <c r="I723" t="s">
        <v>37</v>
      </c>
      <c r="J723">
        <v>1</v>
      </c>
      <c r="K723" t="s">
        <v>22</v>
      </c>
      <c r="L723">
        <v>2</v>
      </c>
      <c r="M723" t="s">
        <v>262</v>
      </c>
      <c r="N723">
        <v>96</v>
      </c>
      <c r="R723" s="2">
        <f t="shared" si="23"/>
        <v>48.484848484848484</v>
      </c>
      <c r="S723" s="2">
        <f>VLOOKUP(A723,'Region Total'!$A$2:$S$163,14,0)</f>
        <v>198</v>
      </c>
    </row>
    <row r="724" spans="1:19" x14ac:dyDescent="0.45">
      <c r="A724" s="2" t="str">
        <f t="shared" si="22"/>
        <v>2023|Gisborne Region|Total - dwelling type</v>
      </c>
      <c r="B724" t="s">
        <v>16</v>
      </c>
      <c r="C724" t="s">
        <v>17</v>
      </c>
      <c r="D724" t="s">
        <v>18</v>
      </c>
      <c r="E724" t="s">
        <v>19</v>
      </c>
      <c r="F724">
        <v>2023</v>
      </c>
      <c r="G724">
        <v>2023</v>
      </c>
      <c r="H724" s="1" t="s">
        <v>36</v>
      </c>
      <c r="I724" t="s">
        <v>37</v>
      </c>
      <c r="J724">
        <v>1</v>
      </c>
      <c r="K724" t="s">
        <v>22</v>
      </c>
      <c r="L724">
        <v>99</v>
      </c>
      <c r="M724" t="s">
        <v>260</v>
      </c>
      <c r="N724">
        <v>17316</v>
      </c>
      <c r="R724" s="2">
        <f t="shared" si="23"/>
        <v>88.759034291865291</v>
      </c>
      <c r="S724" s="2">
        <f>VLOOKUP(A724,'Region Total'!$A$2:$S$163,14,0)</f>
        <v>19509</v>
      </c>
    </row>
    <row r="725" spans="1:19" x14ac:dyDescent="0.45">
      <c r="A725" s="2" t="str">
        <f t="shared" si="22"/>
        <v>2023|Gisborne Region|Private Dwelling</v>
      </c>
      <c r="B725" t="s">
        <v>16</v>
      </c>
      <c r="C725" t="s">
        <v>17</v>
      </c>
      <c r="D725" t="s">
        <v>18</v>
      </c>
      <c r="E725" t="s">
        <v>19</v>
      </c>
      <c r="F725">
        <v>2023</v>
      </c>
      <c r="G725">
        <v>2023</v>
      </c>
      <c r="H725" s="1" t="s">
        <v>36</v>
      </c>
      <c r="I725" t="s">
        <v>37</v>
      </c>
      <c r="J725">
        <v>2</v>
      </c>
      <c r="K725" t="s">
        <v>23</v>
      </c>
      <c r="L725">
        <v>1</v>
      </c>
      <c r="M725" t="s">
        <v>261</v>
      </c>
      <c r="N725">
        <v>1998</v>
      </c>
      <c r="R725" s="2">
        <f t="shared" si="23"/>
        <v>10.344827586206897</v>
      </c>
      <c r="S725" s="2">
        <f>VLOOKUP(A725,'Region Total'!$A$2:$S$163,14,0)</f>
        <v>19314</v>
      </c>
    </row>
    <row r="726" spans="1:19" x14ac:dyDescent="0.45">
      <c r="A726" s="2" t="str">
        <f t="shared" si="22"/>
        <v>2023|Gisborne Region|Non-private Dwelling</v>
      </c>
      <c r="B726" t="s">
        <v>16</v>
      </c>
      <c r="C726" t="s">
        <v>17</v>
      </c>
      <c r="D726" t="s">
        <v>18</v>
      </c>
      <c r="E726" t="s">
        <v>19</v>
      </c>
      <c r="F726">
        <v>2023</v>
      </c>
      <c r="G726">
        <v>2023</v>
      </c>
      <c r="H726" s="1" t="s">
        <v>36</v>
      </c>
      <c r="I726" t="s">
        <v>37</v>
      </c>
      <c r="J726">
        <v>2</v>
      </c>
      <c r="K726" t="s">
        <v>23</v>
      </c>
      <c r="L726">
        <v>2</v>
      </c>
      <c r="M726" t="s">
        <v>262</v>
      </c>
      <c r="N726">
        <v>102</v>
      </c>
      <c r="R726" s="2">
        <f t="shared" si="23"/>
        <v>51.515151515151516</v>
      </c>
      <c r="S726" s="2">
        <f>VLOOKUP(A726,'Region Total'!$A$2:$S$163,14,0)</f>
        <v>198</v>
      </c>
    </row>
    <row r="727" spans="1:19" x14ac:dyDescent="0.45">
      <c r="A727" s="2" t="str">
        <f t="shared" si="22"/>
        <v>2023|Gisborne Region|Total - dwelling type</v>
      </c>
      <c r="B727" t="s">
        <v>16</v>
      </c>
      <c r="C727" t="s">
        <v>17</v>
      </c>
      <c r="D727" t="s">
        <v>18</v>
      </c>
      <c r="E727" t="s">
        <v>19</v>
      </c>
      <c r="F727">
        <v>2023</v>
      </c>
      <c r="G727">
        <v>2023</v>
      </c>
      <c r="H727" s="1" t="s">
        <v>36</v>
      </c>
      <c r="I727" t="s">
        <v>37</v>
      </c>
      <c r="J727">
        <v>2</v>
      </c>
      <c r="K727" t="s">
        <v>23</v>
      </c>
      <c r="L727">
        <v>99</v>
      </c>
      <c r="M727" t="s">
        <v>260</v>
      </c>
      <c r="N727">
        <v>2100</v>
      </c>
      <c r="R727" s="2">
        <f t="shared" si="23"/>
        <v>10.764262648008611</v>
      </c>
      <c r="S727" s="2">
        <f>VLOOKUP(A727,'Region Total'!$A$2:$S$163,14,0)</f>
        <v>19509</v>
      </c>
    </row>
    <row r="728" spans="1:19" x14ac:dyDescent="0.45">
      <c r="A728" s="2" t="str">
        <f t="shared" si="22"/>
        <v>2023|Gisborne Region|Private Dwelling</v>
      </c>
      <c r="B728" t="s">
        <v>16</v>
      </c>
      <c r="C728" t="s">
        <v>17</v>
      </c>
      <c r="D728" t="s">
        <v>18</v>
      </c>
      <c r="E728" t="s">
        <v>19</v>
      </c>
      <c r="F728">
        <v>2023</v>
      </c>
      <c r="G728">
        <v>2023</v>
      </c>
      <c r="H728" s="1" t="s">
        <v>36</v>
      </c>
      <c r="I728" t="s">
        <v>37</v>
      </c>
      <c r="J728">
        <v>21</v>
      </c>
      <c r="K728" t="s">
        <v>26</v>
      </c>
      <c r="L728">
        <v>1</v>
      </c>
      <c r="M728" t="s">
        <v>261</v>
      </c>
      <c r="N728">
        <v>870</v>
      </c>
      <c r="R728" s="2">
        <f t="shared" si="23"/>
        <v>4.5045045045045047</v>
      </c>
      <c r="S728" s="2">
        <f>VLOOKUP(A728,'Region Total'!$A$2:$S$163,14,0)</f>
        <v>19314</v>
      </c>
    </row>
    <row r="729" spans="1:19" x14ac:dyDescent="0.45">
      <c r="A729" s="2" t="str">
        <f t="shared" si="22"/>
        <v>2023|Gisborne Region|Non-private Dwelling</v>
      </c>
      <c r="B729" t="s">
        <v>16</v>
      </c>
      <c r="C729" t="s">
        <v>17</v>
      </c>
      <c r="D729" t="s">
        <v>18</v>
      </c>
      <c r="E729" t="s">
        <v>19</v>
      </c>
      <c r="F729">
        <v>2023</v>
      </c>
      <c r="G729">
        <v>2023</v>
      </c>
      <c r="H729" s="1" t="s">
        <v>36</v>
      </c>
      <c r="I729" t="s">
        <v>37</v>
      </c>
      <c r="J729">
        <v>21</v>
      </c>
      <c r="K729" t="s">
        <v>26</v>
      </c>
      <c r="L729">
        <v>2</v>
      </c>
      <c r="M729" t="s">
        <v>262</v>
      </c>
      <c r="N729">
        <v>45</v>
      </c>
      <c r="R729" s="2">
        <f t="shared" si="23"/>
        <v>22.727272727272727</v>
      </c>
      <c r="S729" s="2">
        <f>VLOOKUP(A729,'Region Total'!$A$2:$S$163,14,0)</f>
        <v>198</v>
      </c>
    </row>
    <row r="730" spans="1:19" x14ac:dyDescent="0.45">
      <c r="A730" s="2" t="str">
        <f t="shared" si="22"/>
        <v>2023|Gisborne Region|Total - dwelling type</v>
      </c>
      <c r="B730" t="s">
        <v>16</v>
      </c>
      <c r="C730" t="s">
        <v>17</v>
      </c>
      <c r="D730" t="s">
        <v>18</v>
      </c>
      <c r="E730" t="s">
        <v>19</v>
      </c>
      <c r="F730">
        <v>2023</v>
      </c>
      <c r="G730">
        <v>2023</v>
      </c>
      <c r="H730" s="1" t="s">
        <v>36</v>
      </c>
      <c r="I730" t="s">
        <v>37</v>
      </c>
      <c r="J730">
        <v>21</v>
      </c>
      <c r="K730" t="s">
        <v>26</v>
      </c>
      <c r="L730">
        <v>99</v>
      </c>
      <c r="M730" t="s">
        <v>260</v>
      </c>
      <c r="N730">
        <v>918</v>
      </c>
      <c r="R730" s="2">
        <f t="shared" si="23"/>
        <v>4.7055205289866215</v>
      </c>
      <c r="S730" s="2">
        <f>VLOOKUP(A730,'Region Total'!$A$2:$S$163,14,0)</f>
        <v>19509</v>
      </c>
    </row>
    <row r="731" spans="1:19" x14ac:dyDescent="0.45">
      <c r="A731" s="2" t="str">
        <f t="shared" si="22"/>
        <v>2023|Gisborne Region|Private Dwelling</v>
      </c>
      <c r="B731" t="s">
        <v>16</v>
      </c>
      <c r="C731" t="s">
        <v>17</v>
      </c>
      <c r="D731" t="s">
        <v>18</v>
      </c>
      <c r="E731" t="s">
        <v>19</v>
      </c>
      <c r="F731">
        <v>2023</v>
      </c>
      <c r="G731">
        <v>2023</v>
      </c>
      <c r="H731" s="1" t="s">
        <v>36</v>
      </c>
      <c r="I731" t="s">
        <v>37</v>
      </c>
      <c r="J731">
        <v>22</v>
      </c>
      <c r="K731" t="s">
        <v>27</v>
      </c>
      <c r="L731">
        <v>1</v>
      </c>
      <c r="M731" t="s">
        <v>261</v>
      </c>
      <c r="N731">
        <v>1125</v>
      </c>
      <c r="R731" s="2">
        <f t="shared" si="23"/>
        <v>5.8247903075489287</v>
      </c>
      <c r="S731" s="2">
        <f>VLOOKUP(A731,'Region Total'!$A$2:$S$163,14,0)</f>
        <v>19314</v>
      </c>
    </row>
    <row r="732" spans="1:19" x14ac:dyDescent="0.45">
      <c r="A732" s="2" t="str">
        <f t="shared" si="22"/>
        <v>2023|Gisborne Region|Non-private Dwelling</v>
      </c>
      <c r="B732" t="s">
        <v>16</v>
      </c>
      <c r="C732" t="s">
        <v>17</v>
      </c>
      <c r="D732" t="s">
        <v>18</v>
      </c>
      <c r="E732" t="s">
        <v>19</v>
      </c>
      <c r="F732">
        <v>2023</v>
      </c>
      <c r="G732">
        <v>2023</v>
      </c>
      <c r="H732" s="1" t="s">
        <v>36</v>
      </c>
      <c r="I732" t="s">
        <v>37</v>
      </c>
      <c r="J732">
        <v>22</v>
      </c>
      <c r="K732" t="s">
        <v>27</v>
      </c>
      <c r="L732">
        <v>2</v>
      </c>
      <c r="M732" t="s">
        <v>262</v>
      </c>
      <c r="N732">
        <v>57</v>
      </c>
      <c r="R732" s="2">
        <f t="shared" si="23"/>
        <v>28.787878787878789</v>
      </c>
      <c r="S732" s="2">
        <f>VLOOKUP(A732,'Region Total'!$A$2:$S$163,14,0)</f>
        <v>198</v>
      </c>
    </row>
    <row r="733" spans="1:19" x14ac:dyDescent="0.45">
      <c r="A733" s="2" t="str">
        <f t="shared" si="22"/>
        <v>2023|Gisborne Region|Total - dwelling type</v>
      </c>
      <c r="B733" t="s">
        <v>16</v>
      </c>
      <c r="C733" t="s">
        <v>17</v>
      </c>
      <c r="D733" t="s">
        <v>18</v>
      </c>
      <c r="E733" t="s">
        <v>19</v>
      </c>
      <c r="F733">
        <v>2023</v>
      </c>
      <c r="G733">
        <v>2023</v>
      </c>
      <c r="H733" s="1" t="s">
        <v>36</v>
      </c>
      <c r="I733" t="s">
        <v>37</v>
      </c>
      <c r="J733">
        <v>22</v>
      </c>
      <c r="K733" t="s">
        <v>27</v>
      </c>
      <c r="L733">
        <v>99</v>
      </c>
      <c r="M733" t="s">
        <v>260</v>
      </c>
      <c r="N733">
        <v>1182</v>
      </c>
      <c r="R733" s="2">
        <f t="shared" si="23"/>
        <v>6.0587421190219901</v>
      </c>
      <c r="S733" s="2">
        <f>VLOOKUP(A733,'Region Total'!$A$2:$S$163,14,0)</f>
        <v>19509</v>
      </c>
    </row>
    <row r="734" spans="1:19" x14ac:dyDescent="0.45">
      <c r="A734" s="2" t="str">
        <f t="shared" si="22"/>
        <v>2023|Gisborne Region|Private Dwelling</v>
      </c>
      <c r="B734" t="s">
        <v>16</v>
      </c>
      <c r="C734" t="s">
        <v>17</v>
      </c>
      <c r="D734" t="s">
        <v>18</v>
      </c>
      <c r="E734" t="s">
        <v>19</v>
      </c>
      <c r="F734">
        <v>2023</v>
      </c>
      <c r="G734">
        <v>2023</v>
      </c>
      <c r="H734" s="1" t="s">
        <v>36</v>
      </c>
      <c r="I734" t="s">
        <v>37</v>
      </c>
      <c r="J734">
        <v>3</v>
      </c>
      <c r="K734" t="s">
        <v>28</v>
      </c>
      <c r="L734">
        <v>1</v>
      </c>
      <c r="M734" t="s">
        <v>261</v>
      </c>
      <c r="N734">
        <v>99</v>
      </c>
      <c r="R734" s="2">
        <f t="shared" si="23"/>
        <v>0.5125815470643057</v>
      </c>
      <c r="S734" s="2">
        <f>VLOOKUP(A734,'Region Total'!$A$2:$S$163,14,0)</f>
        <v>19314</v>
      </c>
    </row>
    <row r="735" spans="1:19" x14ac:dyDescent="0.45">
      <c r="A735" s="2" t="str">
        <f t="shared" si="22"/>
        <v>2023|Gisborne Region|Non-private Dwelling</v>
      </c>
      <c r="B735" t="s">
        <v>16</v>
      </c>
      <c r="C735" t="s">
        <v>17</v>
      </c>
      <c r="D735" t="s">
        <v>18</v>
      </c>
      <c r="E735" t="s">
        <v>19</v>
      </c>
      <c r="F735">
        <v>2023</v>
      </c>
      <c r="G735">
        <v>2023</v>
      </c>
      <c r="H735" s="1" t="s">
        <v>36</v>
      </c>
      <c r="I735" t="s">
        <v>37</v>
      </c>
      <c r="J735">
        <v>3</v>
      </c>
      <c r="K735" t="s">
        <v>28</v>
      </c>
      <c r="L735">
        <v>2</v>
      </c>
      <c r="M735" t="s">
        <v>262</v>
      </c>
      <c r="N735">
        <v>0</v>
      </c>
      <c r="R735" s="2">
        <f t="shared" si="23"/>
        <v>0</v>
      </c>
      <c r="S735" s="2">
        <f>VLOOKUP(A735,'Region Total'!$A$2:$S$163,14,0)</f>
        <v>198</v>
      </c>
    </row>
    <row r="736" spans="1:19" x14ac:dyDescent="0.45">
      <c r="A736" s="2" t="str">
        <f t="shared" si="22"/>
        <v>2023|Gisborne Region|Total - dwelling type</v>
      </c>
      <c r="B736" t="s">
        <v>16</v>
      </c>
      <c r="C736" t="s">
        <v>17</v>
      </c>
      <c r="D736" t="s">
        <v>18</v>
      </c>
      <c r="E736" t="s">
        <v>19</v>
      </c>
      <c r="F736">
        <v>2023</v>
      </c>
      <c r="G736">
        <v>2023</v>
      </c>
      <c r="H736" s="1" t="s">
        <v>36</v>
      </c>
      <c r="I736" t="s">
        <v>37</v>
      </c>
      <c r="J736">
        <v>3</v>
      </c>
      <c r="K736" t="s">
        <v>28</v>
      </c>
      <c r="L736">
        <v>99</v>
      </c>
      <c r="M736" t="s">
        <v>260</v>
      </c>
      <c r="N736">
        <v>99</v>
      </c>
      <c r="R736" s="2">
        <f t="shared" si="23"/>
        <v>0.5074580962632631</v>
      </c>
      <c r="S736" s="2">
        <f>VLOOKUP(A736,'Region Total'!$A$2:$S$163,14,0)</f>
        <v>19509</v>
      </c>
    </row>
    <row r="737" spans="1:19" x14ac:dyDescent="0.45">
      <c r="A737" s="2" t="str">
        <f t="shared" si="22"/>
        <v>2023|Gisborne Region|Private Dwelling</v>
      </c>
      <c r="B737" t="s">
        <v>16</v>
      </c>
      <c r="C737" t="s">
        <v>17</v>
      </c>
      <c r="D737" t="s">
        <v>18</v>
      </c>
      <c r="E737" t="s">
        <v>19</v>
      </c>
      <c r="F737">
        <v>2023</v>
      </c>
      <c r="G737">
        <v>2023</v>
      </c>
      <c r="H737" s="1" t="s">
        <v>36</v>
      </c>
      <c r="I737" t="s">
        <v>37</v>
      </c>
      <c r="J737">
        <v>999</v>
      </c>
      <c r="K737" t="s">
        <v>29</v>
      </c>
      <c r="L737">
        <v>1</v>
      </c>
      <c r="M737" t="s">
        <v>261</v>
      </c>
      <c r="N737">
        <v>19314</v>
      </c>
      <c r="R737" s="2">
        <f t="shared" si="23"/>
        <v>100</v>
      </c>
      <c r="S737" s="2">
        <f>VLOOKUP(A737,'Region Total'!$A$2:$S$163,14,0)</f>
        <v>19314</v>
      </c>
    </row>
    <row r="738" spans="1:19" x14ac:dyDescent="0.45">
      <c r="A738" s="2" t="str">
        <f t="shared" si="22"/>
        <v>2023|Gisborne Region|Non-private Dwelling</v>
      </c>
      <c r="B738" t="s">
        <v>16</v>
      </c>
      <c r="C738" t="s">
        <v>17</v>
      </c>
      <c r="D738" t="s">
        <v>18</v>
      </c>
      <c r="E738" t="s">
        <v>19</v>
      </c>
      <c r="F738">
        <v>2023</v>
      </c>
      <c r="G738">
        <v>2023</v>
      </c>
      <c r="H738" s="1" t="s">
        <v>36</v>
      </c>
      <c r="I738" t="s">
        <v>37</v>
      </c>
      <c r="J738">
        <v>999</v>
      </c>
      <c r="K738" t="s">
        <v>29</v>
      </c>
      <c r="L738">
        <v>2</v>
      </c>
      <c r="M738" t="s">
        <v>262</v>
      </c>
      <c r="N738">
        <v>198</v>
      </c>
      <c r="R738" s="2">
        <f t="shared" si="23"/>
        <v>100</v>
      </c>
      <c r="S738" s="2">
        <f>VLOOKUP(A738,'Region Total'!$A$2:$S$163,14,0)</f>
        <v>198</v>
      </c>
    </row>
    <row r="739" spans="1:19" x14ac:dyDescent="0.45">
      <c r="A739" s="2" t="str">
        <f t="shared" si="22"/>
        <v>2023|Gisborne Region|Total - dwelling type</v>
      </c>
      <c r="B739" t="s">
        <v>16</v>
      </c>
      <c r="C739" t="s">
        <v>17</v>
      </c>
      <c r="D739" t="s">
        <v>18</v>
      </c>
      <c r="E739" t="s">
        <v>19</v>
      </c>
      <c r="F739">
        <v>2023</v>
      </c>
      <c r="G739">
        <v>2023</v>
      </c>
      <c r="H739" s="1" t="s">
        <v>36</v>
      </c>
      <c r="I739" t="s">
        <v>37</v>
      </c>
      <c r="J739">
        <v>999</v>
      </c>
      <c r="K739" t="s">
        <v>29</v>
      </c>
      <c r="L739">
        <v>99</v>
      </c>
      <c r="M739" t="s">
        <v>260</v>
      </c>
      <c r="N739">
        <v>19509</v>
      </c>
      <c r="R739" s="2">
        <f t="shared" si="23"/>
        <v>100</v>
      </c>
      <c r="S739" s="2">
        <f>VLOOKUP(A739,'Region Total'!$A$2:$S$163,14,0)</f>
        <v>19509</v>
      </c>
    </row>
    <row r="740" spans="1:19" x14ac:dyDescent="0.45">
      <c r="A740" s="2" t="str">
        <f t="shared" si="22"/>
        <v>2023|Hawke's Bay Region|Private Dwelling</v>
      </c>
      <c r="B740" t="s">
        <v>16</v>
      </c>
      <c r="C740" t="s">
        <v>17</v>
      </c>
      <c r="D740" t="s">
        <v>18</v>
      </c>
      <c r="E740" t="s">
        <v>19</v>
      </c>
      <c r="F740">
        <v>2023</v>
      </c>
      <c r="G740">
        <v>2023</v>
      </c>
      <c r="H740" s="1" t="s">
        <v>38</v>
      </c>
      <c r="I740" t="s">
        <v>39</v>
      </c>
      <c r="J740">
        <v>1</v>
      </c>
      <c r="K740" t="s">
        <v>22</v>
      </c>
      <c r="L740">
        <v>1</v>
      </c>
      <c r="M740" t="s">
        <v>261</v>
      </c>
      <c r="N740">
        <v>63324</v>
      </c>
      <c r="R740" s="2">
        <f t="shared" si="23"/>
        <v>89.65341488277268</v>
      </c>
      <c r="S740" s="2">
        <f>VLOOKUP(A740,'Region Total'!$A$2:$S$163,14,0)</f>
        <v>70632</v>
      </c>
    </row>
    <row r="741" spans="1:19" x14ac:dyDescent="0.45">
      <c r="A741" s="2" t="str">
        <f t="shared" si="22"/>
        <v>2023|Hawke's Bay Region|Non-private Dwelling</v>
      </c>
      <c r="B741" t="s">
        <v>16</v>
      </c>
      <c r="C741" t="s">
        <v>17</v>
      </c>
      <c r="D741" t="s">
        <v>18</v>
      </c>
      <c r="E741" t="s">
        <v>19</v>
      </c>
      <c r="F741">
        <v>2023</v>
      </c>
      <c r="G741">
        <v>2023</v>
      </c>
      <c r="H741" s="1" t="s">
        <v>38</v>
      </c>
      <c r="I741" t="s">
        <v>39</v>
      </c>
      <c r="J741">
        <v>1</v>
      </c>
      <c r="K741" t="s">
        <v>22</v>
      </c>
      <c r="L741">
        <v>2</v>
      </c>
      <c r="M741" t="s">
        <v>262</v>
      </c>
      <c r="N741">
        <v>411</v>
      </c>
      <c r="R741" s="2">
        <f t="shared" si="23"/>
        <v>56.147540983606561</v>
      </c>
      <c r="S741" s="2">
        <f>VLOOKUP(A741,'Region Total'!$A$2:$S$163,14,0)</f>
        <v>732</v>
      </c>
    </row>
    <row r="742" spans="1:19" x14ac:dyDescent="0.45">
      <c r="A742" s="2" t="str">
        <f t="shared" si="22"/>
        <v>2023|Hawke's Bay Region|Total - dwelling type</v>
      </c>
      <c r="B742" t="s">
        <v>16</v>
      </c>
      <c r="C742" t="s">
        <v>17</v>
      </c>
      <c r="D742" t="s">
        <v>18</v>
      </c>
      <c r="E742" t="s">
        <v>19</v>
      </c>
      <c r="F742">
        <v>2023</v>
      </c>
      <c r="G742">
        <v>2023</v>
      </c>
      <c r="H742" s="1" t="s">
        <v>38</v>
      </c>
      <c r="I742" t="s">
        <v>39</v>
      </c>
      <c r="J742">
        <v>1</v>
      </c>
      <c r="K742" t="s">
        <v>22</v>
      </c>
      <c r="L742">
        <v>99</v>
      </c>
      <c r="M742" t="s">
        <v>260</v>
      </c>
      <c r="N742">
        <v>63735</v>
      </c>
      <c r="R742" s="2">
        <f t="shared" si="23"/>
        <v>89.309736001345215</v>
      </c>
      <c r="S742" s="2">
        <f>VLOOKUP(A742,'Region Total'!$A$2:$S$163,14,0)</f>
        <v>71364</v>
      </c>
    </row>
    <row r="743" spans="1:19" x14ac:dyDescent="0.45">
      <c r="A743" s="2" t="str">
        <f t="shared" si="22"/>
        <v>2023|Hawke's Bay Region|Private Dwelling</v>
      </c>
      <c r="B743" t="s">
        <v>16</v>
      </c>
      <c r="C743" t="s">
        <v>17</v>
      </c>
      <c r="D743" t="s">
        <v>18</v>
      </c>
      <c r="E743" t="s">
        <v>19</v>
      </c>
      <c r="F743">
        <v>2023</v>
      </c>
      <c r="G743">
        <v>2023</v>
      </c>
      <c r="H743" s="1" t="s">
        <v>38</v>
      </c>
      <c r="I743" t="s">
        <v>39</v>
      </c>
      <c r="J743">
        <v>2</v>
      </c>
      <c r="K743" t="s">
        <v>23</v>
      </c>
      <c r="L743">
        <v>1</v>
      </c>
      <c r="M743" t="s">
        <v>261</v>
      </c>
      <c r="N743">
        <v>6813</v>
      </c>
      <c r="R743" s="2">
        <f t="shared" si="23"/>
        <v>9.6457696228338428</v>
      </c>
      <c r="S743" s="2">
        <f>VLOOKUP(A743,'Region Total'!$A$2:$S$163,14,0)</f>
        <v>70632</v>
      </c>
    </row>
    <row r="744" spans="1:19" x14ac:dyDescent="0.45">
      <c r="A744" s="2" t="str">
        <f t="shared" si="22"/>
        <v>2023|Hawke's Bay Region|Non-private Dwelling</v>
      </c>
      <c r="B744" t="s">
        <v>16</v>
      </c>
      <c r="C744" t="s">
        <v>17</v>
      </c>
      <c r="D744" t="s">
        <v>18</v>
      </c>
      <c r="E744" t="s">
        <v>19</v>
      </c>
      <c r="F744">
        <v>2023</v>
      </c>
      <c r="G744">
        <v>2023</v>
      </c>
      <c r="H744" s="1" t="s">
        <v>38</v>
      </c>
      <c r="I744" t="s">
        <v>39</v>
      </c>
      <c r="J744">
        <v>2</v>
      </c>
      <c r="K744" t="s">
        <v>23</v>
      </c>
      <c r="L744">
        <v>2</v>
      </c>
      <c r="M744" t="s">
        <v>262</v>
      </c>
      <c r="N744">
        <v>312</v>
      </c>
      <c r="R744" s="2">
        <f t="shared" si="23"/>
        <v>42.622950819672127</v>
      </c>
      <c r="S744" s="2">
        <f>VLOOKUP(A744,'Region Total'!$A$2:$S$163,14,0)</f>
        <v>732</v>
      </c>
    </row>
    <row r="745" spans="1:19" x14ac:dyDescent="0.45">
      <c r="A745" s="2" t="str">
        <f t="shared" si="22"/>
        <v>2023|Hawke's Bay Region|Total - dwelling type</v>
      </c>
      <c r="B745" t="s">
        <v>16</v>
      </c>
      <c r="C745" t="s">
        <v>17</v>
      </c>
      <c r="D745" t="s">
        <v>18</v>
      </c>
      <c r="E745" t="s">
        <v>19</v>
      </c>
      <c r="F745">
        <v>2023</v>
      </c>
      <c r="G745">
        <v>2023</v>
      </c>
      <c r="H745" s="1" t="s">
        <v>38</v>
      </c>
      <c r="I745" t="s">
        <v>39</v>
      </c>
      <c r="J745">
        <v>2</v>
      </c>
      <c r="K745" t="s">
        <v>23</v>
      </c>
      <c r="L745">
        <v>99</v>
      </c>
      <c r="M745" t="s">
        <v>260</v>
      </c>
      <c r="N745">
        <v>7125</v>
      </c>
      <c r="R745" s="2">
        <f t="shared" si="23"/>
        <v>9.9840255591054312</v>
      </c>
      <c r="S745" s="2">
        <f>VLOOKUP(A745,'Region Total'!$A$2:$S$163,14,0)</f>
        <v>71364</v>
      </c>
    </row>
    <row r="746" spans="1:19" x14ac:dyDescent="0.45">
      <c r="A746" s="2" t="str">
        <f t="shared" si="22"/>
        <v>2023|Hawke's Bay Region|Private Dwelling</v>
      </c>
      <c r="B746" t="s">
        <v>16</v>
      </c>
      <c r="C746" t="s">
        <v>17</v>
      </c>
      <c r="D746" t="s">
        <v>18</v>
      </c>
      <c r="E746" t="s">
        <v>19</v>
      </c>
      <c r="F746">
        <v>2023</v>
      </c>
      <c r="G746">
        <v>2023</v>
      </c>
      <c r="H746" s="1" t="s">
        <v>38</v>
      </c>
      <c r="I746" t="s">
        <v>39</v>
      </c>
      <c r="J746">
        <v>21</v>
      </c>
      <c r="K746" t="s">
        <v>26</v>
      </c>
      <c r="L746">
        <v>1</v>
      </c>
      <c r="M746" t="s">
        <v>261</v>
      </c>
      <c r="N746">
        <v>3501</v>
      </c>
      <c r="R746" s="2">
        <f t="shared" si="23"/>
        <v>4.9566768603465849</v>
      </c>
      <c r="S746" s="2">
        <f>VLOOKUP(A746,'Region Total'!$A$2:$S$163,14,0)</f>
        <v>70632</v>
      </c>
    </row>
    <row r="747" spans="1:19" x14ac:dyDescent="0.45">
      <c r="A747" s="2" t="str">
        <f t="shared" si="22"/>
        <v>2023|Hawke's Bay Region|Non-private Dwelling</v>
      </c>
      <c r="B747" t="s">
        <v>16</v>
      </c>
      <c r="C747" t="s">
        <v>17</v>
      </c>
      <c r="D747" t="s">
        <v>18</v>
      </c>
      <c r="E747" t="s">
        <v>19</v>
      </c>
      <c r="F747">
        <v>2023</v>
      </c>
      <c r="G747">
        <v>2023</v>
      </c>
      <c r="H747" s="1" t="s">
        <v>38</v>
      </c>
      <c r="I747" t="s">
        <v>39</v>
      </c>
      <c r="J747">
        <v>21</v>
      </c>
      <c r="K747" t="s">
        <v>26</v>
      </c>
      <c r="L747">
        <v>2</v>
      </c>
      <c r="M747" t="s">
        <v>262</v>
      </c>
      <c r="N747">
        <v>102</v>
      </c>
      <c r="R747" s="2">
        <f t="shared" si="23"/>
        <v>13.934426229508196</v>
      </c>
      <c r="S747" s="2">
        <f>VLOOKUP(A747,'Region Total'!$A$2:$S$163,14,0)</f>
        <v>732</v>
      </c>
    </row>
    <row r="748" spans="1:19" x14ac:dyDescent="0.45">
      <c r="A748" s="2" t="str">
        <f t="shared" si="22"/>
        <v>2023|Hawke's Bay Region|Total - dwelling type</v>
      </c>
      <c r="B748" t="s">
        <v>16</v>
      </c>
      <c r="C748" t="s">
        <v>17</v>
      </c>
      <c r="D748" t="s">
        <v>18</v>
      </c>
      <c r="E748" t="s">
        <v>19</v>
      </c>
      <c r="F748">
        <v>2023</v>
      </c>
      <c r="G748">
        <v>2023</v>
      </c>
      <c r="H748" s="1" t="s">
        <v>38</v>
      </c>
      <c r="I748" t="s">
        <v>39</v>
      </c>
      <c r="J748">
        <v>21</v>
      </c>
      <c r="K748" t="s">
        <v>26</v>
      </c>
      <c r="L748">
        <v>99</v>
      </c>
      <c r="M748" t="s">
        <v>260</v>
      </c>
      <c r="N748">
        <v>3600</v>
      </c>
      <c r="R748" s="2">
        <f t="shared" si="23"/>
        <v>5.0445602824953761</v>
      </c>
      <c r="S748" s="2">
        <f>VLOOKUP(A748,'Region Total'!$A$2:$S$163,14,0)</f>
        <v>71364</v>
      </c>
    </row>
    <row r="749" spans="1:19" x14ac:dyDescent="0.45">
      <c r="A749" s="2" t="str">
        <f t="shared" si="22"/>
        <v>2023|Hawke's Bay Region|Private Dwelling</v>
      </c>
      <c r="B749" t="s">
        <v>16</v>
      </c>
      <c r="C749" t="s">
        <v>17</v>
      </c>
      <c r="D749" t="s">
        <v>18</v>
      </c>
      <c r="E749" t="s">
        <v>19</v>
      </c>
      <c r="F749">
        <v>2023</v>
      </c>
      <c r="G749">
        <v>2023</v>
      </c>
      <c r="H749" s="1" t="s">
        <v>38</v>
      </c>
      <c r="I749" t="s">
        <v>39</v>
      </c>
      <c r="J749">
        <v>22</v>
      </c>
      <c r="K749" t="s">
        <v>27</v>
      </c>
      <c r="L749">
        <v>1</v>
      </c>
      <c r="M749" t="s">
        <v>261</v>
      </c>
      <c r="N749">
        <v>3312</v>
      </c>
      <c r="R749" s="2">
        <f t="shared" si="23"/>
        <v>4.6890927624872578</v>
      </c>
      <c r="S749" s="2">
        <f>VLOOKUP(A749,'Region Total'!$A$2:$S$163,14,0)</f>
        <v>70632</v>
      </c>
    </row>
    <row r="750" spans="1:19" x14ac:dyDescent="0.45">
      <c r="A750" s="2" t="str">
        <f t="shared" si="22"/>
        <v>2023|Hawke's Bay Region|Non-private Dwelling</v>
      </c>
      <c r="B750" t="s">
        <v>16</v>
      </c>
      <c r="C750" t="s">
        <v>17</v>
      </c>
      <c r="D750" t="s">
        <v>18</v>
      </c>
      <c r="E750" t="s">
        <v>19</v>
      </c>
      <c r="F750">
        <v>2023</v>
      </c>
      <c r="G750">
        <v>2023</v>
      </c>
      <c r="H750" s="1" t="s">
        <v>38</v>
      </c>
      <c r="I750" t="s">
        <v>39</v>
      </c>
      <c r="J750">
        <v>22</v>
      </c>
      <c r="K750" t="s">
        <v>27</v>
      </c>
      <c r="L750">
        <v>2</v>
      </c>
      <c r="M750" t="s">
        <v>262</v>
      </c>
      <c r="N750">
        <v>210</v>
      </c>
      <c r="R750" s="2">
        <f t="shared" si="23"/>
        <v>28.688524590163933</v>
      </c>
      <c r="S750" s="2">
        <f>VLOOKUP(A750,'Region Total'!$A$2:$S$163,14,0)</f>
        <v>732</v>
      </c>
    </row>
    <row r="751" spans="1:19" x14ac:dyDescent="0.45">
      <c r="A751" s="2" t="str">
        <f t="shared" si="22"/>
        <v>2023|Hawke's Bay Region|Total - dwelling type</v>
      </c>
      <c r="B751" t="s">
        <v>16</v>
      </c>
      <c r="C751" t="s">
        <v>17</v>
      </c>
      <c r="D751" t="s">
        <v>18</v>
      </c>
      <c r="E751" t="s">
        <v>19</v>
      </c>
      <c r="F751">
        <v>2023</v>
      </c>
      <c r="G751">
        <v>2023</v>
      </c>
      <c r="H751" s="1" t="s">
        <v>38</v>
      </c>
      <c r="I751" t="s">
        <v>39</v>
      </c>
      <c r="J751">
        <v>22</v>
      </c>
      <c r="K751" t="s">
        <v>27</v>
      </c>
      <c r="L751">
        <v>99</v>
      </c>
      <c r="M751" t="s">
        <v>260</v>
      </c>
      <c r="N751">
        <v>3525</v>
      </c>
      <c r="R751" s="2">
        <f t="shared" si="23"/>
        <v>4.939465276610056</v>
      </c>
      <c r="S751" s="2">
        <f>VLOOKUP(A751,'Region Total'!$A$2:$S$163,14,0)</f>
        <v>71364</v>
      </c>
    </row>
    <row r="752" spans="1:19" x14ac:dyDescent="0.45">
      <c r="A752" s="2" t="str">
        <f t="shared" si="22"/>
        <v>2023|Hawke's Bay Region|Private Dwelling</v>
      </c>
      <c r="B752" t="s">
        <v>16</v>
      </c>
      <c r="C752" t="s">
        <v>17</v>
      </c>
      <c r="D752" t="s">
        <v>18</v>
      </c>
      <c r="E752" t="s">
        <v>19</v>
      </c>
      <c r="F752">
        <v>2023</v>
      </c>
      <c r="G752">
        <v>2023</v>
      </c>
      <c r="H752" s="1" t="s">
        <v>38</v>
      </c>
      <c r="I752" t="s">
        <v>39</v>
      </c>
      <c r="J752">
        <v>3</v>
      </c>
      <c r="K752" t="s">
        <v>28</v>
      </c>
      <c r="L752">
        <v>1</v>
      </c>
      <c r="M752" t="s">
        <v>261</v>
      </c>
      <c r="N752">
        <v>498</v>
      </c>
      <c r="R752" s="2">
        <f t="shared" si="23"/>
        <v>0.70506286102616378</v>
      </c>
      <c r="S752" s="2">
        <f>VLOOKUP(A752,'Region Total'!$A$2:$S$163,14,0)</f>
        <v>70632</v>
      </c>
    </row>
    <row r="753" spans="1:19" x14ac:dyDescent="0.45">
      <c r="A753" s="2" t="str">
        <f t="shared" si="22"/>
        <v>2023|Hawke's Bay Region|Non-private Dwelling</v>
      </c>
      <c r="B753" t="s">
        <v>16</v>
      </c>
      <c r="C753" t="s">
        <v>17</v>
      </c>
      <c r="D753" t="s">
        <v>18</v>
      </c>
      <c r="E753" t="s">
        <v>19</v>
      </c>
      <c r="F753">
        <v>2023</v>
      </c>
      <c r="G753">
        <v>2023</v>
      </c>
      <c r="H753" s="1" t="s">
        <v>38</v>
      </c>
      <c r="I753" t="s">
        <v>39</v>
      </c>
      <c r="J753">
        <v>3</v>
      </c>
      <c r="K753" t="s">
        <v>28</v>
      </c>
      <c r="L753">
        <v>2</v>
      </c>
      <c r="M753" t="s">
        <v>262</v>
      </c>
      <c r="N753">
        <v>9</v>
      </c>
      <c r="R753" s="2">
        <f t="shared" si="23"/>
        <v>1.2295081967213115</v>
      </c>
      <c r="S753" s="2">
        <f>VLOOKUP(A753,'Region Total'!$A$2:$S$163,14,0)</f>
        <v>732</v>
      </c>
    </row>
    <row r="754" spans="1:19" x14ac:dyDescent="0.45">
      <c r="A754" s="2" t="str">
        <f t="shared" si="22"/>
        <v>2023|Hawke's Bay Region|Total - dwelling type</v>
      </c>
      <c r="B754" t="s">
        <v>16</v>
      </c>
      <c r="C754" t="s">
        <v>17</v>
      </c>
      <c r="D754" t="s">
        <v>18</v>
      </c>
      <c r="E754" t="s">
        <v>19</v>
      </c>
      <c r="F754">
        <v>2023</v>
      </c>
      <c r="G754">
        <v>2023</v>
      </c>
      <c r="H754" s="1" t="s">
        <v>38</v>
      </c>
      <c r="I754" t="s">
        <v>39</v>
      </c>
      <c r="J754">
        <v>3</v>
      </c>
      <c r="K754" t="s">
        <v>28</v>
      </c>
      <c r="L754">
        <v>99</v>
      </c>
      <c r="M754" t="s">
        <v>260</v>
      </c>
      <c r="N754">
        <v>504</v>
      </c>
      <c r="R754" s="2">
        <f t="shared" si="23"/>
        <v>0.70623843954935261</v>
      </c>
      <c r="S754" s="2">
        <f>VLOOKUP(A754,'Region Total'!$A$2:$S$163,14,0)</f>
        <v>71364</v>
      </c>
    </row>
    <row r="755" spans="1:19" x14ac:dyDescent="0.45">
      <c r="A755" s="2" t="str">
        <f t="shared" si="22"/>
        <v>2023|Hawke's Bay Region|Private Dwelling</v>
      </c>
      <c r="B755" t="s">
        <v>16</v>
      </c>
      <c r="C755" t="s">
        <v>17</v>
      </c>
      <c r="D755" t="s">
        <v>18</v>
      </c>
      <c r="E755" t="s">
        <v>19</v>
      </c>
      <c r="F755">
        <v>2023</v>
      </c>
      <c r="G755">
        <v>2023</v>
      </c>
      <c r="H755" s="1" t="s">
        <v>38</v>
      </c>
      <c r="I755" t="s">
        <v>39</v>
      </c>
      <c r="J755">
        <v>999</v>
      </c>
      <c r="K755" t="s">
        <v>29</v>
      </c>
      <c r="L755">
        <v>1</v>
      </c>
      <c r="M755" t="s">
        <v>261</v>
      </c>
      <c r="N755">
        <v>70632</v>
      </c>
      <c r="R755" s="2">
        <f t="shared" si="23"/>
        <v>100</v>
      </c>
      <c r="S755" s="2">
        <f>VLOOKUP(A755,'Region Total'!$A$2:$S$163,14,0)</f>
        <v>70632</v>
      </c>
    </row>
    <row r="756" spans="1:19" x14ac:dyDescent="0.45">
      <c r="A756" s="2" t="str">
        <f t="shared" si="22"/>
        <v>2023|Hawke's Bay Region|Non-private Dwelling</v>
      </c>
      <c r="B756" t="s">
        <v>16</v>
      </c>
      <c r="C756" t="s">
        <v>17</v>
      </c>
      <c r="D756" t="s">
        <v>18</v>
      </c>
      <c r="E756" t="s">
        <v>19</v>
      </c>
      <c r="F756">
        <v>2023</v>
      </c>
      <c r="G756">
        <v>2023</v>
      </c>
      <c r="H756" s="1" t="s">
        <v>38</v>
      </c>
      <c r="I756" t="s">
        <v>39</v>
      </c>
      <c r="J756">
        <v>999</v>
      </c>
      <c r="K756" t="s">
        <v>29</v>
      </c>
      <c r="L756">
        <v>2</v>
      </c>
      <c r="M756" t="s">
        <v>262</v>
      </c>
      <c r="N756">
        <v>732</v>
      </c>
      <c r="R756" s="2">
        <f t="shared" si="23"/>
        <v>100</v>
      </c>
      <c r="S756" s="2">
        <f>VLOOKUP(A756,'Region Total'!$A$2:$S$163,14,0)</f>
        <v>732</v>
      </c>
    </row>
    <row r="757" spans="1:19" x14ac:dyDescent="0.45">
      <c r="A757" s="2" t="str">
        <f t="shared" si="22"/>
        <v>2023|Hawke's Bay Region|Total - dwelling type</v>
      </c>
      <c r="B757" t="s">
        <v>16</v>
      </c>
      <c r="C757" t="s">
        <v>17</v>
      </c>
      <c r="D757" t="s">
        <v>18</v>
      </c>
      <c r="E757" t="s">
        <v>19</v>
      </c>
      <c r="F757">
        <v>2023</v>
      </c>
      <c r="G757">
        <v>2023</v>
      </c>
      <c r="H757" s="1" t="s">
        <v>38</v>
      </c>
      <c r="I757" t="s">
        <v>39</v>
      </c>
      <c r="J757">
        <v>999</v>
      </c>
      <c r="K757" t="s">
        <v>29</v>
      </c>
      <c r="L757">
        <v>99</v>
      </c>
      <c r="M757" t="s">
        <v>260</v>
      </c>
      <c r="N757">
        <v>71364</v>
      </c>
      <c r="R757" s="2">
        <f t="shared" si="23"/>
        <v>100</v>
      </c>
      <c r="S757" s="2">
        <f>VLOOKUP(A757,'Region Total'!$A$2:$S$163,14,0)</f>
        <v>71364</v>
      </c>
    </row>
    <row r="758" spans="1:19" x14ac:dyDescent="0.45">
      <c r="A758" s="2" t="str">
        <f t="shared" si="22"/>
        <v>2023|Taranaki Region|Private Dwelling</v>
      </c>
      <c r="B758" t="s">
        <v>16</v>
      </c>
      <c r="C758" t="s">
        <v>17</v>
      </c>
      <c r="D758" t="s">
        <v>18</v>
      </c>
      <c r="E758" t="s">
        <v>19</v>
      </c>
      <c r="F758">
        <v>2023</v>
      </c>
      <c r="G758">
        <v>2023</v>
      </c>
      <c r="H758" s="1" t="s">
        <v>40</v>
      </c>
      <c r="I758" t="s">
        <v>41</v>
      </c>
      <c r="J758">
        <v>1</v>
      </c>
      <c r="K758" t="s">
        <v>22</v>
      </c>
      <c r="L758">
        <v>1</v>
      </c>
      <c r="M758" t="s">
        <v>261</v>
      </c>
      <c r="N758">
        <v>48351</v>
      </c>
      <c r="R758" s="2">
        <f t="shared" si="23"/>
        <v>91.834757834757824</v>
      </c>
      <c r="S758" s="2">
        <f>VLOOKUP(A758,'Region Total'!$A$2:$S$163,14,0)</f>
        <v>52650</v>
      </c>
    </row>
    <row r="759" spans="1:19" x14ac:dyDescent="0.45">
      <c r="A759" s="2" t="str">
        <f t="shared" si="22"/>
        <v>2023|Taranaki Region|Non-private Dwelling</v>
      </c>
      <c r="B759" t="s">
        <v>16</v>
      </c>
      <c r="C759" t="s">
        <v>17</v>
      </c>
      <c r="D759" t="s">
        <v>18</v>
      </c>
      <c r="E759" t="s">
        <v>19</v>
      </c>
      <c r="F759">
        <v>2023</v>
      </c>
      <c r="G759">
        <v>2023</v>
      </c>
      <c r="H759" s="1" t="s">
        <v>40</v>
      </c>
      <c r="I759" t="s">
        <v>41</v>
      </c>
      <c r="J759">
        <v>1</v>
      </c>
      <c r="K759" t="s">
        <v>22</v>
      </c>
      <c r="L759">
        <v>2</v>
      </c>
      <c r="M759" t="s">
        <v>262</v>
      </c>
      <c r="N759">
        <v>255</v>
      </c>
      <c r="R759" s="2">
        <f t="shared" si="23"/>
        <v>74.561403508771932</v>
      </c>
      <c r="S759" s="2">
        <f>VLOOKUP(A759,'Region Total'!$A$2:$S$163,14,0)</f>
        <v>342</v>
      </c>
    </row>
    <row r="760" spans="1:19" x14ac:dyDescent="0.45">
      <c r="A760" s="2" t="str">
        <f t="shared" si="22"/>
        <v>2023|Taranaki Region|Total - dwelling type</v>
      </c>
      <c r="B760" t="s">
        <v>16</v>
      </c>
      <c r="C760" t="s">
        <v>17</v>
      </c>
      <c r="D760" t="s">
        <v>18</v>
      </c>
      <c r="E760" t="s">
        <v>19</v>
      </c>
      <c r="F760">
        <v>2023</v>
      </c>
      <c r="G760">
        <v>2023</v>
      </c>
      <c r="H760" s="1" t="s">
        <v>40</v>
      </c>
      <c r="I760" t="s">
        <v>41</v>
      </c>
      <c r="J760">
        <v>1</v>
      </c>
      <c r="K760" t="s">
        <v>22</v>
      </c>
      <c r="L760">
        <v>99</v>
      </c>
      <c r="M760" t="s">
        <v>260</v>
      </c>
      <c r="N760">
        <v>48606</v>
      </c>
      <c r="R760" s="2">
        <f t="shared" si="23"/>
        <v>91.72327898550725</v>
      </c>
      <c r="S760" s="2">
        <f>VLOOKUP(A760,'Region Total'!$A$2:$S$163,14,0)</f>
        <v>52992</v>
      </c>
    </row>
    <row r="761" spans="1:19" x14ac:dyDescent="0.45">
      <c r="A761" s="2" t="str">
        <f t="shared" si="22"/>
        <v>2023|Taranaki Region|Private Dwelling</v>
      </c>
      <c r="B761" t="s">
        <v>16</v>
      </c>
      <c r="C761" t="s">
        <v>17</v>
      </c>
      <c r="D761" t="s">
        <v>18</v>
      </c>
      <c r="E761" t="s">
        <v>19</v>
      </c>
      <c r="F761">
        <v>2023</v>
      </c>
      <c r="G761">
        <v>2023</v>
      </c>
      <c r="H761" s="1" t="s">
        <v>40</v>
      </c>
      <c r="I761" t="s">
        <v>41</v>
      </c>
      <c r="J761">
        <v>2</v>
      </c>
      <c r="K761" t="s">
        <v>23</v>
      </c>
      <c r="L761">
        <v>1</v>
      </c>
      <c r="M761" t="s">
        <v>261</v>
      </c>
      <c r="N761">
        <v>4035</v>
      </c>
      <c r="R761" s="2">
        <f t="shared" si="23"/>
        <v>7.6638176638176638</v>
      </c>
      <c r="S761" s="2">
        <f>VLOOKUP(A761,'Region Total'!$A$2:$S$163,14,0)</f>
        <v>52650</v>
      </c>
    </row>
    <row r="762" spans="1:19" x14ac:dyDescent="0.45">
      <c r="A762" s="2" t="str">
        <f t="shared" si="22"/>
        <v>2023|Taranaki Region|Non-private Dwelling</v>
      </c>
      <c r="B762" t="s">
        <v>16</v>
      </c>
      <c r="C762" t="s">
        <v>17</v>
      </c>
      <c r="D762" t="s">
        <v>18</v>
      </c>
      <c r="E762" t="s">
        <v>19</v>
      </c>
      <c r="F762">
        <v>2023</v>
      </c>
      <c r="G762">
        <v>2023</v>
      </c>
      <c r="H762" s="1" t="s">
        <v>40</v>
      </c>
      <c r="I762" t="s">
        <v>41</v>
      </c>
      <c r="J762">
        <v>2</v>
      </c>
      <c r="K762" t="s">
        <v>23</v>
      </c>
      <c r="L762">
        <v>2</v>
      </c>
      <c r="M762" t="s">
        <v>262</v>
      </c>
      <c r="N762">
        <v>87</v>
      </c>
      <c r="R762" s="2">
        <f t="shared" si="23"/>
        <v>25.438596491228072</v>
      </c>
      <c r="S762" s="2">
        <f>VLOOKUP(A762,'Region Total'!$A$2:$S$163,14,0)</f>
        <v>342</v>
      </c>
    </row>
    <row r="763" spans="1:19" x14ac:dyDescent="0.45">
      <c r="A763" s="2" t="str">
        <f t="shared" si="22"/>
        <v>2023|Taranaki Region|Total - dwelling type</v>
      </c>
      <c r="B763" t="s">
        <v>16</v>
      </c>
      <c r="C763" t="s">
        <v>17</v>
      </c>
      <c r="D763" t="s">
        <v>18</v>
      </c>
      <c r="E763" t="s">
        <v>19</v>
      </c>
      <c r="F763">
        <v>2023</v>
      </c>
      <c r="G763">
        <v>2023</v>
      </c>
      <c r="H763" s="1" t="s">
        <v>40</v>
      </c>
      <c r="I763" t="s">
        <v>41</v>
      </c>
      <c r="J763">
        <v>2</v>
      </c>
      <c r="K763" t="s">
        <v>23</v>
      </c>
      <c r="L763">
        <v>99</v>
      </c>
      <c r="M763" t="s">
        <v>260</v>
      </c>
      <c r="N763">
        <v>4119</v>
      </c>
      <c r="R763" s="2">
        <f t="shared" si="23"/>
        <v>7.7728713768115938</v>
      </c>
      <c r="S763" s="2">
        <f>VLOOKUP(A763,'Region Total'!$A$2:$S$163,14,0)</f>
        <v>52992</v>
      </c>
    </row>
    <row r="764" spans="1:19" x14ac:dyDescent="0.45">
      <c r="A764" s="2" t="str">
        <f t="shared" si="22"/>
        <v>2023|Taranaki Region|Private Dwelling</v>
      </c>
      <c r="B764" t="s">
        <v>16</v>
      </c>
      <c r="C764" t="s">
        <v>17</v>
      </c>
      <c r="D764" t="s">
        <v>18</v>
      </c>
      <c r="E764" t="s">
        <v>19</v>
      </c>
      <c r="F764">
        <v>2023</v>
      </c>
      <c r="G764">
        <v>2023</v>
      </c>
      <c r="H764" s="1" t="s">
        <v>40</v>
      </c>
      <c r="I764" t="s">
        <v>41</v>
      </c>
      <c r="J764">
        <v>21</v>
      </c>
      <c r="K764" t="s">
        <v>26</v>
      </c>
      <c r="L764">
        <v>1</v>
      </c>
      <c r="M764" t="s">
        <v>261</v>
      </c>
      <c r="N764">
        <v>2271</v>
      </c>
      <c r="R764" s="2">
        <f t="shared" si="23"/>
        <v>4.3133903133903129</v>
      </c>
      <c r="S764" s="2">
        <f>VLOOKUP(A764,'Region Total'!$A$2:$S$163,14,0)</f>
        <v>52650</v>
      </c>
    </row>
    <row r="765" spans="1:19" x14ac:dyDescent="0.45">
      <c r="A765" s="2" t="str">
        <f t="shared" si="22"/>
        <v>2023|Taranaki Region|Non-private Dwelling</v>
      </c>
      <c r="B765" t="s">
        <v>16</v>
      </c>
      <c r="C765" t="s">
        <v>17</v>
      </c>
      <c r="D765" t="s">
        <v>18</v>
      </c>
      <c r="E765" t="s">
        <v>19</v>
      </c>
      <c r="F765">
        <v>2023</v>
      </c>
      <c r="G765">
        <v>2023</v>
      </c>
      <c r="H765" s="1" t="s">
        <v>40</v>
      </c>
      <c r="I765" t="s">
        <v>41</v>
      </c>
      <c r="J765">
        <v>21</v>
      </c>
      <c r="K765" t="s">
        <v>26</v>
      </c>
      <c r="L765">
        <v>2</v>
      </c>
      <c r="M765" t="s">
        <v>262</v>
      </c>
      <c r="N765">
        <v>39</v>
      </c>
      <c r="R765" s="2">
        <f t="shared" si="23"/>
        <v>11.403508771929824</v>
      </c>
      <c r="S765" s="2">
        <f>VLOOKUP(A765,'Region Total'!$A$2:$S$163,14,0)</f>
        <v>342</v>
      </c>
    </row>
    <row r="766" spans="1:19" x14ac:dyDescent="0.45">
      <c r="A766" s="2" t="str">
        <f t="shared" si="22"/>
        <v>2023|Taranaki Region|Total - dwelling type</v>
      </c>
      <c r="B766" t="s">
        <v>16</v>
      </c>
      <c r="C766" t="s">
        <v>17</v>
      </c>
      <c r="D766" t="s">
        <v>18</v>
      </c>
      <c r="E766" t="s">
        <v>19</v>
      </c>
      <c r="F766">
        <v>2023</v>
      </c>
      <c r="G766">
        <v>2023</v>
      </c>
      <c r="H766" s="1" t="s">
        <v>40</v>
      </c>
      <c r="I766" t="s">
        <v>41</v>
      </c>
      <c r="J766">
        <v>21</v>
      </c>
      <c r="K766" t="s">
        <v>26</v>
      </c>
      <c r="L766">
        <v>99</v>
      </c>
      <c r="M766" t="s">
        <v>260</v>
      </c>
      <c r="N766">
        <v>2307</v>
      </c>
      <c r="R766" s="2">
        <f t="shared" si="23"/>
        <v>4.35348731884058</v>
      </c>
      <c r="S766" s="2">
        <f>VLOOKUP(A766,'Region Total'!$A$2:$S$163,14,0)</f>
        <v>52992</v>
      </c>
    </row>
    <row r="767" spans="1:19" x14ac:dyDescent="0.45">
      <c r="A767" s="2" t="str">
        <f t="shared" si="22"/>
        <v>2023|Taranaki Region|Private Dwelling</v>
      </c>
      <c r="B767" t="s">
        <v>16</v>
      </c>
      <c r="C767" t="s">
        <v>17</v>
      </c>
      <c r="D767" t="s">
        <v>18</v>
      </c>
      <c r="E767" t="s">
        <v>19</v>
      </c>
      <c r="F767">
        <v>2023</v>
      </c>
      <c r="G767">
        <v>2023</v>
      </c>
      <c r="H767" s="1" t="s">
        <v>40</v>
      </c>
      <c r="I767" t="s">
        <v>41</v>
      </c>
      <c r="J767">
        <v>22</v>
      </c>
      <c r="K767" t="s">
        <v>27</v>
      </c>
      <c r="L767">
        <v>1</v>
      </c>
      <c r="M767" t="s">
        <v>261</v>
      </c>
      <c r="N767">
        <v>1764</v>
      </c>
      <c r="R767" s="2">
        <f t="shared" si="23"/>
        <v>3.3504273504273505</v>
      </c>
      <c r="S767" s="2">
        <f>VLOOKUP(A767,'Region Total'!$A$2:$S$163,14,0)</f>
        <v>52650</v>
      </c>
    </row>
    <row r="768" spans="1:19" x14ac:dyDescent="0.45">
      <c r="A768" s="2" t="str">
        <f t="shared" si="22"/>
        <v>2023|Taranaki Region|Non-private Dwelling</v>
      </c>
      <c r="B768" t="s">
        <v>16</v>
      </c>
      <c r="C768" t="s">
        <v>17</v>
      </c>
      <c r="D768" t="s">
        <v>18</v>
      </c>
      <c r="E768" t="s">
        <v>19</v>
      </c>
      <c r="F768">
        <v>2023</v>
      </c>
      <c r="G768">
        <v>2023</v>
      </c>
      <c r="H768" s="1" t="s">
        <v>40</v>
      </c>
      <c r="I768" t="s">
        <v>41</v>
      </c>
      <c r="J768">
        <v>22</v>
      </c>
      <c r="K768" t="s">
        <v>27</v>
      </c>
      <c r="L768">
        <v>2</v>
      </c>
      <c r="M768" t="s">
        <v>262</v>
      </c>
      <c r="N768">
        <v>48</v>
      </c>
      <c r="R768" s="2">
        <f t="shared" si="23"/>
        <v>14.035087719298245</v>
      </c>
      <c r="S768" s="2">
        <f>VLOOKUP(A768,'Region Total'!$A$2:$S$163,14,0)</f>
        <v>342</v>
      </c>
    </row>
    <row r="769" spans="1:19" x14ac:dyDescent="0.45">
      <c r="A769" s="2" t="str">
        <f t="shared" si="22"/>
        <v>2023|Taranaki Region|Total - dwelling type</v>
      </c>
      <c r="B769" t="s">
        <v>16</v>
      </c>
      <c r="C769" t="s">
        <v>17</v>
      </c>
      <c r="D769" t="s">
        <v>18</v>
      </c>
      <c r="E769" t="s">
        <v>19</v>
      </c>
      <c r="F769">
        <v>2023</v>
      </c>
      <c r="G769">
        <v>2023</v>
      </c>
      <c r="H769" s="1" t="s">
        <v>40</v>
      </c>
      <c r="I769" t="s">
        <v>41</v>
      </c>
      <c r="J769">
        <v>22</v>
      </c>
      <c r="K769" t="s">
        <v>27</v>
      </c>
      <c r="L769">
        <v>99</v>
      </c>
      <c r="M769" t="s">
        <v>260</v>
      </c>
      <c r="N769">
        <v>1812</v>
      </c>
      <c r="R769" s="2">
        <f t="shared" si="23"/>
        <v>3.4193840579710146</v>
      </c>
      <c r="S769" s="2">
        <f>VLOOKUP(A769,'Region Total'!$A$2:$S$163,14,0)</f>
        <v>52992</v>
      </c>
    </row>
    <row r="770" spans="1:19" x14ac:dyDescent="0.45">
      <c r="A770" s="2" t="str">
        <f t="shared" si="22"/>
        <v>2023|Taranaki Region|Private Dwelling</v>
      </c>
      <c r="B770" t="s">
        <v>16</v>
      </c>
      <c r="C770" t="s">
        <v>17</v>
      </c>
      <c r="D770" t="s">
        <v>18</v>
      </c>
      <c r="E770" t="s">
        <v>19</v>
      </c>
      <c r="F770">
        <v>2023</v>
      </c>
      <c r="G770">
        <v>2023</v>
      </c>
      <c r="H770" s="1" t="s">
        <v>40</v>
      </c>
      <c r="I770" t="s">
        <v>41</v>
      </c>
      <c r="J770">
        <v>3</v>
      </c>
      <c r="K770" t="s">
        <v>28</v>
      </c>
      <c r="L770">
        <v>1</v>
      </c>
      <c r="M770" t="s">
        <v>261</v>
      </c>
      <c r="N770">
        <v>264</v>
      </c>
      <c r="R770" s="2">
        <f t="shared" si="23"/>
        <v>0.50142450142450146</v>
      </c>
      <c r="S770" s="2">
        <f>VLOOKUP(A770,'Region Total'!$A$2:$S$163,14,0)</f>
        <v>52650</v>
      </c>
    </row>
    <row r="771" spans="1:19" x14ac:dyDescent="0.45">
      <c r="A771" s="2" t="str">
        <f t="shared" ref="A771:A834" si="24">G771&amp;"|"&amp;I771&amp;"|"&amp;M771</f>
        <v>2023|Taranaki Region|Non-private Dwelling</v>
      </c>
      <c r="B771" t="s">
        <v>16</v>
      </c>
      <c r="C771" t="s">
        <v>17</v>
      </c>
      <c r="D771" t="s">
        <v>18</v>
      </c>
      <c r="E771" t="s">
        <v>19</v>
      </c>
      <c r="F771">
        <v>2023</v>
      </c>
      <c r="G771">
        <v>2023</v>
      </c>
      <c r="H771" s="1" t="s">
        <v>40</v>
      </c>
      <c r="I771" t="s">
        <v>41</v>
      </c>
      <c r="J771">
        <v>3</v>
      </c>
      <c r="K771" t="s">
        <v>28</v>
      </c>
      <c r="L771">
        <v>2</v>
      </c>
      <c r="M771" t="s">
        <v>262</v>
      </c>
      <c r="N771">
        <v>3</v>
      </c>
      <c r="R771" s="2">
        <f t="shared" ref="R771:R834" si="25">IF(P771&lt;&gt;"_U",IFERROR((N771/S771*100),"."),".")</f>
        <v>0.8771929824561403</v>
      </c>
      <c r="S771" s="2">
        <f>VLOOKUP(A771,'Region Total'!$A$2:$S$163,14,0)</f>
        <v>342</v>
      </c>
    </row>
    <row r="772" spans="1:19" x14ac:dyDescent="0.45">
      <c r="A772" s="2" t="str">
        <f t="shared" si="24"/>
        <v>2023|Taranaki Region|Total - dwelling type</v>
      </c>
      <c r="B772" t="s">
        <v>16</v>
      </c>
      <c r="C772" t="s">
        <v>17</v>
      </c>
      <c r="D772" t="s">
        <v>18</v>
      </c>
      <c r="E772" t="s">
        <v>19</v>
      </c>
      <c r="F772">
        <v>2023</v>
      </c>
      <c r="G772">
        <v>2023</v>
      </c>
      <c r="H772" s="1" t="s">
        <v>40</v>
      </c>
      <c r="I772" t="s">
        <v>41</v>
      </c>
      <c r="J772">
        <v>3</v>
      </c>
      <c r="K772" t="s">
        <v>28</v>
      </c>
      <c r="L772">
        <v>99</v>
      </c>
      <c r="M772" t="s">
        <v>260</v>
      </c>
      <c r="N772">
        <v>264</v>
      </c>
      <c r="R772" s="2">
        <f t="shared" si="25"/>
        <v>0.49818840579710139</v>
      </c>
      <c r="S772" s="2">
        <f>VLOOKUP(A772,'Region Total'!$A$2:$S$163,14,0)</f>
        <v>52992</v>
      </c>
    </row>
    <row r="773" spans="1:19" x14ac:dyDescent="0.45">
      <c r="A773" s="2" t="str">
        <f t="shared" si="24"/>
        <v>2023|Taranaki Region|Private Dwelling</v>
      </c>
      <c r="B773" t="s">
        <v>16</v>
      </c>
      <c r="C773" t="s">
        <v>17</v>
      </c>
      <c r="D773" t="s">
        <v>18</v>
      </c>
      <c r="E773" t="s">
        <v>19</v>
      </c>
      <c r="F773">
        <v>2023</v>
      </c>
      <c r="G773">
        <v>2023</v>
      </c>
      <c r="H773" s="1" t="s">
        <v>40</v>
      </c>
      <c r="I773" t="s">
        <v>41</v>
      </c>
      <c r="J773">
        <v>999</v>
      </c>
      <c r="K773" t="s">
        <v>29</v>
      </c>
      <c r="L773">
        <v>1</v>
      </c>
      <c r="M773" t="s">
        <v>261</v>
      </c>
      <c r="N773">
        <v>52650</v>
      </c>
      <c r="R773" s="2">
        <f t="shared" si="25"/>
        <v>100</v>
      </c>
      <c r="S773" s="2">
        <f>VLOOKUP(A773,'Region Total'!$A$2:$S$163,14,0)</f>
        <v>52650</v>
      </c>
    </row>
    <row r="774" spans="1:19" x14ac:dyDescent="0.45">
      <c r="A774" s="2" t="str">
        <f t="shared" si="24"/>
        <v>2023|Taranaki Region|Non-private Dwelling</v>
      </c>
      <c r="B774" t="s">
        <v>16</v>
      </c>
      <c r="C774" t="s">
        <v>17</v>
      </c>
      <c r="D774" t="s">
        <v>18</v>
      </c>
      <c r="E774" t="s">
        <v>19</v>
      </c>
      <c r="F774">
        <v>2023</v>
      </c>
      <c r="G774">
        <v>2023</v>
      </c>
      <c r="H774" s="1" t="s">
        <v>40</v>
      </c>
      <c r="I774" t="s">
        <v>41</v>
      </c>
      <c r="J774">
        <v>999</v>
      </c>
      <c r="K774" t="s">
        <v>29</v>
      </c>
      <c r="L774">
        <v>2</v>
      </c>
      <c r="M774" t="s">
        <v>262</v>
      </c>
      <c r="N774">
        <v>342</v>
      </c>
      <c r="R774" s="2">
        <f t="shared" si="25"/>
        <v>100</v>
      </c>
      <c r="S774" s="2">
        <f>VLOOKUP(A774,'Region Total'!$A$2:$S$163,14,0)</f>
        <v>342</v>
      </c>
    </row>
    <row r="775" spans="1:19" x14ac:dyDescent="0.45">
      <c r="A775" s="2" t="str">
        <f t="shared" si="24"/>
        <v>2023|Taranaki Region|Total - dwelling type</v>
      </c>
      <c r="B775" t="s">
        <v>16</v>
      </c>
      <c r="C775" t="s">
        <v>17</v>
      </c>
      <c r="D775" t="s">
        <v>18</v>
      </c>
      <c r="E775" t="s">
        <v>19</v>
      </c>
      <c r="F775">
        <v>2023</v>
      </c>
      <c r="G775">
        <v>2023</v>
      </c>
      <c r="H775" s="1" t="s">
        <v>40</v>
      </c>
      <c r="I775" t="s">
        <v>41</v>
      </c>
      <c r="J775">
        <v>999</v>
      </c>
      <c r="K775" t="s">
        <v>29</v>
      </c>
      <c r="L775">
        <v>99</v>
      </c>
      <c r="M775" t="s">
        <v>260</v>
      </c>
      <c r="N775">
        <v>52992</v>
      </c>
      <c r="R775" s="2">
        <f t="shared" si="25"/>
        <v>100</v>
      </c>
      <c r="S775" s="2">
        <f>VLOOKUP(A775,'Region Total'!$A$2:$S$163,14,0)</f>
        <v>52992</v>
      </c>
    </row>
    <row r="776" spans="1:19" x14ac:dyDescent="0.45">
      <c r="A776" s="2" t="str">
        <f t="shared" si="24"/>
        <v>2023|Manawat≈´-Whanganui Region|Private Dwelling</v>
      </c>
      <c r="B776" t="s">
        <v>16</v>
      </c>
      <c r="C776" t="s">
        <v>17</v>
      </c>
      <c r="D776" t="s">
        <v>18</v>
      </c>
      <c r="E776" t="s">
        <v>19</v>
      </c>
      <c r="F776">
        <v>2023</v>
      </c>
      <c r="G776">
        <v>2023</v>
      </c>
      <c r="H776" s="1" t="s">
        <v>42</v>
      </c>
      <c r="I776" t="s">
        <v>43</v>
      </c>
      <c r="J776">
        <v>1</v>
      </c>
      <c r="K776" t="s">
        <v>22</v>
      </c>
      <c r="L776">
        <v>1</v>
      </c>
      <c r="M776" t="s">
        <v>261</v>
      </c>
      <c r="N776">
        <v>95703</v>
      </c>
      <c r="R776" s="2">
        <f t="shared" si="25"/>
        <v>88.709991379550075</v>
      </c>
      <c r="S776" s="2">
        <f>VLOOKUP(A776,'Region Total'!$A$2:$S$163,14,0)</f>
        <v>107883</v>
      </c>
    </row>
    <row r="777" spans="1:19" x14ac:dyDescent="0.45">
      <c r="A777" s="2" t="str">
        <f t="shared" si="24"/>
        <v>2023|Manawat≈´-Whanganui Region|Non-private Dwelling</v>
      </c>
      <c r="B777" t="s">
        <v>16</v>
      </c>
      <c r="C777" t="s">
        <v>17</v>
      </c>
      <c r="D777" t="s">
        <v>18</v>
      </c>
      <c r="E777" t="s">
        <v>19</v>
      </c>
      <c r="F777">
        <v>2023</v>
      </c>
      <c r="G777">
        <v>2023</v>
      </c>
      <c r="H777" s="1" t="s">
        <v>42</v>
      </c>
      <c r="I777" t="s">
        <v>43</v>
      </c>
      <c r="J777">
        <v>1</v>
      </c>
      <c r="K777" t="s">
        <v>22</v>
      </c>
      <c r="L777">
        <v>2</v>
      </c>
      <c r="M777" t="s">
        <v>262</v>
      </c>
      <c r="N777">
        <v>588</v>
      </c>
      <c r="R777" s="2">
        <f t="shared" si="25"/>
        <v>57.647058823529406</v>
      </c>
      <c r="S777" s="2">
        <f>VLOOKUP(A777,'Region Total'!$A$2:$S$163,14,0)</f>
        <v>1020</v>
      </c>
    </row>
    <row r="778" spans="1:19" x14ac:dyDescent="0.45">
      <c r="A778" s="2" t="str">
        <f t="shared" si="24"/>
        <v>2023|Manawat≈´-Whanganui Region|Total - dwelling type</v>
      </c>
      <c r="B778" t="s">
        <v>16</v>
      </c>
      <c r="C778" t="s">
        <v>17</v>
      </c>
      <c r="D778" t="s">
        <v>18</v>
      </c>
      <c r="E778" t="s">
        <v>19</v>
      </c>
      <c r="F778">
        <v>2023</v>
      </c>
      <c r="G778">
        <v>2023</v>
      </c>
      <c r="H778" s="1" t="s">
        <v>42</v>
      </c>
      <c r="I778" t="s">
        <v>43</v>
      </c>
      <c r="J778">
        <v>1</v>
      </c>
      <c r="K778" t="s">
        <v>22</v>
      </c>
      <c r="L778">
        <v>99</v>
      </c>
      <c r="M778" t="s">
        <v>260</v>
      </c>
      <c r="N778">
        <v>96291</v>
      </c>
      <c r="R778" s="2">
        <f t="shared" si="25"/>
        <v>88.419051816754362</v>
      </c>
      <c r="S778" s="2">
        <f>VLOOKUP(A778,'Region Total'!$A$2:$S$163,14,0)</f>
        <v>108903</v>
      </c>
    </row>
    <row r="779" spans="1:19" x14ac:dyDescent="0.45">
      <c r="A779" s="2" t="str">
        <f t="shared" si="24"/>
        <v>2023|Manawat≈´-Whanganui Region|Private Dwelling</v>
      </c>
      <c r="B779" t="s">
        <v>16</v>
      </c>
      <c r="C779" t="s">
        <v>17</v>
      </c>
      <c r="D779" t="s">
        <v>18</v>
      </c>
      <c r="E779" t="s">
        <v>19</v>
      </c>
      <c r="F779">
        <v>2023</v>
      </c>
      <c r="G779">
        <v>2023</v>
      </c>
      <c r="H779" s="1" t="s">
        <v>42</v>
      </c>
      <c r="I779" t="s">
        <v>43</v>
      </c>
      <c r="J779">
        <v>2</v>
      </c>
      <c r="K779" t="s">
        <v>23</v>
      </c>
      <c r="L779">
        <v>1</v>
      </c>
      <c r="M779" t="s">
        <v>261</v>
      </c>
      <c r="N779">
        <v>11556</v>
      </c>
      <c r="R779" s="2">
        <f t="shared" si="25"/>
        <v>10.711604237924419</v>
      </c>
      <c r="S779" s="2">
        <f>VLOOKUP(A779,'Region Total'!$A$2:$S$163,14,0)</f>
        <v>107883</v>
      </c>
    </row>
    <row r="780" spans="1:19" x14ac:dyDescent="0.45">
      <c r="A780" s="2" t="str">
        <f t="shared" si="24"/>
        <v>2023|Manawat≈´-Whanganui Region|Non-private Dwelling</v>
      </c>
      <c r="B780" t="s">
        <v>16</v>
      </c>
      <c r="C780" t="s">
        <v>17</v>
      </c>
      <c r="D780" t="s">
        <v>18</v>
      </c>
      <c r="E780" t="s">
        <v>19</v>
      </c>
      <c r="F780">
        <v>2023</v>
      </c>
      <c r="G780">
        <v>2023</v>
      </c>
      <c r="H780" s="1" t="s">
        <v>42</v>
      </c>
      <c r="I780" t="s">
        <v>43</v>
      </c>
      <c r="J780">
        <v>2</v>
      </c>
      <c r="K780" t="s">
        <v>23</v>
      </c>
      <c r="L780">
        <v>2</v>
      </c>
      <c r="M780" t="s">
        <v>262</v>
      </c>
      <c r="N780">
        <v>420</v>
      </c>
      <c r="R780" s="2">
        <f t="shared" si="25"/>
        <v>41.17647058823529</v>
      </c>
      <c r="S780" s="2">
        <f>VLOOKUP(A780,'Region Total'!$A$2:$S$163,14,0)</f>
        <v>1020</v>
      </c>
    </row>
    <row r="781" spans="1:19" x14ac:dyDescent="0.45">
      <c r="A781" s="2" t="str">
        <f t="shared" si="24"/>
        <v>2023|Manawat≈´-Whanganui Region|Total - dwelling type</v>
      </c>
      <c r="B781" t="s">
        <v>16</v>
      </c>
      <c r="C781" t="s">
        <v>17</v>
      </c>
      <c r="D781" t="s">
        <v>18</v>
      </c>
      <c r="E781" t="s">
        <v>19</v>
      </c>
      <c r="F781">
        <v>2023</v>
      </c>
      <c r="G781">
        <v>2023</v>
      </c>
      <c r="H781" s="1" t="s">
        <v>42</v>
      </c>
      <c r="I781" t="s">
        <v>43</v>
      </c>
      <c r="J781">
        <v>2</v>
      </c>
      <c r="K781" t="s">
        <v>23</v>
      </c>
      <c r="L781">
        <v>99</v>
      </c>
      <c r="M781" t="s">
        <v>260</v>
      </c>
      <c r="N781">
        <v>11976</v>
      </c>
      <c r="R781" s="2">
        <f t="shared" si="25"/>
        <v>10.996942232996336</v>
      </c>
      <c r="S781" s="2">
        <f>VLOOKUP(A781,'Region Total'!$A$2:$S$163,14,0)</f>
        <v>108903</v>
      </c>
    </row>
    <row r="782" spans="1:19" x14ac:dyDescent="0.45">
      <c r="A782" s="2" t="str">
        <f t="shared" si="24"/>
        <v>2023|Manawat≈´-Whanganui Region|Private Dwelling</v>
      </c>
      <c r="B782" t="s">
        <v>16</v>
      </c>
      <c r="C782" t="s">
        <v>17</v>
      </c>
      <c r="D782" t="s">
        <v>18</v>
      </c>
      <c r="E782" t="s">
        <v>19</v>
      </c>
      <c r="F782">
        <v>2023</v>
      </c>
      <c r="G782">
        <v>2023</v>
      </c>
      <c r="H782" s="1" t="s">
        <v>42</v>
      </c>
      <c r="I782" t="s">
        <v>43</v>
      </c>
      <c r="J782">
        <v>21</v>
      </c>
      <c r="K782" t="s">
        <v>26</v>
      </c>
      <c r="L782">
        <v>1</v>
      </c>
      <c r="M782" t="s">
        <v>261</v>
      </c>
      <c r="N782">
        <v>5727</v>
      </c>
      <c r="R782" s="2">
        <f t="shared" si="25"/>
        <v>5.308528683851951</v>
      </c>
      <c r="S782" s="2">
        <f>VLOOKUP(A782,'Region Total'!$A$2:$S$163,14,0)</f>
        <v>107883</v>
      </c>
    </row>
    <row r="783" spans="1:19" x14ac:dyDescent="0.45">
      <c r="A783" s="2" t="str">
        <f t="shared" si="24"/>
        <v>2023|Manawat≈´-Whanganui Region|Non-private Dwelling</v>
      </c>
      <c r="B783" t="s">
        <v>16</v>
      </c>
      <c r="C783" t="s">
        <v>17</v>
      </c>
      <c r="D783" t="s">
        <v>18</v>
      </c>
      <c r="E783" t="s">
        <v>19</v>
      </c>
      <c r="F783">
        <v>2023</v>
      </c>
      <c r="G783">
        <v>2023</v>
      </c>
      <c r="H783" s="1" t="s">
        <v>42</v>
      </c>
      <c r="I783" t="s">
        <v>43</v>
      </c>
      <c r="J783">
        <v>21</v>
      </c>
      <c r="K783" t="s">
        <v>26</v>
      </c>
      <c r="L783">
        <v>2</v>
      </c>
      <c r="M783" t="s">
        <v>262</v>
      </c>
      <c r="N783">
        <v>144</v>
      </c>
      <c r="R783" s="2">
        <f t="shared" si="25"/>
        <v>14.117647058823529</v>
      </c>
      <c r="S783" s="2">
        <f>VLOOKUP(A783,'Region Total'!$A$2:$S$163,14,0)</f>
        <v>1020</v>
      </c>
    </row>
    <row r="784" spans="1:19" x14ac:dyDescent="0.45">
      <c r="A784" s="2" t="str">
        <f t="shared" si="24"/>
        <v>2023|Manawat≈´-Whanganui Region|Total - dwelling type</v>
      </c>
      <c r="B784" t="s">
        <v>16</v>
      </c>
      <c r="C784" t="s">
        <v>17</v>
      </c>
      <c r="D784" t="s">
        <v>18</v>
      </c>
      <c r="E784" t="s">
        <v>19</v>
      </c>
      <c r="F784">
        <v>2023</v>
      </c>
      <c r="G784">
        <v>2023</v>
      </c>
      <c r="H784" s="1" t="s">
        <v>42</v>
      </c>
      <c r="I784" t="s">
        <v>43</v>
      </c>
      <c r="J784">
        <v>21</v>
      </c>
      <c r="K784" t="s">
        <v>26</v>
      </c>
      <c r="L784">
        <v>99</v>
      </c>
      <c r="M784" t="s">
        <v>260</v>
      </c>
      <c r="N784">
        <v>5868</v>
      </c>
      <c r="R784" s="2">
        <f t="shared" si="25"/>
        <v>5.3882813145643373</v>
      </c>
      <c r="S784" s="2">
        <f>VLOOKUP(A784,'Region Total'!$A$2:$S$163,14,0)</f>
        <v>108903</v>
      </c>
    </row>
    <row r="785" spans="1:19" x14ac:dyDescent="0.45">
      <c r="A785" s="2" t="str">
        <f t="shared" si="24"/>
        <v>2023|Manawat≈´-Whanganui Region|Private Dwelling</v>
      </c>
      <c r="B785" t="s">
        <v>16</v>
      </c>
      <c r="C785" t="s">
        <v>17</v>
      </c>
      <c r="D785" t="s">
        <v>18</v>
      </c>
      <c r="E785" t="s">
        <v>19</v>
      </c>
      <c r="F785">
        <v>2023</v>
      </c>
      <c r="G785">
        <v>2023</v>
      </c>
      <c r="H785" s="1" t="s">
        <v>42</v>
      </c>
      <c r="I785" t="s">
        <v>43</v>
      </c>
      <c r="J785">
        <v>22</v>
      </c>
      <c r="K785" t="s">
        <v>27</v>
      </c>
      <c r="L785">
        <v>1</v>
      </c>
      <c r="M785" t="s">
        <v>261</v>
      </c>
      <c r="N785">
        <v>5829</v>
      </c>
      <c r="R785" s="2">
        <f t="shared" si="25"/>
        <v>5.4030755540724673</v>
      </c>
      <c r="S785" s="2">
        <f>VLOOKUP(A785,'Region Total'!$A$2:$S$163,14,0)</f>
        <v>107883</v>
      </c>
    </row>
    <row r="786" spans="1:19" x14ac:dyDescent="0.45">
      <c r="A786" s="2" t="str">
        <f t="shared" si="24"/>
        <v>2023|Manawat≈´-Whanganui Region|Non-private Dwelling</v>
      </c>
      <c r="B786" t="s">
        <v>16</v>
      </c>
      <c r="C786" t="s">
        <v>17</v>
      </c>
      <c r="D786" t="s">
        <v>18</v>
      </c>
      <c r="E786" t="s">
        <v>19</v>
      </c>
      <c r="F786">
        <v>2023</v>
      </c>
      <c r="G786">
        <v>2023</v>
      </c>
      <c r="H786" s="1" t="s">
        <v>42</v>
      </c>
      <c r="I786" t="s">
        <v>43</v>
      </c>
      <c r="J786">
        <v>22</v>
      </c>
      <c r="K786" t="s">
        <v>27</v>
      </c>
      <c r="L786">
        <v>2</v>
      </c>
      <c r="M786" t="s">
        <v>262</v>
      </c>
      <c r="N786">
        <v>279</v>
      </c>
      <c r="R786" s="2">
        <f t="shared" si="25"/>
        <v>27.352941176470591</v>
      </c>
      <c r="S786" s="2">
        <f>VLOOKUP(A786,'Region Total'!$A$2:$S$163,14,0)</f>
        <v>1020</v>
      </c>
    </row>
    <row r="787" spans="1:19" x14ac:dyDescent="0.45">
      <c r="A787" s="2" t="str">
        <f t="shared" si="24"/>
        <v>2023|Manawat≈´-Whanganui Region|Total - dwelling type</v>
      </c>
      <c r="B787" t="s">
        <v>16</v>
      </c>
      <c r="C787" t="s">
        <v>17</v>
      </c>
      <c r="D787" t="s">
        <v>18</v>
      </c>
      <c r="E787" t="s">
        <v>19</v>
      </c>
      <c r="F787">
        <v>2023</v>
      </c>
      <c r="G787">
        <v>2023</v>
      </c>
      <c r="H787" s="1" t="s">
        <v>42</v>
      </c>
      <c r="I787" t="s">
        <v>43</v>
      </c>
      <c r="J787">
        <v>22</v>
      </c>
      <c r="K787" t="s">
        <v>27</v>
      </c>
      <c r="L787">
        <v>99</v>
      </c>
      <c r="M787" t="s">
        <v>260</v>
      </c>
      <c r="N787">
        <v>6111</v>
      </c>
      <c r="R787" s="2">
        <f t="shared" si="25"/>
        <v>5.6114156634803454</v>
      </c>
      <c r="S787" s="2">
        <f>VLOOKUP(A787,'Region Total'!$A$2:$S$163,14,0)</f>
        <v>108903</v>
      </c>
    </row>
    <row r="788" spans="1:19" x14ac:dyDescent="0.45">
      <c r="A788" s="2" t="str">
        <f t="shared" si="24"/>
        <v>2023|Manawat≈´-Whanganui Region|Private Dwelling</v>
      </c>
      <c r="B788" t="s">
        <v>16</v>
      </c>
      <c r="C788" t="s">
        <v>17</v>
      </c>
      <c r="D788" t="s">
        <v>18</v>
      </c>
      <c r="E788" t="s">
        <v>19</v>
      </c>
      <c r="F788">
        <v>2023</v>
      </c>
      <c r="G788">
        <v>2023</v>
      </c>
      <c r="H788" s="1" t="s">
        <v>42</v>
      </c>
      <c r="I788" t="s">
        <v>43</v>
      </c>
      <c r="J788">
        <v>3</v>
      </c>
      <c r="K788" t="s">
        <v>28</v>
      </c>
      <c r="L788">
        <v>1</v>
      </c>
      <c r="M788" t="s">
        <v>261</v>
      </c>
      <c r="N788">
        <v>624</v>
      </c>
      <c r="R788" s="2">
        <f t="shared" si="25"/>
        <v>0.57840438252551374</v>
      </c>
      <c r="S788" s="2">
        <f>VLOOKUP(A788,'Region Total'!$A$2:$S$163,14,0)</f>
        <v>107883</v>
      </c>
    </row>
    <row r="789" spans="1:19" x14ac:dyDescent="0.45">
      <c r="A789" s="2" t="str">
        <f t="shared" si="24"/>
        <v>2023|Manawat≈´-Whanganui Region|Non-private Dwelling</v>
      </c>
      <c r="B789" t="s">
        <v>16</v>
      </c>
      <c r="C789" t="s">
        <v>17</v>
      </c>
      <c r="D789" t="s">
        <v>18</v>
      </c>
      <c r="E789" t="s">
        <v>19</v>
      </c>
      <c r="F789">
        <v>2023</v>
      </c>
      <c r="G789">
        <v>2023</v>
      </c>
      <c r="H789" s="1" t="s">
        <v>42</v>
      </c>
      <c r="I789" t="s">
        <v>43</v>
      </c>
      <c r="J789">
        <v>3</v>
      </c>
      <c r="K789" t="s">
        <v>28</v>
      </c>
      <c r="L789">
        <v>2</v>
      </c>
      <c r="M789" t="s">
        <v>262</v>
      </c>
      <c r="N789">
        <v>6</v>
      </c>
      <c r="R789" s="2">
        <f t="shared" si="25"/>
        <v>0.58823529411764708</v>
      </c>
      <c r="S789" s="2">
        <f>VLOOKUP(A789,'Region Total'!$A$2:$S$163,14,0)</f>
        <v>1020</v>
      </c>
    </row>
    <row r="790" spans="1:19" x14ac:dyDescent="0.45">
      <c r="A790" s="2" t="str">
        <f t="shared" si="24"/>
        <v>2023|Manawat≈´-Whanganui Region|Total - dwelling type</v>
      </c>
      <c r="B790" t="s">
        <v>16</v>
      </c>
      <c r="C790" t="s">
        <v>17</v>
      </c>
      <c r="D790" t="s">
        <v>18</v>
      </c>
      <c r="E790" t="s">
        <v>19</v>
      </c>
      <c r="F790">
        <v>2023</v>
      </c>
      <c r="G790">
        <v>2023</v>
      </c>
      <c r="H790" s="1" t="s">
        <v>42</v>
      </c>
      <c r="I790" t="s">
        <v>43</v>
      </c>
      <c r="J790">
        <v>3</v>
      </c>
      <c r="K790" t="s">
        <v>28</v>
      </c>
      <c r="L790">
        <v>99</v>
      </c>
      <c r="M790" t="s">
        <v>260</v>
      </c>
      <c r="N790">
        <v>633</v>
      </c>
      <c r="R790" s="2">
        <f t="shared" si="25"/>
        <v>0.58125120520095863</v>
      </c>
      <c r="S790" s="2">
        <f>VLOOKUP(A790,'Region Total'!$A$2:$S$163,14,0)</f>
        <v>108903</v>
      </c>
    </row>
    <row r="791" spans="1:19" x14ac:dyDescent="0.45">
      <c r="A791" s="2" t="str">
        <f t="shared" si="24"/>
        <v>2023|Manawat≈´-Whanganui Region|Private Dwelling</v>
      </c>
      <c r="B791" t="s">
        <v>16</v>
      </c>
      <c r="C791" t="s">
        <v>17</v>
      </c>
      <c r="D791" t="s">
        <v>18</v>
      </c>
      <c r="E791" t="s">
        <v>19</v>
      </c>
      <c r="F791">
        <v>2023</v>
      </c>
      <c r="G791">
        <v>2023</v>
      </c>
      <c r="H791" s="1" t="s">
        <v>42</v>
      </c>
      <c r="I791" t="s">
        <v>43</v>
      </c>
      <c r="J791">
        <v>999</v>
      </c>
      <c r="K791" t="s">
        <v>29</v>
      </c>
      <c r="L791">
        <v>1</v>
      </c>
      <c r="M791" t="s">
        <v>261</v>
      </c>
      <c r="N791">
        <v>107883</v>
      </c>
      <c r="R791" s="2">
        <f t="shared" si="25"/>
        <v>100</v>
      </c>
      <c r="S791" s="2">
        <f>VLOOKUP(A791,'Region Total'!$A$2:$S$163,14,0)</f>
        <v>107883</v>
      </c>
    </row>
    <row r="792" spans="1:19" x14ac:dyDescent="0.45">
      <c r="A792" s="2" t="str">
        <f t="shared" si="24"/>
        <v>2023|Manawat≈´-Whanganui Region|Non-private Dwelling</v>
      </c>
      <c r="B792" t="s">
        <v>16</v>
      </c>
      <c r="C792" t="s">
        <v>17</v>
      </c>
      <c r="D792" t="s">
        <v>18</v>
      </c>
      <c r="E792" t="s">
        <v>19</v>
      </c>
      <c r="F792">
        <v>2023</v>
      </c>
      <c r="G792">
        <v>2023</v>
      </c>
      <c r="H792" s="1" t="s">
        <v>42</v>
      </c>
      <c r="I792" t="s">
        <v>43</v>
      </c>
      <c r="J792">
        <v>999</v>
      </c>
      <c r="K792" t="s">
        <v>29</v>
      </c>
      <c r="L792">
        <v>2</v>
      </c>
      <c r="M792" t="s">
        <v>262</v>
      </c>
      <c r="N792">
        <v>1020</v>
      </c>
      <c r="R792" s="2">
        <f t="shared" si="25"/>
        <v>100</v>
      </c>
      <c r="S792" s="2">
        <f>VLOOKUP(A792,'Region Total'!$A$2:$S$163,14,0)</f>
        <v>1020</v>
      </c>
    </row>
    <row r="793" spans="1:19" x14ac:dyDescent="0.45">
      <c r="A793" s="2" t="str">
        <f t="shared" si="24"/>
        <v>2023|Manawat≈´-Whanganui Region|Total - dwelling type</v>
      </c>
      <c r="B793" t="s">
        <v>16</v>
      </c>
      <c r="C793" t="s">
        <v>17</v>
      </c>
      <c r="D793" t="s">
        <v>18</v>
      </c>
      <c r="E793" t="s">
        <v>19</v>
      </c>
      <c r="F793">
        <v>2023</v>
      </c>
      <c r="G793">
        <v>2023</v>
      </c>
      <c r="H793" s="1" t="s">
        <v>42</v>
      </c>
      <c r="I793" t="s">
        <v>43</v>
      </c>
      <c r="J793">
        <v>999</v>
      </c>
      <c r="K793" t="s">
        <v>29</v>
      </c>
      <c r="L793">
        <v>99</v>
      </c>
      <c r="M793" t="s">
        <v>260</v>
      </c>
      <c r="N793">
        <v>108903</v>
      </c>
      <c r="R793" s="2">
        <f t="shared" si="25"/>
        <v>100</v>
      </c>
      <c r="S793" s="2">
        <f>VLOOKUP(A793,'Region Total'!$A$2:$S$163,14,0)</f>
        <v>108903</v>
      </c>
    </row>
    <row r="794" spans="1:19" x14ac:dyDescent="0.45">
      <c r="A794" s="2" t="str">
        <f t="shared" si="24"/>
        <v>2023|Wellington Region|Private Dwelling</v>
      </c>
      <c r="B794" t="s">
        <v>16</v>
      </c>
      <c r="C794" t="s">
        <v>17</v>
      </c>
      <c r="D794" t="s">
        <v>18</v>
      </c>
      <c r="E794" t="s">
        <v>19</v>
      </c>
      <c r="F794">
        <v>2023</v>
      </c>
      <c r="G794">
        <v>2023</v>
      </c>
      <c r="H794" s="1" t="s">
        <v>44</v>
      </c>
      <c r="I794" t="s">
        <v>45</v>
      </c>
      <c r="J794">
        <v>1</v>
      </c>
      <c r="K794" t="s">
        <v>22</v>
      </c>
      <c r="L794">
        <v>1</v>
      </c>
      <c r="M794" t="s">
        <v>261</v>
      </c>
      <c r="N794">
        <v>195522</v>
      </c>
      <c r="R794" s="2">
        <f t="shared" si="25"/>
        <v>90.937504360323146</v>
      </c>
      <c r="S794" s="2">
        <f>VLOOKUP(A794,'Region Total'!$A$2:$S$163,14,0)</f>
        <v>215007</v>
      </c>
    </row>
    <row r="795" spans="1:19" x14ac:dyDescent="0.45">
      <c r="A795" s="2" t="str">
        <f t="shared" si="24"/>
        <v>2023|Wellington Region|Non-private Dwelling</v>
      </c>
      <c r="B795" t="s">
        <v>16</v>
      </c>
      <c r="C795" t="s">
        <v>17</v>
      </c>
      <c r="D795" t="s">
        <v>18</v>
      </c>
      <c r="E795" t="s">
        <v>19</v>
      </c>
      <c r="F795">
        <v>2023</v>
      </c>
      <c r="G795">
        <v>2023</v>
      </c>
      <c r="H795" s="1" t="s">
        <v>44</v>
      </c>
      <c r="I795" t="s">
        <v>45</v>
      </c>
      <c r="J795">
        <v>1</v>
      </c>
      <c r="K795" t="s">
        <v>22</v>
      </c>
      <c r="L795">
        <v>2</v>
      </c>
      <c r="M795" t="s">
        <v>262</v>
      </c>
      <c r="N795">
        <v>711</v>
      </c>
      <c r="R795" s="2">
        <f t="shared" si="25"/>
        <v>72.036474164133736</v>
      </c>
      <c r="S795" s="2">
        <f>VLOOKUP(A795,'Region Total'!$A$2:$S$163,14,0)</f>
        <v>987</v>
      </c>
    </row>
    <row r="796" spans="1:19" x14ac:dyDescent="0.45">
      <c r="A796" s="2" t="str">
        <f t="shared" si="24"/>
        <v>2023|Wellington Region|Total - dwelling type</v>
      </c>
      <c r="B796" t="s">
        <v>16</v>
      </c>
      <c r="C796" t="s">
        <v>17</v>
      </c>
      <c r="D796" t="s">
        <v>18</v>
      </c>
      <c r="E796" t="s">
        <v>19</v>
      </c>
      <c r="F796">
        <v>2023</v>
      </c>
      <c r="G796">
        <v>2023</v>
      </c>
      <c r="H796" s="1" t="s">
        <v>44</v>
      </c>
      <c r="I796" t="s">
        <v>45</v>
      </c>
      <c r="J796">
        <v>1</v>
      </c>
      <c r="K796" t="s">
        <v>22</v>
      </c>
      <c r="L796">
        <v>99</v>
      </c>
      <c r="M796" t="s">
        <v>260</v>
      </c>
      <c r="N796">
        <v>196230</v>
      </c>
      <c r="R796" s="2">
        <f t="shared" si="25"/>
        <v>90.851007680875597</v>
      </c>
      <c r="S796" s="2">
        <f>VLOOKUP(A796,'Region Total'!$A$2:$S$163,14,0)</f>
        <v>215991</v>
      </c>
    </row>
    <row r="797" spans="1:19" x14ac:dyDescent="0.45">
      <c r="A797" s="2" t="str">
        <f t="shared" si="24"/>
        <v>2023|Wellington Region|Private Dwelling</v>
      </c>
      <c r="B797" t="s">
        <v>16</v>
      </c>
      <c r="C797" t="s">
        <v>17</v>
      </c>
      <c r="D797" t="s">
        <v>18</v>
      </c>
      <c r="E797" t="s">
        <v>19</v>
      </c>
      <c r="F797">
        <v>2023</v>
      </c>
      <c r="G797">
        <v>2023</v>
      </c>
      <c r="H797" s="1" t="s">
        <v>44</v>
      </c>
      <c r="I797" t="s">
        <v>45</v>
      </c>
      <c r="J797">
        <v>2</v>
      </c>
      <c r="K797" t="s">
        <v>23</v>
      </c>
      <c r="L797">
        <v>1</v>
      </c>
      <c r="M797" t="s">
        <v>261</v>
      </c>
      <c r="N797">
        <v>17388</v>
      </c>
      <c r="R797" s="2">
        <f t="shared" si="25"/>
        <v>8.0871785569772143</v>
      </c>
      <c r="S797" s="2">
        <f>VLOOKUP(A797,'Region Total'!$A$2:$S$163,14,0)</f>
        <v>215007</v>
      </c>
    </row>
    <row r="798" spans="1:19" x14ac:dyDescent="0.45">
      <c r="A798" s="2" t="str">
        <f t="shared" si="24"/>
        <v>2023|Wellington Region|Non-private Dwelling</v>
      </c>
      <c r="B798" t="s">
        <v>16</v>
      </c>
      <c r="C798" t="s">
        <v>17</v>
      </c>
      <c r="D798" t="s">
        <v>18</v>
      </c>
      <c r="E798" t="s">
        <v>19</v>
      </c>
      <c r="F798">
        <v>2023</v>
      </c>
      <c r="G798">
        <v>2023</v>
      </c>
      <c r="H798" s="1" t="s">
        <v>44</v>
      </c>
      <c r="I798" t="s">
        <v>45</v>
      </c>
      <c r="J798">
        <v>2</v>
      </c>
      <c r="K798" t="s">
        <v>23</v>
      </c>
      <c r="L798">
        <v>2</v>
      </c>
      <c r="M798" t="s">
        <v>262</v>
      </c>
      <c r="N798">
        <v>261</v>
      </c>
      <c r="R798" s="2">
        <f t="shared" si="25"/>
        <v>26.443768996960486</v>
      </c>
      <c r="S798" s="2">
        <f>VLOOKUP(A798,'Region Total'!$A$2:$S$163,14,0)</f>
        <v>987</v>
      </c>
    </row>
    <row r="799" spans="1:19" x14ac:dyDescent="0.45">
      <c r="A799" s="2" t="str">
        <f t="shared" si="24"/>
        <v>2023|Wellington Region|Total - dwelling type</v>
      </c>
      <c r="B799" t="s">
        <v>16</v>
      </c>
      <c r="C799" t="s">
        <v>17</v>
      </c>
      <c r="D799" t="s">
        <v>18</v>
      </c>
      <c r="E799" t="s">
        <v>19</v>
      </c>
      <c r="F799">
        <v>2023</v>
      </c>
      <c r="G799">
        <v>2023</v>
      </c>
      <c r="H799" s="1" t="s">
        <v>44</v>
      </c>
      <c r="I799" t="s">
        <v>45</v>
      </c>
      <c r="J799">
        <v>2</v>
      </c>
      <c r="K799" t="s">
        <v>23</v>
      </c>
      <c r="L799">
        <v>99</v>
      </c>
      <c r="M799" t="s">
        <v>260</v>
      </c>
      <c r="N799">
        <v>17649</v>
      </c>
      <c r="R799" s="2">
        <f t="shared" si="25"/>
        <v>8.1711737989082884</v>
      </c>
      <c r="S799" s="2">
        <f>VLOOKUP(A799,'Region Total'!$A$2:$S$163,14,0)</f>
        <v>215991</v>
      </c>
    </row>
    <row r="800" spans="1:19" x14ac:dyDescent="0.45">
      <c r="A800" s="2" t="str">
        <f t="shared" si="24"/>
        <v>2023|Wellington Region|Private Dwelling</v>
      </c>
      <c r="B800" t="s">
        <v>16</v>
      </c>
      <c r="C800" t="s">
        <v>17</v>
      </c>
      <c r="D800" t="s">
        <v>18</v>
      </c>
      <c r="E800" t="s">
        <v>19</v>
      </c>
      <c r="F800">
        <v>2023</v>
      </c>
      <c r="G800">
        <v>2023</v>
      </c>
      <c r="H800" s="1" t="s">
        <v>44</v>
      </c>
      <c r="I800" t="s">
        <v>45</v>
      </c>
      <c r="J800">
        <v>21</v>
      </c>
      <c r="K800" t="s">
        <v>26</v>
      </c>
      <c r="L800">
        <v>1</v>
      </c>
      <c r="M800" t="s">
        <v>261</v>
      </c>
      <c r="N800">
        <v>10002</v>
      </c>
      <c r="R800" s="2">
        <f t="shared" si="25"/>
        <v>4.6519415646932423</v>
      </c>
      <c r="S800" s="2">
        <f>VLOOKUP(A800,'Region Total'!$A$2:$S$163,14,0)</f>
        <v>215007</v>
      </c>
    </row>
    <row r="801" spans="1:19" x14ac:dyDescent="0.45">
      <c r="A801" s="2" t="str">
        <f t="shared" si="24"/>
        <v>2023|Wellington Region|Non-private Dwelling</v>
      </c>
      <c r="B801" t="s">
        <v>16</v>
      </c>
      <c r="C801" t="s">
        <v>17</v>
      </c>
      <c r="D801" t="s">
        <v>18</v>
      </c>
      <c r="E801" t="s">
        <v>19</v>
      </c>
      <c r="F801">
        <v>2023</v>
      </c>
      <c r="G801">
        <v>2023</v>
      </c>
      <c r="H801" s="1" t="s">
        <v>44</v>
      </c>
      <c r="I801" t="s">
        <v>45</v>
      </c>
      <c r="J801">
        <v>21</v>
      </c>
      <c r="K801" t="s">
        <v>26</v>
      </c>
      <c r="L801">
        <v>2</v>
      </c>
      <c r="M801" t="s">
        <v>262</v>
      </c>
      <c r="N801">
        <v>99</v>
      </c>
      <c r="R801" s="2">
        <f t="shared" si="25"/>
        <v>10.030395136778116</v>
      </c>
      <c r="S801" s="2">
        <f>VLOOKUP(A801,'Region Total'!$A$2:$S$163,14,0)</f>
        <v>987</v>
      </c>
    </row>
    <row r="802" spans="1:19" x14ac:dyDescent="0.45">
      <c r="A802" s="2" t="str">
        <f t="shared" si="24"/>
        <v>2023|Wellington Region|Total - dwelling type</v>
      </c>
      <c r="B802" t="s">
        <v>16</v>
      </c>
      <c r="C802" t="s">
        <v>17</v>
      </c>
      <c r="D802" t="s">
        <v>18</v>
      </c>
      <c r="E802" t="s">
        <v>19</v>
      </c>
      <c r="F802">
        <v>2023</v>
      </c>
      <c r="G802">
        <v>2023</v>
      </c>
      <c r="H802" s="1" t="s">
        <v>44</v>
      </c>
      <c r="I802" t="s">
        <v>45</v>
      </c>
      <c r="J802">
        <v>21</v>
      </c>
      <c r="K802" t="s">
        <v>26</v>
      </c>
      <c r="L802">
        <v>99</v>
      </c>
      <c r="M802" t="s">
        <v>260</v>
      </c>
      <c r="N802">
        <v>10101</v>
      </c>
      <c r="R802" s="2">
        <f t="shared" si="25"/>
        <v>4.6765837465449946</v>
      </c>
      <c r="S802" s="2">
        <f>VLOOKUP(A802,'Region Total'!$A$2:$S$163,14,0)</f>
        <v>215991</v>
      </c>
    </row>
    <row r="803" spans="1:19" x14ac:dyDescent="0.45">
      <c r="A803" s="2" t="str">
        <f t="shared" si="24"/>
        <v>2023|Wellington Region|Private Dwelling</v>
      </c>
      <c r="B803" t="s">
        <v>16</v>
      </c>
      <c r="C803" t="s">
        <v>17</v>
      </c>
      <c r="D803" t="s">
        <v>18</v>
      </c>
      <c r="E803" t="s">
        <v>19</v>
      </c>
      <c r="F803">
        <v>2023</v>
      </c>
      <c r="G803">
        <v>2023</v>
      </c>
      <c r="H803" s="1" t="s">
        <v>44</v>
      </c>
      <c r="I803" t="s">
        <v>45</v>
      </c>
      <c r="J803">
        <v>22</v>
      </c>
      <c r="K803" t="s">
        <v>27</v>
      </c>
      <c r="L803">
        <v>1</v>
      </c>
      <c r="M803" t="s">
        <v>261</v>
      </c>
      <c r="N803">
        <v>7383</v>
      </c>
      <c r="R803" s="2">
        <f t="shared" si="25"/>
        <v>3.4338416888752459</v>
      </c>
      <c r="S803" s="2">
        <f>VLOOKUP(A803,'Region Total'!$A$2:$S$163,14,0)</f>
        <v>215007</v>
      </c>
    </row>
    <row r="804" spans="1:19" x14ac:dyDescent="0.45">
      <c r="A804" s="2" t="str">
        <f t="shared" si="24"/>
        <v>2023|Wellington Region|Non-private Dwelling</v>
      </c>
      <c r="B804" t="s">
        <v>16</v>
      </c>
      <c r="C804" t="s">
        <v>17</v>
      </c>
      <c r="D804" t="s">
        <v>18</v>
      </c>
      <c r="E804" t="s">
        <v>19</v>
      </c>
      <c r="F804">
        <v>2023</v>
      </c>
      <c r="G804">
        <v>2023</v>
      </c>
      <c r="H804" s="1" t="s">
        <v>44</v>
      </c>
      <c r="I804" t="s">
        <v>45</v>
      </c>
      <c r="J804">
        <v>22</v>
      </c>
      <c r="K804" t="s">
        <v>27</v>
      </c>
      <c r="L804">
        <v>2</v>
      </c>
      <c r="M804" t="s">
        <v>262</v>
      </c>
      <c r="N804">
        <v>165</v>
      </c>
      <c r="R804" s="2">
        <f t="shared" si="25"/>
        <v>16.717325227963524</v>
      </c>
      <c r="S804" s="2">
        <f>VLOOKUP(A804,'Region Total'!$A$2:$S$163,14,0)</f>
        <v>987</v>
      </c>
    </row>
    <row r="805" spans="1:19" x14ac:dyDescent="0.45">
      <c r="A805" s="2" t="str">
        <f t="shared" si="24"/>
        <v>2023|Wellington Region|Total - dwelling type</v>
      </c>
      <c r="B805" t="s">
        <v>16</v>
      </c>
      <c r="C805" t="s">
        <v>17</v>
      </c>
      <c r="D805" t="s">
        <v>18</v>
      </c>
      <c r="E805" t="s">
        <v>19</v>
      </c>
      <c r="F805">
        <v>2023</v>
      </c>
      <c r="G805">
        <v>2023</v>
      </c>
      <c r="H805" s="1" t="s">
        <v>44</v>
      </c>
      <c r="I805" t="s">
        <v>45</v>
      </c>
      <c r="J805">
        <v>22</v>
      </c>
      <c r="K805" t="s">
        <v>27</v>
      </c>
      <c r="L805">
        <v>99</v>
      </c>
      <c r="M805" t="s">
        <v>260</v>
      </c>
      <c r="N805">
        <v>7545</v>
      </c>
      <c r="R805" s="2">
        <f t="shared" si="25"/>
        <v>3.4932011056016226</v>
      </c>
      <c r="S805" s="2">
        <f>VLOOKUP(A805,'Region Total'!$A$2:$S$163,14,0)</f>
        <v>215991</v>
      </c>
    </row>
    <row r="806" spans="1:19" x14ac:dyDescent="0.45">
      <c r="A806" s="2" t="str">
        <f t="shared" si="24"/>
        <v>2023|Wellington Region|Private Dwelling</v>
      </c>
      <c r="B806" t="s">
        <v>16</v>
      </c>
      <c r="C806" t="s">
        <v>17</v>
      </c>
      <c r="D806" t="s">
        <v>18</v>
      </c>
      <c r="E806" t="s">
        <v>19</v>
      </c>
      <c r="F806">
        <v>2023</v>
      </c>
      <c r="G806">
        <v>2023</v>
      </c>
      <c r="H806" s="1" t="s">
        <v>44</v>
      </c>
      <c r="I806" t="s">
        <v>45</v>
      </c>
      <c r="J806">
        <v>3</v>
      </c>
      <c r="K806" t="s">
        <v>28</v>
      </c>
      <c r="L806">
        <v>1</v>
      </c>
      <c r="M806" t="s">
        <v>261</v>
      </c>
      <c r="N806">
        <v>2100</v>
      </c>
      <c r="R806" s="2">
        <f t="shared" si="25"/>
        <v>0.9767123861083592</v>
      </c>
      <c r="S806" s="2">
        <f>VLOOKUP(A806,'Region Total'!$A$2:$S$163,14,0)</f>
        <v>215007</v>
      </c>
    </row>
    <row r="807" spans="1:19" x14ac:dyDescent="0.45">
      <c r="A807" s="2" t="str">
        <f t="shared" si="24"/>
        <v>2023|Wellington Region|Non-private Dwelling</v>
      </c>
      <c r="B807" t="s">
        <v>16</v>
      </c>
      <c r="C807" t="s">
        <v>17</v>
      </c>
      <c r="D807" t="s">
        <v>18</v>
      </c>
      <c r="E807" t="s">
        <v>19</v>
      </c>
      <c r="F807">
        <v>2023</v>
      </c>
      <c r="G807">
        <v>2023</v>
      </c>
      <c r="H807" s="1" t="s">
        <v>44</v>
      </c>
      <c r="I807" t="s">
        <v>45</v>
      </c>
      <c r="J807">
        <v>3</v>
      </c>
      <c r="K807" t="s">
        <v>28</v>
      </c>
      <c r="L807">
        <v>2</v>
      </c>
      <c r="M807" t="s">
        <v>262</v>
      </c>
      <c r="N807">
        <v>15</v>
      </c>
      <c r="R807" s="2">
        <f t="shared" si="25"/>
        <v>1.5197568389057752</v>
      </c>
      <c r="S807" s="2">
        <f>VLOOKUP(A807,'Region Total'!$A$2:$S$163,14,0)</f>
        <v>987</v>
      </c>
    </row>
    <row r="808" spans="1:19" x14ac:dyDescent="0.45">
      <c r="A808" s="2" t="str">
        <f t="shared" si="24"/>
        <v>2023|Wellington Region|Total - dwelling type</v>
      </c>
      <c r="B808" t="s">
        <v>16</v>
      </c>
      <c r="C808" t="s">
        <v>17</v>
      </c>
      <c r="D808" t="s">
        <v>18</v>
      </c>
      <c r="E808" t="s">
        <v>19</v>
      </c>
      <c r="F808">
        <v>2023</v>
      </c>
      <c r="G808">
        <v>2023</v>
      </c>
      <c r="H808" s="1" t="s">
        <v>44</v>
      </c>
      <c r="I808" t="s">
        <v>45</v>
      </c>
      <c r="J808">
        <v>3</v>
      </c>
      <c r="K808" t="s">
        <v>28</v>
      </c>
      <c r="L808">
        <v>99</v>
      </c>
      <c r="M808" t="s">
        <v>260</v>
      </c>
      <c r="N808">
        <v>2115</v>
      </c>
      <c r="R808" s="2">
        <f t="shared" si="25"/>
        <v>0.97920746697779082</v>
      </c>
      <c r="S808" s="2">
        <f>VLOOKUP(A808,'Region Total'!$A$2:$S$163,14,0)</f>
        <v>215991</v>
      </c>
    </row>
    <row r="809" spans="1:19" x14ac:dyDescent="0.45">
      <c r="A809" s="2" t="str">
        <f t="shared" si="24"/>
        <v>2023|Wellington Region|Private Dwelling</v>
      </c>
      <c r="B809" t="s">
        <v>16</v>
      </c>
      <c r="C809" t="s">
        <v>17</v>
      </c>
      <c r="D809" t="s">
        <v>18</v>
      </c>
      <c r="E809" t="s">
        <v>19</v>
      </c>
      <c r="F809">
        <v>2023</v>
      </c>
      <c r="G809">
        <v>2023</v>
      </c>
      <c r="H809" s="1" t="s">
        <v>44</v>
      </c>
      <c r="I809" t="s">
        <v>45</v>
      </c>
      <c r="J809">
        <v>999</v>
      </c>
      <c r="K809" t="s">
        <v>29</v>
      </c>
      <c r="L809">
        <v>1</v>
      </c>
      <c r="M809" t="s">
        <v>261</v>
      </c>
      <c r="N809">
        <v>215007</v>
      </c>
      <c r="R809" s="2">
        <f t="shared" si="25"/>
        <v>100</v>
      </c>
      <c r="S809" s="2">
        <f>VLOOKUP(A809,'Region Total'!$A$2:$S$163,14,0)</f>
        <v>215007</v>
      </c>
    </row>
    <row r="810" spans="1:19" x14ac:dyDescent="0.45">
      <c r="A810" s="2" t="str">
        <f t="shared" si="24"/>
        <v>2023|Wellington Region|Non-private Dwelling</v>
      </c>
      <c r="B810" t="s">
        <v>16</v>
      </c>
      <c r="C810" t="s">
        <v>17</v>
      </c>
      <c r="D810" t="s">
        <v>18</v>
      </c>
      <c r="E810" t="s">
        <v>19</v>
      </c>
      <c r="F810">
        <v>2023</v>
      </c>
      <c r="G810">
        <v>2023</v>
      </c>
      <c r="H810" s="1" t="s">
        <v>44</v>
      </c>
      <c r="I810" t="s">
        <v>45</v>
      </c>
      <c r="J810">
        <v>999</v>
      </c>
      <c r="K810" t="s">
        <v>29</v>
      </c>
      <c r="L810">
        <v>2</v>
      </c>
      <c r="M810" t="s">
        <v>262</v>
      </c>
      <c r="N810">
        <v>987</v>
      </c>
      <c r="R810" s="2">
        <f t="shared" si="25"/>
        <v>100</v>
      </c>
      <c r="S810" s="2">
        <f>VLOOKUP(A810,'Region Total'!$A$2:$S$163,14,0)</f>
        <v>987</v>
      </c>
    </row>
    <row r="811" spans="1:19" x14ac:dyDescent="0.45">
      <c r="A811" s="2" t="str">
        <f t="shared" si="24"/>
        <v>2023|Wellington Region|Total - dwelling type</v>
      </c>
      <c r="B811" t="s">
        <v>16</v>
      </c>
      <c r="C811" t="s">
        <v>17</v>
      </c>
      <c r="D811" t="s">
        <v>18</v>
      </c>
      <c r="E811" t="s">
        <v>19</v>
      </c>
      <c r="F811">
        <v>2023</v>
      </c>
      <c r="G811">
        <v>2023</v>
      </c>
      <c r="H811" s="1" t="s">
        <v>44</v>
      </c>
      <c r="I811" t="s">
        <v>45</v>
      </c>
      <c r="J811">
        <v>999</v>
      </c>
      <c r="K811" t="s">
        <v>29</v>
      </c>
      <c r="L811">
        <v>99</v>
      </c>
      <c r="M811" t="s">
        <v>260</v>
      </c>
      <c r="N811">
        <v>215991</v>
      </c>
      <c r="R811" s="2">
        <f t="shared" si="25"/>
        <v>100</v>
      </c>
      <c r="S811" s="2">
        <f>VLOOKUP(A811,'Region Total'!$A$2:$S$163,14,0)</f>
        <v>215991</v>
      </c>
    </row>
    <row r="812" spans="1:19" x14ac:dyDescent="0.45">
      <c r="A812" s="2" t="str">
        <f t="shared" si="24"/>
        <v>2023|West Coast Region|Private Dwelling</v>
      </c>
      <c r="B812" t="s">
        <v>16</v>
      </c>
      <c r="C812" t="s">
        <v>17</v>
      </c>
      <c r="D812" t="s">
        <v>18</v>
      </c>
      <c r="E812" t="s">
        <v>19</v>
      </c>
      <c r="F812">
        <v>2023</v>
      </c>
      <c r="G812">
        <v>2023</v>
      </c>
      <c r="H812">
        <v>12</v>
      </c>
      <c r="I812" t="s">
        <v>46</v>
      </c>
      <c r="J812">
        <v>1</v>
      </c>
      <c r="K812" t="s">
        <v>22</v>
      </c>
      <c r="L812">
        <v>1</v>
      </c>
      <c r="M812" t="s">
        <v>261</v>
      </c>
      <c r="N812">
        <v>14478</v>
      </c>
      <c r="R812" s="2">
        <f t="shared" si="25"/>
        <v>80.581065286358324</v>
      </c>
      <c r="S812" s="2">
        <f>VLOOKUP(A812,'Region Total'!$A$2:$S$163,14,0)</f>
        <v>17967</v>
      </c>
    </row>
    <row r="813" spans="1:19" x14ac:dyDescent="0.45">
      <c r="A813" s="2" t="str">
        <f t="shared" si="24"/>
        <v>2023|West Coast Region|Non-private Dwelling</v>
      </c>
      <c r="B813" t="s">
        <v>16</v>
      </c>
      <c r="C813" t="s">
        <v>17</v>
      </c>
      <c r="D813" t="s">
        <v>18</v>
      </c>
      <c r="E813" t="s">
        <v>19</v>
      </c>
      <c r="F813">
        <v>2023</v>
      </c>
      <c r="G813">
        <v>2023</v>
      </c>
      <c r="H813">
        <v>12</v>
      </c>
      <c r="I813" t="s">
        <v>46</v>
      </c>
      <c r="J813">
        <v>1</v>
      </c>
      <c r="K813" t="s">
        <v>22</v>
      </c>
      <c r="L813">
        <v>2</v>
      </c>
      <c r="M813" t="s">
        <v>262</v>
      </c>
      <c r="N813">
        <v>315</v>
      </c>
      <c r="R813" s="2">
        <f t="shared" si="25"/>
        <v>52.76381909547738</v>
      </c>
      <c r="S813" s="2">
        <f>VLOOKUP(A813,'Region Total'!$A$2:$S$163,14,0)</f>
        <v>597</v>
      </c>
    </row>
    <row r="814" spans="1:19" x14ac:dyDescent="0.45">
      <c r="A814" s="2" t="str">
        <f t="shared" si="24"/>
        <v>2023|West Coast Region|Total - dwelling type</v>
      </c>
      <c r="B814" t="s">
        <v>16</v>
      </c>
      <c r="C814" t="s">
        <v>17</v>
      </c>
      <c r="D814" t="s">
        <v>18</v>
      </c>
      <c r="E814" t="s">
        <v>19</v>
      </c>
      <c r="F814">
        <v>2023</v>
      </c>
      <c r="G814">
        <v>2023</v>
      </c>
      <c r="H814">
        <v>12</v>
      </c>
      <c r="I814" t="s">
        <v>46</v>
      </c>
      <c r="J814">
        <v>1</v>
      </c>
      <c r="K814" t="s">
        <v>22</v>
      </c>
      <c r="L814">
        <v>99</v>
      </c>
      <c r="M814" t="s">
        <v>260</v>
      </c>
      <c r="N814">
        <v>14793</v>
      </c>
      <c r="R814" s="2">
        <f t="shared" si="25"/>
        <v>79.686489980607618</v>
      </c>
      <c r="S814" s="2">
        <f>VLOOKUP(A814,'Region Total'!$A$2:$S$163,14,0)</f>
        <v>18564</v>
      </c>
    </row>
    <row r="815" spans="1:19" x14ac:dyDescent="0.45">
      <c r="A815" s="2" t="str">
        <f t="shared" si="24"/>
        <v>2023|West Coast Region|Private Dwelling</v>
      </c>
      <c r="B815" t="s">
        <v>16</v>
      </c>
      <c r="C815" t="s">
        <v>17</v>
      </c>
      <c r="D815" t="s">
        <v>18</v>
      </c>
      <c r="E815" t="s">
        <v>19</v>
      </c>
      <c r="F815">
        <v>2023</v>
      </c>
      <c r="G815">
        <v>2023</v>
      </c>
      <c r="H815">
        <v>12</v>
      </c>
      <c r="I815" t="s">
        <v>46</v>
      </c>
      <c r="J815">
        <v>2</v>
      </c>
      <c r="K815" t="s">
        <v>23</v>
      </c>
      <c r="L815">
        <v>1</v>
      </c>
      <c r="M815" t="s">
        <v>261</v>
      </c>
      <c r="N815">
        <v>3396</v>
      </c>
      <c r="R815" s="2">
        <f t="shared" si="25"/>
        <v>18.901319084989147</v>
      </c>
      <c r="S815" s="2">
        <f>VLOOKUP(A815,'Region Total'!$A$2:$S$163,14,0)</f>
        <v>17967</v>
      </c>
    </row>
    <row r="816" spans="1:19" x14ac:dyDescent="0.45">
      <c r="A816" s="2" t="str">
        <f t="shared" si="24"/>
        <v>2023|West Coast Region|Non-private Dwelling</v>
      </c>
      <c r="B816" t="s">
        <v>16</v>
      </c>
      <c r="C816" t="s">
        <v>17</v>
      </c>
      <c r="D816" t="s">
        <v>18</v>
      </c>
      <c r="E816" t="s">
        <v>19</v>
      </c>
      <c r="F816">
        <v>2023</v>
      </c>
      <c r="G816">
        <v>2023</v>
      </c>
      <c r="H816">
        <v>12</v>
      </c>
      <c r="I816" t="s">
        <v>46</v>
      </c>
      <c r="J816">
        <v>2</v>
      </c>
      <c r="K816" t="s">
        <v>23</v>
      </c>
      <c r="L816">
        <v>2</v>
      </c>
      <c r="M816" t="s">
        <v>262</v>
      </c>
      <c r="N816">
        <v>282</v>
      </c>
      <c r="R816" s="2">
        <f t="shared" si="25"/>
        <v>47.236180904522612</v>
      </c>
      <c r="S816" s="2">
        <f>VLOOKUP(A816,'Region Total'!$A$2:$S$163,14,0)</f>
        <v>597</v>
      </c>
    </row>
    <row r="817" spans="1:19" x14ac:dyDescent="0.45">
      <c r="A817" s="2" t="str">
        <f t="shared" si="24"/>
        <v>2023|West Coast Region|Total - dwelling type</v>
      </c>
      <c r="B817" t="s">
        <v>16</v>
      </c>
      <c r="C817" t="s">
        <v>17</v>
      </c>
      <c r="D817" t="s">
        <v>18</v>
      </c>
      <c r="E817" t="s">
        <v>19</v>
      </c>
      <c r="F817">
        <v>2023</v>
      </c>
      <c r="G817">
        <v>2023</v>
      </c>
      <c r="H817">
        <v>12</v>
      </c>
      <c r="I817" t="s">
        <v>46</v>
      </c>
      <c r="J817">
        <v>2</v>
      </c>
      <c r="K817" t="s">
        <v>23</v>
      </c>
      <c r="L817">
        <v>99</v>
      </c>
      <c r="M817" t="s">
        <v>260</v>
      </c>
      <c r="N817">
        <v>3675</v>
      </c>
      <c r="R817" s="2">
        <f t="shared" si="25"/>
        <v>19.796380090497738</v>
      </c>
      <c r="S817" s="2">
        <f>VLOOKUP(A817,'Region Total'!$A$2:$S$163,14,0)</f>
        <v>18564</v>
      </c>
    </row>
    <row r="818" spans="1:19" x14ac:dyDescent="0.45">
      <c r="A818" s="2" t="str">
        <f t="shared" si="24"/>
        <v>2023|West Coast Region|Private Dwelling</v>
      </c>
      <c r="B818" t="s">
        <v>16</v>
      </c>
      <c r="C818" t="s">
        <v>17</v>
      </c>
      <c r="D818" t="s">
        <v>18</v>
      </c>
      <c r="E818" t="s">
        <v>19</v>
      </c>
      <c r="F818">
        <v>2023</v>
      </c>
      <c r="G818">
        <v>2023</v>
      </c>
      <c r="H818">
        <v>12</v>
      </c>
      <c r="I818" t="s">
        <v>46</v>
      </c>
      <c r="J818">
        <v>21</v>
      </c>
      <c r="K818" t="s">
        <v>26</v>
      </c>
      <c r="L818">
        <v>1</v>
      </c>
      <c r="M818" t="s">
        <v>261</v>
      </c>
      <c r="N818">
        <v>1482</v>
      </c>
      <c r="R818" s="2">
        <f t="shared" si="25"/>
        <v>8.2484555017532148</v>
      </c>
      <c r="S818" s="2">
        <f>VLOOKUP(A818,'Region Total'!$A$2:$S$163,14,0)</f>
        <v>17967</v>
      </c>
    </row>
    <row r="819" spans="1:19" x14ac:dyDescent="0.45">
      <c r="A819" s="2" t="str">
        <f t="shared" si="24"/>
        <v>2023|West Coast Region|Non-private Dwelling</v>
      </c>
      <c r="B819" t="s">
        <v>16</v>
      </c>
      <c r="C819" t="s">
        <v>17</v>
      </c>
      <c r="D819" t="s">
        <v>18</v>
      </c>
      <c r="E819" t="s">
        <v>19</v>
      </c>
      <c r="F819">
        <v>2023</v>
      </c>
      <c r="G819">
        <v>2023</v>
      </c>
      <c r="H819">
        <v>12</v>
      </c>
      <c r="I819" t="s">
        <v>46</v>
      </c>
      <c r="J819">
        <v>21</v>
      </c>
      <c r="K819" t="s">
        <v>26</v>
      </c>
      <c r="L819">
        <v>2</v>
      </c>
      <c r="M819" t="s">
        <v>262</v>
      </c>
      <c r="N819">
        <v>51</v>
      </c>
      <c r="R819" s="2">
        <f t="shared" si="25"/>
        <v>8.5427135678391952</v>
      </c>
      <c r="S819" s="2">
        <f>VLOOKUP(A819,'Region Total'!$A$2:$S$163,14,0)</f>
        <v>597</v>
      </c>
    </row>
    <row r="820" spans="1:19" x14ac:dyDescent="0.45">
      <c r="A820" s="2" t="str">
        <f t="shared" si="24"/>
        <v>2023|West Coast Region|Total - dwelling type</v>
      </c>
      <c r="B820" t="s">
        <v>16</v>
      </c>
      <c r="C820" t="s">
        <v>17</v>
      </c>
      <c r="D820" t="s">
        <v>18</v>
      </c>
      <c r="E820" t="s">
        <v>19</v>
      </c>
      <c r="F820">
        <v>2023</v>
      </c>
      <c r="G820">
        <v>2023</v>
      </c>
      <c r="H820">
        <v>12</v>
      </c>
      <c r="I820" t="s">
        <v>46</v>
      </c>
      <c r="J820">
        <v>21</v>
      </c>
      <c r="K820" t="s">
        <v>26</v>
      </c>
      <c r="L820">
        <v>99</v>
      </c>
      <c r="M820" t="s">
        <v>260</v>
      </c>
      <c r="N820">
        <v>1536</v>
      </c>
      <c r="R820" s="2">
        <f t="shared" si="25"/>
        <v>8.2740788623141555</v>
      </c>
      <c r="S820" s="2">
        <f>VLOOKUP(A820,'Region Total'!$A$2:$S$163,14,0)</f>
        <v>18564</v>
      </c>
    </row>
    <row r="821" spans="1:19" x14ac:dyDescent="0.45">
      <c r="A821" s="2" t="str">
        <f t="shared" si="24"/>
        <v>2023|West Coast Region|Private Dwelling</v>
      </c>
      <c r="B821" t="s">
        <v>16</v>
      </c>
      <c r="C821" t="s">
        <v>17</v>
      </c>
      <c r="D821" t="s">
        <v>18</v>
      </c>
      <c r="E821" t="s">
        <v>19</v>
      </c>
      <c r="F821">
        <v>2023</v>
      </c>
      <c r="G821">
        <v>2023</v>
      </c>
      <c r="H821">
        <v>12</v>
      </c>
      <c r="I821" t="s">
        <v>46</v>
      </c>
      <c r="J821">
        <v>22</v>
      </c>
      <c r="K821" t="s">
        <v>27</v>
      </c>
      <c r="L821">
        <v>1</v>
      </c>
      <c r="M821" t="s">
        <v>261</v>
      </c>
      <c r="N821">
        <v>1911</v>
      </c>
      <c r="R821" s="2">
        <f t="shared" si="25"/>
        <v>10.636166304892303</v>
      </c>
      <c r="S821" s="2">
        <f>VLOOKUP(A821,'Region Total'!$A$2:$S$163,14,0)</f>
        <v>17967</v>
      </c>
    </row>
    <row r="822" spans="1:19" x14ac:dyDescent="0.45">
      <c r="A822" s="2" t="str">
        <f t="shared" si="24"/>
        <v>2023|West Coast Region|Non-private Dwelling</v>
      </c>
      <c r="B822" t="s">
        <v>16</v>
      </c>
      <c r="C822" t="s">
        <v>17</v>
      </c>
      <c r="D822" t="s">
        <v>18</v>
      </c>
      <c r="E822" t="s">
        <v>19</v>
      </c>
      <c r="F822">
        <v>2023</v>
      </c>
      <c r="G822">
        <v>2023</v>
      </c>
      <c r="H822">
        <v>12</v>
      </c>
      <c r="I822" t="s">
        <v>46</v>
      </c>
      <c r="J822">
        <v>22</v>
      </c>
      <c r="K822" t="s">
        <v>27</v>
      </c>
      <c r="L822">
        <v>2</v>
      </c>
      <c r="M822" t="s">
        <v>262</v>
      </c>
      <c r="N822">
        <v>231</v>
      </c>
      <c r="R822" s="2">
        <f t="shared" si="25"/>
        <v>38.693467336683419</v>
      </c>
      <c r="S822" s="2">
        <f>VLOOKUP(A822,'Region Total'!$A$2:$S$163,14,0)</f>
        <v>597</v>
      </c>
    </row>
    <row r="823" spans="1:19" x14ac:dyDescent="0.45">
      <c r="A823" s="2" t="str">
        <f t="shared" si="24"/>
        <v>2023|West Coast Region|Total - dwelling type</v>
      </c>
      <c r="B823" t="s">
        <v>16</v>
      </c>
      <c r="C823" t="s">
        <v>17</v>
      </c>
      <c r="D823" t="s">
        <v>18</v>
      </c>
      <c r="E823" t="s">
        <v>19</v>
      </c>
      <c r="F823">
        <v>2023</v>
      </c>
      <c r="G823">
        <v>2023</v>
      </c>
      <c r="H823">
        <v>12</v>
      </c>
      <c r="I823" t="s">
        <v>46</v>
      </c>
      <c r="J823">
        <v>22</v>
      </c>
      <c r="K823" t="s">
        <v>27</v>
      </c>
      <c r="L823">
        <v>99</v>
      </c>
      <c r="M823" t="s">
        <v>260</v>
      </c>
      <c r="N823">
        <v>2139</v>
      </c>
      <c r="R823" s="2">
        <f t="shared" si="25"/>
        <v>11.522301228183581</v>
      </c>
      <c r="S823" s="2">
        <f>VLOOKUP(A823,'Region Total'!$A$2:$S$163,14,0)</f>
        <v>18564</v>
      </c>
    </row>
    <row r="824" spans="1:19" x14ac:dyDescent="0.45">
      <c r="A824" s="2" t="str">
        <f t="shared" si="24"/>
        <v>2023|West Coast Region|Private Dwelling</v>
      </c>
      <c r="B824" t="s">
        <v>16</v>
      </c>
      <c r="C824" t="s">
        <v>17</v>
      </c>
      <c r="D824" t="s">
        <v>18</v>
      </c>
      <c r="E824" t="s">
        <v>19</v>
      </c>
      <c r="F824">
        <v>2023</v>
      </c>
      <c r="G824">
        <v>2023</v>
      </c>
      <c r="H824">
        <v>12</v>
      </c>
      <c r="I824" t="s">
        <v>46</v>
      </c>
      <c r="J824">
        <v>3</v>
      </c>
      <c r="K824" t="s">
        <v>28</v>
      </c>
      <c r="L824">
        <v>1</v>
      </c>
      <c r="M824" t="s">
        <v>261</v>
      </c>
      <c r="N824">
        <v>96</v>
      </c>
      <c r="R824" s="2">
        <f t="shared" si="25"/>
        <v>0.53431290699615963</v>
      </c>
      <c r="S824" s="2">
        <f>VLOOKUP(A824,'Region Total'!$A$2:$S$163,14,0)</f>
        <v>17967</v>
      </c>
    </row>
    <row r="825" spans="1:19" x14ac:dyDescent="0.45">
      <c r="A825" s="2" t="str">
        <f t="shared" si="24"/>
        <v>2023|West Coast Region|Non-private Dwelling</v>
      </c>
      <c r="B825" t="s">
        <v>16</v>
      </c>
      <c r="C825" t="s">
        <v>17</v>
      </c>
      <c r="D825" t="s">
        <v>18</v>
      </c>
      <c r="E825" t="s">
        <v>19</v>
      </c>
      <c r="F825">
        <v>2023</v>
      </c>
      <c r="G825">
        <v>2023</v>
      </c>
      <c r="H825">
        <v>12</v>
      </c>
      <c r="I825" t="s">
        <v>46</v>
      </c>
      <c r="J825">
        <v>3</v>
      </c>
      <c r="K825" t="s">
        <v>28</v>
      </c>
      <c r="L825">
        <v>2</v>
      </c>
      <c r="M825" t="s">
        <v>262</v>
      </c>
      <c r="N825">
        <v>3</v>
      </c>
      <c r="R825" s="2">
        <f t="shared" si="25"/>
        <v>0.50251256281407031</v>
      </c>
      <c r="S825" s="2">
        <f>VLOOKUP(A825,'Region Total'!$A$2:$S$163,14,0)</f>
        <v>597</v>
      </c>
    </row>
    <row r="826" spans="1:19" x14ac:dyDescent="0.45">
      <c r="A826" s="2" t="str">
        <f t="shared" si="24"/>
        <v>2023|West Coast Region|Total - dwelling type</v>
      </c>
      <c r="B826" t="s">
        <v>16</v>
      </c>
      <c r="C826" t="s">
        <v>17</v>
      </c>
      <c r="D826" t="s">
        <v>18</v>
      </c>
      <c r="E826" t="s">
        <v>19</v>
      </c>
      <c r="F826">
        <v>2023</v>
      </c>
      <c r="G826">
        <v>2023</v>
      </c>
      <c r="H826">
        <v>12</v>
      </c>
      <c r="I826" t="s">
        <v>46</v>
      </c>
      <c r="J826">
        <v>3</v>
      </c>
      <c r="K826" t="s">
        <v>28</v>
      </c>
      <c r="L826">
        <v>99</v>
      </c>
      <c r="M826" t="s">
        <v>260</v>
      </c>
      <c r="N826">
        <v>99</v>
      </c>
      <c r="R826" s="2">
        <f t="shared" si="25"/>
        <v>0.53329023917259211</v>
      </c>
      <c r="S826" s="2">
        <f>VLOOKUP(A826,'Region Total'!$A$2:$S$163,14,0)</f>
        <v>18564</v>
      </c>
    </row>
    <row r="827" spans="1:19" x14ac:dyDescent="0.45">
      <c r="A827" s="2" t="str">
        <f t="shared" si="24"/>
        <v>2023|West Coast Region|Private Dwelling</v>
      </c>
      <c r="B827" t="s">
        <v>16</v>
      </c>
      <c r="C827" t="s">
        <v>17</v>
      </c>
      <c r="D827" t="s">
        <v>18</v>
      </c>
      <c r="E827" t="s">
        <v>19</v>
      </c>
      <c r="F827">
        <v>2023</v>
      </c>
      <c r="G827">
        <v>2023</v>
      </c>
      <c r="H827">
        <v>12</v>
      </c>
      <c r="I827" t="s">
        <v>46</v>
      </c>
      <c r="J827">
        <v>999</v>
      </c>
      <c r="K827" t="s">
        <v>29</v>
      </c>
      <c r="L827">
        <v>1</v>
      </c>
      <c r="M827" t="s">
        <v>261</v>
      </c>
      <c r="N827">
        <v>17967</v>
      </c>
      <c r="R827" s="2">
        <f t="shared" si="25"/>
        <v>100</v>
      </c>
      <c r="S827" s="2">
        <f>VLOOKUP(A827,'Region Total'!$A$2:$S$163,14,0)</f>
        <v>17967</v>
      </c>
    </row>
    <row r="828" spans="1:19" x14ac:dyDescent="0.45">
      <c r="A828" s="2" t="str">
        <f t="shared" si="24"/>
        <v>2023|West Coast Region|Non-private Dwelling</v>
      </c>
      <c r="B828" t="s">
        <v>16</v>
      </c>
      <c r="C828" t="s">
        <v>17</v>
      </c>
      <c r="D828" t="s">
        <v>18</v>
      </c>
      <c r="E828" t="s">
        <v>19</v>
      </c>
      <c r="F828">
        <v>2023</v>
      </c>
      <c r="G828">
        <v>2023</v>
      </c>
      <c r="H828">
        <v>12</v>
      </c>
      <c r="I828" t="s">
        <v>46</v>
      </c>
      <c r="J828">
        <v>999</v>
      </c>
      <c r="K828" t="s">
        <v>29</v>
      </c>
      <c r="L828">
        <v>2</v>
      </c>
      <c r="M828" t="s">
        <v>262</v>
      </c>
      <c r="N828">
        <v>597</v>
      </c>
      <c r="R828" s="2">
        <f t="shared" si="25"/>
        <v>100</v>
      </c>
      <c r="S828" s="2">
        <f>VLOOKUP(A828,'Region Total'!$A$2:$S$163,14,0)</f>
        <v>597</v>
      </c>
    </row>
    <row r="829" spans="1:19" x14ac:dyDescent="0.45">
      <c r="A829" s="2" t="str">
        <f t="shared" si="24"/>
        <v>2023|West Coast Region|Total - dwelling type</v>
      </c>
      <c r="B829" t="s">
        <v>16</v>
      </c>
      <c r="C829" t="s">
        <v>17</v>
      </c>
      <c r="D829" t="s">
        <v>18</v>
      </c>
      <c r="E829" t="s">
        <v>19</v>
      </c>
      <c r="F829">
        <v>2023</v>
      </c>
      <c r="G829">
        <v>2023</v>
      </c>
      <c r="H829">
        <v>12</v>
      </c>
      <c r="I829" t="s">
        <v>46</v>
      </c>
      <c r="J829">
        <v>999</v>
      </c>
      <c r="K829" t="s">
        <v>29</v>
      </c>
      <c r="L829">
        <v>99</v>
      </c>
      <c r="M829" t="s">
        <v>260</v>
      </c>
      <c r="N829">
        <v>18564</v>
      </c>
      <c r="R829" s="2">
        <f t="shared" si="25"/>
        <v>100</v>
      </c>
      <c r="S829" s="2">
        <f>VLOOKUP(A829,'Region Total'!$A$2:$S$163,14,0)</f>
        <v>18564</v>
      </c>
    </row>
    <row r="830" spans="1:19" x14ac:dyDescent="0.45">
      <c r="A830" s="2" t="str">
        <f t="shared" si="24"/>
        <v>2023|Canterbury Region|Private Dwelling</v>
      </c>
      <c r="B830" t="s">
        <v>16</v>
      </c>
      <c r="C830" t="s">
        <v>17</v>
      </c>
      <c r="D830" t="s">
        <v>18</v>
      </c>
      <c r="E830" t="s">
        <v>19</v>
      </c>
      <c r="F830">
        <v>2023</v>
      </c>
      <c r="G830">
        <v>2023</v>
      </c>
      <c r="H830">
        <v>13</v>
      </c>
      <c r="I830" t="s">
        <v>47</v>
      </c>
      <c r="J830">
        <v>1</v>
      </c>
      <c r="K830" t="s">
        <v>22</v>
      </c>
      <c r="L830">
        <v>1</v>
      </c>
      <c r="M830" t="s">
        <v>261</v>
      </c>
      <c r="N830">
        <v>250149</v>
      </c>
      <c r="R830" s="2">
        <f t="shared" si="25"/>
        <v>89.374678442805688</v>
      </c>
      <c r="S830" s="2">
        <f>VLOOKUP(A830,'Region Total'!$A$2:$S$163,14,0)</f>
        <v>279888</v>
      </c>
    </row>
    <row r="831" spans="1:19" x14ac:dyDescent="0.45">
      <c r="A831" s="2" t="str">
        <f t="shared" si="24"/>
        <v>2023|Canterbury Region|Non-private Dwelling</v>
      </c>
      <c r="B831" t="s">
        <v>16</v>
      </c>
      <c r="C831" t="s">
        <v>17</v>
      </c>
      <c r="D831" t="s">
        <v>18</v>
      </c>
      <c r="E831" t="s">
        <v>19</v>
      </c>
      <c r="F831">
        <v>2023</v>
      </c>
      <c r="G831">
        <v>2023</v>
      </c>
      <c r="H831">
        <v>13</v>
      </c>
      <c r="I831" t="s">
        <v>47</v>
      </c>
      <c r="J831">
        <v>1</v>
      </c>
      <c r="K831" t="s">
        <v>22</v>
      </c>
      <c r="L831">
        <v>2</v>
      </c>
      <c r="M831" t="s">
        <v>262</v>
      </c>
      <c r="N831">
        <v>1509</v>
      </c>
      <c r="R831" s="2">
        <f t="shared" si="25"/>
        <v>70.153417015341702</v>
      </c>
      <c r="S831" s="2">
        <f>VLOOKUP(A831,'Region Total'!$A$2:$S$163,14,0)</f>
        <v>2151</v>
      </c>
    </row>
    <row r="832" spans="1:19" x14ac:dyDescent="0.45">
      <c r="A832" s="2" t="str">
        <f t="shared" si="24"/>
        <v>2023|Canterbury Region|Total - dwelling type</v>
      </c>
      <c r="B832" t="s">
        <v>16</v>
      </c>
      <c r="C832" t="s">
        <v>17</v>
      </c>
      <c r="D832" t="s">
        <v>18</v>
      </c>
      <c r="E832" t="s">
        <v>19</v>
      </c>
      <c r="F832">
        <v>2023</v>
      </c>
      <c r="G832">
        <v>2023</v>
      </c>
      <c r="H832">
        <v>13</v>
      </c>
      <c r="I832" t="s">
        <v>47</v>
      </c>
      <c r="J832">
        <v>1</v>
      </c>
      <c r="K832" t="s">
        <v>22</v>
      </c>
      <c r="L832">
        <v>99</v>
      </c>
      <c r="M832" t="s">
        <v>260</v>
      </c>
      <c r="N832">
        <v>251661</v>
      </c>
      <c r="R832" s="2">
        <f t="shared" si="25"/>
        <v>89.229149160222519</v>
      </c>
      <c r="S832" s="2">
        <f>VLOOKUP(A832,'Region Total'!$A$2:$S$163,14,0)</f>
        <v>282039</v>
      </c>
    </row>
    <row r="833" spans="1:19" x14ac:dyDescent="0.45">
      <c r="A833" s="2" t="str">
        <f t="shared" si="24"/>
        <v>2023|Canterbury Region|Private Dwelling</v>
      </c>
      <c r="B833" t="s">
        <v>16</v>
      </c>
      <c r="C833" t="s">
        <v>17</v>
      </c>
      <c r="D833" t="s">
        <v>18</v>
      </c>
      <c r="E833" t="s">
        <v>19</v>
      </c>
      <c r="F833">
        <v>2023</v>
      </c>
      <c r="G833">
        <v>2023</v>
      </c>
      <c r="H833">
        <v>13</v>
      </c>
      <c r="I833" t="s">
        <v>47</v>
      </c>
      <c r="J833">
        <v>2</v>
      </c>
      <c r="K833" t="s">
        <v>23</v>
      </c>
      <c r="L833">
        <v>1</v>
      </c>
      <c r="M833" t="s">
        <v>261</v>
      </c>
      <c r="N833">
        <v>25809</v>
      </c>
      <c r="R833" s="2">
        <f t="shared" si="25"/>
        <v>9.2211884753901554</v>
      </c>
      <c r="S833" s="2">
        <f>VLOOKUP(A833,'Region Total'!$A$2:$S$163,14,0)</f>
        <v>279888</v>
      </c>
    </row>
    <row r="834" spans="1:19" x14ac:dyDescent="0.45">
      <c r="A834" s="2" t="str">
        <f t="shared" si="24"/>
        <v>2023|Canterbury Region|Non-private Dwelling</v>
      </c>
      <c r="B834" t="s">
        <v>16</v>
      </c>
      <c r="C834" t="s">
        <v>17</v>
      </c>
      <c r="D834" t="s">
        <v>18</v>
      </c>
      <c r="E834" t="s">
        <v>19</v>
      </c>
      <c r="F834">
        <v>2023</v>
      </c>
      <c r="G834">
        <v>2023</v>
      </c>
      <c r="H834">
        <v>13</v>
      </c>
      <c r="I834" t="s">
        <v>47</v>
      </c>
      <c r="J834">
        <v>2</v>
      </c>
      <c r="K834" t="s">
        <v>23</v>
      </c>
      <c r="L834">
        <v>2</v>
      </c>
      <c r="M834" t="s">
        <v>262</v>
      </c>
      <c r="N834">
        <v>624</v>
      </c>
      <c r="R834" s="2">
        <f t="shared" si="25"/>
        <v>29.009762900976288</v>
      </c>
      <c r="S834" s="2">
        <f>VLOOKUP(A834,'Region Total'!$A$2:$S$163,14,0)</f>
        <v>2151</v>
      </c>
    </row>
    <row r="835" spans="1:19" x14ac:dyDescent="0.45">
      <c r="A835" s="2" t="str">
        <f t="shared" ref="A835:A898" si="26">G835&amp;"|"&amp;I835&amp;"|"&amp;M835</f>
        <v>2023|Canterbury Region|Total - dwelling type</v>
      </c>
      <c r="B835" t="s">
        <v>16</v>
      </c>
      <c r="C835" t="s">
        <v>17</v>
      </c>
      <c r="D835" t="s">
        <v>18</v>
      </c>
      <c r="E835" t="s">
        <v>19</v>
      </c>
      <c r="F835">
        <v>2023</v>
      </c>
      <c r="G835">
        <v>2023</v>
      </c>
      <c r="H835">
        <v>13</v>
      </c>
      <c r="I835" t="s">
        <v>47</v>
      </c>
      <c r="J835">
        <v>2</v>
      </c>
      <c r="K835" t="s">
        <v>23</v>
      </c>
      <c r="L835">
        <v>99</v>
      </c>
      <c r="M835" t="s">
        <v>260</v>
      </c>
      <c r="N835">
        <v>26430</v>
      </c>
      <c r="R835" s="2">
        <f t="shared" ref="R835:R898" si="27">IF(P835&lt;&gt;"_U",IFERROR((N835/S835*100),"."),".")</f>
        <v>9.3710444300256359</v>
      </c>
      <c r="S835" s="2">
        <f>VLOOKUP(A835,'Region Total'!$A$2:$S$163,14,0)</f>
        <v>282039</v>
      </c>
    </row>
    <row r="836" spans="1:19" x14ac:dyDescent="0.45">
      <c r="A836" s="2" t="str">
        <f t="shared" si="26"/>
        <v>2023|Canterbury Region|Private Dwelling</v>
      </c>
      <c r="B836" t="s">
        <v>16</v>
      </c>
      <c r="C836" t="s">
        <v>17</v>
      </c>
      <c r="D836" t="s">
        <v>18</v>
      </c>
      <c r="E836" t="s">
        <v>19</v>
      </c>
      <c r="F836">
        <v>2023</v>
      </c>
      <c r="G836">
        <v>2023</v>
      </c>
      <c r="H836">
        <v>13</v>
      </c>
      <c r="I836" t="s">
        <v>47</v>
      </c>
      <c r="J836">
        <v>21</v>
      </c>
      <c r="K836" t="s">
        <v>26</v>
      </c>
      <c r="L836">
        <v>1</v>
      </c>
      <c r="M836" t="s">
        <v>261</v>
      </c>
      <c r="N836">
        <v>13419</v>
      </c>
      <c r="R836" s="2">
        <f t="shared" si="27"/>
        <v>4.7944177671068431</v>
      </c>
      <c r="S836" s="2">
        <f>VLOOKUP(A836,'Region Total'!$A$2:$S$163,14,0)</f>
        <v>279888</v>
      </c>
    </row>
    <row r="837" spans="1:19" x14ac:dyDescent="0.45">
      <c r="A837" s="2" t="str">
        <f t="shared" si="26"/>
        <v>2023|Canterbury Region|Non-private Dwelling</v>
      </c>
      <c r="B837" t="s">
        <v>16</v>
      </c>
      <c r="C837" t="s">
        <v>17</v>
      </c>
      <c r="D837" t="s">
        <v>18</v>
      </c>
      <c r="E837" t="s">
        <v>19</v>
      </c>
      <c r="F837">
        <v>2023</v>
      </c>
      <c r="G837">
        <v>2023</v>
      </c>
      <c r="H837">
        <v>13</v>
      </c>
      <c r="I837" t="s">
        <v>47</v>
      </c>
      <c r="J837">
        <v>21</v>
      </c>
      <c r="K837" t="s">
        <v>26</v>
      </c>
      <c r="L837">
        <v>2</v>
      </c>
      <c r="M837" t="s">
        <v>262</v>
      </c>
      <c r="N837">
        <v>177</v>
      </c>
      <c r="R837" s="2">
        <f t="shared" si="27"/>
        <v>8.2287308228730822</v>
      </c>
      <c r="S837" s="2">
        <f>VLOOKUP(A837,'Region Total'!$A$2:$S$163,14,0)</f>
        <v>2151</v>
      </c>
    </row>
    <row r="838" spans="1:19" x14ac:dyDescent="0.45">
      <c r="A838" s="2" t="str">
        <f t="shared" si="26"/>
        <v>2023|Canterbury Region|Total - dwelling type</v>
      </c>
      <c r="B838" t="s">
        <v>16</v>
      </c>
      <c r="C838" t="s">
        <v>17</v>
      </c>
      <c r="D838" t="s">
        <v>18</v>
      </c>
      <c r="E838" t="s">
        <v>19</v>
      </c>
      <c r="F838">
        <v>2023</v>
      </c>
      <c r="G838">
        <v>2023</v>
      </c>
      <c r="H838">
        <v>13</v>
      </c>
      <c r="I838" t="s">
        <v>47</v>
      </c>
      <c r="J838">
        <v>21</v>
      </c>
      <c r="K838" t="s">
        <v>26</v>
      </c>
      <c r="L838">
        <v>99</v>
      </c>
      <c r="M838" t="s">
        <v>260</v>
      </c>
      <c r="N838">
        <v>13599</v>
      </c>
      <c r="R838" s="2">
        <f t="shared" si="27"/>
        <v>4.8216735983321453</v>
      </c>
      <c r="S838" s="2">
        <f>VLOOKUP(A838,'Region Total'!$A$2:$S$163,14,0)</f>
        <v>282039</v>
      </c>
    </row>
    <row r="839" spans="1:19" x14ac:dyDescent="0.45">
      <c r="A839" s="2" t="str">
        <f t="shared" si="26"/>
        <v>2023|Canterbury Region|Private Dwelling</v>
      </c>
      <c r="B839" t="s">
        <v>16</v>
      </c>
      <c r="C839" t="s">
        <v>17</v>
      </c>
      <c r="D839" t="s">
        <v>18</v>
      </c>
      <c r="E839" t="s">
        <v>19</v>
      </c>
      <c r="F839">
        <v>2023</v>
      </c>
      <c r="G839">
        <v>2023</v>
      </c>
      <c r="H839">
        <v>13</v>
      </c>
      <c r="I839" t="s">
        <v>47</v>
      </c>
      <c r="J839">
        <v>22</v>
      </c>
      <c r="K839" t="s">
        <v>27</v>
      </c>
      <c r="L839">
        <v>1</v>
      </c>
      <c r="M839" t="s">
        <v>261</v>
      </c>
      <c r="N839">
        <v>12387</v>
      </c>
      <c r="R839" s="2">
        <f t="shared" si="27"/>
        <v>4.425698850968959</v>
      </c>
      <c r="S839" s="2">
        <f>VLOOKUP(A839,'Region Total'!$A$2:$S$163,14,0)</f>
        <v>279888</v>
      </c>
    </row>
    <row r="840" spans="1:19" x14ac:dyDescent="0.45">
      <c r="A840" s="2" t="str">
        <f t="shared" si="26"/>
        <v>2023|Canterbury Region|Non-private Dwelling</v>
      </c>
      <c r="B840" t="s">
        <v>16</v>
      </c>
      <c r="C840" t="s">
        <v>17</v>
      </c>
      <c r="D840" t="s">
        <v>18</v>
      </c>
      <c r="E840" t="s">
        <v>19</v>
      </c>
      <c r="F840">
        <v>2023</v>
      </c>
      <c r="G840">
        <v>2023</v>
      </c>
      <c r="H840">
        <v>13</v>
      </c>
      <c r="I840" t="s">
        <v>47</v>
      </c>
      <c r="J840">
        <v>22</v>
      </c>
      <c r="K840" t="s">
        <v>27</v>
      </c>
      <c r="L840">
        <v>2</v>
      </c>
      <c r="M840" t="s">
        <v>262</v>
      </c>
      <c r="N840">
        <v>447</v>
      </c>
      <c r="R840" s="2">
        <f t="shared" si="27"/>
        <v>20.781032078103205</v>
      </c>
      <c r="S840" s="2">
        <f>VLOOKUP(A840,'Region Total'!$A$2:$S$163,14,0)</f>
        <v>2151</v>
      </c>
    </row>
    <row r="841" spans="1:19" x14ac:dyDescent="0.45">
      <c r="A841" s="2" t="str">
        <f t="shared" si="26"/>
        <v>2023|Canterbury Region|Total - dwelling type</v>
      </c>
      <c r="B841" t="s">
        <v>16</v>
      </c>
      <c r="C841" t="s">
        <v>17</v>
      </c>
      <c r="D841" t="s">
        <v>18</v>
      </c>
      <c r="E841" t="s">
        <v>19</v>
      </c>
      <c r="F841">
        <v>2023</v>
      </c>
      <c r="G841">
        <v>2023</v>
      </c>
      <c r="H841">
        <v>13</v>
      </c>
      <c r="I841" t="s">
        <v>47</v>
      </c>
      <c r="J841">
        <v>22</v>
      </c>
      <c r="K841" t="s">
        <v>27</v>
      </c>
      <c r="L841">
        <v>99</v>
      </c>
      <c r="M841" t="s">
        <v>260</v>
      </c>
      <c r="N841">
        <v>12834</v>
      </c>
      <c r="R841" s="2">
        <f t="shared" si="27"/>
        <v>4.5504345143756719</v>
      </c>
      <c r="S841" s="2">
        <f>VLOOKUP(A841,'Region Total'!$A$2:$S$163,14,0)</f>
        <v>282039</v>
      </c>
    </row>
    <row r="842" spans="1:19" x14ac:dyDescent="0.45">
      <c r="A842" s="2" t="str">
        <f t="shared" si="26"/>
        <v>2023|Canterbury Region|Private Dwelling</v>
      </c>
      <c r="B842" t="s">
        <v>16</v>
      </c>
      <c r="C842" t="s">
        <v>17</v>
      </c>
      <c r="D842" t="s">
        <v>18</v>
      </c>
      <c r="E842" t="s">
        <v>19</v>
      </c>
      <c r="F842">
        <v>2023</v>
      </c>
      <c r="G842">
        <v>2023</v>
      </c>
      <c r="H842">
        <v>13</v>
      </c>
      <c r="I842" t="s">
        <v>47</v>
      </c>
      <c r="J842">
        <v>3</v>
      </c>
      <c r="K842" t="s">
        <v>28</v>
      </c>
      <c r="L842">
        <v>1</v>
      </c>
      <c r="M842" t="s">
        <v>261</v>
      </c>
      <c r="N842">
        <v>3933</v>
      </c>
      <c r="R842" s="2">
        <f t="shared" si="27"/>
        <v>1.4052049391185044</v>
      </c>
      <c r="S842" s="2">
        <f>VLOOKUP(A842,'Region Total'!$A$2:$S$163,14,0)</f>
        <v>279888</v>
      </c>
    </row>
    <row r="843" spans="1:19" x14ac:dyDescent="0.45">
      <c r="A843" s="2" t="str">
        <f t="shared" si="26"/>
        <v>2023|Canterbury Region|Non-private Dwelling</v>
      </c>
      <c r="B843" t="s">
        <v>16</v>
      </c>
      <c r="C843" t="s">
        <v>17</v>
      </c>
      <c r="D843" t="s">
        <v>18</v>
      </c>
      <c r="E843" t="s">
        <v>19</v>
      </c>
      <c r="F843">
        <v>2023</v>
      </c>
      <c r="G843">
        <v>2023</v>
      </c>
      <c r="H843">
        <v>13</v>
      </c>
      <c r="I843" t="s">
        <v>47</v>
      </c>
      <c r="J843">
        <v>3</v>
      </c>
      <c r="K843" t="s">
        <v>28</v>
      </c>
      <c r="L843">
        <v>2</v>
      </c>
      <c r="M843" t="s">
        <v>262</v>
      </c>
      <c r="N843">
        <v>15</v>
      </c>
      <c r="R843" s="2">
        <f t="shared" si="27"/>
        <v>0.69735006973500702</v>
      </c>
      <c r="S843" s="2">
        <f>VLOOKUP(A843,'Region Total'!$A$2:$S$163,14,0)</f>
        <v>2151</v>
      </c>
    </row>
    <row r="844" spans="1:19" x14ac:dyDescent="0.45">
      <c r="A844" s="2" t="str">
        <f t="shared" si="26"/>
        <v>2023|Canterbury Region|Total - dwelling type</v>
      </c>
      <c r="B844" t="s">
        <v>16</v>
      </c>
      <c r="C844" t="s">
        <v>17</v>
      </c>
      <c r="D844" t="s">
        <v>18</v>
      </c>
      <c r="E844" t="s">
        <v>19</v>
      </c>
      <c r="F844">
        <v>2023</v>
      </c>
      <c r="G844">
        <v>2023</v>
      </c>
      <c r="H844">
        <v>13</v>
      </c>
      <c r="I844" t="s">
        <v>47</v>
      </c>
      <c r="J844">
        <v>3</v>
      </c>
      <c r="K844" t="s">
        <v>28</v>
      </c>
      <c r="L844">
        <v>99</v>
      </c>
      <c r="M844" t="s">
        <v>260</v>
      </c>
      <c r="N844">
        <v>3948</v>
      </c>
      <c r="R844" s="2">
        <f t="shared" si="27"/>
        <v>1.3998064097518428</v>
      </c>
      <c r="S844" s="2">
        <f>VLOOKUP(A844,'Region Total'!$A$2:$S$163,14,0)</f>
        <v>282039</v>
      </c>
    </row>
    <row r="845" spans="1:19" x14ac:dyDescent="0.45">
      <c r="A845" s="2" t="str">
        <f t="shared" si="26"/>
        <v>2023|Canterbury Region|Private Dwelling</v>
      </c>
      <c r="B845" t="s">
        <v>16</v>
      </c>
      <c r="C845" t="s">
        <v>17</v>
      </c>
      <c r="D845" t="s">
        <v>18</v>
      </c>
      <c r="E845" t="s">
        <v>19</v>
      </c>
      <c r="F845">
        <v>2023</v>
      </c>
      <c r="G845">
        <v>2023</v>
      </c>
      <c r="H845">
        <v>13</v>
      </c>
      <c r="I845" t="s">
        <v>47</v>
      </c>
      <c r="J845">
        <v>999</v>
      </c>
      <c r="K845" t="s">
        <v>29</v>
      </c>
      <c r="L845">
        <v>1</v>
      </c>
      <c r="M845" t="s">
        <v>261</v>
      </c>
      <c r="N845">
        <v>279888</v>
      </c>
      <c r="R845" s="2">
        <f t="shared" si="27"/>
        <v>100</v>
      </c>
      <c r="S845" s="2">
        <f>VLOOKUP(A845,'Region Total'!$A$2:$S$163,14,0)</f>
        <v>279888</v>
      </c>
    </row>
    <row r="846" spans="1:19" x14ac:dyDescent="0.45">
      <c r="A846" s="2" t="str">
        <f t="shared" si="26"/>
        <v>2023|Canterbury Region|Non-private Dwelling</v>
      </c>
      <c r="B846" t="s">
        <v>16</v>
      </c>
      <c r="C846" t="s">
        <v>17</v>
      </c>
      <c r="D846" t="s">
        <v>18</v>
      </c>
      <c r="E846" t="s">
        <v>19</v>
      </c>
      <c r="F846">
        <v>2023</v>
      </c>
      <c r="G846">
        <v>2023</v>
      </c>
      <c r="H846">
        <v>13</v>
      </c>
      <c r="I846" t="s">
        <v>47</v>
      </c>
      <c r="J846">
        <v>999</v>
      </c>
      <c r="K846" t="s">
        <v>29</v>
      </c>
      <c r="L846">
        <v>2</v>
      </c>
      <c r="M846" t="s">
        <v>262</v>
      </c>
      <c r="N846">
        <v>2151</v>
      </c>
      <c r="R846" s="2">
        <f t="shared" si="27"/>
        <v>100</v>
      </c>
      <c r="S846" s="2">
        <f>VLOOKUP(A846,'Region Total'!$A$2:$S$163,14,0)</f>
        <v>2151</v>
      </c>
    </row>
    <row r="847" spans="1:19" x14ac:dyDescent="0.45">
      <c r="A847" s="2" t="str">
        <f t="shared" si="26"/>
        <v>2023|Canterbury Region|Total - dwelling type</v>
      </c>
      <c r="B847" t="s">
        <v>16</v>
      </c>
      <c r="C847" t="s">
        <v>17</v>
      </c>
      <c r="D847" t="s">
        <v>18</v>
      </c>
      <c r="E847" t="s">
        <v>19</v>
      </c>
      <c r="F847">
        <v>2023</v>
      </c>
      <c r="G847">
        <v>2023</v>
      </c>
      <c r="H847">
        <v>13</v>
      </c>
      <c r="I847" t="s">
        <v>47</v>
      </c>
      <c r="J847">
        <v>999</v>
      </c>
      <c r="K847" t="s">
        <v>29</v>
      </c>
      <c r="L847">
        <v>99</v>
      </c>
      <c r="M847" t="s">
        <v>260</v>
      </c>
      <c r="N847">
        <v>282039</v>
      </c>
      <c r="R847" s="2">
        <f t="shared" si="27"/>
        <v>100</v>
      </c>
      <c r="S847" s="2">
        <f>VLOOKUP(A847,'Region Total'!$A$2:$S$163,14,0)</f>
        <v>282039</v>
      </c>
    </row>
    <row r="848" spans="1:19" x14ac:dyDescent="0.45">
      <c r="A848" s="2" t="str">
        <f t="shared" si="26"/>
        <v>2023|Otago Region|Private Dwelling</v>
      </c>
      <c r="B848" t="s">
        <v>16</v>
      </c>
      <c r="C848" t="s">
        <v>17</v>
      </c>
      <c r="D848" t="s">
        <v>18</v>
      </c>
      <c r="E848" t="s">
        <v>19</v>
      </c>
      <c r="F848">
        <v>2023</v>
      </c>
      <c r="G848">
        <v>2023</v>
      </c>
      <c r="H848">
        <v>14</v>
      </c>
      <c r="I848" t="s">
        <v>48</v>
      </c>
      <c r="J848">
        <v>1</v>
      </c>
      <c r="K848" t="s">
        <v>22</v>
      </c>
      <c r="L848">
        <v>1</v>
      </c>
      <c r="M848" t="s">
        <v>261</v>
      </c>
      <c r="N848">
        <v>93234</v>
      </c>
      <c r="R848" s="2">
        <f t="shared" si="27"/>
        <v>84.062753583987018</v>
      </c>
      <c r="S848" s="2">
        <f>VLOOKUP(A848,'Region Total'!$A$2:$S$163,14,0)</f>
        <v>110910</v>
      </c>
    </row>
    <row r="849" spans="1:19" x14ac:dyDescent="0.45">
      <c r="A849" s="2" t="str">
        <f t="shared" si="26"/>
        <v>2023|Otago Region|Non-private Dwelling</v>
      </c>
      <c r="B849" t="s">
        <v>16</v>
      </c>
      <c r="C849" t="s">
        <v>17</v>
      </c>
      <c r="D849" t="s">
        <v>18</v>
      </c>
      <c r="E849" t="s">
        <v>19</v>
      </c>
      <c r="F849">
        <v>2023</v>
      </c>
      <c r="G849">
        <v>2023</v>
      </c>
      <c r="H849">
        <v>14</v>
      </c>
      <c r="I849" t="s">
        <v>48</v>
      </c>
      <c r="J849">
        <v>1</v>
      </c>
      <c r="K849" t="s">
        <v>22</v>
      </c>
      <c r="L849">
        <v>2</v>
      </c>
      <c r="M849" t="s">
        <v>262</v>
      </c>
      <c r="N849">
        <v>1188</v>
      </c>
      <c r="R849" s="2">
        <f t="shared" si="27"/>
        <v>76.007677543186176</v>
      </c>
      <c r="S849" s="2">
        <f>VLOOKUP(A849,'Region Total'!$A$2:$S$163,14,0)</f>
        <v>1563</v>
      </c>
    </row>
    <row r="850" spans="1:19" x14ac:dyDescent="0.45">
      <c r="A850" s="2" t="str">
        <f t="shared" si="26"/>
        <v>2023|Otago Region|Total - dwelling type</v>
      </c>
      <c r="B850" t="s">
        <v>16</v>
      </c>
      <c r="C850" t="s">
        <v>17</v>
      </c>
      <c r="D850" t="s">
        <v>18</v>
      </c>
      <c r="E850" t="s">
        <v>19</v>
      </c>
      <c r="F850">
        <v>2023</v>
      </c>
      <c r="G850">
        <v>2023</v>
      </c>
      <c r="H850">
        <v>14</v>
      </c>
      <c r="I850" t="s">
        <v>48</v>
      </c>
      <c r="J850">
        <v>1</v>
      </c>
      <c r="K850" t="s">
        <v>22</v>
      </c>
      <c r="L850">
        <v>99</v>
      </c>
      <c r="M850" t="s">
        <v>260</v>
      </c>
      <c r="N850">
        <v>94425</v>
      </c>
      <c r="R850" s="2">
        <f t="shared" si="27"/>
        <v>83.953482169053899</v>
      </c>
      <c r="S850" s="2">
        <f>VLOOKUP(A850,'Region Total'!$A$2:$S$163,14,0)</f>
        <v>112473</v>
      </c>
    </row>
    <row r="851" spans="1:19" x14ac:dyDescent="0.45">
      <c r="A851" s="2" t="str">
        <f t="shared" si="26"/>
        <v>2023|Otago Region|Private Dwelling</v>
      </c>
      <c r="B851" t="s">
        <v>16</v>
      </c>
      <c r="C851" t="s">
        <v>17</v>
      </c>
      <c r="D851" t="s">
        <v>18</v>
      </c>
      <c r="E851" t="s">
        <v>19</v>
      </c>
      <c r="F851">
        <v>2023</v>
      </c>
      <c r="G851">
        <v>2023</v>
      </c>
      <c r="H851">
        <v>14</v>
      </c>
      <c r="I851" t="s">
        <v>48</v>
      </c>
      <c r="J851">
        <v>2</v>
      </c>
      <c r="K851" t="s">
        <v>23</v>
      </c>
      <c r="L851">
        <v>1</v>
      </c>
      <c r="M851" t="s">
        <v>261</v>
      </c>
      <c r="N851">
        <v>16437</v>
      </c>
      <c r="R851" s="2">
        <f t="shared" si="27"/>
        <v>14.820124425209629</v>
      </c>
      <c r="S851" s="2">
        <f>VLOOKUP(A851,'Region Total'!$A$2:$S$163,14,0)</f>
        <v>110910</v>
      </c>
    </row>
    <row r="852" spans="1:19" x14ac:dyDescent="0.45">
      <c r="A852" s="2" t="str">
        <f t="shared" si="26"/>
        <v>2023|Otago Region|Non-private Dwelling</v>
      </c>
      <c r="B852" t="s">
        <v>16</v>
      </c>
      <c r="C852" t="s">
        <v>17</v>
      </c>
      <c r="D852" t="s">
        <v>18</v>
      </c>
      <c r="E852" t="s">
        <v>19</v>
      </c>
      <c r="F852">
        <v>2023</v>
      </c>
      <c r="G852">
        <v>2023</v>
      </c>
      <c r="H852">
        <v>14</v>
      </c>
      <c r="I852" t="s">
        <v>48</v>
      </c>
      <c r="J852">
        <v>2</v>
      </c>
      <c r="K852" t="s">
        <v>23</v>
      </c>
      <c r="L852">
        <v>2</v>
      </c>
      <c r="M852" t="s">
        <v>262</v>
      </c>
      <c r="N852">
        <v>363</v>
      </c>
      <c r="R852" s="2">
        <f t="shared" si="27"/>
        <v>23.224568138195778</v>
      </c>
      <c r="S852" s="2">
        <f>VLOOKUP(A852,'Region Total'!$A$2:$S$163,14,0)</f>
        <v>1563</v>
      </c>
    </row>
    <row r="853" spans="1:19" x14ac:dyDescent="0.45">
      <c r="A853" s="2" t="str">
        <f t="shared" si="26"/>
        <v>2023|Otago Region|Total - dwelling type</v>
      </c>
      <c r="B853" t="s">
        <v>16</v>
      </c>
      <c r="C853" t="s">
        <v>17</v>
      </c>
      <c r="D853" t="s">
        <v>18</v>
      </c>
      <c r="E853" t="s">
        <v>19</v>
      </c>
      <c r="F853">
        <v>2023</v>
      </c>
      <c r="G853">
        <v>2023</v>
      </c>
      <c r="H853">
        <v>14</v>
      </c>
      <c r="I853" t="s">
        <v>48</v>
      </c>
      <c r="J853">
        <v>2</v>
      </c>
      <c r="K853" t="s">
        <v>23</v>
      </c>
      <c r="L853">
        <v>99</v>
      </c>
      <c r="M853" t="s">
        <v>260</v>
      </c>
      <c r="N853">
        <v>16803</v>
      </c>
      <c r="R853" s="2">
        <f t="shared" si="27"/>
        <v>14.939585500520124</v>
      </c>
      <c r="S853" s="2">
        <f>VLOOKUP(A853,'Region Total'!$A$2:$S$163,14,0)</f>
        <v>112473</v>
      </c>
    </row>
    <row r="854" spans="1:19" x14ac:dyDescent="0.45">
      <c r="A854" s="2" t="str">
        <f t="shared" si="26"/>
        <v>2023|Otago Region|Private Dwelling</v>
      </c>
      <c r="B854" t="s">
        <v>16</v>
      </c>
      <c r="C854" t="s">
        <v>17</v>
      </c>
      <c r="D854" t="s">
        <v>18</v>
      </c>
      <c r="E854" t="s">
        <v>19</v>
      </c>
      <c r="F854">
        <v>2023</v>
      </c>
      <c r="G854">
        <v>2023</v>
      </c>
      <c r="H854">
        <v>14</v>
      </c>
      <c r="I854" t="s">
        <v>48</v>
      </c>
      <c r="J854">
        <v>21</v>
      </c>
      <c r="K854" t="s">
        <v>26</v>
      </c>
      <c r="L854">
        <v>1</v>
      </c>
      <c r="M854" t="s">
        <v>261</v>
      </c>
      <c r="N854">
        <v>8259</v>
      </c>
      <c r="R854" s="2">
        <f t="shared" si="27"/>
        <v>7.4465783067351907</v>
      </c>
      <c r="S854" s="2">
        <f>VLOOKUP(A854,'Region Total'!$A$2:$S$163,14,0)</f>
        <v>110910</v>
      </c>
    </row>
    <row r="855" spans="1:19" x14ac:dyDescent="0.45">
      <c r="A855" s="2" t="str">
        <f t="shared" si="26"/>
        <v>2023|Otago Region|Non-private Dwelling</v>
      </c>
      <c r="B855" t="s">
        <v>16</v>
      </c>
      <c r="C855" t="s">
        <v>17</v>
      </c>
      <c r="D855" t="s">
        <v>18</v>
      </c>
      <c r="E855" t="s">
        <v>19</v>
      </c>
      <c r="F855">
        <v>2023</v>
      </c>
      <c r="G855">
        <v>2023</v>
      </c>
      <c r="H855">
        <v>14</v>
      </c>
      <c r="I855" t="s">
        <v>48</v>
      </c>
      <c r="J855">
        <v>21</v>
      </c>
      <c r="K855" t="s">
        <v>26</v>
      </c>
      <c r="L855">
        <v>2</v>
      </c>
      <c r="M855" t="s">
        <v>262</v>
      </c>
      <c r="N855">
        <v>156</v>
      </c>
      <c r="R855" s="2">
        <f t="shared" si="27"/>
        <v>9.9808061420345489</v>
      </c>
      <c r="S855" s="2">
        <f>VLOOKUP(A855,'Region Total'!$A$2:$S$163,14,0)</f>
        <v>1563</v>
      </c>
    </row>
    <row r="856" spans="1:19" x14ac:dyDescent="0.45">
      <c r="A856" s="2" t="str">
        <f t="shared" si="26"/>
        <v>2023|Otago Region|Total - dwelling type</v>
      </c>
      <c r="B856" t="s">
        <v>16</v>
      </c>
      <c r="C856" t="s">
        <v>17</v>
      </c>
      <c r="D856" t="s">
        <v>18</v>
      </c>
      <c r="E856" t="s">
        <v>19</v>
      </c>
      <c r="F856">
        <v>2023</v>
      </c>
      <c r="G856">
        <v>2023</v>
      </c>
      <c r="H856">
        <v>14</v>
      </c>
      <c r="I856" t="s">
        <v>48</v>
      </c>
      <c r="J856">
        <v>21</v>
      </c>
      <c r="K856" t="s">
        <v>26</v>
      </c>
      <c r="L856">
        <v>99</v>
      </c>
      <c r="M856" t="s">
        <v>260</v>
      </c>
      <c r="N856">
        <v>8418</v>
      </c>
      <c r="R856" s="2">
        <f t="shared" si="27"/>
        <v>7.4844629377717329</v>
      </c>
      <c r="S856" s="2">
        <f>VLOOKUP(A856,'Region Total'!$A$2:$S$163,14,0)</f>
        <v>112473</v>
      </c>
    </row>
    <row r="857" spans="1:19" x14ac:dyDescent="0.45">
      <c r="A857" s="2" t="str">
        <f t="shared" si="26"/>
        <v>2023|Otago Region|Private Dwelling</v>
      </c>
      <c r="B857" t="s">
        <v>16</v>
      </c>
      <c r="C857" t="s">
        <v>17</v>
      </c>
      <c r="D857" t="s">
        <v>18</v>
      </c>
      <c r="E857" t="s">
        <v>19</v>
      </c>
      <c r="F857">
        <v>2023</v>
      </c>
      <c r="G857">
        <v>2023</v>
      </c>
      <c r="H857">
        <v>14</v>
      </c>
      <c r="I857" t="s">
        <v>48</v>
      </c>
      <c r="J857">
        <v>22</v>
      </c>
      <c r="K857" t="s">
        <v>27</v>
      </c>
      <c r="L857">
        <v>1</v>
      </c>
      <c r="M857" t="s">
        <v>261</v>
      </c>
      <c r="N857">
        <v>8178</v>
      </c>
      <c r="R857" s="2">
        <f t="shared" si="27"/>
        <v>7.3735461184744384</v>
      </c>
      <c r="S857" s="2">
        <f>VLOOKUP(A857,'Region Total'!$A$2:$S$163,14,0)</f>
        <v>110910</v>
      </c>
    </row>
    <row r="858" spans="1:19" x14ac:dyDescent="0.45">
      <c r="A858" s="2" t="str">
        <f t="shared" si="26"/>
        <v>2023|Otago Region|Non-private Dwelling</v>
      </c>
      <c r="B858" t="s">
        <v>16</v>
      </c>
      <c r="C858" t="s">
        <v>17</v>
      </c>
      <c r="D858" t="s">
        <v>18</v>
      </c>
      <c r="E858" t="s">
        <v>19</v>
      </c>
      <c r="F858">
        <v>2023</v>
      </c>
      <c r="G858">
        <v>2023</v>
      </c>
      <c r="H858">
        <v>14</v>
      </c>
      <c r="I858" t="s">
        <v>48</v>
      </c>
      <c r="J858">
        <v>22</v>
      </c>
      <c r="K858" t="s">
        <v>27</v>
      </c>
      <c r="L858">
        <v>2</v>
      </c>
      <c r="M858" t="s">
        <v>262</v>
      </c>
      <c r="N858">
        <v>207</v>
      </c>
      <c r="R858" s="2">
        <f t="shared" si="27"/>
        <v>13.243761996161229</v>
      </c>
      <c r="S858" s="2">
        <f>VLOOKUP(A858,'Region Total'!$A$2:$S$163,14,0)</f>
        <v>1563</v>
      </c>
    </row>
    <row r="859" spans="1:19" x14ac:dyDescent="0.45">
      <c r="A859" s="2" t="str">
        <f t="shared" si="26"/>
        <v>2023|Otago Region|Total - dwelling type</v>
      </c>
      <c r="B859" t="s">
        <v>16</v>
      </c>
      <c r="C859" t="s">
        <v>17</v>
      </c>
      <c r="D859" t="s">
        <v>18</v>
      </c>
      <c r="E859" t="s">
        <v>19</v>
      </c>
      <c r="F859">
        <v>2023</v>
      </c>
      <c r="G859">
        <v>2023</v>
      </c>
      <c r="H859">
        <v>14</v>
      </c>
      <c r="I859" t="s">
        <v>48</v>
      </c>
      <c r="J859">
        <v>22</v>
      </c>
      <c r="K859" t="s">
        <v>27</v>
      </c>
      <c r="L859">
        <v>99</v>
      </c>
      <c r="M859" t="s">
        <v>260</v>
      </c>
      <c r="N859">
        <v>8388</v>
      </c>
      <c r="R859" s="2">
        <f t="shared" si="27"/>
        <v>7.457789869568697</v>
      </c>
      <c r="S859" s="2">
        <f>VLOOKUP(A859,'Region Total'!$A$2:$S$163,14,0)</f>
        <v>112473</v>
      </c>
    </row>
    <row r="860" spans="1:19" x14ac:dyDescent="0.45">
      <c r="A860" s="2" t="str">
        <f t="shared" si="26"/>
        <v>2023|Otago Region|Private Dwelling</v>
      </c>
      <c r="B860" t="s">
        <v>16</v>
      </c>
      <c r="C860" t="s">
        <v>17</v>
      </c>
      <c r="D860" t="s">
        <v>18</v>
      </c>
      <c r="E860" t="s">
        <v>19</v>
      </c>
      <c r="F860">
        <v>2023</v>
      </c>
      <c r="G860">
        <v>2023</v>
      </c>
      <c r="H860">
        <v>14</v>
      </c>
      <c r="I860" t="s">
        <v>48</v>
      </c>
      <c r="J860">
        <v>3</v>
      </c>
      <c r="K860" t="s">
        <v>28</v>
      </c>
      <c r="L860">
        <v>1</v>
      </c>
      <c r="M860" t="s">
        <v>261</v>
      </c>
      <c r="N860">
        <v>1239</v>
      </c>
      <c r="R860" s="2">
        <f t="shared" si="27"/>
        <v>1.1171219908033541</v>
      </c>
      <c r="S860" s="2">
        <f>VLOOKUP(A860,'Region Total'!$A$2:$S$163,14,0)</f>
        <v>110910</v>
      </c>
    </row>
    <row r="861" spans="1:19" x14ac:dyDescent="0.45">
      <c r="A861" s="2" t="str">
        <f t="shared" si="26"/>
        <v>2023|Otago Region|Non-private Dwelling</v>
      </c>
      <c r="B861" t="s">
        <v>16</v>
      </c>
      <c r="C861" t="s">
        <v>17</v>
      </c>
      <c r="D861" t="s">
        <v>18</v>
      </c>
      <c r="E861" t="s">
        <v>19</v>
      </c>
      <c r="F861">
        <v>2023</v>
      </c>
      <c r="G861">
        <v>2023</v>
      </c>
      <c r="H861">
        <v>14</v>
      </c>
      <c r="I861" t="s">
        <v>48</v>
      </c>
      <c r="J861">
        <v>3</v>
      </c>
      <c r="K861" t="s">
        <v>28</v>
      </c>
      <c r="L861">
        <v>2</v>
      </c>
      <c r="M861" t="s">
        <v>262</v>
      </c>
      <c r="N861">
        <v>9</v>
      </c>
      <c r="R861" s="2">
        <f t="shared" si="27"/>
        <v>0.57581573896353166</v>
      </c>
      <c r="S861" s="2">
        <f>VLOOKUP(A861,'Region Total'!$A$2:$S$163,14,0)</f>
        <v>1563</v>
      </c>
    </row>
    <row r="862" spans="1:19" x14ac:dyDescent="0.45">
      <c r="A862" s="2" t="str">
        <f t="shared" si="26"/>
        <v>2023|Otago Region|Total - dwelling type</v>
      </c>
      <c r="B862" t="s">
        <v>16</v>
      </c>
      <c r="C862" t="s">
        <v>17</v>
      </c>
      <c r="D862" t="s">
        <v>18</v>
      </c>
      <c r="E862" t="s">
        <v>19</v>
      </c>
      <c r="F862">
        <v>2023</v>
      </c>
      <c r="G862">
        <v>2023</v>
      </c>
      <c r="H862">
        <v>14</v>
      </c>
      <c r="I862" t="s">
        <v>48</v>
      </c>
      <c r="J862">
        <v>3</v>
      </c>
      <c r="K862" t="s">
        <v>28</v>
      </c>
      <c r="L862">
        <v>99</v>
      </c>
      <c r="M862" t="s">
        <v>260</v>
      </c>
      <c r="N862">
        <v>1245</v>
      </c>
      <c r="R862" s="2">
        <f t="shared" si="27"/>
        <v>1.1069323304259688</v>
      </c>
      <c r="S862" s="2">
        <f>VLOOKUP(A862,'Region Total'!$A$2:$S$163,14,0)</f>
        <v>112473</v>
      </c>
    </row>
    <row r="863" spans="1:19" x14ac:dyDescent="0.45">
      <c r="A863" s="2" t="str">
        <f t="shared" si="26"/>
        <v>2023|Otago Region|Private Dwelling</v>
      </c>
      <c r="B863" t="s">
        <v>16</v>
      </c>
      <c r="C863" t="s">
        <v>17</v>
      </c>
      <c r="D863" t="s">
        <v>18</v>
      </c>
      <c r="E863" t="s">
        <v>19</v>
      </c>
      <c r="F863">
        <v>2023</v>
      </c>
      <c r="G863">
        <v>2023</v>
      </c>
      <c r="H863">
        <v>14</v>
      </c>
      <c r="I863" t="s">
        <v>48</v>
      </c>
      <c r="J863">
        <v>999</v>
      </c>
      <c r="K863" t="s">
        <v>29</v>
      </c>
      <c r="L863">
        <v>1</v>
      </c>
      <c r="M863" t="s">
        <v>261</v>
      </c>
      <c r="N863">
        <v>110910</v>
      </c>
      <c r="R863" s="2">
        <f t="shared" si="27"/>
        <v>100</v>
      </c>
      <c r="S863" s="2">
        <f>VLOOKUP(A863,'Region Total'!$A$2:$S$163,14,0)</f>
        <v>110910</v>
      </c>
    </row>
    <row r="864" spans="1:19" x14ac:dyDescent="0.45">
      <c r="A864" s="2" t="str">
        <f t="shared" si="26"/>
        <v>2023|Otago Region|Non-private Dwelling</v>
      </c>
      <c r="B864" t="s">
        <v>16</v>
      </c>
      <c r="C864" t="s">
        <v>17</v>
      </c>
      <c r="D864" t="s">
        <v>18</v>
      </c>
      <c r="E864" t="s">
        <v>19</v>
      </c>
      <c r="F864">
        <v>2023</v>
      </c>
      <c r="G864">
        <v>2023</v>
      </c>
      <c r="H864">
        <v>14</v>
      </c>
      <c r="I864" t="s">
        <v>48</v>
      </c>
      <c r="J864">
        <v>999</v>
      </c>
      <c r="K864" t="s">
        <v>29</v>
      </c>
      <c r="L864">
        <v>2</v>
      </c>
      <c r="M864" t="s">
        <v>262</v>
      </c>
      <c r="N864">
        <v>1563</v>
      </c>
      <c r="R864" s="2">
        <f t="shared" si="27"/>
        <v>100</v>
      </c>
      <c r="S864" s="2">
        <f>VLOOKUP(A864,'Region Total'!$A$2:$S$163,14,0)</f>
        <v>1563</v>
      </c>
    </row>
    <row r="865" spans="1:19" x14ac:dyDescent="0.45">
      <c r="A865" s="2" t="str">
        <f t="shared" si="26"/>
        <v>2023|Otago Region|Total - dwelling type</v>
      </c>
      <c r="B865" t="s">
        <v>16</v>
      </c>
      <c r="C865" t="s">
        <v>17</v>
      </c>
      <c r="D865" t="s">
        <v>18</v>
      </c>
      <c r="E865" t="s">
        <v>19</v>
      </c>
      <c r="F865">
        <v>2023</v>
      </c>
      <c r="G865">
        <v>2023</v>
      </c>
      <c r="H865">
        <v>14</v>
      </c>
      <c r="I865" t="s">
        <v>48</v>
      </c>
      <c r="J865">
        <v>999</v>
      </c>
      <c r="K865" t="s">
        <v>29</v>
      </c>
      <c r="L865">
        <v>99</v>
      </c>
      <c r="M865" t="s">
        <v>260</v>
      </c>
      <c r="N865">
        <v>112473</v>
      </c>
      <c r="R865" s="2">
        <f t="shared" si="27"/>
        <v>100</v>
      </c>
      <c r="S865" s="2">
        <f>VLOOKUP(A865,'Region Total'!$A$2:$S$163,14,0)</f>
        <v>112473</v>
      </c>
    </row>
    <row r="866" spans="1:19" x14ac:dyDescent="0.45">
      <c r="A866" s="2" t="str">
        <f t="shared" si="26"/>
        <v>2023|Southland Region|Private Dwelling</v>
      </c>
      <c r="B866" t="s">
        <v>16</v>
      </c>
      <c r="C866" t="s">
        <v>17</v>
      </c>
      <c r="D866" t="s">
        <v>18</v>
      </c>
      <c r="E866" t="s">
        <v>19</v>
      </c>
      <c r="F866">
        <v>2023</v>
      </c>
      <c r="G866">
        <v>2023</v>
      </c>
      <c r="H866">
        <v>15</v>
      </c>
      <c r="I866" t="s">
        <v>49</v>
      </c>
      <c r="J866">
        <v>1</v>
      </c>
      <c r="K866" t="s">
        <v>22</v>
      </c>
      <c r="L866">
        <v>1</v>
      </c>
      <c r="M866" t="s">
        <v>261</v>
      </c>
      <c r="N866">
        <v>40665</v>
      </c>
      <c r="R866" s="2">
        <f t="shared" si="27"/>
        <v>88.294684731631051</v>
      </c>
      <c r="S866" s="2">
        <f>VLOOKUP(A866,'Region Total'!$A$2:$S$163,14,0)</f>
        <v>46056</v>
      </c>
    </row>
    <row r="867" spans="1:19" x14ac:dyDescent="0.45">
      <c r="A867" s="2" t="str">
        <f t="shared" si="26"/>
        <v>2023|Southland Region|Non-private Dwelling</v>
      </c>
      <c r="B867" t="s">
        <v>16</v>
      </c>
      <c r="C867" t="s">
        <v>17</v>
      </c>
      <c r="D867" t="s">
        <v>18</v>
      </c>
      <c r="E867" t="s">
        <v>19</v>
      </c>
      <c r="F867">
        <v>2023</v>
      </c>
      <c r="G867">
        <v>2023</v>
      </c>
      <c r="H867">
        <v>15</v>
      </c>
      <c r="I867" t="s">
        <v>49</v>
      </c>
      <c r="J867">
        <v>1</v>
      </c>
      <c r="K867" t="s">
        <v>22</v>
      </c>
      <c r="L867">
        <v>2</v>
      </c>
      <c r="M867" t="s">
        <v>262</v>
      </c>
      <c r="N867">
        <v>408</v>
      </c>
      <c r="R867" s="2">
        <f t="shared" si="27"/>
        <v>57.383966244725734</v>
      </c>
      <c r="S867" s="2">
        <f>VLOOKUP(A867,'Region Total'!$A$2:$S$163,14,0)</f>
        <v>711</v>
      </c>
    </row>
    <row r="868" spans="1:19" x14ac:dyDescent="0.45">
      <c r="A868" s="2" t="str">
        <f t="shared" si="26"/>
        <v>2023|Southland Region|Total - dwelling type</v>
      </c>
      <c r="B868" t="s">
        <v>16</v>
      </c>
      <c r="C868" t="s">
        <v>17</v>
      </c>
      <c r="D868" t="s">
        <v>18</v>
      </c>
      <c r="E868" t="s">
        <v>19</v>
      </c>
      <c r="F868">
        <v>2023</v>
      </c>
      <c r="G868">
        <v>2023</v>
      </c>
      <c r="H868">
        <v>15</v>
      </c>
      <c r="I868" t="s">
        <v>49</v>
      </c>
      <c r="J868">
        <v>1</v>
      </c>
      <c r="K868" t="s">
        <v>22</v>
      </c>
      <c r="L868">
        <v>99</v>
      </c>
      <c r="M868" t="s">
        <v>260</v>
      </c>
      <c r="N868">
        <v>41070</v>
      </c>
      <c r="R868" s="2">
        <f t="shared" si="27"/>
        <v>87.82960159106949</v>
      </c>
      <c r="S868" s="2">
        <f>VLOOKUP(A868,'Region Total'!$A$2:$S$163,14,0)</f>
        <v>46761</v>
      </c>
    </row>
    <row r="869" spans="1:19" x14ac:dyDescent="0.45">
      <c r="A869" s="2" t="str">
        <f t="shared" si="26"/>
        <v>2023|Southland Region|Private Dwelling</v>
      </c>
      <c r="B869" t="s">
        <v>16</v>
      </c>
      <c r="C869" t="s">
        <v>17</v>
      </c>
      <c r="D869" t="s">
        <v>18</v>
      </c>
      <c r="E869" t="s">
        <v>19</v>
      </c>
      <c r="F869">
        <v>2023</v>
      </c>
      <c r="G869">
        <v>2023</v>
      </c>
      <c r="H869">
        <v>15</v>
      </c>
      <c r="I869" t="s">
        <v>49</v>
      </c>
      <c r="J869">
        <v>2</v>
      </c>
      <c r="K869" t="s">
        <v>23</v>
      </c>
      <c r="L869">
        <v>1</v>
      </c>
      <c r="M869" t="s">
        <v>261</v>
      </c>
      <c r="N869">
        <v>5223</v>
      </c>
      <c r="R869" s="2">
        <f t="shared" si="27"/>
        <v>11.340541948931735</v>
      </c>
      <c r="S869" s="2">
        <f>VLOOKUP(A869,'Region Total'!$A$2:$S$163,14,0)</f>
        <v>46056</v>
      </c>
    </row>
    <row r="870" spans="1:19" x14ac:dyDescent="0.45">
      <c r="A870" s="2" t="str">
        <f t="shared" si="26"/>
        <v>2023|Southland Region|Non-private Dwelling</v>
      </c>
      <c r="B870" t="s">
        <v>16</v>
      </c>
      <c r="C870" t="s">
        <v>17</v>
      </c>
      <c r="D870" t="s">
        <v>18</v>
      </c>
      <c r="E870" t="s">
        <v>19</v>
      </c>
      <c r="F870">
        <v>2023</v>
      </c>
      <c r="G870">
        <v>2023</v>
      </c>
      <c r="H870">
        <v>15</v>
      </c>
      <c r="I870" t="s">
        <v>49</v>
      </c>
      <c r="J870">
        <v>2</v>
      </c>
      <c r="K870" t="s">
        <v>23</v>
      </c>
      <c r="L870">
        <v>2</v>
      </c>
      <c r="M870" t="s">
        <v>262</v>
      </c>
      <c r="N870">
        <v>300</v>
      </c>
      <c r="R870" s="2">
        <f t="shared" si="27"/>
        <v>42.194092827004219</v>
      </c>
      <c r="S870" s="2">
        <f>VLOOKUP(A870,'Region Total'!$A$2:$S$163,14,0)</f>
        <v>711</v>
      </c>
    </row>
    <row r="871" spans="1:19" x14ac:dyDescent="0.45">
      <c r="A871" s="2" t="str">
        <f t="shared" si="26"/>
        <v>2023|Southland Region|Total - dwelling type</v>
      </c>
      <c r="B871" t="s">
        <v>16</v>
      </c>
      <c r="C871" t="s">
        <v>17</v>
      </c>
      <c r="D871" t="s">
        <v>18</v>
      </c>
      <c r="E871" t="s">
        <v>19</v>
      </c>
      <c r="F871">
        <v>2023</v>
      </c>
      <c r="G871">
        <v>2023</v>
      </c>
      <c r="H871">
        <v>15</v>
      </c>
      <c r="I871" t="s">
        <v>49</v>
      </c>
      <c r="J871">
        <v>2</v>
      </c>
      <c r="K871" t="s">
        <v>23</v>
      </c>
      <c r="L871">
        <v>99</v>
      </c>
      <c r="M871" t="s">
        <v>260</v>
      </c>
      <c r="N871">
        <v>5520</v>
      </c>
      <c r="R871" s="2">
        <f t="shared" si="27"/>
        <v>11.804709052415474</v>
      </c>
      <c r="S871" s="2">
        <f>VLOOKUP(A871,'Region Total'!$A$2:$S$163,14,0)</f>
        <v>46761</v>
      </c>
    </row>
    <row r="872" spans="1:19" x14ac:dyDescent="0.45">
      <c r="A872" s="2" t="str">
        <f t="shared" si="26"/>
        <v>2023|Southland Region|Private Dwelling</v>
      </c>
      <c r="B872" t="s">
        <v>16</v>
      </c>
      <c r="C872" t="s">
        <v>17</v>
      </c>
      <c r="D872" t="s">
        <v>18</v>
      </c>
      <c r="E872" t="s">
        <v>19</v>
      </c>
      <c r="F872">
        <v>2023</v>
      </c>
      <c r="G872">
        <v>2023</v>
      </c>
      <c r="H872">
        <v>15</v>
      </c>
      <c r="I872" t="s">
        <v>49</v>
      </c>
      <c r="J872">
        <v>21</v>
      </c>
      <c r="K872" t="s">
        <v>26</v>
      </c>
      <c r="L872">
        <v>1</v>
      </c>
      <c r="M872" t="s">
        <v>261</v>
      </c>
      <c r="N872">
        <v>2256</v>
      </c>
      <c r="R872" s="2">
        <f t="shared" si="27"/>
        <v>4.8983845752996347</v>
      </c>
      <c r="S872" s="2">
        <f>VLOOKUP(A872,'Region Total'!$A$2:$S$163,14,0)</f>
        <v>46056</v>
      </c>
    </row>
    <row r="873" spans="1:19" x14ac:dyDescent="0.45">
      <c r="A873" s="2" t="str">
        <f t="shared" si="26"/>
        <v>2023|Southland Region|Non-private Dwelling</v>
      </c>
      <c r="B873" t="s">
        <v>16</v>
      </c>
      <c r="C873" t="s">
        <v>17</v>
      </c>
      <c r="D873" t="s">
        <v>18</v>
      </c>
      <c r="E873" t="s">
        <v>19</v>
      </c>
      <c r="F873">
        <v>2023</v>
      </c>
      <c r="G873">
        <v>2023</v>
      </c>
      <c r="H873">
        <v>15</v>
      </c>
      <c r="I873" t="s">
        <v>49</v>
      </c>
      <c r="J873">
        <v>21</v>
      </c>
      <c r="K873" t="s">
        <v>26</v>
      </c>
      <c r="L873">
        <v>2</v>
      </c>
      <c r="M873" t="s">
        <v>262</v>
      </c>
      <c r="N873">
        <v>36</v>
      </c>
      <c r="R873" s="2">
        <f t="shared" si="27"/>
        <v>5.0632911392405067</v>
      </c>
      <c r="S873" s="2">
        <f>VLOOKUP(A873,'Region Total'!$A$2:$S$163,14,0)</f>
        <v>711</v>
      </c>
    </row>
    <row r="874" spans="1:19" x14ac:dyDescent="0.45">
      <c r="A874" s="2" t="str">
        <f t="shared" si="26"/>
        <v>2023|Southland Region|Total - dwelling type</v>
      </c>
      <c r="B874" t="s">
        <v>16</v>
      </c>
      <c r="C874" t="s">
        <v>17</v>
      </c>
      <c r="D874" t="s">
        <v>18</v>
      </c>
      <c r="E874" t="s">
        <v>19</v>
      </c>
      <c r="F874">
        <v>2023</v>
      </c>
      <c r="G874">
        <v>2023</v>
      </c>
      <c r="H874">
        <v>15</v>
      </c>
      <c r="I874" t="s">
        <v>49</v>
      </c>
      <c r="J874">
        <v>21</v>
      </c>
      <c r="K874" t="s">
        <v>26</v>
      </c>
      <c r="L874">
        <v>99</v>
      </c>
      <c r="M874" t="s">
        <v>260</v>
      </c>
      <c r="N874">
        <v>2289</v>
      </c>
      <c r="R874" s="2">
        <f t="shared" si="27"/>
        <v>4.895104895104895</v>
      </c>
      <c r="S874" s="2">
        <f>VLOOKUP(A874,'Region Total'!$A$2:$S$163,14,0)</f>
        <v>46761</v>
      </c>
    </row>
    <row r="875" spans="1:19" x14ac:dyDescent="0.45">
      <c r="A875" s="2" t="str">
        <f t="shared" si="26"/>
        <v>2023|Southland Region|Private Dwelling</v>
      </c>
      <c r="B875" t="s">
        <v>16</v>
      </c>
      <c r="C875" t="s">
        <v>17</v>
      </c>
      <c r="D875" t="s">
        <v>18</v>
      </c>
      <c r="E875" t="s">
        <v>19</v>
      </c>
      <c r="F875">
        <v>2023</v>
      </c>
      <c r="G875">
        <v>2023</v>
      </c>
      <c r="H875">
        <v>15</v>
      </c>
      <c r="I875" t="s">
        <v>49</v>
      </c>
      <c r="J875">
        <v>22</v>
      </c>
      <c r="K875" t="s">
        <v>27</v>
      </c>
      <c r="L875">
        <v>1</v>
      </c>
      <c r="M875" t="s">
        <v>261</v>
      </c>
      <c r="N875">
        <v>2967</v>
      </c>
      <c r="R875" s="2">
        <f t="shared" si="27"/>
        <v>6.4421573736321003</v>
      </c>
      <c r="S875" s="2">
        <f>VLOOKUP(A875,'Region Total'!$A$2:$S$163,14,0)</f>
        <v>46056</v>
      </c>
    </row>
    <row r="876" spans="1:19" x14ac:dyDescent="0.45">
      <c r="A876" s="2" t="str">
        <f t="shared" si="26"/>
        <v>2023|Southland Region|Non-private Dwelling</v>
      </c>
      <c r="B876" t="s">
        <v>16</v>
      </c>
      <c r="C876" t="s">
        <v>17</v>
      </c>
      <c r="D876" t="s">
        <v>18</v>
      </c>
      <c r="E876" t="s">
        <v>19</v>
      </c>
      <c r="F876">
        <v>2023</v>
      </c>
      <c r="G876">
        <v>2023</v>
      </c>
      <c r="H876">
        <v>15</v>
      </c>
      <c r="I876" t="s">
        <v>49</v>
      </c>
      <c r="J876">
        <v>22</v>
      </c>
      <c r="K876" t="s">
        <v>27</v>
      </c>
      <c r="L876">
        <v>2</v>
      </c>
      <c r="M876" t="s">
        <v>262</v>
      </c>
      <c r="N876">
        <v>261</v>
      </c>
      <c r="R876" s="2">
        <f t="shared" si="27"/>
        <v>36.708860759493675</v>
      </c>
      <c r="S876" s="2">
        <f>VLOOKUP(A876,'Region Total'!$A$2:$S$163,14,0)</f>
        <v>711</v>
      </c>
    </row>
    <row r="877" spans="1:19" x14ac:dyDescent="0.45">
      <c r="A877" s="2" t="str">
        <f t="shared" si="26"/>
        <v>2023|Southland Region|Total - dwelling type</v>
      </c>
      <c r="B877" t="s">
        <v>16</v>
      </c>
      <c r="C877" t="s">
        <v>17</v>
      </c>
      <c r="D877" t="s">
        <v>18</v>
      </c>
      <c r="E877" t="s">
        <v>19</v>
      </c>
      <c r="F877">
        <v>2023</v>
      </c>
      <c r="G877">
        <v>2023</v>
      </c>
      <c r="H877">
        <v>15</v>
      </c>
      <c r="I877" t="s">
        <v>49</v>
      </c>
      <c r="J877">
        <v>22</v>
      </c>
      <c r="K877" t="s">
        <v>27</v>
      </c>
      <c r="L877">
        <v>99</v>
      </c>
      <c r="M877" t="s">
        <v>260</v>
      </c>
      <c r="N877">
        <v>3228</v>
      </c>
      <c r="R877" s="2">
        <f t="shared" si="27"/>
        <v>6.9031885545647018</v>
      </c>
      <c r="S877" s="2">
        <f>VLOOKUP(A877,'Region Total'!$A$2:$S$163,14,0)</f>
        <v>46761</v>
      </c>
    </row>
    <row r="878" spans="1:19" x14ac:dyDescent="0.45">
      <c r="A878" s="2" t="str">
        <f t="shared" si="26"/>
        <v>2023|Southland Region|Private Dwelling</v>
      </c>
      <c r="B878" t="s">
        <v>16</v>
      </c>
      <c r="C878" t="s">
        <v>17</v>
      </c>
      <c r="D878" t="s">
        <v>18</v>
      </c>
      <c r="E878" t="s">
        <v>19</v>
      </c>
      <c r="F878">
        <v>2023</v>
      </c>
      <c r="G878">
        <v>2023</v>
      </c>
      <c r="H878">
        <v>15</v>
      </c>
      <c r="I878" t="s">
        <v>49</v>
      </c>
      <c r="J878">
        <v>3</v>
      </c>
      <c r="K878" t="s">
        <v>28</v>
      </c>
      <c r="L878">
        <v>1</v>
      </c>
      <c r="M878" t="s">
        <v>261</v>
      </c>
      <c r="N878">
        <v>168</v>
      </c>
      <c r="R878" s="2">
        <f t="shared" si="27"/>
        <v>0.36477331943720687</v>
      </c>
      <c r="S878" s="2">
        <f>VLOOKUP(A878,'Region Total'!$A$2:$S$163,14,0)</f>
        <v>46056</v>
      </c>
    </row>
    <row r="879" spans="1:19" x14ac:dyDescent="0.45">
      <c r="A879" s="2" t="str">
        <f t="shared" si="26"/>
        <v>2023|Southland Region|Non-private Dwelling</v>
      </c>
      <c r="B879" t="s">
        <v>16</v>
      </c>
      <c r="C879" t="s">
        <v>17</v>
      </c>
      <c r="D879" t="s">
        <v>18</v>
      </c>
      <c r="E879" t="s">
        <v>19</v>
      </c>
      <c r="F879">
        <v>2023</v>
      </c>
      <c r="G879">
        <v>2023</v>
      </c>
      <c r="H879">
        <v>15</v>
      </c>
      <c r="I879" t="s">
        <v>49</v>
      </c>
      <c r="J879">
        <v>3</v>
      </c>
      <c r="K879" t="s">
        <v>28</v>
      </c>
      <c r="L879">
        <v>2</v>
      </c>
      <c r="M879" t="s">
        <v>262</v>
      </c>
      <c r="N879">
        <v>3</v>
      </c>
      <c r="R879" s="2">
        <f t="shared" si="27"/>
        <v>0.42194092827004215</v>
      </c>
      <c r="S879" s="2">
        <f>VLOOKUP(A879,'Region Total'!$A$2:$S$163,14,0)</f>
        <v>711</v>
      </c>
    </row>
    <row r="880" spans="1:19" x14ac:dyDescent="0.45">
      <c r="A880" s="2" t="str">
        <f t="shared" si="26"/>
        <v>2023|Southland Region|Total - dwelling type</v>
      </c>
      <c r="B880" t="s">
        <v>16</v>
      </c>
      <c r="C880" t="s">
        <v>17</v>
      </c>
      <c r="D880" t="s">
        <v>18</v>
      </c>
      <c r="E880" t="s">
        <v>19</v>
      </c>
      <c r="F880">
        <v>2023</v>
      </c>
      <c r="G880">
        <v>2023</v>
      </c>
      <c r="H880">
        <v>15</v>
      </c>
      <c r="I880" t="s">
        <v>49</v>
      </c>
      <c r="J880">
        <v>3</v>
      </c>
      <c r="K880" t="s">
        <v>28</v>
      </c>
      <c r="L880">
        <v>99</v>
      </c>
      <c r="M880" t="s">
        <v>260</v>
      </c>
      <c r="N880">
        <v>171</v>
      </c>
      <c r="R880" s="2">
        <f t="shared" si="27"/>
        <v>0.36568935651504458</v>
      </c>
      <c r="S880" s="2">
        <f>VLOOKUP(A880,'Region Total'!$A$2:$S$163,14,0)</f>
        <v>46761</v>
      </c>
    </row>
    <row r="881" spans="1:19" x14ac:dyDescent="0.45">
      <c r="A881" s="2" t="str">
        <f t="shared" si="26"/>
        <v>2023|Southland Region|Private Dwelling</v>
      </c>
      <c r="B881" t="s">
        <v>16</v>
      </c>
      <c r="C881" t="s">
        <v>17</v>
      </c>
      <c r="D881" t="s">
        <v>18</v>
      </c>
      <c r="E881" t="s">
        <v>19</v>
      </c>
      <c r="F881">
        <v>2023</v>
      </c>
      <c r="G881">
        <v>2023</v>
      </c>
      <c r="H881">
        <v>15</v>
      </c>
      <c r="I881" t="s">
        <v>49</v>
      </c>
      <c r="J881">
        <v>999</v>
      </c>
      <c r="K881" t="s">
        <v>29</v>
      </c>
      <c r="L881">
        <v>1</v>
      </c>
      <c r="M881" t="s">
        <v>261</v>
      </c>
      <c r="N881">
        <v>46056</v>
      </c>
      <c r="R881" s="2">
        <f t="shared" si="27"/>
        <v>100</v>
      </c>
      <c r="S881" s="2">
        <f>VLOOKUP(A881,'Region Total'!$A$2:$S$163,14,0)</f>
        <v>46056</v>
      </c>
    </row>
    <row r="882" spans="1:19" x14ac:dyDescent="0.45">
      <c r="A882" s="2" t="str">
        <f t="shared" si="26"/>
        <v>2023|Southland Region|Non-private Dwelling</v>
      </c>
      <c r="B882" t="s">
        <v>16</v>
      </c>
      <c r="C882" t="s">
        <v>17</v>
      </c>
      <c r="D882" t="s">
        <v>18</v>
      </c>
      <c r="E882" t="s">
        <v>19</v>
      </c>
      <c r="F882">
        <v>2023</v>
      </c>
      <c r="G882">
        <v>2023</v>
      </c>
      <c r="H882">
        <v>15</v>
      </c>
      <c r="I882" t="s">
        <v>49</v>
      </c>
      <c r="J882">
        <v>999</v>
      </c>
      <c r="K882" t="s">
        <v>29</v>
      </c>
      <c r="L882">
        <v>2</v>
      </c>
      <c r="M882" t="s">
        <v>262</v>
      </c>
      <c r="N882">
        <v>711</v>
      </c>
      <c r="R882" s="2">
        <f t="shared" si="27"/>
        <v>100</v>
      </c>
      <c r="S882" s="2">
        <f>VLOOKUP(A882,'Region Total'!$A$2:$S$163,14,0)</f>
        <v>711</v>
      </c>
    </row>
    <row r="883" spans="1:19" x14ac:dyDescent="0.45">
      <c r="A883" s="2" t="str">
        <f t="shared" si="26"/>
        <v>2023|Southland Region|Total - dwelling type</v>
      </c>
      <c r="B883" t="s">
        <v>16</v>
      </c>
      <c r="C883" t="s">
        <v>17</v>
      </c>
      <c r="D883" t="s">
        <v>18</v>
      </c>
      <c r="E883" t="s">
        <v>19</v>
      </c>
      <c r="F883">
        <v>2023</v>
      </c>
      <c r="G883">
        <v>2023</v>
      </c>
      <c r="H883">
        <v>15</v>
      </c>
      <c r="I883" t="s">
        <v>49</v>
      </c>
      <c r="J883">
        <v>999</v>
      </c>
      <c r="K883" t="s">
        <v>29</v>
      </c>
      <c r="L883">
        <v>99</v>
      </c>
      <c r="M883" t="s">
        <v>260</v>
      </c>
      <c r="N883">
        <v>46761</v>
      </c>
      <c r="R883" s="2">
        <f t="shared" si="27"/>
        <v>100</v>
      </c>
      <c r="S883" s="2">
        <f>VLOOKUP(A883,'Region Total'!$A$2:$S$163,14,0)</f>
        <v>46761</v>
      </c>
    </row>
    <row r="884" spans="1:19" x14ac:dyDescent="0.45">
      <c r="A884" s="2" t="str">
        <f t="shared" si="26"/>
        <v>2023|Tasman Region|Private Dwelling</v>
      </c>
      <c r="B884" t="s">
        <v>16</v>
      </c>
      <c r="C884" t="s">
        <v>17</v>
      </c>
      <c r="D884" t="s">
        <v>18</v>
      </c>
      <c r="E884" t="s">
        <v>19</v>
      </c>
      <c r="F884">
        <v>2023</v>
      </c>
      <c r="G884">
        <v>2023</v>
      </c>
      <c r="H884">
        <v>16</v>
      </c>
      <c r="I884" t="s">
        <v>50</v>
      </c>
      <c r="J884">
        <v>1</v>
      </c>
      <c r="K884" t="s">
        <v>22</v>
      </c>
      <c r="L884">
        <v>1</v>
      </c>
      <c r="M884" t="s">
        <v>261</v>
      </c>
      <c r="N884">
        <v>22209</v>
      </c>
      <c r="R884" s="2">
        <f t="shared" si="27"/>
        <v>86.231799650553285</v>
      </c>
      <c r="S884" s="2">
        <f>VLOOKUP(A884,'Region Total'!$A$2:$S$163,14,0)</f>
        <v>25755</v>
      </c>
    </row>
    <row r="885" spans="1:19" x14ac:dyDescent="0.45">
      <c r="A885" s="2" t="str">
        <f t="shared" si="26"/>
        <v>2023|Tasman Region|Non-private Dwelling</v>
      </c>
      <c r="B885" t="s">
        <v>16</v>
      </c>
      <c r="C885" t="s">
        <v>17</v>
      </c>
      <c r="D885" t="s">
        <v>18</v>
      </c>
      <c r="E885" t="s">
        <v>19</v>
      </c>
      <c r="F885">
        <v>2023</v>
      </c>
      <c r="G885">
        <v>2023</v>
      </c>
      <c r="H885">
        <v>16</v>
      </c>
      <c r="I885" t="s">
        <v>50</v>
      </c>
      <c r="J885">
        <v>1</v>
      </c>
      <c r="K885" t="s">
        <v>22</v>
      </c>
      <c r="L885">
        <v>2</v>
      </c>
      <c r="M885" t="s">
        <v>262</v>
      </c>
      <c r="N885">
        <v>405</v>
      </c>
      <c r="R885" s="2">
        <f t="shared" si="27"/>
        <v>68.181818181818173</v>
      </c>
      <c r="S885" s="2">
        <f>VLOOKUP(A885,'Region Total'!$A$2:$S$163,14,0)</f>
        <v>594</v>
      </c>
    </row>
    <row r="886" spans="1:19" x14ac:dyDescent="0.45">
      <c r="A886" s="2" t="str">
        <f t="shared" si="26"/>
        <v>2023|Tasman Region|Total - dwelling type</v>
      </c>
      <c r="B886" t="s">
        <v>16</v>
      </c>
      <c r="C886" t="s">
        <v>17</v>
      </c>
      <c r="D886" t="s">
        <v>18</v>
      </c>
      <c r="E886" t="s">
        <v>19</v>
      </c>
      <c r="F886">
        <v>2023</v>
      </c>
      <c r="G886">
        <v>2023</v>
      </c>
      <c r="H886">
        <v>16</v>
      </c>
      <c r="I886" t="s">
        <v>50</v>
      </c>
      <c r="J886">
        <v>1</v>
      </c>
      <c r="K886" t="s">
        <v>22</v>
      </c>
      <c r="L886">
        <v>99</v>
      </c>
      <c r="M886" t="s">
        <v>260</v>
      </c>
      <c r="N886">
        <v>22617</v>
      </c>
      <c r="R886" s="2">
        <f t="shared" si="27"/>
        <v>85.826502732240442</v>
      </c>
      <c r="S886" s="2">
        <f>VLOOKUP(A886,'Region Total'!$A$2:$S$163,14,0)</f>
        <v>26352</v>
      </c>
    </row>
    <row r="887" spans="1:19" x14ac:dyDescent="0.45">
      <c r="A887" s="2" t="str">
        <f t="shared" si="26"/>
        <v>2023|Tasman Region|Private Dwelling</v>
      </c>
      <c r="B887" t="s">
        <v>16</v>
      </c>
      <c r="C887" t="s">
        <v>17</v>
      </c>
      <c r="D887" t="s">
        <v>18</v>
      </c>
      <c r="E887" t="s">
        <v>19</v>
      </c>
      <c r="F887">
        <v>2023</v>
      </c>
      <c r="G887">
        <v>2023</v>
      </c>
      <c r="H887">
        <v>16</v>
      </c>
      <c r="I887" t="s">
        <v>50</v>
      </c>
      <c r="J887">
        <v>2</v>
      </c>
      <c r="K887" t="s">
        <v>23</v>
      </c>
      <c r="L887">
        <v>1</v>
      </c>
      <c r="M887" t="s">
        <v>261</v>
      </c>
      <c r="N887">
        <v>3207</v>
      </c>
      <c r="R887" s="2">
        <f t="shared" si="27"/>
        <v>12.451951077460688</v>
      </c>
      <c r="S887" s="2">
        <f>VLOOKUP(A887,'Region Total'!$A$2:$S$163,14,0)</f>
        <v>25755</v>
      </c>
    </row>
    <row r="888" spans="1:19" x14ac:dyDescent="0.45">
      <c r="A888" s="2" t="str">
        <f t="shared" si="26"/>
        <v>2023|Tasman Region|Non-private Dwelling</v>
      </c>
      <c r="B888" t="s">
        <v>16</v>
      </c>
      <c r="C888" t="s">
        <v>17</v>
      </c>
      <c r="D888" t="s">
        <v>18</v>
      </c>
      <c r="E888" t="s">
        <v>19</v>
      </c>
      <c r="F888">
        <v>2023</v>
      </c>
      <c r="G888">
        <v>2023</v>
      </c>
      <c r="H888">
        <v>16</v>
      </c>
      <c r="I888" t="s">
        <v>50</v>
      </c>
      <c r="J888">
        <v>2</v>
      </c>
      <c r="K888" t="s">
        <v>23</v>
      </c>
      <c r="L888">
        <v>2</v>
      </c>
      <c r="M888" t="s">
        <v>262</v>
      </c>
      <c r="N888">
        <v>183</v>
      </c>
      <c r="R888" s="2">
        <f t="shared" si="27"/>
        <v>30.808080808080806</v>
      </c>
      <c r="S888" s="2">
        <f>VLOOKUP(A888,'Region Total'!$A$2:$S$163,14,0)</f>
        <v>594</v>
      </c>
    </row>
    <row r="889" spans="1:19" x14ac:dyDescent="0.45">
      <c r="A889" s="2" t="str">
        <f t="shared" si="26"/>
        <v>2023|Tasman Region|Total - dwelling type</v>
      </c>
      <c r="B889" t="s">
        <v>16</v>
      </c>
      <c r="C889" t="s">
        <v>17</v>
      </c>
      <c r="D889" t="s">
        <v>18</v>
      </c>
      <c r="E889" t="s">
        <v>19</v>
      </c>
      <c r="F889">
        <v>2023</v>
      </c>
      <c r="G889">
        <v>2023</v>
      </c>
      <c r="H889">
        <v>16</v>
      </c>
      <c r="I889" t="s">
        <v>50</v>
      </c>
      <c r="J889">
        <v>2</v>
      </c>
      <c r="K889" t="s">
        <v>23</v>
      </c>
      <c r="L889">
        <v>99</v>
      </c>
      <c r="M889" t="s">
        <v>260</v>
      </c>
      <c r="N889">
        <v>3390</v>
      </c>
      <c r="R889" s="2">
        <f t="shared" si="27"/>
        <v>12.864298724954462</v>
      </c>
      <c r="S889" s="2">
        <f>VLOOKUP(A889,'Region Total'!$A$2:$S$163,14,0)</f>
        <v>26352</v>
      </c>
    </row>
    <row r="890" spans="1:19" x14ac:dyDescent="0.45">
      <c r="A890" s="2" t="str">
        <f t="shared" si="26"/>
        <v>2023|Tasman Region|Private Dwelling</v>
      </c>
      <c r="B890" t="s">
        <v>16</v>
      </c>
      <c r="C890" t="s">
        <v>17</v>
      </c>
      <c r="D890" t="s">
        <v>18</v>
      </c>
      <c r="E890" t="s">
        <v>19</v>
      </c>
      <c r="F890">
        <v>2023</v>
      </c>
      <c r="G890">
        <v>2023</v>
      </c>
      <c r="H890">
        <v>16</v>
      </c>
      <c r="I890" t="s">
        <v>50</v>
      </c>
      <c r="J890">
        <v>21</v>
      </c>
      <c r="K890" t="s">
        <v>26</v>
      </c>
      <c r="L890">
        <v>1</v>
      </c>
      <c r="M890" t="s">
        <v>261</v>
      </c>
      <c r="N890">
        <v>1683</v>
      </c>
      <c r="R890" s="2">
        <f t="shared" si="27"/>
        <v>6.5346534653465351</v>
      </c>
      <c r="S890" s="2">
        <f>VLOOKUP(A890,'Region Total'!$A$2:$S$163,14,0)</f>
        <v>25755</v>
      </c>
    </row>
    <row r="891" spans="1:19" x14ac:dyDescent="0.45">
      <c r="A891" s="2" t="str">
        <f t="shared" si="26"/>
        <v>2023|Tasman Region|Non-private Dwelling</v>
      </c>
      <c r="B891" t="s">
        <v>16</v>
      </c>
      <c r="C891" t="s">
        <v>17</v>
      </c>
      <c r="D891" t="s">
        <v>18</v>
      </c>
      <c r="E891" t="s">
        <v>19</v>
      </c>
      <c r="F891">
        <v>2023</v>
      </c>
      <c r="G891">
        <v>2023</v>
      </c>
      <c r="H891">
        <v>16</v>
      </c>
      <c r="I891" t="s">
        <v>50</v>
      </c>
      <c r="J891">
        <v>21</v>
      </c>
      <c r="K891" t="s">
        <v>26</v>
      </c>
      <c r="L891">
        <v>2</v>
      </c>
      <c r="M891" t="s">
        <v>262</v>
      </c>
      <c r="N891">
        <v>33</v>
      </c>
      <c r="R891" s="2">
        <f t="shared" si="27"/>
        <v>5.5555555555555554</v>
      </c>
      <c r="S891" s="2">
        <f>VLOOKUP(A891,'Region Total'!$A$2:$S$163,14,0)</f>
        <v>594</v>
      </c>
    </row>
    <row r="892" spans="1:19" x14ac:dyDescent="0.45">
      <c r="A892" s="2" t="str">
        <f t="shared" si="26"/>
        <v>2023|Tasman Region|Total - dwelling type</v>
      </c>
      <c r="B892" t="s">
        <v>16</v>
      </c>
      <c r="C892" t="s">
        <v>17</v>
      </c>
      <c r="D892" t="s">
        <v>18</v>
      </c>
      <c r="E892" t="s">
        <v>19</v>
      </c>
      <c r="F892">
        <v>2023</v>
      </c>
      <c r="G892">
        <v>2023</v>
      </c>
      <c r="H892">
        <v>16</v>
      </c>
      <c r="I892" t="s">
        <v>50</v>
      </c>
      <c r="J892">
        <v>21</v>
      </c>
      <c r="K892" t="s">
        <v>26</v>
      </c>
      <c r="L892">
        <v>99</v>
      </c>
      <c r="M892" t="s">
        <v>260</v>
      </c>
      <c r="N892">
        <v>1713</v>
      </c>
      <c r="R892" s="2">
        <f t="shared" si="27"/>
        <v>6.5004553734061927</v>
      </c>
      <c r="S892" s="2">
        <f>VLOOKUP(A892,'Region Total'!$A$2:$S$163,14,0)</f>
        <v>26352</v>
      </c>
    </row>
    <row r="893" spans="1:19" x14ac:dyDescent="0.45">
      <c r="A893" s="2" t="str">
        <f t="shared" si="26"/>
        <v>2023|Tasman Region|Private Dwelling</v>
      </c>
      <c r="B893" t="s">
        <v>16</v>
      </c>
      <c r="C893" t="s">
        <v>17</v>
      </c>
      <c r="D893" t="s">
        <v>18</v>
      </c>
      <c r="E893" t="s">
        <v>19</v>
      </c>
      <c r="F893">
        <v>2023</v>
      </c>
      <c r="G893">
        <v>2023</v>
      </c>
      <c r="H893">
        <v>16</v>
      </c>
      <c r="I893" t="s">
        <v>50</v>
      </c>
      <c r="J893">
        <v>22</v>
      </c>
      <c r="K893" t="s">
        <v>27</v>
      </c>
      <c r="L893">
        <v>1</v>
      </c>
      <c r="M893" t="s">
        <v>261</v>
      </c>
      <c r="N893">
        <v>1521</v>
      </c>
      <c r="R893" s="2">
        <f t="shared" si="27"/>
        <v>5.9056493884682588</v>
      </c>
      <c r="S893" s="2">
        <f>VLOOKUP(A893,'Region Total'!$A$2:$S$163,14,0)</f>
        <v>25755</v>
      </c>
    </row>
    <row r="894" spans="1:19" x14ac:dyDescent="0.45">
      <c r="A894" s="2" t="str">
        <f t="shared" si="26"/>
        <v>2023|Tasman Region|Non-private Dwelling</v>
      </c>
      <c r="B894" t="s">
        <v>16</v>
      </c>
      <c r="C894" t="s">
        <v>17</v>
      </c>
      <c r="D894" t="s">
        <v>18</v>
      </c>
      <c r="E894" t="s">
        <v>19</v>
      </c>
      <c r="F894">
        <v>2023</v>
      </c>
      <c r="G894">
        <v>2023</v>
      </c>
      <c r="H894">
        <v>16</v>
      </c>
      <c r="I894" t="s">
        <v>50</v>
      </c>
      <c r="J894">
        <v>22</v>
      </c>
      <c r="K894" t="s">
        <v>27</v>
      </c>
      <c r="L894">
        <v>2</v>
      </c>
      <c r="M894" t="s">
        <v>262</v>
      </c>
      <c r="N894">
        <v>153</v>
      </c>
      <c r="R894" s="2">
        <f t="shared" si="27"/>
        <v>25.757575757575758</v>
      </c>
      <c r="S894" s="2">
        <f>VLOOKUP(A894,'Region Total'!$A$2:$S$163,14,0)</f>
        <v>594</v>
      </c>
    </row>
    <row r="895" spans="1:19" x14ac:dyDescent="0.45">
      <c r="A895" s="2" t="str">
        <f t="shared" si="26"/>
        <v>2023|Tasman Region|Total - dwelling type</v>
      </c>
      <c r="B895" t="s">
        <v>16</v>
      </c>
      <c r="C895" t="s">
        <v>17</v>
      </c>
      <c r="D895" t="s">
        <v>18</v>
      </c>
      <c r="E895" t="s">
        <v>19</v>
      </c>
      <c r="F895">
        <v>2023</v>
      </c>
      <c r="G895">
        <v>2023</v>
      </c>
      <c r="H895">
        <v>16</v>
      </c>
      <c r="I895" t="s">
        <v>50</v>
      </c>
      <c r="J895">
        <v>22</v>
      </c>
      <c r="K895" t="s">
        <v>27</v>
      </c>
      <c r="L895">
        <v>99</v>
      </c>
      <c r="M895" t="s">
        <v>260</v>
      </c>
      <c r="N895">
        <v>1677</v>
      </c>
      <c r="R895" s="2">
        <f t="shared" si="27"/>
        <v>6.3638433515482689</v>
      </c>
      <c r="S895" s="2">
        <f>VLOOKUP(A895,'Region Total'!$A$2:$S$163,14,0)</f>
        <v>26352</v>
      </c>
    </row>
    <row r="896" spans="1:19" x14ac:dyDescent="0.45">
      <c r="A896" s="2" t="str">
        <f t="shared" si="26"/>
        <v>2023|Tasman Region|Private Dwelling</v>
      </c>
      <c r="B896" t="s">
        <v>16</v>
      </c>
      <c r="C896" t="s">
        <v>17</v>
      </c>
      <c r="D896" t="s">
        <v>18</v>
      </c>
      <c r="E896" t="s">
        <v>19</v>
      </c>
      <c r="F896">
        <v>2023</v>
      </c>
      <c r="G896">
        <v>2023</v>
      </c>
      <c r="H896">
        <v>16</v>
      </c>
      <c r="I896" t="s">
        <v>50</v>
      </c>
      <c r="J896">
        <v>3</v>
      </c>
      <c r="K896" t="s">
        <v>28</v>
      </c>
      <c r="L896">
        <v>1</v>
      </c>
      <c r="M896" t="s">
        <v>261</v>
      </c>
      <c r="N896">
        <v>339</v>
      </c>
      <c r="R896" s="2">
        <f t="shared" si="27"/>
        <v>1.3162492719860222</v>
      </c>
      <c r="S896" s="2">
        <f>VLOOKUP(A896,'Region Total'!$A$2:$S$163,14,0)</f>
        <v>25755</v>
      </c>
    </row>
    <row r="897" spans="1:19" x14ac:dyDescent="0.45">
      <c r="A897" s="2" t="str">
        <f t="shared" si="26"/>
        <v>2023|Tasman Region|Non-private Dwelling</v>
      </c>
      <c r="B897" t="s">
        <v>16</v>
      </c>
      <c r="C897" t="s">
        <v>17</v>
      </c>
      <c r="D897" t="s">
        <v>18</v>
      </c>
      <c r="E897" t="s">
        <v>19</v>
      </c>
      <c r="F897">
        <v>2023</v>
      </c>
      <c r="G897">
        <v>2023</v>
      </c>
      <c r="H897">
        <v>16</v>
      </c>
      <c r="I897" t="s">
        <v>50</v>
      </c>
      <c r="J897">
        <v>3</v>
      </c>
      <c r="K897" t="s">
        <v>28</v>
      </c>
      <c r="L897">
        <v>2</v>
      </c>
      <c r="M897" t="s">
        <v>262</v>
      </c>
      <c r="N897">
        <v>3</v>
      </c>
      <c r="R897" s="2">
        <f t="shared" si="27"/>
        <v>0.50505050505050508</v>
      </c>
      <c r="S897" s="2">
        <f>VLOOKUP(A897,'Region Total'!$A$2:$S$163,14,0)</f>
        <v>594</v>
      </c>
    </row>
    <row r="898" spans="1:19" x14ac:dyDescent="0.45">
      <c r="A898" s="2" t="str">
        <f t="shared" si="26"/>
        <v>2023|Tasman Region|Total - dwelling type</v>
      </c>
      <c r="B898" t="s">
        <v>16</v>
      </c>
      <c r="C898" t="s">
        <v>17</v>
      </c>
      <c r="D898" t="s">
        <v>18</v>
      </c>
      <c r="E898" t="s">
        <v>19</v>
      </c>
      <c r="F898">
        <v>2023</v>
      </c>
      <c r="G898">
        <v>2023</v>
      </c>
      <c r="H898">
        <v>16</v>
      </c>
      <c r="I898" t="s">
        <v>50</v>
      </c>
      <c r="J898">
        <v>3</v>
      </c>
      <c r="K898" t="s">
        <v>28</v>
      </c>
      <c r="L898">
        <v>99</v>
      </c>
      <c r="M898" t="s">
        <v>260</v>
      </c>
      <c r="N898">
        <v>342</v>
      </c>
      <c r="R898" s="2">
        <f t="shared" si="27"/>
        <v>1.2978142076502732</v>
      </c>
      <c r="S898" s="2">
        <f>VLOOKUP(A898,'Region Total'!$A$2:$S$163,14,0)</f>
        <v>26352</v>
      </c>
    </row>
    <row r="899" spans="1:19" x14ac:dyDescent="0.45">
      <c r="A899" s="2" t="str">
        <f t="shared" ref="A899:A962" si="28">G899&amp;"|"&amp;I899&amp;"|"&amp;M899</f>
        <v>2023|Tasman Region|Private Dwelling</v>
      </c>
      <c r="B899" t="s">
        <v>16</v>
      </c>
      <c r="C899" t="s">
        <v>17</v>
      </c>
      <c r="D899" t="s">
        <v>18</v>
      </c>
      <c r="E899" t="s">
        <v>19</v>
      </c>
      <c r="F899">
        <v>2023</v>
      </c>
      <c r="G899">
        <v>2023</v>
      </c>
      <c r="H899">
        <v>16</v>
      </c>
      <c r="I899" t="s">
        <v>50</v>
      </c>
      <c r="J899">
        <v>999</v>
      </c>
      <c r="K899" t="s">
        <v>29</v>
      </c>
      <c r="L899">
        <v>1</v>
      </c>
      <c r="M899" t="s">
        <v>261</v>
      </c>
      <c r="N899">
        <v>25755</v>
      </c>
      <c r="R899" s="2">
        <f t="shared" ref="R899:R962" si="29">IF(P899&lt;&gt;"_U",IFERROR((N899/S899*100),"."),".")</f>
        <v>100</v>
      </c>
      <c r="S899" s="2">
        <f>VLOOKUP(A899,'Region Total'!$A$2:$S$163,14,0)</f>
        <v>25755</v>
      </c>
    </row>
    <row r="900" spans="1:19" x14ac:dyDescent="0.45">
      <c r="A900" s="2" t="str">
        <f t="shared" si="28"/>
        <v>2023|Tasman Region|Non-private Dwelling</v>
      </c>
      <c r="B900" t="s">
        <v>16</v>
      </c>
      <c r="C900" t="s">
        <v>17</v>
      </c>
      <c r="D900" t="s">
        <v>18</v>
      </c>
      <c r="E900" t="s">
        <v>19</v>
      </c>
      <c r="F900">
        <v>2023</v>
      </c>
      <c r="G900">
        <v>2023</v>
      </c>
      <c r="H900">
        <v>16</v>
      </c>
      <c r="I900" t="s">
        <v>50</v>
      </c>
      <c r="J900">
        <v>999</v>
      </c>
      <c r="K900" t="s">
        <v>29</v>
      </c>
      <c r="L900">
        <v>2</v>
      </c>
      <c r="M900" t="s">
        <v>262</v>
      </c>
      <c r="N900">
        <v>594</v>
      </c>
      <c r="R900" s="2">
        <f t="shared" si="29"/>
        <v>100</v>
      </c>
      <c r="S900" s="2">
        <f>VLOOKUP(A900,'Region Total'!$A$2:$S$163,14,0)</f>
        <v>594</v>
      </c>
    </row>
    <row r="901" spans="1:19" x14ac:dyDescent="0.45">
      <c r="A901" s="2" t="str">
        <f t="shared" si="28"/>
        <v>2023|Tasman Region|Total - dwelling type</v>
      </c>
      <c r="B901" t="s">
        <v>16</v>
      </c>
      <c r="C901" t="s">
        <v>17</v>
      </c>
      <c r="D901" t="s">
        <v>18</v>
      </c>
      <c r="E901" t="s">
        <v>19</v>
      </c>
      <c r="F901">
        <v>2023</v>
      </c>
      <c r="G901">
        <v>2023</v>
      </c>
      <c r="H901">
        <v>16</v>
      </c>
      <c r="I901" t="s">
        <v>50</v>
      </c>
      <c r="J901">
        <v>999</v>
      </c>
      <c r="K901" t="s">
        <v>29</v>
      </c>
      <c r="L901">
        <v>99</v>
      </c>
      <c r="M901" t="s">
        <v>260</v>
      </c>
      <c r="N901">
        <v>26352</v>
      </c>
      <c r="R901" s="2">
        <f t="shared" si="29"/>
        <v>100</v>
      </c>
      <c r="S901" s="2">
        <f>VLOOKUP(A901,'Region Total'!$A$2:$S$163,14,0)</f>
        <v>26352</v>
      </c>
    </row>
    <row r="902" spans="1:19" x14ac:dyDescent="0.45">
      <c r="A902" s="2" t="str">
        <f t="shared" si="28"/>
        <v>2023|Nelson Region|Private Dwelling</v>
      </c>
      <c r="B902" t="s">
        <v>16</v>
      </c>
      <c r="C902" t="s">
        <v>17</v>
      </c>
      <c r="D902" t="s">
        <v>18</v>
      </c>
      <c r="E902" t="s">
        <v>19</v>
      </c>
      <c r="F902">
        <v>2023</v>
      </c>
      <c r="G902">
        <v>2023</v>
      </c>
      <c r="H902">
        <v>17</v>
      </c>
      <c r="I902" t="s">
        <v>51</v>
      </c>
      <c r="J902">
        <v>1</v>
      </c>
      <c r="K902" t="s">
        <v>22</v>
      </c>
      <c r="L902">
        <v>1</v>
      </c>
      <c r="M902" t="s">
        <v>261</v>
      </c>
      <c r="N902">
        <v>20778</v>
      </c>
      <c r="R902" s="2">
        <f t="shared" si="29"/>
        <v>91.832405197560334</v>
      </c>
      <c r="S902" s="2">
        <f>VLOOKUP(A902,'Region Total'!$A$2:$S$163,14,0)</f>
        <v>22626</v>
      </c>
    </row>
    <row r="903" spans="1:19" x14ac:dyDescent="0.45">
      <c r="A903" s="2" t="str">
        <f t="shared" si="28"/>
        <v>2023|Nelson Region|Non-private Dwelling</v>
      </c>
      <c r="B903" t="s">
        <v>16</v>
      </c>
      <c r="C903" t="s">
        <v>17</v>
      </c>
      <c r="D903" t="s">
        <v>18</v>
      </c>
      <c r="E903" t="s">
        <v>19</v>
      </c>
      <c r="F903">
        <v>2023</v>
      </c>
      <c r="G903">
        <v>2023</v>
      </c>
      <c r="H903">
        <v>17</v>
      </c>
      <c r="I903" t="s">
        <v>51</v>
      </c>
      <c r="J903">
        <v>1</v>
      </c>
      <c r="K903" t="s">
        <v>22</v>
      </c>
      <c r="L903">
        <v>2</v>
      </c>
      <c r="M903" t="s">
        <v>262</v>
      </c>
      <c r="N903">
        <v>189</v>
      </c>
      <c r="R903" s="2">
        <f t="shared" si="29"/>
        <v>87.5</v>
      </c>
      <c r="S903" s="2">
        <f>VLOOKUP(A903,'Region Total'!$A$2:$S$163,14,0)</f>
        <v>216</v>
      </c>
    </row>
    <row r="904" spans="1:19" x14ac:dyDescent="0.45">
      <c r="A904" s="2" t="str">
        <f t="shared" si="28"/>
        <v>2023|Nelson Region|Total - dwelling type</v>
      </c>
      <c r="B904" t="s">
        <v>16</v>
      </c>
      <c r="C904" t="s">
        <v>17</v>
      </c>
      <c r="D904" t="s">
        <v>18</v>
      </c>
      <c r="E904" t="s">
        <v>19</v>
      </c>
      <c r="F904">
        <v>2023</v>
      </c>
      <c r="G904">
        <v>2023</v>
      </c>
      <c r="H904">
        <v>17</v>
      </c>
      <c r="I904" t="s">
        <v>51</v>
      </c>
      <c r="J904">
        <v>1</v>
      </c>
      <c r="K904" t="s">
        <v>22</v>
      </c>
      <c r="L904">
        <v>99</v>
      </c>
      <c r="M904" t="s">
        <v>260</v>
      </c>
      <c r="N904">
        <v>20967</v>
      </c>
      <c r="R904" s="2">
        <f t="shared" si="29"/>
        <v>91.779382797110969</v>
      </c>
      <c r="S904" s="2">
        <f>VLOOKUP(A904,'Region Total'!$A$2:$S$163,14,0)</f>
        <v>22845</v>
      </c>
    </row>
    <row r="905" spans="1:19" x14ac:dyDescent="0.45">
      <c r="A905" s="2" t="str">
        <f t="shared" si="28"/>
        <v>2023|Nelson Region|Private Dwelling</v>
      </c>
      <c r="B905" t="s">
        <v>16</v>
      </c>
      <c r="C905" t="s">
        <v>17</v>
      </c>
      <c r="D905" t="s">
        <v>18</v>
      </c>
      <c r="E905" t="s">
        <v>19</v>
      </c>
      <c r="F905">
        <v>2023</v>
      </c>
      <c r="G905">
        <v>2023</v>
      </c>
      <c r="H905">
        <v>17</v>
      </c>
      <c r="I905" t="s">
        <v>51</v>
      </c>
      <c r="J905">
        <v>2</v>
      </c>
      <c r="K905" t="s">
        <v>23</v>
      </c>
      <c r="L905">
        <v>1</v>
      </c>
      <c r="M905" t="s">
        <v>261</v>
      </c>
      <c r="N905">
        <v>1668</v>
      </c>
      <c r="R905" s="2">
        <f t="shared" si="29"/>
        <v>7.3720498541500925</v>
      </c>
      <c r="S905" s="2">
        <f>VLOOKUP(A905,'Region Total'!$A$2:$S$163,14,0)</f>
        <v>22626</v>
      </c>
    </row>
    <row r="906" spans="1:19" x14ac:dyDescent="0.45">
      <c r="A906" s="2" t="str">
        <f t="shared" si="28"/>
        <v>2023|Nelson Region|Non-private Dwelling</v>
      </c>
      <c r="B906" t="s">
        <v>16</v>
      </c>
      <c r="C906" t="s">
        <v>17</v>
      </c>
      <c r="D906" t="s">
        <v>18</v>
      </c>
      <c r="E906" t="s">
        <v>19</v>
      </c>
      <c r="F906">
        <v>2023</v>
      </c>
      <c r="G906">
        <v>2023</v>
      </c>
      <c r="H906">
        <v>17</v>
      </c>
      <c r="I906" t="s">
        <v>51</v>
      </c>
      <c r="J906">
        <v>2</v>
      </c>
      <c r="K906" t="s">
        <v>23</v>
      </c>
      <c r="L906">
        <v>2</v>
      </c>
      <c r="M906" t="s">
        <v>262</v>
      </c>
      <c r="N906">
        <v>27</v>
      </c>
      <c r="R906" s="2">
        <f t="shared" si="29"/>
        <v>12.5</v>
      </c>
      <c r="S906" s="2">
        <f>VLOOKUP(A906,'Region Total'!$A$2:$S$163,14,0)</f>
        <v>216</v>
      </c>
    </row>
    <row r="907" spans="1:19" x14ac:dyDescent="0.45">
      <c r="A907" s="2" t="str">
        <f t="shared" si="28"/>
        <v>2023|Nelson Region|Total - dwelling type</v>
      </c>
      <c r="B907" t="s">
        <v>16</v>
      </c>
      <c r="C907" t="s">
        <v>17</v>
      </c>
      <c r="D907" t="s">
        <v>18</v>
      </c>
      <c r="E907" t="s">
        <v>19</v>
      </c>
      <c r="F907">
        <v>2023</v>
      </c>
      <c r="G907">
        <v>2023</v>
      </c>
      <c r="H907">
        <v>17</v>
      </c>
      <c r="I907" t="s">
        <v>51</v>
      </c>
      <c r="J907">
        <v>2</v>
      </c>
      <c r="K907" t="s">
        <v>23</v>
      </c>
      <c r="L907">
        <v>99</v>
      </c>
      <c r="M907" t="s">
        <v>260</v>
      </c>
      <c r="N907">
        <v>1692</v>
      </c>
      <c r="R907" s="2">
        <f t="shared" si="29"/>
        <v>7.4064346684175968</v>
      </c>
      <c r="S907" s="2">
        <f>VLOOKUP(A907,'Region Total'!$A$2:$S$163,14,0)</f>
        <v>22845</v>
      </c>
    </row>
    <row r="908" spans="1:19" x14ac:dyDescent="0.45">
      <c r="A908" s="2" t="str">
        <f t="shared" si="28"/>
        <v>2023|Nelson Region|Private Dwelling</v>
      </c>
      <c r="B908" t="s">
        <v>16</v>
      </c>
      <c r="C908" t="s">
        <v>17</v>
      </c>
      <c r="D908" t="s">
        <v>18</v>
      </c>
      <c r="E908" t="s">
        <v>19</v>
      </c>
      <c r="F908">
        <v>2023</v>
      </c>
      <c r="G908">
        <v>2023</v>
      </c>
      <c r="H908">
        <v>17</v>
      </c>
      <c r="I908" t="s">
        <v>51</v>
      </c>
      <c r="J908">
        <v>21</v>
      </c>
      <c r="K908" t="s">
        <v>26</v>
      </c>
      <c r="L908">
        <v>1</v>
      </c>
      <c r="M908" t="s">
        <v>261</v>
      </c>
      <c r="N908">
        <v>1026</v>
      </c>
      <c r="R908" s="2">
        <f t="shared" si="29"/>
        <v>4.5346062052505962</v>
      </c>
      <c r="S908" s="2">
        <f>VLOOKUP(A908,'Region Total'!$A$2:$S$163,14,0)</f>
        <v>22626</v>
      </c>
    </row>
    <row r="909" spans="1:19" x14ac:dyDescent="0.45">
      <c r="A909" s="2" t="str">
        <f t="shared" si="28"/>
        <v>2023|Nelson Region|Non-private Dwelling</v>
      </c>
      <c r="B909" t="s">
        <v>16</v>
      </c>
      <c r="C909" t="s">
        <v>17</v>
      </c>
      <c r="D909" t="s">
        <v>18</v>
      </c>
      <c r="E909" t="s">
        <v>19</v>
      </c>
      <c r="F909">
        <v>2023</v>
      </c>
      <c r="G909">
        <v>2023</v>
      </c>
      <c r="H909">
        <v>17</v>
      </c>
      <c r="I909" t="s">
        <v>51</v>
      </c>
      <c r="J909">
        <v>21</v>
      </c>
      <c r="K909" t="s">
        <v>26</v>
      </c>
      <c r="L909">
        <v>2</v>
      </c>
      <c r="M909" t="s">
        <v>262</v>
      </c>
      <c r="N909">
        <v>15</v>
      </c>
      <c r="R909" s="2">
        <f t="shared" si="29"/>
        <v>6.9444444444444446</v>
      </c>
      <c r="S909" s="2">
        <f>VLOOKUP(A909,'Region Total'!$A$2:$S$163,14,0)</f>
        <v>216</v>
      </c>
    </row>
    <row r="910" spans="1:19" x14ac:dyDescent="0.45">
      <c r="A910" s="2" t="str">
        <f t="shared" si="28"/>
        <v>2023|Nelson Region|Total - dwelling type</v>
      </c>
      <c r="B910" t="s">
        <v>16</v>
      </c>
      <c r="C910" t="s">
        <v>17</v>
      </c>
      <c r="D910" t="s">
        <v>18</v>
      </c>
      <c r="E910" t="s">
        <v>19</v>
      </c>
      <c r="F910">
        <v>2023</v>
      </c>
      <c r="G910">
        <v>2023</v>
      </c>
      <c r="H910">
        <v>17</v>
      </c>
      <c r="I910" t="s">
        <v>51</v>
      </c>
      <c r="J910">
        <v>21</v>
      </c>
      <c r="K910" t="s">
        <v>26</v>
      </c>
      <c r="L910">
        <v>99</v>
      </c>
      <c r="M910" t="s">
        <v>260</v>
      </c>
      <c r="N910">
        <v>1041</v>
      </c>
      <c r="R910" s="2">
        <f t="shared" si="29"/>
        <v>4.5567957977675642</v>
      </c>
      <c r="S910" s="2">
        <f>VLOOKUP(A910,'Region Total'!$A$2:$S$163,14,0)</f>
        <v>22845</v>
      </c>
    </row>
    <row r="911" spans="1:19" x14ac:dyDescent="0.45">
      <c r="A911" s="2" t="str">
        <f t="shared" si="28"/>
        <v>2023|Nelson Region|Private Dwelling</v>
      </c>
      <c r="B911" t="s">
        <v>16</v>
      </c>
      <c r="C911" t="s">
        <v>17</v>
      </c>
      <c r="D911" t="s">
        <v>18</v>
      </c>
      <c r="E911" t="s">
        <v>19</v>
      </c>
      <c r="F911">
        <v>2023</v>
      </c>
      <c r="G911">
        <v>2023</v>
      </c>
      <c r="H911">
        <v>17</v>
      </c>
      <c r="I911" t="s">
        <v>51</v>
      </c>
      <c r="J911">
        <v>22</v>
      </c>
      <c r="K911" t="s">
        <v>27</v>
      </c>
      <c r="L911">
        <v>1</v>
      </c>
      <c r="M911" t="s">
        <v>261</v>
      </c>
      <c r="N911">
        <v>642</v>
      </c>
      <c r="R911" s="2">
        <f t="shared" si="29"/>
        <v>2.8374436488994963</v>
      </c>
      <c r="S911" s="2">
        <f>VLOOKUP(A911,'Region Total'!$A$2:$S$163,14,0)</f>
        <v>22626</v>
      </c>
    </row>
    <row r="912" spans="1:19" x14ac:dyDescent="0.45">
      <c r="A912" s="2" t="str">
        <f t="shared" si="28"/>
        <v>2023|Nelson Region|Non-private Dwelling</v>
      </c>
      <c r="B912" t="s">
        <v>16</v>
      </c>
      <c r="C912" t="s">
        <v>17</v>
      </c>
      <c r="D912" t="s">
        <v>18</v>
      </c>
      <c r="E912" t="s">
        <v>19</v>
      </c>
      <c r="F912">
        <v>2023</v>
      </c>
      <c r="G912">
        <v>2023</v>
      </c>
      <c r="H912">
        <v>17</v>
      </c>
      <c r="I912" t="s">
        <v>51</v>
      </c>
      <c r="J912">
        <v>22</v>
      </c>
      <c r="K912" t="s">
        <v>27</v>
      </c>
      <c r="L912">
        <v>2</v>
      </c>
      <c r="M912" t="s">
        <v>262</v>
      </c>
      <c r="N912">
        <v>15</v>
      </c>
      <c r="R912" s="2">
        <f t="shared" si="29"/>
        <v>6.9444444444444446</v>
      </c>
      <c r="S912" s="2">
        <f>VLOOKUP(A912,'Region Total'!$A$2:$S$163,14,0)</f>
        <v>216</v>
      </c>
    </row>
    <row r="913" spans="1:19" x14ac:dyDescent="0.45">
      <c r="A913" s="2" t="str">
        <f t="shared" si="28"/>
        <v>2023|Nelson Region|Total - dwelling type</v>
      </c>
      <c r="B913" t="s">
        <v>16</v>
      </c>
      <c r="C913" t="s">
        <v>17</v>
      </c>
      <c r="D913" t="s">
        <v>18</v>
      </c>
      <c r="E913" t="s">
        <v>19</v>
      </c>
      <c r="F913">
        <v>2023</v>
      </c>
      <c r="G913">
        <v>2023</v>
      </c>
      <c r="H913">
        <v>17</v>
      </c>
      <c r="I913" t="s">
        <v>51</v>
      </c>
      <c r="J913">
        <v>22</v>
      </c>
      <c r="K913" t="s">
        <v>27</v>
      </c>
      <c r="L913">
        <v>99</v>
      </c>
      <c r="M913" t="s">
        <v>260</v>
      </c>
      <c r="N913">
        <v>654</v>
      </c>
      <c r="R913" s="2">
        <f t="shared" si="29"/>
        <v>2.8627708470124755</v>
      </c>
      <c r="S913" s="2">
        <f>VLOOKUP(A913,'Region Total'!$A$2:$S$163,14,0)</f>
        <v>22845</v>
      </c>
    </row>
    <row r="914" spans="1:19" x14ac:dyDescent="0.45">
      <c r="A914" s="2" t="str">
        <f t="shared" si="28"/>
        <v>2023|Nelson Region|Private Dwelling</v>
      </c>
      <c r="B914" t="s">
        <v>16</v>
      </c>
      <c r="C914" t="s">
        <v>17</v>
      </c>
      <c r="D914" t="s">
        <v>18</v>
      </c>
      <c r="E914" t="s">
        <v>19</v>
      </c>
      <c r="F914">
        <v>2023</v>
      </c>
      <c r="G914">
        <v>2023</v>
      </c>
      <c r="H914">
        <v>17</v>
      </c>
      <c r="I914" t="s">
        <v>51</v>
      </c>
      <c r="J914">
        <v>3</v>
      </c>
      <c r="K914" t="s">
        <v>28</v>
      </c>
      <c r="L914">
        <v>1</v>
      </c>
      <c r="M914" t="s">
        <v>261</v>
      </c>
      <c r="N914">
        <v>183</v>
      </c>
      <c r="R914" s="2">
        <f t="shared" si="29"/>
        <v>0.80880403076107144</v>
      </c>
      <c r="S914" s="2">
        <f>VLOOKUP(A914,'Region Total'!$A$2:$S$163,14,0)</f>
        <v>22626</v>
      </c>
    </row>
    <row r="915" spans="1:19" x14ac:dyDescent="0.45">
      <c r="A915" s="2" t="str">
        <f t="shared" si="28"/>
        <v>2023|Nelson Region|Non-private Dwelling</v>
      </c>
      <c r="B915" t="s">
        <v>16</v>
      </c>
      <c r="C915" t="s">
        <v>17</v>
      </c>
      <c r="D915" t="s">
        <v>18</v>
      </c>
      <c r="E915" t="s">
        <v>19</v>
      </c>
      <c r="F915">
        <v>2023</v>
      </c>
      <c r="G915">
        <v>2023</v>
      </c>
      <c r="H915">
        <v>17</v>
      </c>
      <c r="I915" t="s">
        <v>51</v>
      </c>
      <c r="J915">
        <v>3</v>
      </c>
      <c r="K915" t="s">
        <v>28</v>
      </c>
      <c r="L915">
        <v>2</v>
      </c>
      <c r="M915" t="s">
        <v>262</v>
      </c>
      <c r="N915">
        <v>0</v>
      </c>
      <c r="R915" s="2">
        <f t="shared" si="29"/>
        <v>0</v>
      </c>
      <c r="S915" s="2">
        <f>VLOOKUP(A915,'Region Total'!$A$2:$S$163,14,0)</f>
        <v>216</v>
      </c>
    </row>
    <row r="916" spans="1:19" x14ac:dyDescent="0.45">
      <c r="A916" s="2" t="str">
        <f t="shared" si="28"/>
        <v>2023|Nelson Region|Total - dwelling type</v>
      </c>
      <c r="B916" t="s">
        <v>16</v>
      </c>
      <c r="C916" t="s">
        <v>17</v>
      </c>
      <c r="D916" t="s">
        <v>18</v>
      </c>
      <c r="E916" t="s">
        <v>19</v>
      </c>
      <c r="F916">
        <v>2023</v>
      </c>
      <c r="G916">
        <v>2023</v>
      </c>
      <c r="H916">
        <v>17</v>
      </c>
      <c r="I916" t="s">
        <v>51</v>
      </c>
      <c r="J916">
        <v>3</v>
      </c>
      <c r="K916" t="s">
        <v>28</v>
      </c>
      <c r="L916">
        <v>99</v>
      </c>
      <c r="M916" t="s">
        <v>260</v>
      </c>
      <c r="N916">
        <v>183</v>
      </c>
      <c r="R916" s="2">
        <f t="shared" si="29"/>
        <v>0.80105055810899528</v>
      </c>
      <c r="S916" s="2">
        <f>VLOOKUP(A916,'Region Total'!$A$2:$S$163,14,0)</f>
        <v>22845</v>
      </c>
    </row>
    <row r="917" spans="1:19" x14ac:dyDescent="0.45">
      <c r="A917" s="2" t="str">
        <f t="shared" si="28"/>
        <v>2023|Nelson Region|Private Dwelling</v>
      </c>
      <c r="B917" t="s">
        <v>16</v>
      </c>
      <c r="C917" t="s">
        <v>17</v>
      </c>
      <c r="D917" t="s">
        <v>18</v>
      </c>
      <c r="E917" t="s">
        <v>19</v>
      </c>
      <c r="F917">
        <v>2023</v>
      </c>
      <c r="G917">
        <v>2023</v>
      </c>
      <c r="H917">
        <v>17</v>
      </c>
      <c r="I917" t="s">
        <v>51</v>
      </c>
      <c r="J917">
        <v>999</v>
      </c>
      <c r="K917" t="s">
        <v>29</v>
      </c>
      <c r="L917">
        <v>1</v>
      </c>
      <c r="M917" t="s">
        <v>261</v>
      </c>
      <c r="N917">
        <v>22626</v>
      </c>
      <c r="R917" s="2">
        <f t="shared" si="29"/>
        <v>100</v>
      </c>
      <c r="S917" s="2">
        <f>VLOOKUP(A917,'Region Total'!$A$2:$S$163,14,0)</f>
        <v>22626</v>
      </c>
    </row>
    <row r="918" spans="1:19" x14ac:dyDescent="0.45">
      <c r="A918" s="2" t="str">
        <f t="shared" si="28"/>
        <v>2023|Nelson Region|Non-private Dwelling</v>
      </c>
      <c r="B918" t="s">
        <v>16</v>
      </c>
      <c r="C918" t="s">
        <v>17</v>
      </c>
      <c r="D918" t="s">
        <v>18</v>
      </c>
      <c r="E918" t="s">
        <v>19</v>
      </c>
      <c r="F918">
        <v>2023</v>
      </c>
      <c r="G918">
        <v>2023</v>
      </c>
      <c r="H918">
        <v>17</v>
      </c>
      <c r="I918" t="s">
        <v>51</v>
      </c>
      <c r="J918">
        <v>999</v>
      </c>
      <c r="K918" t="s">
        <v>29</v>
      </c>
      <c r="L918">
        <v>2</v>
      </c>
      <c r="M918" t="s">
        <v>262</v>
      </c>
      <c r="N918">
        <v>216</v>
      </c>
      <c r="R918" s="2">
        <f t="shared" si="29"/>
        <v>100</v>
      </c>
      <c r="S918" s="2">
        <f>VLOOKUP(A918,'Region Total'!$A$2:$S$163,14,0)</f>
        <v>216</v>
      </c>
    </row>
    <row r="919" spans="1:19" x14ac:dyDescent="0.45">
      <c r="A919" s="2" t="str">
        <f t="shared" si="28"/>
        <v>2023|Nelson Region|Total - dwelling type</v>
      </c>
      <c r="B919" t="s">
        <v>16</v>
      </c>
      <c r="C919" t="s">
        <v>17</v>
      </c>
      <c r="D919" t="s">
        <v>18</v>
      </c>
      <c r="E919" t="s">
        <v>19</v>
      </c>
      <c r="F919">
        <v>2023</v>
      </c>
      <c r="G919">
        <v>2023</v>
      </c>
      <c r="H919">
        <v>17</v>
      </c>
      <c r="I919" t="s">
        <v>51</v>
      </c>
      <c r="J919">
        <v>999</v>
      </c>
      <c r="K919" t="s">
        <v>29</v>
      </c>
      <c r="L919">
        <v>99</v>
      </c>
      <c r="M919" t="s">
        <v>260</v>
      </c>
      <c r="N919">
        <v>22845</v>
      </c>
      <c r="R919" s="2">
        <f t="shared" si="29"/>
        <v>100</v>
      </c>
      <c r="S919" s="2">
        <f>VLOOKUP(A919,'Region Total'!$A$2:$S$163,14,0)</f>
        <v>22845</v>
      </c>
    </row>
    <row r="920" spans="1:19" x14ac:dyDescent="0.45">
      <c r="A920" s="2" t="str">
        <f t="shared" si="28"/>
        <v>2023|Marlborough Region|Private Dwelling</v>
      </c>
      <c r="B920" t="s">
        <v>16</v>
      </c>
      <c r="C920" t="s">
        <v>17</v>
      </c>
      <c r="D920" t="s">
        <v>18</v>
      </c>
      <c r="E920" t="s">
        <v>19</v>
      </c>
      <c r="F920">
        <v>2023</v>
      </c>
      <c r="G920">
        <v>2023</v>
      </c>
      <c r="H920">
        <v>18</v>
      </c>
      <c r="I920" t="s">
        <v>52</v>
      </c>
      <c r="J920">
        <v>1</v>
      </c>
      <c r="K920" t="s">
        <v>22</v>
      </c>
      <c r="L920">
        <v>1</v>
      </c>
      <c r="M920" t="s">
        <v>261</v>
      </c>
      <c r="N920">
        <v>19920</v>
      </c>
      <c r="R920" s="2">
        <f t="shared" si="29"/>
        <v>81.874229346485819</v>
      </c>
      <c r="S920" s="2">
        <f>VLOOKUP(A920,'Region Total'!$A$2:$S$163,14,0)</f>
        <v>24330</v>
      </c>
    </row>
    <row r="921" spans="1:19" x14ac:dyDescent="0.45">
      <c r="A921" s="2" t="str">
        <f t="shared" si="28"/>
        <v>2023|Marlborough Region|Non-private Dwelling</v>
      </c>
      <c r="B921" t="s">
        <v>16</v>
      </c>
      <c r="C921" t="s">
        <v>17</v>
      </c>
      <c r="D921" t="s">
        <v>18</v>
      </c>
      <c r="E921" t="s">
        <v>19</v>
      </c>
      <c r="F921">
        <v>2023</v>
      </c>
      <c r="G921">
        <v>2023</v>
      </c>
      <c r="H921">
        <v>18</v>
      </c>
      <c r="I921" t="s">
        <v>52</v>
      </c>
      <c r="J921">
        <v>1</v>
      </c>
      <c r="K921" t="s">
        <v>22</v>
      </c>
      <c r="L921">
        <v>2</v>
      </c>
      <c r="M921" t="s">
        <v>262</v>
      </c>
      <c r="N921">
        <v>273</v>
      </c>
      <c r="R921" s="2">
        <f t="shared" si="29"/>
        <v>57.232704402515722</v>
      </c>
      <c r="S921" s="2">
        <f>VLOOKUP(A921,'Region Total'!$A$2:$S$163,14,0)</f>
        <v>477</v>
      </c>
    </row>
    <row r="922" spans="1:19" x14ac:dyDescent="0.45">
      <c r="A922" s="2" t="str">
        <f t="shared" si="28"/>
        <v>2023|Marlborough Region|Total - dwelling type</v>
      </c>
      <c r="B922" t="s">
        <v>16</v>
      </c>
      <c r="C922" t="s">
        <v>17</v>
      </c>
      <c r="D922" t="s">
        <v>18</v>
      </c>
      <c r="E922" t="s">
        <v>19</v>
      </c>
      <c r="F922">
        <v>2023</v>
      </c>
      <c r="G922">
        <v>2023</v>
      </c>
      <c r="H922">
        <v>18</v>
      </c>
      <c r="I922" t="s">
        <v>52</v>
      </c>
      <c r="J922">
        <v>1</v>
      </c>
      <c r="K922" t="s">
        <v>22</v>
      </c>
      <c r="L922">
        <v>99</v>
      </c>
      <c r="M922" t="s">
        <v>260</v>
      </c>
      <c r="N922">
        <v>20193</v>
      </c>
      <c r="R922" s="2">
        <f t="shared" si="29"/>
        <v>81.400411174265329</v>
      </c>
      <c r="S922" s="2">
        <f>VLOOKUP(A922,'Region Total'!$A$2:$S$163,14,0)</f>
        <v>24807</v>
      </c>
    </row>
    <row r="923" spans="1:19" x14ac:dyDescent="0.45">
      <c r="A923" s="2" t="str">
        <f t="shared" si="28"/>
        <v>2023|Marlborough Region|Private Dwelling</v>
      </c>
      <c r="B923" t="s">
        <v>16</v>
      </c>
      <c r="C923" t="s">
        <v>17</v>
      </c>
      <c r="D923" t="s">
        <v>18</v>
      </c>
      <c r="E923" t="s">
        <v>19</v>
      </c>
      <c r="F923">
        <v>2023</v>
      </c>
      <c r="G923">
        <v>2023</v>
      </c>
      <c r="H923">
        <v>18</v>
      </c>
      <c r="I923" t="s">
        <v>52</v>
      </c>
      <c r="J923">
        <v>2</v>
      </c>
      <c r="K923" t="s">
        <v>23</v>
      </c>
      <c r="L923">
        <v>1</v>
      </c>
      <c r="M923" t="s">
        <v>261</v>
      </c>
      <c r="N923">
        <v>4251</v>
      </c>
      <c r="R923" s="2">
        <f t="shared" si="29"/>
        <v>17.472256473489519</v>
      </c>
      <c r="S923" s="2">
        <f>VLOOKUP(A923,'Region Total'!$A$2:$S$163,14,0)</f>
        <v>24330</v>
      </c>
    </row>
    <row r="924" spans="1:19" x14ac:dyDescent="0.45">
      <c r="A924" s="2" t="str">
        <f t="shared" si="28"/>
        <v>2023|Marlborough Region|Non-private Dwelling</v>
      </c>
      <c r="B924" t="s">
        <v>16</v>
      </c>
      <c r="C924" t="s">
        <v>17</v>
      </c>
      <c r="D924" t="s">
        <v>18</v>
      </c>
      <c r="E924" t="s">
        <v>19</v>
      </c>
      <c r="F924">
        <v>2023</v>
      </c>
      <c r="G924">
        <v>2023</v>
      </c>
      <c r="H924">
        <v>18</v>
      </c>
      <c r="I924" t="s">
        <v>52</v>
      </c>
      <c r="J924">
        <v>2</v>
      </c>
      <c r="K924" t="s">
        <v>23</v>
      </c>
      <c r="L924">
        <v>2</v>
      </c>
      <c r="M924" t="s">
        <v>262</v>
      </c>
      <c r="N924">
        <v>195</v>
      </c>
      <c r="R924" s="2">
        <f t="shared" si="29"/>
        <v>40.880503144654092</v>
      </c>
      <c r="S924" s="2">
        <f>VLOOKUP(A924,'Region Total'!$A$2:$S$163,14,0)</f>
        <v>477</v>
      </c>
    </row>
    <row r="925" spans="1:19" x14ac:dyDescent="0.45">
      <c r="A925" s="2" t="str">
        <f t="shared" si="28"/>
        <v>2023|Marlborough Region|Total - dwelling type</v>
      </c>
      <c r="B925" t="s">
        <v>16</v>
      </c>
      <c r="C925" t="s">
        <v>17</v>
      </c>
      <c r="D925" t="s">
        <v>18</v>
      </c>
      <c r="E925" t="s">
        <v>19</v>
      </c>
      <c r="F925">
        <v>2023</v>
      </c>
      <c r="G925">
        <v>2023</v>
      </c>
      <c r="H925">
        <v>18</v>
      </c>
      <c r="I925" t="s">
        <v>52</v>
      </c>
      <c r="J925">
        <v>2</v>
      </c>
      <c r="K925" t="s">
        <v>23</v>
      </c>
      <c r="L925">
        <v>99</v>
      </c>
      <c r="M925" t="s">
        <v>260</v>
      </c>
      <c r="N925">
        <v>4449</v>
      </c>
      <c r="R925" s="2">
        <f t="shared" si="29"/>
        <v>17.934453984762367</v>
      </c>
      <c r="S925" s="2">
        <f>VLOOKUP(A925,'Region Total'!$A$2:$S$163,14,0)</f>
        <v>24807</v>
      </c>
    </row>
    <row r="926" spans="1:19" x14ac:dyDescent="0.45">
      <c r="A926" s="2" t="str">
        <f t="shared" si="28"/>
        <v>2023|Marlborough Region|Private Dwelling</v>
      </c>
      <c r="B926" t="s">
        <v>16</v>
      </c>
      <c r="C926" t="s">
        <v>17</v>
      </c>
      <c r="D926" t="s">
        <v>18</v>
      </c>
      <c r="E926" t="s">
        <v>19</v>
      </c>
      <c r="F926">
        <v>2023</v>
      </c>
      <c r="G926">
        <v>2023</v>
      </c>
      <c r="H926">
        <v>18</v>
      </c>
      <c r="I926" t="s">
        <v>52</v>
      </c>
      <c r="J926">
        <v>21</v>
      </c>
      <c r="K926" t="s">
        <v>26</v>
      </c>
      <c r="L926">
        <v>1</v>
      </c>
      <c r="M926" t="s">
        <v>261</v>
      </c>
      <c r="N926">
        <v>1773</v>
      </c>
      <c r="R926" s="2">
        <f t="shared" si="29"/>
        <v>7.2872996300863138</v>
      </c>
      <c r="S926" s="2">
        <f>VLOOKUP(A926,'Region Total'!$A$2:$S$163,14,0)</f>
        <v>24330</v>
      </c>
    </row>
    <row r="927" spans="1:19" x14ac:dyDescent="0.45">
      <c r="A927" s="2" t="str">
        <f t="shared" si="28"/>
        <v>2023|Marlborough Region|Non-private Dwelling</v>
      </c>
      <c r="B927" t="s">
        <v>16</v>
      </c>
      <c r="C927" t="s">
        <v>17</v>
      </c>
      <c r="D927" t="s">
        <v>18</v>
      </c>
      <c r="E927" t="s">
        <v>19</v>
      </c>
      <c r="F927">
        <v>2023</v>
      </c>
      <c r="G927">
        <v>2023</v>
      </c>
      <c r="H927">
        <v>18</v>
      </c>
      <c r="I927" t="s">
        <v>52</v>
      </c>
      <c r="J927">
        <v>21</v>
      </c>
      <c r="K927" t="s">
        <v>26</v>
      </c>
      <c r="L927">
        <v>2</v>
      </c>
      <c r="M927" t="s">
        <v>262</v>
      </c>
      <c r="N927">
        <v>42</v>
      </c>
      <c r="R927" s="2">
        <f t="shared" si="29"/>
        <v>8.8050314465408803</v>
      </c>
      <c r="S927" s="2">
        <f>VLOOKUP(A927,'Region Total'!$A$2:$S$163,14,0)</f>
        <v>477</v>
      </c>
    </row>
    <row r="928" spans="1:19" x14ac:dyDescent="0.45">
      <c r="A928" s="2" t="str">
        <f t="shared" si="28"/>
        <v>2023|Marlborough Region|Total - dwelling type</v>
      </c>
      <c r="B928" t="s">
        <v>16</v>
      </c>
      <c r="C928" t="s">
        <v>17</v>
      </c>
      <c r="D928" t="s">
        <v>18</v>
      </c>
      <c r="E928" t="s">
        <v>19</v>
      </c>
      <c r="F928">
        <v>2023</v>
      </c>
      <c r="G928">
        <v>2023</v>
      </c>
      <c r="H928">
        <v>18</v>
      </c>
      <c r="I928" t="s">
        <v>52</v>
      </c>
      <c r="J928">
        <v>21</v>
      </c>
      <c r="K928" t="s">
        <v>26</v>
      </c>
      <c r="L928">
        <v>99</v>
      </c>
      <c r="M928" t="s">
        <v>260</v>
      </c>
      <c r="N928">
        <v>1812</v>
      </c>
      <c r="R928" s="2">
        <f t="shared" si="29"/>
        <v>7.3043898899504178</v>
      </c>
      <c r="S928" s="2">
        <f>VLOOKUP(A928,'Region Total'!$A$2:$S$163,14,0)</f>
        <v>24807</v>
      </c>
    </row>
    <row r="929" spans="1:19" x14ac:dyDescent="0.45">
      <c r="A929" s="2" t="str">
        <f t="shared" si="28"/>
        <v>2023|Marlborough Region|Private Dwelling</v>
      </c>
      <c r="B929" t="s">
        <v>16</v>
      </c>
      <c r="C929" t="s">
        <v>17</v>
      </c>
      <c r="D929" t="s">
        <v>18</v>
      </c>
      <c r="E929" t="s">
        <v>19</v>
      </c>
      <c r="F929">
        <v>2023</v>
      </c>
      <c r="G929">
        <v>2023</v>
      </c>
      <c r="H929">
        <v>18</v>
      </c>
      <c r="I929" t="s">
        <v>52</v>
      </c>
      <c r="J929">
        <v>22</v>
      </c>
      <c r="K929" t="s">
        <v>27</v>
      </c>
      <c r="L929">
        <v>1</v>
      </c>
      <c r="M929" t="s">
        <v>261</v>
      </c>
      <c r="N929">
        <v>2475</v>
      </c>
      <c r="R929" s="2">
        <f t="shared" si="29"/>
        <v>10.172626387176326</v>
      </c>
      <c r="S929" s="2">
        <f>VLOOKUP(A929,'Region Total'!$A$2:$S$163,14,0)</f>
        <v>24330</v>
      </c>
    </row>
    <row r="930" spans="1:19" x14ac:dyDescent="0.45">
      <c r="A930" s="2" t="str">
        <f t="shared" si="28"/>
        <v>2023|Marlborough Region|Non-private Dwelling</v>
      </c>
      <c r="B930" t="s">
        <v>16</v>
      </c>
      <c r="C930" t="s">
        <v>17</v>
      </c>
      <c r="D930" t="s">
        <v>18</v>
      </c>
      <c r="E930" t="s">
        <v>19</v>
      </c>
      <c r="F930">
        <v>2023</v>
      </c>
      <c r="G930">
        <v>2023</v>
      </c>
      <c r="H930">
        <v>18</v>
      </c>
      <c r="I930" t="s">
        <v>52</v>
      </c>
      <c r="J930">
        <v>22</v>
      </c>
      <c r="K930" t="s">
        <v>27</v>
      </c>
      <c r="L930">
        <v>2</v>
      </c>
      <c r="M930" t="s">
        <v>262</v>
      </c>
      <c r="N930">
        <v>156</v>
      </c>
      <c r="R930" s="2">
        <f t="shared" si="29"/>
        <v>32.704402515723267</v>
      </c>
      <c r="S930" s="2">
        <f>VLOOKUP(A930,'Region Total'!$A$2:$S$163,14,0)</f>
        <v>477</v>
      </c>
    </row>
    <row r="931" spans="1:19" x14ac:dyDescent="0.45">
      <c r="A931" s="2" t="str">
        <f t="shared" si="28"/>
        <v>2023|Marlborough Region|Total - dwelling type</v>
      </c>
      <c r="B931" t="s">
        <v>16</v>
      </c>
      <c r="C931" t="s">
        <v>17</v>
      </c>
      <c r="D931" t="s">
        <v>18</v>
      </c>
      <c r="E931" t="s">
        <v>19</v>
      </c>
      <c r="F931">
        <v>2023</v>
      </c>
      <c r="G931">
        <v>2023</v>
      </c>
      <c r="H931">
        <v>18</v>
      </c>
      <c r="I931" t="s">
        <v>52</v>
      </c>
      <c r="J931">
        <v>22</v>
      </c>
      <c r="K931" t="s">
        <v>27</v>
      </c>
      <c r="L931">
        <v>99</v>
      </c>
      <c r="M931" t="s">
        <v>260</v>
      </c>
      <c r="N931">
        <v>2631</v>
      </c>
      <c r="R931" s="2">
        <f t="shared" si="29"/>
        <v>10.605877373322047</v>
      </c>
      <c r="S931" s="2">
        <f>VLOOKUP(A931,'Region Total'!$A$2:$S$163,14,0)</f>
        <v>24807</v>
      </c>
    </row>
    <row r="932" spans="1:19" x14ac:dyDescent="0.45">
      <c r="A932" s="2" t="str">
        <f t="shared" si="28"/>
        <v>2023|Marlborough Region|Private Dwelling</v>
      </c>
      <c r="B932" t="s">
        <v>16</v>
      </c>
      <c r="C932" t="s">
        <v>17</v>
      </c>
      <c r="D932" t="s">
        <v>18</v>
      </c>
      <c r="E932" t="s">
        <v>19</v>
      </c>
      <c r="F932">
        <v>2023</v>
      </c>
      <c r="G932">
        <v>2023</v>
      </c>
      <c r="H932">
        <v>18</v>
      </c>
      <c r="I932" t="s">
        <v>52</v>
      </c>
      <c r="J932">
        <v>3</v>
      </c>
      <c r="K932" t="s">
        <v>28</v>
      </c>
      <c r="L932">
        <v>1</v>
      </c>
      <c r="M932" t="s">
        <v>261</v>
      </c>
      <c r="N932">
        <v>159</v>
      </c>
      <c r="R932" s="2">
        <f t="shared" si="29"/>
        <v>0.65351418002466088</v>
      </c>
      <c r="S932" s="2">
        <f>VLOOKUP(A932,'Region Total'!$A$2:$S$163,14,0)</f>
        <v>24330</v>
      </c>
    </row>
    <row r="933" spans="1:19" x14ac:dyDescent="0.45">
      <c r="A933" s="2" t="str">
        <f t="shared" si="28"/>
        <v>2023|Marlborough Region|Non-private Dwelling</v>
      </c>
      <c r="B933" t="s">
        <v>16</v>
      </c>
      <c r="C933" t="s">
        <v>17</v>
      </c>
      <c r="D933" t="s">
        <v>18</v>
      </c>
      <c r="E933" t="s">
        <v>19</v>
      </c>
      <c r="F933">
        <v>2023</v>
      </c>
      <c r="G933">
        <v>2023</v>
      </c>
      <c r="H933">
        <v>18</v>
      </c>
      <c r="I933" t="s">
        <v>52</v>
      </c>
      <c r="J933">
        <v>3</v>
      </c>
      <c r="K933" t="s">
        <v>28</v>
      </c>
      <c r="L933">
        <v>2</v>
      </c>
      <c r="M933" t="s">
        <v>262</v>
      </c>
      <c r="N933">
        <v>6</v>
      </c>
      <c r="R933" s="2">
        <f t="shared" si="29"/>
        <v>1.257861635220126</v>
      </c>
      <c r="S933" s="2">
        <f>VLOOKUP(A933,'Region Total'!$A$2:$S$163,14,0)</f>
        <v>477</v>
      </c>
    </row>
    <row r="934" spans="1:19" x14ac:dyDescent="0.45">
      <c r="A934" s="2" t="str">
        <f t="shared" si="28"/>
        <v>2023|Marlborough Region|Total - dwelling type</v>
      </c>
      <c r="B934" t="s">
        <v>16</v>
      </c>
      <c r="C934" t="s">
        <v>17</v>
      </c>
      <c r="D934" t="s">
        <v>18</v>
      </c>
      <c r="E934" t="s">
        <v>19</v>
      </c>
      <c r="F934">
        <v>2023</v>
      </c>
      <c r="G934">
        <v>2023</v>
      </c>
      <c r="H934">
        <v>18</v>
      </c>
      <c r="I934" t="s">
        <v>52</v>
      </c>
      <c r="J934">
        <v>3</v>
      </c>
      <c r="K934" t="s">
        <v>28</v>
      </c>
      <c r="L934">
        <v>99</v>
      </c>
      <c r="M934" t="s">
        <v>260</v>
      </c>
      <c r="N934">
        <v>168</v>
      </c>
      <c r="R934" s="2">
        <f t="shared" si="29"/>
        <v>0.67722820171725728</v>
      </c>
      <c r="S934" s="2">
        <f>VLOOKUP(A934,'Region Total'!$A$2:$S$163,14,0)</f>
        <v>24807</v>
      </c>
    </row>
    <row r="935" spans="1:19" x14ac:dyDescent="0.45">
      <c r="A935" s="2" t="str">
        <f t="shared" si="28"/>
        <v>2023|Marlborough Region|Private Dwelling</v>
      </c>
      <c r="B935" t="s">
        <v>16</v>
      </c>
      <c r="C935" t="s">
        <v>17</v>
      </c>
      <c r="D935" t="s">
        <v>18</v>
      </c>
      <c r="E935" t="s">
        <v>19</v>
      </c>
      <c r="F935">
        <v>2023</v>
      </c>
      <c r="G935">
        <v>2023</v>
      </c>
      <c r="H935">
        <v>18</v>
      </c>
      <c r="I935" t="s">
        <v>52</v>
      </c>
      <c r="J935">
        <v>999</v>
      </c>
      <c r="K935" t="s">
        <v>29</v>
      </c>
      <c r="L935">
        <v>1</v>
      </c>
      <c r="M935" t="s">
        <v>261</v>
      </c>
      <c r="N935">
        <v>24330</v>
      </c>
      <c r="R935" s="2">
        <f t="shared" si="29"/>
        <v>100</v>
      </c>
      <c r="S935" s="2">
        <f>VLOOKUP(A935,'Region Total'!$A$2:$S$163,14,0)</f>
        <v>24330</v>
      </c>
    </row>
    <row r="936" spans="1:19" x14ac:dyDescent="0.45">
      <c r="A936" s="2" t="str">
        <f t="shared" si="28"/>
        <v>2023|Marlborough Region|Non-private Dwelling</v>
      </c>
      <c r="B936" t="s">
        <v>16</v>
      </c>
      <c r="C936" t="s">
        <v>17</v>
      </c>
      <c r="D936" t="s">
        <v>18</v>
      </c>
      <c r="E936" t="s">
        <v>19</v>
      </c>
      <c r="F936">
        <v>2023</v>
      </c>
      <c r="G936">
        <v>2023</v>
      </c>
      <c r="H936">
        <v>18</v>
      </c>
      <c r="I936" t="s">
        <v>52</v>
      </c>
      <c r="J936">
        <v>999</v>
      </c>
      <c r="K936" t="s">
        <v>29</v>
      </c>
      <c r="L936">
        <v>2</v>
      </c>
      <c r="M936" t="s">
        <v>262</v>
      </c>
      <c r="N936">
        <v>477</v>
      </c>
      <c r="R936" s="2">
        <f t="shared" si="29"/>
        <v>100</v>
      </c>
      <c r="S936" s="2">
        <f>VLOOKUP(A936,'Region Total'!$A$2:$S$163,14,0)</f>
        <v>477</v>
      </c>
    </row>
    <row r="937" spans="1:19" x14ac:dyDescent="0.45">
      <c r="A937" s="2" t="str">
        <f t="shared" si="28"/>
        <v>2023|Marlborough Region|Total - dwelling type</v>
      </c>
      <c r="B937" t="s">
        <v>16</v>
      </c>
      <c r="C937" t="s">
        <v>17</v>
      </c>
      <c r="D937" t="s">
        <v>18</v>
      </c>
      <c r="E937" t="s">
        <v>19</v>
      </c>
      <c r="F937">
        <v>2023</v>
      </c>
      <c r="G937">
        <v>2023</v>
      </c>
      <c r="H937">
        <v>18</v>
      </c>
      <c r="I937" t="s">
        <v>52</v>
      </c>
      <c r="J937">
        <v>999</v>
      </c>
      <c r="K937" t="s">
        <v>29</v>
      </c>
      <c r="L937">
        <v>99</v>
      </c>
      <c r="M937" t="s">
        <v>260</v>
      </c>
      <c r="N937">
        <v>24807</v>
      </c>
      <c r="R937" s="2">
        <f t="shared" si="29"/>
        <v>100</v>
      </c>
      <c r="S937" s="2">
        <f>VLOOKUP(A937,'Region Total'!$A$2:$S$163,14,0)</f>
        <v>24807</v>
      </c>
    </row>
    <row r="938" spans="1:19" x14ac:dyDescent="0.45">
      <c r="A938" s="2" t="str">
        <f t="shared" si="28"/>
        <v>2023|Area Outside Region|Private Dwelling</v>
      </c>
      <c r="B938" t="s">
        <v>16</v>
      </c>
      <c r="C938" t="s">
        <v>17</v>
      </c>
      <c r="D938" t="s">
        <v>18</v>
      </c>
      <c r="E938" t="s">
        <v>19</v>
      </c>
      <c r="F938">
        <v>2023</v>
      </c>
      <c r="G938">
        <v>2023</v>
      </c>
      <c r="H938">
        <v>99</v>
      </c>
      <c r="I938" t="s">
        <v>53</v>
      </c>
      <c r="J938">
        <v>1</v>
      </c>
      <c r="K938" t="s">
        <v>22</v>
      </c>
      <c r="L938">
        <v>1</v>
      </c>
      <c r="M938" t="s">
        <v>261</v>
      </c>
      <c r="N938">
        <v>252</v>
      </c>
      <c r="R938" s="2">
        <f t="shared" si="29"/>
        <v>68.852459016393439</v>
      </c>
      <c r="S938" s="2">
        <f>VLOOKUP(A938,'Region Total'!$A$2:$S$163,14,0)</f>
        <v>366</v>
      </c>
    </row>
    <row r="939" spans="1:19" x14ac:dyDescent="0.45">
      <c r="A939" s="2" t="str">
        <f t="shared" si="28"/>
        <v>2023|Area Outside Region|Non-private Dwelling</v>
      </c>
      <c r="B939" t="s">
        <v>16</v>
      </c>
      <c r="C939" t="s">
        <v>17</v>
      </c>
      <c r="D939" t="s">
        <v>18</v>
      </c>
      <c r="E939" t="s">
        <v>19</v>
      </c>
      <c r="F939">
        <v>2023</v>
      </c>
      <c r="G939">
        <v>2023</v>
      </c>
      <c r="H939">
        <v>99</v>
      </c>
      <c r="I939" t="s">
        <v>53</v>
      </c>
      <c r="J939">
        <v>1</v>
      </c>
      <c r="K939" t="s">
        <v>22</v>
      </c>
      <c r="L939">
        <v>2</v>
      </c>
      <c r="M939" t="s">
        <v>262</v>
      </c>
      <c r="N939">
        <v>24</v>
      </c>
      <c r="R939" s="2">
        <f t="shared" si="29"/>
        <v>47.058823529411761</v>
      </c>
      <c r="S939" s="2">
        <f>VLOOKUP(A939,'Region Total'!$A$2:$S$163,14,0)</f>
        <v>51</v>
      </c>
    </row>
    <row r="940" spans="1:19" x14ac:dyDescent="0.45">
      <c r="A940" s="2" t="str">
        <f t="shared" si="28"/>
        <v>2023|Area Outside Region|Total - dwelling type</v>
      </c>
      <c r="B940" t="s">
        <v>16</v>
      </c>
      <c r="C940" t="s">
        <v>17</v>
      </c>
      <c r="D940" t="s">
        <v>18</v>
      </c>
      <c r="E940" t="s">
        <v>19</v>
      </c>
      <c r="F940">
        <v>2023</v>
      </c>
      <c r="G940">
        <v>2023</v>
      </c>
      <c r="H940">
        <v>99</v>
      </c>
      <c r="I940" t="s">
        <v>53</v>
      </c>
      <c r="J940">
        <v>1</v>
      </c>
      <c r="K940" t="s">
        <v>22</v>
      </c>
      <c r="L940">
        <v>99</v>
      </c>
      <c r="M940" t="s">
        <v>260</v>
      </c>
      <c r="N940">
        <v>273</v>
      </c>
      <c r="R940" s="2">
        <f t="shared" si="29"/>
        <v>65.467625899280577</v>
      </c>
      <c r="S940" s="2">
        <f>VLOOKUP(A940,'Region Total'!$A$2:$S$163,14,0)</f>
        <v>417</v>
      </c>
    </row>
    <row r="941" spans="1:19" x14ac:dyDescent="0.45">
      <c r="A941" s="2" t="str">
        <f t="shared" si="28"/>
        <v>2023|Area Outside Region|Private Dwelling</v>
      </c>
      <c r="B941" t="s">
        <v>16</v>
      </c>
      <c r="C941" t="s">
        <v>17</v>
      </c>
      <c r="D941" t="s">
        <v>18</v>
      </c>
      <c r="E941" t="s">
        <v>19</v>
      </c>
      <c r="F941">
        <v>2023</v>
      </c>
      <c r="G941">
        <v>2023</v>
      </c>
      <c r="H941">
        <v>99</v>
      </c>
      <c r="I941" t="s">
        <v>53</v>
      </c>
      <c r="J941">
        <v>2</v>
      </c>
      <c r="K941" t="s">
        <v>23</v>
      </c>
      <c r="L941">
        <v>1</v>
      </c>
      <c r="M941" t="s">
        <v>261</v>
      </c>
      <c r="N941">
        <v>111</v>
      </c>
      <c r="R941" s="2">
        <f t="shared" si="29"/>
        <v>30.327868852459016</v>
      </c>
      <c r="S941" s="2">
        <f>VLOOKUP(A941,'Region Total'!$A$2:$S$163,14,0)</f>
        <v>366</v>
      </c>
    </row>
    <row r="942" spans="1:19" x14ac:dyDescent="0.45">
      <c r="A942" s="2" t="str">
        <f t="shared" si="28"/>
        <v>2023|Area Outside Region|Non-private Dwelling</v>
      </c>
      <c r="B942" t="s">
        <v>16</v>
      </c>
      <c r="C942" t="s">
        <v>17</v>
      </c>
      <c r="D942" t="s">
        <v>18</v>
      </c>
      <c r="E942" t="s">
        <v>19</v>
      </c>
      <c r="F942">
        <v>2023</v>
      </c>
      <c r="G942">
        <v>2023</v>
      </c>
      <c r="H942">
        <v>99</v>
      </c>
      <c r="I942" t="s">
        <v>53</v>
      </c>
      <c r="J942">
        <v>2</v>
      </c>
      <c r="K942" t="s">
        <v>23</v>
      </c>
      <c r="L942">
        <v>2</v>
      </c>
      <c r="M942" t="s">
        <v>262</v>
      </c>
      <c r="N942">
        <v>27</v>
      </c>
      <c r="R942" s="2">
        <f t="shared" si="29"/>
        <v>52.941176470588239</v>
      </c>
      <c r="S942" s="2">
        <f>VLOOKUP(A942,'Region Total'!$A$2:$S$163,14,0)</f>
        <v>51</v>
      </c>
    </row>
    <row r="943" spans="1:19" x14ac:dyDescent="0.45">
      <c r="A943" s="2" t="str">
        <f t="shared" si="28"/>
        <v>2023|Area Outside Region|Total - dwelling type</v>
      </c>
      <c r="B943" t="s">
        <v>16</v>
      </c>
      <c r="C943" t="s">
        <v>17</v>
      </c>
      <c r="D943" t="s">
        <v>18</v>
      </c>
      <c r="E943" t="s">
        <v>19</v>
      </c>
      <c r="F943">
        <v>2023</v>
      </c>
      <c r="G943">
        <v>2023</v>
      </c>
      <c r="H943">
        <v>99</v>
      </c>
      <c r="I943" t="s">
        <v>53</v>
      </c>
      <c r="J943">
        <v>2</v>
      </c>
      <c r="K943" t="s">
        <v>23</v>
      </c>
      <c r="L943">
        <v>99</v>
      </c>
      <c r="M943" t="s">
        <v>260</v>
      </c>
      <c r="N943">
        <v>138</v>
      </c>
      <c r="R943" s="2">
        <f t="shared" si="29"/>
        <v>33.093525179856115</v>
      </c>
      <c r="S943" s="2">
        <f>VLOOKUP(A943,'Region Total'!$A$2:$S$163,14,0)</f>
        <v>417</v>
      </c>
    </row>
    <row r="944" spans="1:19" x14ac:dyDescent="0.45">
      <c r="A944" s="2" t="str">
        <f t="shared" si="28"/>
        <v>2023|Area Outside Region|Private Dwelling</v>
      </c>
      <c r="B944" t="s">
        <v>16</v>
      </c>
      <c r="C944" t="s">
        <v>17</v>
      </c>
      <c r="D944" t="s">
        <v>18</v>
      </c>
      <c r="E944" t="s">
        <v>19</v>
      </c>
      <c r="F944">
        <v>2023</v>
      </c>
      <c r="G944">
        <v>2023</v>
      </c>
      <c r="H944">
        <v>99</v>
      </c>
      <c r="I944" t="s">
        <v>53</v>
      </c>
      <c r="J944">
        <v>21</v>
      </c>
      <c r="K944" t="s">
        <v>26</v>
      </c>
      <c r="L944">
        <v>1</v>
      </c>
      <c r="M944" t="s">
        <v>261</v>
      </c>
      <c r="N944">
        <v>54</v>
      </c>
      <c r="R944" s="2">
        <f t="shared" si="29"/>
        <v>14.754098360655737</v>
      </c>
      <c r="S944" s="2">
        <f>VLOOKUP(A944,'Region Total'!$A$2:$S$163,14,0)</f>
        <v>366</v>
      </c>
    </row>
    <row r="945" spans="1:19" x14ac:dyDescent="0.45">
      <c r="A945" s="2" t="str">
        <f t="shared" si="28"/>
        <v>2023|Area Outside Region|Non-private Dwelling</v>
      </c>
      <c r="B945" t="s">
        <v>16</v>
      </c>
      <c r="C945" t="s">
        <v>17</v>
      </c>
      <c r="D945" t="s">
        <v>18</v>
      </c>
      <c r="E945" t="s">
        <v>19</v>
      </c>
      <c r="F945">
        <v>2023</v>
      </c>
      <c r="G945">
        <v>2023</v>
      </c>
      <c r="H945">
        <v>99</v>
      </c>
      <c r="I945" t="s">
        <v>53</v>
      </c>
      <c r="J945">
        <v>21</v>
      </c>
      <c r="K945" t="s">
        <v>26</v>
      </c>
      <c r="L945">
        <v>2</v>
      </c>
      <c r="M945" t="s">
        <v>262</v>
      </c>
      <c r="N945">
        <v>0</v>
      </c>
      <c r="R945" s="2">
        <f t="shared" si="29"/>
        <v>0</v>
      </c>
      <c r="S945" s="2">
        <f>VLOOKUP(A945,'Region Total'!$A$2:$S$163,14,0)</f>
        <v>51</v>
      </c>
    </row>
    <row r="946" spans="1:19" x14ac:dyDescent="0.45">
      <c r="A946" s="2" t="str">
        <f t="shared" si="28"/>
        <v>2023|Area Outside Region|Total - dwelling type</v>
      </c>
      <c r="B946" t="s">
        <v>16</v>
      </c>
      <c r="C946" t="s">
        <v>17</v>
      </c>
      <c r="D946" t="s">
        <v>18</v>
      </c>
      <c r="E946" t="s">
        <v>19</v>
      </c>
      <c r="F946">
        <v>2023</v>
      </c>
      <c r="G946">
        <v>2023</v>
      </c>
      <c r="H946">
        <v>99</v>
      </c>
      <c r="I946" t="s">
        <v>53</v>
      </c>
      <c r="J946">
        <v>21</v>
      </c>
      <c r="K946" t="s">
        <v>26</v>
      </c>
      <c r="L946">
        <v>99</v>
      </c>
      <c r="M946" t="s">
        <v>260</v>
      </c>
      <c r="N946">
        <v>57</v>
      </c>
      <c r="R946" s="2">
        <f t="shared" si="29"/>
        <v>13.669064748201439</v>
      </c>
      <c r="S946" s="2">
        <f>VLOOKUP(A946,'Region Total'!$A$2:$S$163,14,0)</f>
        <v>417</v>
      </c>
    </row>
    <row r="947" spans="1:19" x14ac:dyDescent="0.45">
      <c r="A947" s="2" t="str">
        <f t="shared" si="28"/>
        <v>2023|Area Outside Region|Private Dwelling</v>
      </c>
      <c r="B947" t="s">
        <v>16</v>
      </c>
      <c r="C947" t="s">
        <v>17</v>
      </c>
      <c r="D947" t="s">
        <v>18</v>
      </c>
      <c r="E947" t="s">
        <v>19</v>
      </c>
      <c r="F947">
        <v>2023</v>
      </c>
      <c r="G947">
        <v>2023</v>
      </c>
      <c r="H947">
        <v>99</v>
      </c>
      <c r="I947" t="s">
        <v>53</v>
      </c>
      <c r="J947">
        <v>22</v>
      </c>
      <c r="K947" t="s">
        <v>27</v>
      </c>
      <c r="L947">
        <v>1</v>
      </c>
      <c r="M947" t="s">
        <v>261</v>
      </c>
      <c r="N947">
        <v>57</v>
      </c>
      <c r="R947" s="2">
        <f t="shared" si="29"/>
        <v>15.573770491803279</v>
      </c>
      <c r="S947" s="2">
        <f>VLOOKUP(A947,'Region Total'!$A$2:$S$163,14,0)</f>
        <v>366</v>
      </c>
    </row>
    <row r="948" spans="1:19" x14ac:dyDescent="0.45">
      <c r="A948" s="2" t="str">
        <f t="shared" si="28"/>
        <v>2023|Area Outside Region|Non-private Dwelling</v>
      </c>
      <c r="B948" t="s">
        <v>16</v>
      </c>
      <c r="C948" t="s">
        <v>17</v>
      </c>
      <c r="D948" t="s">
        <v>18</v>
      </c>
      <c r="E948" t="s">
        <v>19</v>
      </c>
      <c r="F948">
        <v>2023</v>
      </c>
      <c r="G948">
        <v>2023</v>
      </c>
      <c r="H948">
        <v>99</v>
      </c>
      <c r="I948" t="s">
        <v>53</v>
      </c>
      <c r="J948">
        <v>22</v>
      </c>
      <c r="K948" t="s">
        <v>27</v>
      </c>
      <c r="L948">
        <v>2</v>
      </c>
      <c r="M948" t="s">
        <v>262</v>
      </c>
      <c r="N948">
        <v>27</v>
      </c>
      <c r="R948" s="2">
        <f t="shared" si="29"/>
        <v>52.941176470588239</v>
      </c>
      <c r="S948" s="2">
        <f>VLOOKUP(A948,'Region Total'!$A$2:$S$163,14,0)</f>
        <v>51</v>
      </c>
    </row>
    <row r="949" spans="1:19" x14ac:dyDescent="0.45">
      <c r="A949" s="2" t="str">
        <f t="shared" si="28"/>
        <v>2023|Area Outside Region|Total - dwelling type</v>
      </c>
      <c r="B949" t="s">
        <v>16</v>
      </c>
      <c r="C949" t="s">
        <v>17</v>
      </c>
      <c r="D949" t="s">
        <v>18</v>
      </c>
      <c r="E949" t="s">
        <v>19</v>
      </c>
      <c r="F949">
        <v>2023</v>
      </c>
      <c r="G949">
        <v>2023</v>
      </c>
      <c r="H949">
        <v>99</v>
      </c>
      <c r="I949" t="s">
        <v>53</v>
      </c>
      <c r="J949">
        <v>22</v>
      </c>
      <c r="K949" t="s">
        <v>27</v>
      </c>
      <c r="L949">
        <v>99</v>
      </c>
      <c r="M949" t="s">
        <v>260</v>
      </c>
      <c r="N949">
        <v>81</v>
      </c>
      <c r="R949" s="2">
        <f t="shared" si="29"/>
        <v>19.424460431654676</v>
      </c>
      <c r="S949" s="2">
        <f>VLOOKUP(A949,'Region Total'!$A$2:$S$163,14,0)</f>
        <v>417</v>
      </c>
    </row>
    <row r="950" spans="1:19" x14ac:dyDescent="0.45">
      <c r="A950" s="2" t="str">
        <f t="shared" si="28"/>
        <v>2023|Area Outside Region|Private Dwelling</v>
      </c>
      <c r="B950" t="s">
        <v>16</v>
      </c>
      <c r="C950" t="s">
        <v>17</v>
      </c>
      <c r="D950" t="s">
        <v>18</v>
      </c>
      <c r="E950" t="s">
        <v>19</v>
      </c>
      <c r="F950">
        <v>2023</v>
      </c>
      <c r="G950">
        <v>2023</v>
      </c>
      <c r="H950">
        <v>99</v>
      </c>
      <c r="I950" t="s">
        <v>53</v>
      </c>
      <c r="J950">
        <v>3</v>
      </c>
      <c r="K950" t="s">
        <v>28</v>
      </c>
      <c r="L950">
        <v>1</v>
      </c>
      <c r="M950" t="s">
        <v>261</v>
      </c>
      <c r="N950">
        <v>3</v>
      </c>
      <c r="R950" s="2">
        <f t="shared" si="29"/>
        <v>0.81967213114754101</v>
      </c>
      <c r="S950" s="2">
        <f>VLOOKUP(A950,'Region Total'!$A$2:$S$163,14,0)</f>
        <v>366</v>
      </c>
    </row>
    <row r="951" spans="1:19" x14ac:dyDescent="0.45">
      <c r="A951" s="2" t="str">
        <f t="shared" si="28"/>
        <v>2023|Area Outside Region|Non-private Dwelling</v>
      </c>
      <c r="B951" t="s">
        <v>16</v>
      </c>
      <c r="C951" t="s">
        <v>17</v>
      </c>
      <c r="D951" t="s">
        <v>18</v>
      </c>
      <c r="E951" t="s">
        <v>19</v>
      </c>
      <c r="F951">
        <v>2023</v>
      </c>
      <c r="G951">
        <v>2023</v>
      </c>
      <c r="H951">
        <v>99</v>
      </c>
      <c r="I951" t="s">
        <v>53</v>
      </c>
      <c r="J951">
        <v>3</v>
      </c>
      <c r="K951" t="s">
        <v>28</v>
      </c>
      <c r="L951">
        <v>2</v>
      </c>
      <c r="M951" t="s">
        <v>262</v>
      </c>
      <c r="N951">
        <v>0</v>
      </c>
      <c r="R951" s="2">
        <f t="shared" si="29"/>
        <v>0</v>
      </c>
      <c r="S951" s="2">
        <f>VLOOKUP(A951,'Region Total'!$A$2:$S$163,14,0)</f>
        <v>51</v>
      </c>
    </row>
    <row r="952" spans="1:19" x14ac:dyDescent="0.45">
      <c r="A952" s="2" t="str">
        <f t="shared" si="28"/>
        <v>2023|Area Outside Region|Total - dwelling type</v>
      </c>
      <c r="B952" t="s">
        <v>16</v>
      </c>
      <c r="C952" t="s">
        <v>17</v>
      </c>
      <c r="D952" t="s">
        <v>18</v>
      </c>
      <c r="E952" t="s">
        <v>19</v>
      </c>
      <c r="F952">
        <v>2023</v>
      </c>
      <c r="G952">
        <v>2023</v>
      </c>
      <c r="H952">
        <v>99</v>
      </c>
      <c r="I952" t="s">
        <v>53</v>
      </c>
      <c r="J952">
        <v>3</v>
      </c>
      <c r="K952" t="s">
        <v>28</v>
      </c>
      <c r="L952">
        <v>99</v>
      </c>
      <c r="M952" t="s">
        <v>260</v>
      </c>
      <c r="N952">
        <v>3</v>
      </c>
      <c r="R952" s="2">
        <f t="shared" si="29"/>
        <v>0.71942446043165476</v>
      </c>
      <c r="S952" s="2">
        <f>VLOOKUP(A952,'Region Total'!$A$2:$S$163,14,0)</f>
        <v>417</v>
      </c>
    </row>
    <row r="953" spans="1:19" x14ac:dyDescent="0.45">
      <c r="A953" s="2" t="str">
        <f t="shared" si="28"/>
        <v>2023|Area Outside Region|Private Dwelling</v>
      </c>
      <c r="B953" t="s">
        <v>16</v>
      </c>
      <c r="C953" t="s">
        <v>17</v>
      </c>
      <c r="D953" t="s">
        <v>18</v>
      </c>
      <c r="E953" t="s">
        <v>19</v>
      </c>
      <c r="F953">
        <v>2023</v>
      </c>
      <c r="G953">
        <v>2023</v>
      </c>
      <c r="H953">
        <v>99</v>
      </c>
      <c r="I953" t="s">
        <v>53</v>
      </c>
      <c r="J953">
        <v>999</v>
      </c>
      <c r="K953" t="s">
        <v>29</v>
      </c>
      <c r="L953">
        <v>1</v>
      </c>
      <c r="M953" t="s">
        <v>261</v>
      </c>
      <c r="N953">
        <v>366</v>
      </c>
      <c r="R953" s="2">
        <f t="shared" si="29"/>
        <v>100</v>
      </c>
      <c r="S953" s="2">
        <f>VLOOKUP(A953,'Region Total'!$A$2:$S$163,14,0)</f>
        <v>366</v>
      </c>
    </row>
    <row r="954" spans="1:19" x14ac:dyDescent="0.45">
      <c r="A954" s="2" t="str">
        <f t="shared" si="28"/>
        <v>2023|Area Outside Region|Non-private Dwelling</v>
      </c>
      <c r="B954" t="s">
        <v>16</v>
      </c>
      <c r="C954" t="s">
        <v>17</v>
      </c>
      <c r="D954" t="s">
        <v>18</v>
      </c>
      <c r="E954" t="s">
        <v>19</v>
      </c>
      <c r="F954">
        <v>2023</v>
      </c>
      <c r="G954">
        <v>2023</v>
      </c>
      <c r="H954">
        <v>99</v>
      </c>
      <c r="I954" t="s">
        <v>53</v>
      </c>
      <c r="J954">
        <v>999</v>
      </c>
      <c r="K954" t="s">
        <v>29</v>
      </c>
      <c r="L954">
        <v>2</v>
      </c>
      <c r="M954" t="s">
        <v>262</v>
      </c>
      <c r="N954">
        <v>51</v>
      </c>
      <c r="R954" s="2">
        <f t="shared" si="29"/>
        <v>100</v>
      </c>
      <c r="S954" s="2">
        <f>VLOOKUP(A954,'Region Total'!$A$2:$S$163,14,0)</f>
        <v>51</v>
      </c>
    </row>
    <row r="955" spans="1:19" x14ac:dyDescent="0.45">
      <c r="A955" s="2" t="str">
        <f t="shared" si="28"/>
        <v>2023|Area Outside Region|Total - dwelling type</v>
      </c>
      <c r="B955" t="s">
        <v>16</v>
      </c>
      <c r="C955" t="s">
        <v>17</v>
      </c>
      <c r="D955" t="s">
        <v>18</v>
      </c>
      <c r="E955" t="s">
        <v>19</v>
      </c>
      <c r="F955">
        <v>2023</v>
      </c>
      <c r="G955">
        <v>2023</v>
      </c>
      <c r="H955">
        <v>99</v>
      </c>
      <c r="I955" t="s">
        <v>53</v>
      </c>
      <c r="J955">
        <v>999</v>
      </c>
      <c r="K955" t="s">
        <v>29</v>
      </c>
      <c r="L955">
        <v>99</v>
      </c>
      <c r="M955" t="s">
        <v>260</v>
      </c>
      <c r="N955">
        <v>417</v>
      </c>
      <c r="R955" s="2">
        <f t="shared" si="29"/>
        <v>100</v>
      </c>
      <c r="S955" s="2">
        <f>VLOOKUP(A955,'Region Total'!$A$2:$S$163,14,0)</f>
        <v>417</v>
      </c>
    </row>
    <row r="956" spans="1:19" x14ac:dyDescent="0.45">
      <c r="A956" s="2" t="str">
        <f t="shared" si="28"/>
        <v>2023|Total - New Zealand by regional council|Private Dwelling</v>
      </c>
      <c r="B956" t="s">
        <v>16</v>
      </c>
      <c r="C956" t="s">
        <v>17</v>
      </c>
      <c r="D956" t="s">
        <v>18</v>
      </c>
      <c r="E956" t="s">
        <v>19</v>
      </c>
      <c r="F956">
        <v>2023</v>
      </c>
      <c r="G956">
        <v>2023</v>
      </c>
      <c r="H956">
        <v>9999</v>
      </c>
      <c r="I956" t="s">
        <v>54</v>
      </c>
      <c r="J956">
        <v>1</v>
      </c>
      <c r="K956" t="s">
        <v>22</v>
      </c>
      <c r="L956">
        <v>1</v>
      </c>
      <c r="M956" t="s">
        <v>261</v>
      </c>
      <c r="N956">
        <v>1793613</v>
      </c>
      <c r="R956" s="2">
        <f t="shared" si="29"/>
        <v>87.86896762549749</v>
      </c>
      <c r="S956" s="2">
        <f>VLOOKUP(A956,'Region Total'!$A$2:$S$163,14,0)</f>
        <v>2041236</v>
      </c>
    </row>
    <row r="957" spans="1:19" x14ac:dyDescent="0.45">
      <c r="A957" s="2" t="str">
        <f t="shared" si="28"/>
        <v>2023|Total - New Zealand by regional council|Non-private Dwelling</v>
      </c>
      <c r="B957" t="s">
        <v>16</v>
      </c>
      <c r="C957" t="s">
        <v>17</v>
      </c>
      <c r="D957" t="s">
        <v>18</v>
      </c>
      <c r="E957" t="s">
        <v>19</v>
      </c>
      <c r="F957">
        <v>2023</v>
      </c>
      <c r="G957">
        <v>2023</v>
      </c>
      <c r="H957">
        <v>9999</v>
      </c>
      <c r="I957" t="s">
        <v>54</v>
      </c>
      <c r="J957">
        <v>1</v>
      </c>
      <c r="K957" t="s">
        <v>22</v>
      </c>
      <c r="L957">
        <v>2</v>
      </c>
      <c r="M957" t="s">
        <v>262</v>
      </c>
      <c r="N957">
        <v>10491</v>
      </c>
      <c r="R957" s="2">
        <f t="shared" si="29"/>
        <v>68.38091513492374</v>
      </c>
      <c r="S957" s="2">
        <f>VLOOKUP(A957,'Region Total'!$A$2:$S$163,14,0)</f>
        <v>15342</v>
      </c>
    </row>
    <row r="958" spans="1:19" x14ac:dyDescent="0.45">
      <c r="A958" s="2" t="str">
        <f t="shared" si="28"/>
        <v>2023|Total - New Zealand by regional council|Total - dwelling type</v>
      </c>
      <c r="B958" t="s">
        <v>16</v>
      </c>
      <c r="C958" t="s">
        <v>17</v>
      </c>
      <c r="D958" t="s">
        <v>18</v>
      </c>
      <c r="E958" t="s">
        <v>19</v>
      </c>
      <c r="F958">
        <v>2023</v>
      </c>
      <c r="G958">
        <v>2023</v>
      </c>
      <c r="H958">
        <v>9999</v>
      </c>
      <c r="I958" t="s">
        <v>54</v>
      </c>
      <c r="J958">
        <v>1</v>
      </c>
      <c r="K958" t="s">
        <v>22</v>
      </c>
      <c r="L958">
        <v>99</v>
      </c>
      <c r="M958" t="s">
        <v>260</v>
      </c>
      <c r="N958">
        <v>1804101</v>
      </c>
      <c r="R958" s="2">
        <f t="shared" si="29"/>
        <v>87.723441561662142</v>
      </c>
      <c r="S958" s="2">
        <f>VLOOKUP(A958,'Region Total'!$A$2:$S$163,14,0)</f>
        <v>2056578</v>
      </c>
    </row>
    <row r="959" spans="1:19" x14ac:dyDescent="0.45">
      <c r="A959" s="2" t="str">
        <f t="shared" si="28"/>
        <v>2023|Total - New Zealand by regional council|Private Dwelling</v>
      </c>
      <c r="B959" t="s">
        <v>16</v>
      </c>
      <c r="C959" t="s">
        <v>17</v>
      </c>
      <c r="D959" t="s">
        <v>18</v>
      </c>
      <c r="E959" t="s">
        <v>19</v>
      </c>
      <c r="F959">
        <v>2023</v>
      </c>
      <c r="G959">
        <v>2023</v>
      </c>
      <c r="H959">
        <v>9999</v>
      </c>
      <c r="I959" t="s">
        <v>54</v>
      </c>
      <c r="J959">
        <v>2</v>
      </c>
      <c r="K959" t="s">
        <v>23</v>
      </c>
      <c r="L959">
        <v>1</v>
      </c>
      <c r="M959" t="s">
        <v>261</v>
      </c>
      <c r="N959">
        <v>220455</v>
      </c>
      <c r="R959" s="2">
        <f t="shared" si="29"/>
        <v>10.800074072767677</v>
      </c>
      <c r="S959" s="2">
        <f>VLOOKUP(A959,'Region Total'!$A$2:$S$163,14,0)</f>
        <v>2041236</v>
      </c>
    </row>
    <row r="960" spans="1:19" x14ac:dyDescent="0.45">
      <c r="A960" s="2" t="str">
        <f t="shared" si="28"/>
        <v>2023|Total - New Zealand by regional council|Non-private Dwelling</v>
      </c>
      <c r="B960" t="s">
        <v>16</v>
      </c>
      <c r="C960" t="s">
        <v>17</v>
      </c>
      <c r="D960" t="s">
        <v>18</v>
      </c>
      <c r="E960" t="s">
        <v>19</v>
      </c>
      <c r="F960">
        <v>2023</v>
      </c>
      <c r="G960">
        <v>2023</v>
      </c>
      <c r="H960">
        <v>9999</v>
      </c>
      <c r="I960" t="s">
        <v>54</v>
      </c>
      <c r="J960">
        <v>2</v>
      </c>
      <c r="K960" t="s">
        <v>23</v>
      </c>
      <c r="L960">
        <v>2</v>
      </c>
      <c r="M960" t="s">
        <v>262</v>
      </c>
      <c r="N960">
        <v>4710</v>
      </c>
      <c r="R960" s="2">
        <f t="shared" si="29"/>
        <v>30.700039108330074</v>
      </c>
      <c r="S960" s="2">
        <f>VLOOKUP(A960,'Region Total'!$A$2:$S$163,14,0)</f>
        <v>15342</v>
      </c>
    </row>
    <row r="961" spans="1:19" x14ac:dyDescent="0.45">
      <c r="A961" s="2" t="str">
        <f t="shared" si="28"/>
        <v>2023|Total - New Zealand by regional council|Total - dwelling type</v>
      </c>
      <c r="B961" t="s">
        <v>16</v>
      </c>
      <c r="C961" t="s">
        <v>17</v>
      </c>
      <c r="D961" t="s">
        <v>18</v>
      </c>
      <c r="E961" t="s">
        <v>19</v>
      </c>
      <c r="F961">
        <v>2023</v>
      </c>
      <c r="G961">
        <v>2023</v>
      </c>
      <c r="H961">
        <v>9999</v>
      </c>
      <c r="I961" t="s">
        <v>54</v>
      </c>
      <c r="J961">
        <v>2</v>
      </c>
      <c r="K961" t="s">
        <v>23</v>
      </c>
      <c r="L961">
        <v>99</v>
      </c>
      <c r="M961" t="s">
        <v>260</v>
      </c>
      <c r="N961">
        <v>225168</v>
      </c>
      <c r="R961" s="2">
        <f t="shared" si="29"/>
        <v>10.948672989791779</v>
      </c>
      <c r="S961" s="2">
        <f>VLOOKUP(A961,'Region Total'!$A$2:$S$163,14,0)</f>
        <v>2056578</v>
      </c>
    </row>
    <row r="962" spans="1:19" x14ac:dyDescent="0.45">
      <c r="A962" s="2" t="str">
        <f t="shared" si="28"/>
        <v>2023|Total - New Zealand by regional council|Private Dwelling</v>
      </c>
      <c r="B962" t="s">
        <v>16</v>
      </c>
      <c r="C962" t="s">
        <v>17</v>
      </c>
      <c r="D962" t="s">
        <v>18</v>
      </c>
      <c r="E962" t="s">
        <v>19</v>
      </c>
      <c r="F962">
        <v>2023</v>
      </c>
      <c r="G962">
        <v>2023</v>
      </c>
      <c r="H962">
        <v>9999</v>
      </c>
      <c r="I962" t="s">
        <v>54</v>
      </c>
      <c r="J962">
        <v>21</v>
      </c>
      <c r="K962" t="s">
        <v>26</v>
      </c>
      <c r="L962">
        <v>1</v>
      </c>
      <c r="M962" t="s">
        <v>261</v>
      </c>
      <c r="N962">
        <v>111951</v>
      </c>
      <c r="R962" s="2">
        <f t="shared" si="29"/>
        <v>5.484471173347913</v>
      </c>
      <c r="S962" s="2">
        <f>VLOOKUP(A962,'Region Total'!$A$2:$S$163,14,0)</f>
        <v>2041236</v>
      </c>
    </row>
    <row r="963" spans="1:19" x14ac:dyDescent="0.45">
      <c r="A963" s="2" t="str">
        <f t="shared" ref="A963:A973" si="30">G963&amp;"|"&amp;I963&amp;"|"&amp;M963</f>
        <v>2023|Total - New Zealand by regional council|Non-private Dwelling</v>
      </c>
      <c r="B963" t="s">
        <v>16</v>
      </c>
      <c r="C963" t="s">
        <v>17</v>
      </c>
      <c r="D963" t="s">
        <v>18</v>
      </c>
      <c r="E963" t="s">
        <v>19</v>
      </c>
      <c r="F963">
        <v>2023</v>
      </c>
      <c r="G963">
        <v>2023</v>
      </c>
      <c r="H963">
        <v>9999</v>
      </c>
      <c r="I963" t="s">
        <v>54</v>
      </c>
      <c r="J963">
        <v>21</v>
      </c>
      <c r="K963" t="s">
        <v>26</v>
      </c>
      <c r="L963">
        <v>2</v>
      </c>
      <c r="M963" t="s">
        <v>262</v>
      </c>
      <c r="N963">
        <v>1551</v>
      </c>
      <c r="R963" s="2">
        <f t="shared" ref="R963:R973" si="31">IF(P963&lt;&gt;"_U",IFERROR((N963/S963*100),"."),".")</f>
        <v>10.109503324208056</v>
      </c>
      <c r="S963" s="2">
        <f>VLOOKUP(A963,'Region Total'!$A$2:$S$163,14,0)</f>
        <v>15342</v>
      </c>
    </row>
    <row r="964" spans="1:19" x14ac:dyDescent="0.45">
      <c r="A964" s="2" t="str">
        <f t="shared" si="30"/>
        <v>2023|Total - New Zealand by regional council|Total - dwelling type</v>
      </c>
      <c r="B964" t="s">
        <v>16</v>
      </c>
      <c r="C964" t="s">
        <v>17</v>
      </c>
      <c r="D964" t="s">
        <v>18</v>
      </c>
      <c r="E964" t="s">
        <v>19</v>
      </c>
      <c r="F964">
        <v>2023</v>
      </c>
      <c r="G964">
        <v>2023</v>
      </c>
      <c r="H964">
        <v>9999</v>
      </c>
      <c r="I964" t="s">
        <v>54</v>
      </c>
      <c r="J964">
        <v>21</v>
      </c>
      <c r="K964" t="s">
        <v>26</v>
      </c>
      <c r="L964">
        <v>99</v>
      </c>
      <c r="M964" t="s">
        <v>260</v>
      </c>
      <c r="N964">
        <v>113499</v>
      </c>
      <c r="R964" s="2">
        <f t="shared" si="31"/>
        <v>5.5188278781548767</v>
      </c>
      <c r="S964" s="2">
        <f>VLOOKUP(A964,'Region Total'!$A$2:$S$163,14,0)</f>
        <v>2056578</v>
      </c>
    </row>
    <row r="965" spans="1:19" x14ac:dyDescent="0.45">
      <c r="A965" s="2" t="str">
        <f t="shared" si="30"/>
        <v>2023|Total - New Zealand by regional council|Private Dwelling</v>
      </c>
      <c r="B965" t="s">
        <v>16</v>
      </c>
      <c r="C965" t="s">
        <v>17</v>
      </c>
      <c r="D965" t="s">
        <v>18</v>
      </c>
      <c r="E965" t="s">
        <v>19</v>
      </c>
      <c r="F965">
        <v>2023</v>
      </c>
      <c r="G965">
        <v>2023</v>
      </c>
      <c r="H965">
        <v>9999</v>
      </c>
      <c r="I965" t="s">
        <v>54</v>
      </c>
      <c r="J965">
        <v>22</v>
      </c>
      <c r="K965" t="s">
        <v>27</v>
      </c>
      <c r="L965">
        <v>1</v>
      </c>
      <c r="M965" t="s">
        <v>261</v>
      </c>
      <c r="N965">
        <v>108507</v>
      </c>
      <c r="R965" s="2">
        <f t="shared" si="31"/>
        <v>5.3157498691968987</v>
      </c>
      <c r="S965" s="2">
        <f>VLOOKUP(A965,'Region Total'!$A$2:$S$163,14,0)</f>
        <v>2041236</v>
      </c>
    </row>
    <row r="966" spans="1:19" x14ac:dyDescent="0.45">
      <c r="A966" s="2" t="str">
        <f t="shared" si="30"/>
        <v>2023|Total - New Zealand by regional council|Non-private Dwelling</v>
      </c>
      <c r="B966" t="s">
        <v>16</v>
      </c>
      <c r="C966" t="s">
        <v>17</v>
      </c>
      <c r="D966" t="s">
        <v>18</v>
      </c>
      <c r="E966" t="s">
        <v>19</v>
      </c>
      <c r="F966">
        <v>2023</v>
      </c>
      <c r="G966">
        <v>2023</v>
      </c>
      <c r="H966">
        <v>9999</v>
      </c>
      <c r="I966" t="s">
        <v>54</v>
      </c>
      <c r="J966">
        <v>22</v>
      </c>
      <c r="K966" t="s">
        <v>27</v>
      </c>
      <c r="L966">
        <v>2</v>
      </c>
      <c r="M966" t="s">
        <v>262</v>
      </c>
      <c r="N966">
        <v>3159</v>
      </c>
      <c r="R966" s="2">
        <f t="shared" si="31"/>
        <v>20.590535784122018</v>
      </c>
      <c r="S966" s="2">
        <f>VLOOKUP(A966,'Region Total'!$A$2:$S$163,14,0)</f>
        <v>15342</v>
      </c>
    </row>
    <row r="967" spans="1:19" x14ac:dyDescent="0.45">
      <c r="A967" s="2" t="str">
        <f t="shared" si="30"/>
        <v>2023|Total - New Zealand by regional council|Total - dwelling type</v>
      </c>
      <c r="B967" t="s">
        <v>16</v>
      </c>
      <c r="C967" t="s">
        <v>17</v>
      </c>
      <c r="D967" t="s">
        <v>18</v>
      </c>
      <c r="E967" t="s">
        <v>19</v>
      </c>
      <c r="F967">
        <v>2023</v>
      </c>
      <c r="G967">
        <v>2023</v>
      </c>
      <c r="H967">
        <v>9999</v>
      </c>
      <c r="I967" t="s">
        <v>54</v>
      </c>
      <c r="J967">
        <v>22</v>
      </c>
      <c r="K967" t="s">
        <v>27</v>
      </c>
      <c r="L967">
        <v>99</v>
      </c>
      <c r="M967" t="s">
        <v>260</v>
      </c>
      <c r="N967">
        <v>111666</v>
      </c>
      <c r="R967" s="2">
        <f t="shared" si="31"/>
        <v>5.4296992382491691</v>
      </c>
      <c r="S967" s="2">
        <f>VLOOKUP(A967,'Region Total'!$A$2:$S$163,14,0)</f>
        <v>2056578</v>
      </c>
    </row>
    <row r="968" spans="1:19" x14ac:dyDescent="0.45">
      <c r="A968" s="2" t="str">
        <f t="shared" si="30"/>
        <v>2023|Total - New Zealand by regional council|Private Dwelling</v>
      </c>
      <c r="B968" t="s">
        <v>16</v>
      </c>
      <c r="C968" t="s">
        <v>17</v>
      </c>
      <c r="D968" t="s">
        <v>18</v>
      </c>
      <c r="E968" t="s">
        <v>19</v>
      </c>
      <c r="F968">
        <v>2023</v>
      </c>
      <c r="G968">
        <v>2023</v>
      </c>
      <c r="H968">
        <v>9999</v>
      </c>
      <c r="I968" t="s">
        <v>54</v>
      </c>
      <c r="J968">
        <v>3</v>
      </c>
      <c r="K968" t="s">
        <v>28</v>
      </c>
      <c r="L968">
        <v>1</v>
      </c>
      <c r="M968" t="s">
        <v>261</v>
      </c>
      <c r="N968">
        <v>27168</v>
      </c>
      <c r="R968" s="2">
        <f t="shared" si="31"/>
        <v>1.3309583017348312</v>
      </c>
      <c r="S968" s="2">
        <f>VLOOKUP(A968,'Region Total'!$A$2:$S$163,14,0)</f>
        <v>2041236</v>
      </c>
    </row>
    <row r="969" spans="1:19" x14ac:dyDescent="0.45">
      <c r="A969" s="2" t="str">
        <f t="shared" si="30"/>
        <v>2023|Total - New Zealand by regional council|Non-private Dwelling</v>
      </c>
      <c r="B969" t="s">
        <v>16</v>
      </c>
      <c r="C969" t="s">
        <v>17</v>
      </c>
      <c r="D969" t="s">
        <v>18</v>
      </c>
      <c r="E969" t="s">
        <v>19</v>
      </c>
      <c r="F969">
        <v>2023</v>
      </c>
      <c r="G969">
        <v>2023</v>
      </c>
      <c r="H969">
        <v>9999</v>
      </c>
      <c r="I969" t="s">
        <v>54</v>
      </c>
      <c r="J969">
        <v>3</v>
      </c>
      <c r="K969" t="s">
        <v>28</v>
      </c>
      <c r="L969">
        <v>2</v>
      </c>
      <c r="M969" t="s">
        <v>262</v>
      </c>
      <c r="N969">
        <v>141</v>
      </c>
      <c r="R969" s="2">
        <f t="shared" si="31"/>
        <v>0.91904575674618705</v>
      </c>
      <c r="S969" s="2">
        <f>VLOOKUP(A969,'Region Total'!$A$2:$S$163,14,0)</f>
        <v>15342</v>
      </c>
    </row>
    <row r="970" spans="1:19" x14ac:dyDescent="0.45">
      <c r="A970" s="2" t="str">
        <f t="shared" si="30"/>
        <v>2023|Total - New Zealand by regional council|Total - dwelling type</v>
      </c>
      <c r="B970" t="s">
        <v>16</v>
      </c>
      <c r="C970" t="s">
        <v>17</v>
      </c>
      <c r="D970" t="s">
        <v>18</v>
      </c>
      <c r="E970" t="s">
        <v>19</v>
      </c>
      <c r="F970">
        <v>2023</v>
      </c>
      <c r="G970">
        <v>2023</v>
      </c>
      <c r="H970">
        <v>9999</v>
      </c>
      <c r="I970" t="s">
        <v>54</v>
      </c>
      <c r="J970">
        <v>3</v>
      </c>
      <c r="K970" t="s">
        <v>28</v>
      </c>
      <c r="L970">
        <v>99</v>
      </c>
      <c r="M970" t="s">
        <v>260</v>
      </c>
      <c r="N970">
        <v>27309</v>
      </c>
      <c r="R970" s="2">
        <f t="shared" si="31"/>
        <v>1.32788544854608</v>
      </c>
      <c r="S970" s="2">
        <f>VLOOKUP(A970,'Region Total'!$A$2:$S$163,14,0)</f>
        <v>2056578</v>
      </c>
    </row>
    <row r="971" spans="1:19" x14ac:dyDescent="0.45">
      <c r="A971" s="2" t="str">
        <f t="shared" si="30"/>
        <v>2023|Total - New Zealand by regional council|Private Dwelling</v>
      </c>
      <c r="B971" t="s">
        <v>16</v>
      </c>
      <c r="C971" t="s">
        <v>17</v>
      </c>
      <c r="D971" t="s">
        <v>18</v>
      </c>
      <c r="E971" t="s">
        <v>19</v>
      </c>
      <c r="F971">
        <v>2023</v>
      </c>
      <c r="G971">
        <v>2023</v>
      </c>
      <c r="H971">
        <v>9999</v>
      </c>
      <c r="I971" t="s">
        <v>54</v>
      </c>
      <c r="J971">
        <v>999</v>
      </c>
      <c r="K971" t="s">
        <v>29</v>
      </c>
      <c r="L971">
        <v>1</v>
      </c>
      <c r="M971" t="s">
        <v>261</v>
      </c>
      <c r="N971">
        <v>2041236</v>
      </c>
      <c r="R971" s="2">
        <f t="shared" si="31"/>
        <v>100</v>
      </c>
      <c r="S971" s="2">
        <f>VLOOKUP(A971,'Region Total'!$A$2:$S$163,14,0)</f>
        <v>2041236</v>
      </c>
    </row>
    <row r="972" spans="1:19" x14ac:dyDescent="0.45">
      <c r="A972" s="2" t="str">
        <f t="shared" si="30"/>
        <v>2023|Total - New Zealand by regional council|Non-private Dwelling</v>
      </c>
      <c r="B972" t="s">
        <v>16</v>
      </c>
      <c r="C972" t="s">
        <v>17</v>
      </c>
      <c r="D972" t="s">
        <v>18</v>
      </c>
      <c r="E972" t="s">
        <v>19</v>
      </c>
      <c r="F972">
        <v>2023</v>
      </c>
      <c r="G972">
        <v>2023</v>
      </c>
      <c r="H972">
        <v>9999</v>
      </c>
      <c r="I972" t="s">
        <v>54</v>
      </c>
      <c r="J972">
        <v>999</v>
      </c>
      <c r="K972" t="s">
        <v>29</v>
      </c>
      <c r="L972">
        <v>2</v>
      </c>
      <c r="M972" t="s">
        <v>262</v>
      </c>
      <c r="N972">
        <v>15342</v>
      </c>
      <c r="R972" s="2">
        <f t="shared" si="31"/>
        <v>100</v>
      </c>
      <c r="S972" s="2">
        <f>VLOOKUP(A972,'Region Total'!$A$2:$S$163,14,0)</f>
        <v>15342</v>
      </c>
    </row>
    <row r="973" spans="1:19" x14ac:dyDescent="0.45">
      <c r="A973" s="2" t="str">
        <f t="shared" si="30"/>
        <v>2023|Total - New Zealand by regional council|Total - dwelling type</v>
      </c>
      <c r="B973" t="s">
        <v>16</v>
      </c>
      <c r="C973" t="s">
        <v>17</v>
      </c>
      <c r="D973" t="s">
        <v>18</v>
      </c>
      <c r="E973" t="s">
        <v>19</v>
      </c>
      <c r="F973">
        <v>2023</v>
      </c>
      <c r="G973">
        <v>2023</v>
      </c>
      <c r="H973">
        <v>9999</v>
      </c>
      <c r="I973" t="s">
        <v>54</v>
      </c>
      <c r="J973">
        <v>999</v>
      </c>
      <c r="K973" t="s">
        <v>29</v>
      </c>
      <c r="L973">
        <v>99</v>
      </c>
      <c r="M973" t="s">
        <v>260</v>
      </c>
      <c r="N973">
        <v>2056578</v>
      </c>
      <c r="R973" s="2">
        <f t="shared" si="31"/>
        <v>100</v>
      </c>
      <c r="S973" s="2">
        <f>VLOOKUP(A973,'Region Total'!$A$2:$S$163,14,0)</f>
        <v>2056578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CBB-83B4-0749-9FD3-713AA9CAF507}">
  <dimension ref="A1:S163"/>
  <sheetViews>
    <sheetView tabSelected="1" topLeftCell="D1" workbookViewId="0">
      <selection activeCell="S2" sqref="S2"/>
    </sheetView>
  </sheetViews>
  <sheetFormatPr defaultColWidth="10.85546875" defaultRowHeight="15.9" x14ac:dyDescent="0.45"/>
  <cols>
    <col min="1" max="1" width="60.78515625" customWidth="1"/>
  </cols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258</v>
      </c>
      <c r="S1" s="2" t="s">
        <v>259</v>
      </c>
    </row>
    <row r="2" spans="1:19" x14ac:dyDescent="0.45">
      <c r="A2" s="2" t="str">
        <f>G2&amp;"|"&amp;I2&amp;"|"&amp;M2</f>
        <v>2013|Northland Region|Private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 s="1" t="s">
        <v>20</v>
      </c>
      <c r="I2" t="s">
        <v>21</v>
      </c>
      <c r="J2">
        <v>999</v>
      </c>
      <c r="K2" t="s">
        <v>29</v>
      </c>
      <c r="L2">
        <v>1</v>
      </c>
      <c r="M2" t="s">
        <v>261</v>
      </c>
      <c r="N2">
        <v>73854</v>
      </c>
      <c r="R2" s="2" t="str">
        <f>IF(P2&lt;&gt;"_U",IFERROR((N2/S2*100),"."),".")</f>
        <v>.</v>
      </c>
      <c r="S2" s="2">
        <f>VLOOKUP(G2&amp;"|"&amp;I2&amp;"|Total - dwelling type",$A$2:$P$163,14,0)</f>
        <v>0</v>
      </c>
    </row>
    <row r="3" spans="1:19" x14ac:dyDescent="0.45">
      <c r="A3" s="2" t="str">
        <f t="shared" ref="A3:A66" si="0">G3&amp;"|"&amp;I3&amp;"|"&amp;M3</f>
        <v>2013|Northland Region|Non-private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 s="1" t="s">
        <v>20</v>
      </c>
      <c r="I3" t="s">
        <v>21</v>
      </c>
      <c r="J3">
        <v>999</v>
      </c>
      <c r="K3" t="s">
        <v>29</v>
      </c>
      <c r="L3">
        <v>2</v>
      </c>
      <c r="M3" t="s">
        <v>262</v>
      </c>
      <c r="P3" t="s">
        <v>24</v>
      </c>
      <c r="Q3" t="s">
        <v>25</v>
      </c>
      <c r="R3" s="2" t="str">
        <f t="shared" ref="R3:R66" si="1">IF(P3&lt;&gt;"_U",IFERROR((N3/S3*100),"."),".")</f>
        <v>.</v>
      </c>
      <c r="S3" s="2">
        <f t="shared" ref="S3:S66" si="2">VLOOKUP(G3&amp;"|"&amp;I3&amp;"|Total - dwelling type",$A$2:$P$163,14,0)</f>
        <v>0</v>
      </c>
    </row>
    <row r="4" spans="1:19" x14ac:dyDescent="0.45">
      <c r="A4" s="2" t="str">
        <f t="shared" si="0"/>
        <v>2013|Northland Region|Total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 s="1" t="s">
        <v>20</v>
      </c>
      <c r="I4" t="s">
        <v>21</v>
      </c>
      <c r="J4">
        <v>999</v>
      </c>
      <c r="K4" t="s">
        <v>29</v>
      </c>
      <c r="L4">
        <v>99</v>
      </c>
      <c r="M4" t="s">
        <v>260</v>
      </c>
      <c r="P4" t="s">
        <v>24</v>
      </c>
      <c r="Q4" t="s">
        <v>25</v>
      </c>
      <c r="R4" s="2" t="str">
        <f t="shared" si="1"/>
        <v>.</v>
      </c>
      <c r="S4" s="2">
        <f t="shared" si="2"/>
        <v>0</v>
      </c>
    </row>
    <row r="5" spans="1:19" x14ac:dyDescent="0.45">
      <c r="A5" s="2" t="str">
        <f t="shared" si="0"/>
        <v>2013|Auckland Region|Private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 s="1" t="s">
        <v>30</v>
      </c>
      <c r="I5" t="s">
        <v>31</v>
      </c>
      <c r="J5">
        <v>999</v>
      </c>
      <c r="K5" t="s">
        <v>29</v>
      </c>
      <c r="L5">
        <v>1</v>
      </c>
      <c r="M5" t="s">
        <v>261</v>
      </c>
      <c r="N5">
        <v>508218</v>
      </c>
      <c r="R5" s="2" t="str">
        <f t="shared" si="1"/>
        <v>.</v>
      </c>
      <c r="S5" s="2">
        <f t="shared" si="2"/>
        <v>0</v>
      </c>
    </row>
    <row r="6" spans="1:19" x14ac:dyDescent="0.45">
      <c r="A6" s="2" t="str">
        <f t="shared" si="0"/>
        <v>2013|Auckland Region|Non-private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 s="1" t="s">
        <v>30</v>
      </c>
      <c r="I6" t="s">
        <v>31</v>
      </c>
      <c r="J6">
        <v>999</v>
      </c>
      <c r="K6" t="s">
        <v>29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 t="shared" si="2"/>
        <v>0</v>
      </c>
    </row>
    <row r="7" spans="1:19" x14ac:dyDescent="0.45">
      <c r="A7" s="2" t="str">
        <f t="shared" si="0"/>
        <v>2013|Auckland Region|Total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 s="1" t="s">
        <v>30</v>
      </c>
      <c r="I7" t="s">
        <v>31</v>
      </c>
      <c r="J7">
        <v>999</v>
      </c>
      <c r="K7" t="s">
        <v>29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 t="shared" si="2"/>
        <v>0</v>
      </c>
    </row>
    <row r="8" spans="1:19" x14ac:dyDescent="0.45">
      <c r="A8" s="2" t="str">
        <f t="shared" si="0"/>
        <v>2013|Waikato Region|Private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 s="1" t="s">
        <v>32</v>
      </c>
      <c r="I8" t="s">
        <v>33</v>
      </c>
      <c r="J8">
        <v>999</v>
      </c>
      <c r="K8" t="s">
        <v>29</v>
      </c>
      <c r="L8">
        <v>1</v>
      </c>
      <c r="M8" t="s">
        <v>261</v>
      </c>
      <c r="N8">
        <v>182136</v>
      </c>
      <c r="R8" s="2" t="str">
        <f t="shared" si="1"/>
        <v>.</v>
      </c>
      <c r="S8" s="2">
        <f t="shared" si="2"/>
        <v>0</v>
      </c>
    </row>
    <row r="9" spans="1:19" x14ac:dyDescent="0.45">
      <c r="A9" s="2" t="str">
        <f t="shared" si="0"/>
        <v>2013|Waikato Region|Non-private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 s="1" t="s">
        <v>32</v>
      </c>
      <c r="I9" t="s">
        <v>33</v>
      </c>
      <c r="J9">
        <v>999</v>
      </c>
      <c r="K9" t="s">
        <v>29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 t="shared" si="2"/>
        <v>0</v>
      </c>
    </row>
    <row r="10" spans="1:19" x14ac:dyDescent="0.45">
      <c r="A10" s="2" t="str">
        <f t="shared" si="0"/>
        <v>2013|Waikato Region|Total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 s="1" t="s">
        <v>32</v>
      </c>
      <c r="I10" t="s">
        <v>33</v>
      </c>
      <c r="J10">
        <v>999</v>
      </c>
      <c r="K10" t="s">
        <v>29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 t="shared" si="2"/>
        <v>0</v>
      </c>
    </row>
    <row r="11" spans="1:19" x14ac:dyDescent="0.45">
      <c r="A11" s="2" t="str">
        <f t="shared" si="0"/>
        <v>2013|Bay of Plenty Region|Private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 s="1" t="s">
        <v>34</v>
      </c>
      <c r="I11" t="s">
        <v>35</v>
      </c>
      <c r="J11">
        <v>999</v>
      </c>
      <c r="K11" t="s">
        <v>29</v>
      </c>
      <c r="L11">
        <v>1</v>
      </c>
      <c r="M11" t="s">
        <v>261</v>
      </c>
      <c r="N11">
        <v>116940</v>
      </c>
      <c r="R11" s="2" t="str">
        <f t="shared" si="1"/>
        <v>.</v>
      </c>
      <c r="S11" s="2">
        <f t="shared" si="2"/>
        <v>0</v>
      </c>
    </row>
    <row r="12" spans="1:19" x14ac:dyDescent="0.45">
      <c r="A12" s="2" t="str">
        <f t="shared" si="0"/>
        <v>2013|Bay of Plenty Region|Non-private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 s="1" t="s">
        <v>34</v>
      </c>
      <c r="I12" t="s">
        <v>35</v>
      </c>
      <c r="J12">
        <v>999</v>
      </c>
      <c r="K12" t="s">
        <v>29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 t="shared" si="2"/>
        <v>0</v>
      </c>
    </row>
    <row r="13" spans="1:19" x14ac:dyDescent="0.45">
      <c r="A13" s="2" t="str">
        <f t="shared" si="0"/>
        <v>2013|Bay of Plenty Region|Total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 s="1" t="s">
        <v>34</v>
      </c>
      <c r="I13" t="s">
        <v>35</v>
      </c>
      <c r="J13">
        <v>999</v>
      </c>
      <c r="K13" t="s">
        <v>29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 t="shared" si="2"/>
        <v>0</v>
      </c>
    </row>
    <row r="14" spans="1:19" x14ac:dyDescent="0.45">
      <c r="A14" s="2" t="str">
        <f t="shared" si="0"/>
        <v>2013|Gisborne Region|Private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 s="1" t="s">
        <v>36</v>
      </c>
      <c r="I14" t="s">
        <v>37</v>
      </c>
      <c r="J14">
        <v>999</v>
      </c>
      <c r="K14" t="s">
        <v>29</v>
      </c>
      <c r="L14">
        <v>1</v>
      </c>
      <c r="M14" t="s">
        <v>261</v>
      </c>
      <c r="N14">
        <v>17979</v>
      </c>
      <c r="R14" s="2" t="str">
        <f t="shared" si="1"/>
        <v>.</v>
      </c>
      <c r="S14" s="2">
        <f t="shared" si="2"/>
        <v>0</v>
      </c>
    </row>
    <row r="15" spans="1:19" x14ac:dyDescent="0.45">
      <c r="A15" s="2" t="str">
        <f t="shared" si="0"/>
        <v>2013|Gisborne Region|Non-private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 s="1" t="s">
        <v>36</v>
      </c>
      <c r="I15" t="s">
        <v>37</v>
      </c>
      <c r="J15">
        <v>999</v>
      </c>
      <c r="K15" t="s">
        <v>29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 t="shared" si="2"/>
        <v>0</v>
      </c>
    </row>
    <row r="16" spans="1:19" x14ac:dyDescent="0.45">
      <c r="A16" s="2" t="str">
        <f t="shared" si="0"/>
        <v>2013|Gisborne Region|Total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 s="1" t="s">
        <v>36</v>
      </c>
      <c r="I16" t="s">
        <v>37</v>
      </c>
      <c r="J16">
        <v>999</v>
      </c>
      <c r="K16" t="s">
        <v>29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 t="shared" si="2"/>
        <v>0</v>
      </c>
    </row>
    <row r="17" spans="1:19" x14ac:dyDescent="0.45">
      <c r="A17" s="2" t="str">
        <f t="shared" si="0"/>
        <v>2013|Hawke's Bay Region|Private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 s="1" t="s">
        <v>38</v>
      </c>
      <c r="I17" t="s">
        <v>39</v>
      </c>
      <c r="J17">
        <v>999</v>
      </c>
      <c r="K17" t="s">
        <v>29</v>
      </c>
      <c r="L17">
        <v>1</v>
      </c>
      <c r="M17" t="s">
        <v>261</v>
      </c>
      <c r="N17">
        <v>64140</v>
      </c>
      <c r="R17" s="2" t="str">
        <f t="shared" si="1"/>
        <v>.</v>
      </c>
      <c r="S17" s="2">
        <f t="shared" si="2"/>
        <v>0</v>
      </c>
    </row>
    <row r="18" spans="1:19" x14ac:dyDescent="0.45">
      <c r="A18" s="2" t="str">
        <f t="shared" si="0"/>
        <v>2013|Hawke's Bay Region|Non-private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 s="1" t="s">
        <v>38</v>
      </c>
      <c r="I18" t="s">
        <v>39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 t="shared" si="2"/>
        <v>0</v>
      </c>
    </row>
    <row r="19" spans="1:19" x14ac:dyDescent="0.45">
      <c r="A19" s="2" t="str">
        <f t="shared" si="0"/>
        <v>2013|Hawke's Bay Region|Total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 s="1" t="s">
        <v>38</v>
      </c>
      <c r="I19" t="s">
        <v>39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 t="shared" si="2"/>
        <v>0</v>
      </c>
    </row>
    <row r="20" spans="1:19" x14ac:dyDescent="0.45">
      <c r="A20" s="2" t="str">
        <f t="shared" si="0"/>
        <v>2013|Taranaki Region|Private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 s="1" t="s">
        <v>40</v>
      </c>
      <c r="I20" t="s">
        <v>41</v>
      </c>
      <c r="J20">
        <v>999</v>
      </c>
      <c r="K20" t="s">
        <v>29</v>
      </c>
      <c r="L20">
        <v>1</v>
      </c>
      <c r="M20" t="s">
        <v>261</v>
      </c>
      <c r="N20">
        <v>47295</v>
      </c>
      <c r="R20" s="2" t="str">
        <f t="shared" si="1"/>
        <v>.</v>
      </c>
      <c r="S20" s="2">
        <f t="shared" si="2"/>
        <v>0</v>
      </c>
    </row>
    <row r="21" spans="1:19" x14ac:dyDescent="0.45">
      <c r="A21" s="2" t="str">
        <f t="shared" si="0"/>
        <v>2013|Taranaki Region|Non-private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 s="1" t="s">
        <v>40</v>
      </c>
      <c r="I21" t="s">
        <v>41</v>
      </c>
      <c r="J21">
        <v>999</v>
      </c>
      <c r="K21" t="s">
        <v>29</v>
      </c>
      <c r="L21">
        <v>2</v>
      </c>
      <c r="M21" t="s">
        <v>262</v>
      </c>
      <c r="P21" t="s">
        <v>24</v>
      </c>
      <c r="Q21" t="s">
        <v>25</v>
      </c>
      <c r="R21" s="2" t="str">
        <f t="shared" si="1"/>
        <v>.</v>
      </c>
      <c r="S21" s="2">
        <f t="shared" si="2"/>
        <v>0</v>
      </c>
    </row>
    <row r="22" spans="1:19" x14ac:dyDescent="0.45">
      <c r="A22" s="2" t="str">
        <f t="shared" si="0"/>
        <v>2013|Taranaki Region|Total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 s="1" t="s">
        <v>40</v>
      </c>
      <c r="I22" t="s">
        <v>41</v>
      </c>
      <c r="J22">
        <v>999</v>
      </c>
      <c r="K22" t="s">
        <v>29</v>
      </c>
      <c r="L22">
        <v>99</v>
      </c>
      <c r="M22" t="s">
        <v>260</v>
      </c>
      <c r="P22" t="s">
        <v>24</v>
      </c>
      <c r="Q22" t="s">
        <v>25</v>
      </c>
      <c r="R22" s="2" t="str">
        <f t="shared" si="1"/>
        <v>.</v>
      </c>
      <c r="S22" s="2">
        <f t="shared" si="2"/>
        <v>0</v>
      </c>
    </row>
    <row r="23" spans="1:19" x14ac:dyDescent="0.45">
      <c r="A23" s="2" t="str">
        <f t="shared" si="0"/>
        <v>2013|Manawat≈´-Whanganui Region|Private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 s="1" t="s">
        <v>42</v>
      </c>
      <c r="I23" t="s">
        <v>43</v>
      </c>
      <c r="J23">
        <v>999</v>
      </c>
      <c r="K23" t="s">
        <v>29</v>
      </c>
      <c r="L23">
        <v>1</v>
      </c>
      <c r="M23" t="s">
        <v>261</v>
      </c>
      <c r="N23">
        <v>99342</v>
      </c>
      <c r="R23" s="2" t="str">
        <f t="shared" si="1"/>
        <v>.</v>
      </c>
      <c r="S23" s="2">
        <f t="shared" si="2"/>
        <v>0</v>
      </c>
    </row>
    <row r="24" spans="1:19" x14ac:dyDescent="0.45">
      <c r="A24" s="2" t="str">
        <f t="shared" si="0"/>
        <v>2013|Manawat≈´-Whanganui Region|Non-private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 s="1" t="s">
        <v>42</v>
      </c>
      <c r="I24" t="s">
        <v>43</v>
      </c>
      <c r="J24">
        <v>999</v>
      </c>
      <c r="K24" t="s">
        <v>29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 t="shared" si="2"/>
        <v>0</v>
      </c>
    </row>
    <row r="25" spans="1:19" x14ac:dyDescent="0.45">
      <c r="A25" s="2" t="str">
        <f t="shared" si="0"/>
        <v>2013|Manawat≈´-Whanganui Region|Total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 s="1" t="s">
        <v>42</v>
      </c>
      <c r="I25" t="s">
        <v>43</v>
      </c>
      <c r="J25">
        <v>999</v>
      </c>
      <c r="K25" t="s">
        <v>29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 t="shared" si="2"/>
        <v>0</v>
      </c>
    </row>
    <row r="26" spans="1:19" x14ac:dyDescent="0.45">
      <c r="A26" s="2" t="str">
        <f t="shared" si="0"/>
        <v>2013|Wellington Region|Private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 s="1" t="s">
        <v>44</v>
      </c>
      <c r="I26" t="s">
        <v>45</v>
      </c>
      <c r="J26">
        <v>999</v>
      </c>
      <c r="K26" t="s">
        <v>29</v>
      </c>
      <c r="L26">
        <v>1</v>
      </c>
      <c r="M26" t="s">
        <v>261</v>
      </c>
      <c r="N26">
        <v>193263</v>
      </c>
      <c r="R26" s="2" t="str">
        <f t="shared" si="1"/>
        <v>.</v>
      </c>
      <c r="S26" s="2">
        <f t="shared" si="2"/>
        <v>0</v>
      </c>
    </row>
    <row r="27" spans="1:19" x14ac:dyDescent="0.45">
      <c r="A27" s="2" t="str">
        <f t="shared" si="0"/>
        <v>2013|Wellington Region|Non-private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 s="1" t="s">
        <v>44</v>
      </c>
      <c r="I27" t="s">
        <v>45</v>
      </c>
      <c r="J27">
        <v>999</v>
      </c>
      <c r="K27" t="s">
        <v>29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 t="shared" si="2"/>
        <v>0</v>
      </c>
    </row>
    <row r="28" spans="1:19" x14ac:dyDescent="0.45">
      <c r="A28" s="2" t="str">
        <f t="shared" si="0"/>
        <v>2013|Wellington Region|Total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 s="1" t="s">
        <v>44</v>
      </c>
      <c r="I28" t="s">
        <v>45</v>
      </c>
      <c r="J28">
        <v>999</v>
      </c>
      <c r="K28" t="s">
        <v>29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 t="shared" si="2"/>
        <v>0</v>
      </c>
    </row>
    <row r="29" spans="1:19" x14ac:dyDescent="0.45">
      <c r="A29" s="2" t="str">
        <f t="shared" si="0"/>
        <v>2013|West Coast Region|Private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>
        <v>12</v>
      </c>
      <c r="I29" t="s">
        <v>46</v>
      </c>
      <c r="J29">
        <v>999</v>
      </c>
      <c r="K29" t="s">
        <v>29</v>
      </c>
      <c r="L29">
        <v>1</v>
      </c>
      <c r="M29" t="s">
        <v>261</v>
      </c>
      <c r="N29">
        <v>16449</v>
      </c>
      <c r="R29" s="2" t="str">
        <f t="shared" si="1"/>
        <v>.</v>
      </c>
      <c r="S29" s="2">
        <f t="shared" si="2"/>
        <v>0</v>
      </c>
    </row>
    <row r="30" spans="1:19" x14ac:dyDescent="0.45">
      <c r="A30" s="2" t="str">
        <f t="shared" si="0"/>
        <v>2013|West Coast Region|Non-private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>
        <v>12</v>
      </c>
      <c r="I30" t="s">
        <v>46</v>
      </c>
      <c r="J30">
        <v>999</v>
      </c>
      <c r="K30" t="s">
        <v>29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 t="shared" si="2"/>
        <v>0</v>
      </c>
    </row>
    <row r="31" spans="1:19" x14ac:dyDescent="0.45">
      <c r="A31" s="2" t="str">
        <f t="shared" si="0"/>
        <v>2013|West Coast Region|Total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>
        <v>12</v>
      </c>
      <c r="I31" t="s">
        <v>46</v>
      </c>
      <c r="J31">
        <v>999</v>
      </c>
      <c r="K31" t="s">
        <v>29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 t="shared" si="2"/>
        <v>0</v>
      </c>
    </row>
    <row r="32" spans="1:19" x14ac:dyDescent="0.45">
      <c r="A32" s="2" t="str">
        <f t="shared" si="0"/>
        <v>2013|Canterbury Region|Private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>
        <v>13</v>
      </c>
      <c r="I32" t="s">
        <v>47</v>
      </c>
      <c r="J32">
        <v>999</v>
      </c>
      <c r="K32" t="s">
        <v>29</v>
      </c>
      <c r="L32">
        <v>1</v>
      </c>
      <c r="M32" t="s">
        <v>261</v>
      </c>
      <c r="N32">
        <v>237153</v>
      </c>
      <c r="R32" s="2" t="str">
        <f t="shared" si="1"/>
        <v>.</v>
      </c>
      <c r="S32" s="2">
        <f t="shared" si="2"/>
        <v>0</v>
      </c>
    </row>
    <row r="33" spans="1:19" x14ac:dyDescent="0.45">
      <c r="A33" s="2" t="str">
        <f t="shared" si="0"/>
        <v>2013|Canterbury Region|Non-private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>
        <v>13</v>
      </c>
      <c r="I33" t="s">
        <v>47</v>
      </c>
      <c r="J33">
        <v>999</v>
      </c>
      <c r="K33" t="s">
        <v>29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 t="shared" si="2"/>
        <v>0</v>
      </c>
    </row>
    <row r="34" spans="1:19" x14ac:dyDescent="0.45">
      <c r="A34" s="2" t="str">
        <f t="shared" si="0"/>
        <v>2013|Canterbury Region|Total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>
        <v>13</v>
      </c>
      <c r="I34" t="s">
        <v>47</v>
      </c>
      <c r="J34">
        <v>999</v>
      </c>
      <c r="K34" t="s">
        <v>29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 t="shared" si="2"/>
        <v>0</v>
      </c>
    </row>
    <row r="35" spans="1:19" x14ac:dyDescent="0.45">
      <c r="A35" s="2" t="str">
        <f t="shared" si="0"/>
        <v>2013|Otago Region|Private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>
        <v>14</v>
      </c>
      <c r="I35" t="s">
        <v>48</v>
      </c>
      <c r="J35">
        <v>999</v>
      </c>
      <c r="K35" t="s">
        <v>29</v>
      </c>
      <c r="L35">
        <v>1</v>
      </c>
      <c r="M35" t="s">
        <v>261</v>
      </c>
      <c r="N35">
        <v>93825</v>
      </c>
      <c r="R35" s="2" t="str">
        <f t="shared" si="1"/>
        <v>.</v>
      </c>
      <c r="S35" s="2">
        <f t="shared" si="2"/>
        <v>0</v>
      </c>
    </row>
    <row r="36" spans="1:19" x14ac:dyDescent="0.45">
      <c r="A36" s="2" t="str">
        <f t="shared" si="0"/>
        <v>2013|Otago Region|Non-private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>
        <v>14</v>
      </c>
      <c r="I36" t="s">
        <v>48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 t="shared" si="2"/>
        <v>0</v>
      </c>
    </row>
    <row r="37" spans="1:19" x14ac:dyDescent="0.45">
      <c r="A37" s="2" t="str">
        <f t="shared" si="0"/>
        <v>2013|Otago Region|Total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>
        <v>14</v>
      </c>
      <c r="I37" t="s">
        <v>48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 t="shared" si="2"/>
        <v>0</v>
      </c>
    </row>
    <row r="38" spans="1:19" x14ac:dyDescent="0.45">
      <c r="A38" s="2" t="str">
        <f t="shared" si="0"/>
        <v>2013|Southland Region|Private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>
        <v>15</v>
      </c>
      <c r="I38" t="s">
        <v>49</v>
      </c>
      <c r="J38">
        <v>999</v>
      </c>
      <c r="K38" t="s">
        <v>29</v>
      </c>
      <c r="L38">
        <v>1</v>
      </c>
      <c r="M38" t="s">
        <v>261</v>
      </c>
      <c r="N38">
        <v>42633</v>
      </c>
      <c r="R38" s="2" t="str">
        <f t="shared" si="1"/>
        <v>.</v>
      </c>
      <c r="S38" s="2">
        <f t="shared" si="2"/>
        <v>0</v>
      </c>
    </row>
    <row r="39" spans="1:19" x14ac:dyDescent="0.45">
      <c r="A39" s="2" t="str">
        <f t="shared" si="0"/>
        <v>2013|Southland Region|Non-private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>
        <v>15</v>
      </c>
      <c r="I39" t="s">
        <v>49</v>
      </c>
      <c r="J39">
        <v>999</v>
      </c>
      <c r="K39" t="s">
        <v>29</v>
      </c>
      <c r="L39">
        <v>2</v>
      </c>
      <c r="M39" t="s">
        <v>262</v>
      </c>
      <c r="P39" t="s">
        <v>24</v>
      </c>
      <c r="Q39" t="s">
        <v>25</v>
      </c>
      <c r="R39" s="2" t="str">
        <f t="shared" si="1"/>
        <v>.</v>
      </c>
      <c r="S39" s="2">
        <f t="shared" si="2"/>
        <v>0</v>
      </c>
    </row>
    <row r="40" spans="1:19" x14ac:dyDescent="0.45">
      <c r="A40" s="2" t="str">
        <f t="shared" si="0"/>
        <v>2013|Southland Region|Total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>
        <v>15</v>
      </c>
      <c r="I40" t="s">
        <v>49</v>
      </c>
      <c r="J40">
        <v>999</v>
      </c>
      <c r="K40" t="s">
        <v>29</v>
      </c>
      <c r="L40">
        <v>99</v>
      </c>
      <c r="M40" t="s">
        <v>260</v>
      </c>
      <c r="P40" t="s">
        <v>24</v>
      </c>
      <c r="Q40" t="s">
        <v>25</v>
      </c>
      <c r="R40" s="2" t="str">
        <f t="shared" si="1"/>
        <v>.</v>
      </c>
      <c r="S40" s="2">
        <f t="shared" si="2"/>
        <v>0</v>
      </c>
    </row>
    <row r="41" spans="1:19" x14ac:dyDescent="0.45">
      <c r="A41" s="2" t="str">
        <f t="shared" si="0"/>
        <v>2013|Tasman Region|Private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>
        <v>16</v>
      </c>
      <c r="I41" t="s">
        <v>50</v>
      </c>
      <c r="J41">
        <v>999</v>
      </c>
      <c r="K41" t="s">
        <v>29</v>
      </c>
      <c r="L41">
        <v>1</v>
      </c>
      <c r="M41" t="s">
        <v>261</v>
      </c>
      <c r="N41">
        <v>21456</v>
      </c>
      <c r="R41" s="2" t="str">
        <f t="shared" si="1"/>
        <v>.</v>
      </c>
      <c r="S41" s="2">
        <f t="shared" si="2"/>
        <v>0</v>
      </c>
    </row>
    <row r="42" spans="1:19" x14ac:dyDescent="0.45">
      <c r="A42" s="2" t="str">
        <f t="shared" si="0"/>
        <v>2013|Tasman Region|Non-private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>
        <v>16</v>
      </c>
      <c r="I42" t="s">
        <v>50</v>
      </c>
      <c r="J42">
        <v>999</v>
      </c>
      <c r="K42" t="s">
        <v>29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 t="shared" si="2"/>
        <v>0</v>
      </c>
    </row>
    <row r="43" spans="1:19" x14ac:dyDescent="0.45">
      <c r="A43" s="2" t="str">
        <f t="shared" si="0"/>
        <v>2013|Tasman Region|Total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>
        <v>16</v>
      </c>
      <c r="I43" t="s">
        <v>50</v>
      </c>
      <c r="J43">
        <v>999</v>
      </c>
      <c r="K43" t="s">
        <v>29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 t="shared" si="2"/>
        <v>0</v>
      </c>
    </row>
    <row r="44" spans="1:19" x14ac:dyDescent="0.45">
      <c r="A44" s="2" t="str">
        <f t="shared" si="0"/>
        <v>2013|Nelson Region|Private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>
        <v>17</v>
      </c>
      <c r="I44" t="s">
        <v>51</v>
      </c>
      <c r="J44">
        <v>999</v>
      </c>
      <c r="K44" t="s">
        <v>29</v>
      </c>
      <c r="L44">
        <v>1</v>
      </c>
      <c r="M44" t="s">
        <v>261</v>
      </c>
      <c r="N44">
        <v>20133</v>
      </c>
      <c r="R44" s="2" t="str">
        <f t="shared" si="1"/>
        <v>.</v>
      </c>
      <c r="S44" s="2">
        <f t="shared" si="2"/>
        <v>0</v>
      </c>
    </row>
    <row r="45" spans="1:19" x14ac:dyDescent="0.45">
      <c r="A45" s="2" t="str">
        <f t="shared" si="0"/>
        <v>2013|Nelson Region|Non-private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>
        <v>17</v>
      </c>
      <c r="I45" t="s">
        <v>51</v>
      </c>
      <c r="J45">
        <v>999</v>
      </c>
      <c r="K45" t="s">
        <v>29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 t="shared" si="2"/>
        <v>0</v>
      </c>
    </row>
    <row r="46" spans="1:19" x14ac:dyDescent="0.45">
      <c r="A46" s="2" t="str">
        <f t="shared" si="0"/>
        <v>2013|Nelson Region|Total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>
        <v>17</v>
      </c>
      <c r="I46" t="s">
        <v>51</v>
      </c>
      <c r="J46">
        <v>999</v>
      </c>
      <c r="K46" t="s">
        <v>29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 t="shared" si="2"/>
        <v>0</v>
      </c>
    </row>
    <row r="47" spans="1:19" x14ac:dyDescent="0.45">
      <c r="A47" s="2" t="str">
        <f t="shared" si="0"/>
        <v>2013|Marlborough Region|Private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>
        <v>18</v>
      </c>
      <c r="I47" t="s">
        <v>52</v>
      </c>
      <c r="J47">
        <v>999</v>
      </c>
      <c r="K47" t="s">
        <v>29</v>
      </c>
      <c r="L47">
        <v>1</v>
      </c>
      <c r="M47" t="s">
        <v>261</v>
      </c>
      <c r="N47">
        <v>22011</v>
      </c>
      <c r="R47" s="2" t="str">
        <f t="shared" si="1"/>
        <v>.</v>
      </c>
      <c r="S47" s="2">
        <f t="shared" si="2"/>
        <v>0</v>
      </c>
    </row>
    <row r="48" spans="1:19" x14ac:dyDescent="0.45">
      <c r="A48" s="2" t="str">
        <f t="shared" si="0"/>
        <v>2013|Marlborough Region|Non-private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>
        <v>18</v>
      </c>
      <c r="I48" t="s">
        <v>52</v>
      </c>
      <c r="J48">
        <v>999</v>
      </c>
      <c r="K48" t="s">
        <v>29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 t="shared" si="2"/>
        <v>0</v>
      </c>
    </row>
    <row r="49" spans="1:19" x14ac:dyDescent="0.45">
      <c r="A49" s="2" t="str">
        <f t="shared" si="0"/>
        <v>2013|Marlborough Region|Total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>
        <v>18</v>
      </c>
      <c r="I49" t="s">
        <v>52</v>
      </c>
      <c r="J49">
        <v>999</v>
      </c>
      <c r="K49" t="s">
        <v>29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 t="shared" si="2"/>
        <v>0</v>
      </c>
    </row>
    <row r="50" spans="1:19" x14ac:dyDescent="0.45">
      <c r="A50" s="2" t="str">
        <f t="shared" si="0"/>
        <v>2013|Area Outside Region|Private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>
        <v>99</v>
      </c>
      <c r="I50" t="s">
        <v>53</v>
      </c>
      <c r="J50">
        <v>999</v>
      </c>
      <c r="K50" t="s">
        <v>29</v>
      </c>
      <c r="L50">
        <v>1</v>
      </c>
      <c r="M50" t="s">
        <v>261</v>
      </c>
      <c r="N50">
        <v>330</v>
      </c>
      <c r="R50" s="2" t="str">
        <f t="shared" si="1"/>
        <v>.</v>
      </c>
      <c r="S50" s="2">
        <f t="shared" si="2"/>
        <v>0</v>
      </c>
    </row>
    <row r="51" spans="1:19" x14ac:dyDescent="0.45">
      <c r="A51" s="2" t="str">
        <f t="shared" si="0"/>
        <v>2013|Area Outside Region|Non-private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>
        <v>99</v>
      </c>
      <c r="I51" t="s">
        <v>53</v>
      </c>
      <c r="J51">
        <v>999</v>
      </c>
      <c r="K51" t="s">
        <v>29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 t="shared" si="2"/>
        <v>0</v>
      </c>
    </row>
    <row r="52" spans="1:19" x14ac:dyDescent="0.45">
      <c r="A52" s="2" t="str">
        <f t="shared" si="0"/>
        <v>2013|Area Outside Region|Total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>
        <v>99</v>
      </c>
      <c r="I52" t="s">
        <v>53</v>
      </c>
      <c r="J52">
        <v>999</v>
      </c>
      <c r="K52" t="s">
        <v>29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 t="shared" si="2"/>
        <v>0</v>
      </c>
    </row>
    <row r="53" spans="1:19" x14ac:dyDescent="0.45">
      <c r="A53" s="2" t="str">
        <f t="shared" si="0"/>
        <v>2013|Total - New Zealand by regional council|Private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>
        <v>9999</v>
      </c>
      <c r="I53" t="s">
        <v>54</v>
      </c>
      <c r="J53">
        <v>999</v>
      </c>
      <c r="K53" t="s">
        <v>29</v>
      </c>
      <c r="L53">
        <v>1</v>
      </c>
      <c r="M53" t="s">
        <v>261</v>
      </c>
      <c r="N53">
        <v>1757160</v>
      </c>
      <c r="R53" s="2" t="str">
        <f t="shared" si="1"/>
        <v>.</v>
      </c>
      <c r="S53" s="2">
        <f t="shared" si="2"/>
        <v>0</v>
      </c>
    </row>
    <row r="54" spans="1:19" x14ac:dyDescent="0.45">
      <c r="A54" s="2" t="str">
        <f t="shared" si="0"/>
        <v>2013|Total - New Zealand by regional council|Non-private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>
        <v>9999</v>
      </c>
      <c r="I54" t="s">
        <v>54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 t="shared" si="2"/>
        <v>0</v>
      </c>
    </row>
    <row r="55" spans="1:19" x14ac:dyDescent="0.45">
      <c r="A55" s="2" t="str">
        <f t="shared" si="0"/>
        <v>2013|Total - New Zealand by regional council|Total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>
        <v>9999</v>
      </c>
      <c r="I55" t="s">
        <v>54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 t="shared" si="2"/>
        <v>0</v>
      </c>
    </row>
    <row r="56" spans="1:19" x14ac:dyDescent="0.45">
      <c r="A56" s="2" t="str">
        <f t="shared" si="0"/>
        <v>2018|Northland Region|Private Dwelling</v>
      </c>
      <c r="B56" t="s">
        <v>16</v>
      </c>
      <c r="C56" t="s">
        <v>17</v>
      </c>
      <c r="D56" t="s">
        <v>18</v>
      </c>
      <c r="E56" t="s">
        <v>19</v>
      </c>
      <c r="F56">
        <v>2018</v>
      </c>
      <c r="G56">
        <v>2018</v>
      </c>
      <c r="H56" s="1" t="s">
        <v>20</v>
      </c>
      <c r="I56" t="s">
        <v>21</v>
      </c>
      <c r="J56">
        <v>999</v>
      </c>
      <c r="K56" t="s">
        <v>29</v>
      </c>
      <c r="L56">
        <v>1</v>
      </c>
      <c r="M56" t="s">
        <v>261</v>
      </c>
      <c r="N56">
        <v>80082</v>
      </c>
      <c r="R56" s="2">
        <f t="shared" si="1"/>
        <v>98.917957459423405</v>
      </c>
      <c r="S56" s="2">
        <f t="shared" si="2"/>
        <v>80958</v>
      </c>
    </row>
    <row r="57" spans="1:19" x14ac:dyDescent="0.45">
      <c r="A57" s="2" t="str">
        <f t="shared" si="0"/>
        <v>2018|Northland Region|Non-private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2018</v>
      </c>
      <c r="G57">
        <v>2018</v>
      </c>
      <c r="H57" s="1" t="s">
        <v>20</v>
      </c>
      <c r="I57" t="s">
        <v>21</v>
      </c>
      <c r="J57">
        <v>999</v>
      </c>
      <c r="K57" t="s">
        <v>29</v>
      </c>
      <c r="L57">
        <v>2</v>
      </c>
      <c r="M57" t="s">
        <v>262</v>
      </c>
      <c r="N57">
        <v>876</v>
      </c>
      <c r="R57" s="2">
        <f t="shared" si="1"/>
        <v>1.0820425405765952</v>
      </c>
      <c r="S57" s="2">
        <f t="shared" si="2"/>
        <v>80958</v>
      </c>
    </row>
    <row r="58" spans="1:19" x14ac:dyDescent="0.45">
      <c r="A58" s="2" t="str">
        <f t="shared" si="0"/>
        <v>2018|Northland Region|Total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2018</v>
      </c>
      <c r="G58">
        <v>2018</v>
      </c>
      <c r="H58" s="1" t="s">
        <v>20</v>
      </c>
      <c r="I58" t="s">
        <v>21</v>
      </c>
      <c r="J58">
        <v>999</v>
      </c>
      <c r="K58" t="s">
        <v>29</v>
      </c>
      <c r="L58">
        <v>99</v>
      </c>
      <c r="M58" t="s">
        <v>260</v>
      </c>
      <c r="N58">
        <v>80958</v>
      </c>
      <c r="R58" s="2">
        <f t="shared" si="1"/>
        <v>100</v>
      </c>
      <c r="S58" s="2">
        <f t="shared" si="2"/>
        <v>80958</v>
      </c>
    </row>
    <row r="59" spans="1:19" x14ac:dyDescent="0.45">
      <c r="A59" s="2" t="str">
        <f t="shared" si="0"/>
        <v>2018|Auckland Region|Private Dwelling</v>
      </c>
      <c r="B59" t="s">
        <v>16</v>
      </c>
      <c r="C59" t="s">
        <v>17</v>
      </c>
      <c r="D59" t="s">
        <v>18</v>
      </c>
      <c r="E59" t="s">
        <v>19</v>
      </c>
      <c r="F59">
        <v>2018</v>
      </c>
      <c r="G59">
        <v>2018</v>
      </c>
      <c r="H59" s="1" t="s">
        <v>30</v>
      </c>
      <c r="I59" t="s">
        <v>31</v>
      </c>
      <c r="J59">
        <v>999</v>
      </c>
      <c r="K59" t="s">
        <v>29</v>
      </c>
      <c r="L59">
        <v>1</v>
      </c>
      <c r="M59" t="s">
        <v>261</v>
      </c>
      <c r="N59">
        <v>545127</v>
      </c>
      <c r="R59" s="2">
        <f t="shared" si="1"/>
        <v>99.646838823600376</v>
      </c>
      <c r="S59" s="2">
        <f t="shared" si="2"/>
        <v>547059</v>
      </c>
    </row>
    <row r="60" spans="1:19" x14ac:dyDescent="0.45">
      <c r="A60" s="2" t="str">
        <f t="shared" si="0"/>
        <v>2018|Auckland Region|Non-private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2018</v>
      </c>
      <c r="G60">
        <v>2018</v>
      </c>
      <c r="H60" s="1" t="s">
        <v>30</v>
      </c>
      <c r="I60" t="s">
        <v>31</v>
      </c>
      <c r="J60">
        <v>999</v>
      </c>
      <c r="K60" t="s">
        <v>29</v>
      </c>
      <c r="L60">
        <v>2</v>
      </c>
      <c r="M60" t="s">
        <v>262</v>
      </c>
      <c r="N60">
        <v>1935</v>
      </c>
      <c r="R60" s="2">
        <f t="shared" si="1"/>
        <v>0.35370956331949571</v>
      </c>
      <c r="S60" s="2">
        <f t="shared" si="2"/>
        <v>547059</v>
      </c>
    </row>
    <row r="61" spans="1:19" x14ac:dyDescent="0.45">
      <c r="A61" s="2" t="str">
        <f t="shared" si="0"/>
        <v>2018|Auckland Region|Total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2018</v>
      </c>
      <c r="G61">
        <v>2018</v>
      </c>
      <c r="H61" s="1" t="s">
        <v>30</v>
      </c>
      <c r="I61" t="s">
        <v>31</v>
      </c>
      <c r="J61">
        <v>999</v>
      </c>
      <c r="K61" t="s">
        <v>29</v>
      </c>
      <c r="L61">
        <v>99</v>
      </c>
      <c r="M61" t="s">
        <v>260</v>
      </c>
      <c r="N61">
        <v>547059</v>
      </c>
      <c r="R61" s="2">
        <f t="shared" si="1"/>
        <v>100</v>
      </c>
      <c r="S61" s="2">
        <f t="shared" si="2"/>
        <v>547059</v>
      </c>
    </row>
    <row r="62" spans="1:19" x14ac:dyDescent="0.45">
      <c r="A62" s="2" t="str">
        <f t="shared" si="0"/>
        <v>2018|Waikato Region|Private Dwelling</v>
      </c>
      <c r="B62" t="s">
        <v>16</v>
      </c>
      <c r="C62" t="s">
        <v>17</v>
      </c>
      <c r="D62" t="s">
        <v>18</v>
      </c>
      <c r="E62" t="s">
        <v>19</v>
      </c>
      <c r="F62">
        <v>2018</v>
      </c>
      <c r="G62">
        <v>2018</v>
      </c>
      <c r="H62" s="1" t="s">
        <v>32</v>
      </c>
      <c r="I62" t="s">
        <v>33</v>
      </c>
      <c r="J62">
        <v>999</v>
      </c>
      <c r="K62" t="s">
        <v>29</v>
      </c>
      <c r="L62">
        <v>1</v>
      </c>
      <c r="M62" t="s">
        <v>261</v>
      </c>
      <c r="N62">
        <v>196722</v>
      </c>
      <c r="R62" s="2">
        <f t="shared" si="1"/>
        <v>99.208738671951821</v>
      </c>
      <c r="S62" s="2">
        <f t="shared" si="2"/>
        <v>198291</v>
      </c>
    </row>
    <row r="63" spans="1:19" x14ac:dyDescent="0.45">
      <c r="A63" s="2" t="str">
        <f t="shared" si="0"/>
        <v>2018|Waikato Region|Non-private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2018</v>
      </c>
      <c r="G63">
        <v>2018</v>
      </c>
      <c r="H63" s="1" t="s">
        <v>32</v>
      </c>
      <c r="I63" t="s">
        <v>33</v>
      </c>
      <c r="J63">
        <v>999</v>
      </c>
      <c r="K63" t="s">
        <v>29</v>
      </c>
      <c r="L63">
        <v>2</v>
      </c>
      <c r="M63" t="s">
        <v>262</v>
      </c>
      <c r="N63">
        <v>1569</v>
      </c>
      <c r="R63" s="2">
        <f t="shared" si="1"/>
        <v>0.79126132804817162</v>
      </c>
      <c r="S63" s="2">
        <f t="shared" si="2"/>
        <v>198291</v>
      </c>
    </row>
    <row r="64" spans="1:19" x14ac:dyDescent="0.45">
      <c r="A64" s="2" t="str">
        <f t="shared" si="0"/>
        <v>2018|Waikato Region|Total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2018</v>
      </c>
      <c r="G64">
        <v>2018</v>
      </c>
      <c r="H64" s="1" t="s">
        <v>32</v>
      </c>
      <c r="I64" t="s">
        <v>33</v>
      </c>
      <c r="J64">
        <v>999</v>
      </c>
      <c r="K64" t="s">
        <v>29</v>
      </c>
      <c r="L64">
        <v>99</v>
      </c>
      <c r="M64" t="s">
        <v>260</v>
      </c>
      <c r="N64">
        <v>198291</v>
      </c>
      <c r="R64" s="2">
        <f t="shared" si="1"/>
        <v>100</v>
      </c>
      <c r="S64" s="2">
        <f t="shared" si="2"/>
        <v>198291</v>
      </c>
    </row>
    <row r="65" spans="1:19" x14ac:dyDescent="0.45">
      <c r="A65" s="2" t="str">
        <f t="shared" si="0"/>
        <v>2018|Bay of Plenty Region|Private Dwelling</v>
      </c>
      <c r="B65" t="s">
        <v>16</v>
      </c>
      <c r="C65" t="s">
        <v>17</v>
      </c>
      <c r="D65" t="s">
        <v>18</v>
      </c>
      <c r="E65" t="s">
        <v>19</v>
      </c>
      <c r="F65">
        <v>2018</v>
      </c>
      <c r="G65">
        <v>2018</v>
      </c>
      <c r="H65" s="1" t="s">
        <v>34</v>
      </c>
      <c r="I65" t="s">
        <v>35</v>
      </c>
      <c r="J65">
        <v>999</v>
      </c>
      <c r="K65" t="s">
        <v>29</v>
      </c>
      <c r="L65">
        <v>1</v>
      </c>
      <c r="M65" t="s">
        <v>261</v>
      </c>
      <c r="N65">
        <v>126861</v>
      </c>
      <c r="R65" s="2">
        <f t="shared" si="1"/>
        <v>99.255938409539013</v>
      </c>
      <c r="S65" s="2">
        <f t="shared" si="2"/>
        <v>127812</v>
      </c>
    </row>
    <row r="66" spans="1:19" x14ac:dyDescent="0.45">
      <c r="A66" s="2" t="str">
        <f t="shared" si="0"/>
        <v>2018|Bay of Plenty Region|Non-private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2018</v>
      </c>
      <c r="G66">
        <v>2018</v>
      </c>
      <c r="H66" s="1" t="s">
        <v>34</v>
      </c>
      <c r="I66" t="s">
        <v>35</v>
      </c>
      <c r="J66">
        <v>999</v>
      </c>
      <c r="K66" t="s">
        <v>29</v>
      </c>
      <c r="L66">
        <v>2</v>
      </c>
      <c r="M66" t="s">
        <v>262</v>
      </c>
      <c r="N66">
        <v>954</v>
      </c>
      <c r="R66" s="2">
        <f t="shared" si="1"/>
        <v>0.74640878790723875</v>
      </c>
      <c r="S66" s="2">
        <f t="shared" si="2"/>
        <v>127812</v>
      </c>
    </row>
    <row r="67" spans="1:19" x14ac:dyDescent="0.45">
      <c r="A67" s="2" t="str">
        <f t="shared" ref="A67:A130" si="3">G67&amp;"|"&amp;I67&amp;"|"&amp;M67</f>
        <v>2018|Bay of Plenty Region|Total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2018</v>
      </c>
      <c r="G67">
        <v>2018</v>
      </c>
      <c r="H67" s="1" t="s">
        <v>34</v>
      </c>
      <c r="I67" t="s">
        <v>35</v>
      </c>
      <c r="J67">
        <v>999</v>
      </c>
      <c r="K67" t="s">
        <v>29</v>
      </c>
      <c r="L67">
        <v>99</v>
      </c>
      <c r="M67" t="s">
        <v>260</v>
      </c>
      <c r="N67">
        <v>127812</v>
      </c>
      <c r="R67" s="2">
        <f t="shared" ref="R67:R130" si="4">IF(P67&lt;&gt;"_U",IFERROR((N67/S67*100),"."),".")</f>
        <v>100</v>
      </c>
      <c r="S67" s="2">
        <f t="shared" ref="S67:S130" si="5">VLOOKUP(G67&amp;"|"&amp;I67&amp;"|Total - dwelling type",$A$2:$P$163,14,0)</f>
        <v>127812</v>
      </c>
    </row>
    <row r="68" spans="1:19" x14ac:dyDescent="0.45">
      <c r="A68" s="2" t="str">
        <f t="shared" si="3"/>
        <v>2018|Gisborne Region|Private Dwelling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 s="1" t="s">
        <v>36</v>
      </c>
      <c r="I68" t="s">
        <v>37</v>
      </c>
      <c r="J68">
        <v>999</v>
      </c>
      <c r="K68" t="s">
        <v>29</v>
      </c>
      <c r="L68">
        <v>1</v>
      </c>
      <c r="M68" t="s">
        <v>261</v>
      </c>
      <c r="N68">
        <v>18477</v>
      </c>
      <c r="R68" s="2">
        <f t="shared" si="4"/>
        <v>98.892100192678228</v>
      </c>
      <c r="S68" s="2">
        <f t="shared" si="5"/>
        <v>18684</v>
      </c>
    </row>
    <row r="69" spans="1:19" x14ac:dyDescent="0.45">
      <c r="A69" s="2" t="str">
        <f t="shared" si="3"/>
        <v>2018|Gisborne Region|Non-private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 s="1" t="s">
        <v>36</v>
      </c>
      <c r="I69" t="s">
        <v>37</v>
      </c>
      <c r="J69">
        <v>999</v>
      </c>
      <c r="K69" t="s">
        <v>29</v>
      </c>
      <c r="L69">
        <v>2</v>
      </c>
      <c r="M69" t="s">
        <v>262</v>
      </c>
      <c r="N69">
        <v>210</v>
      </c>
      <c r="R69" s="2">
        <f t="shared" si="4"/>
        <v>1.1239563262684649</v>
      </c>
      <c r="S69" s="2">
        <f t="shared" si="5"/>
        <v>18684</v>
      </c>
    </row>
    <row r="70" spans="1:19" x14ac:dyDescent="0.45">
      <c r="A70" s="2" t="str">
        <f t="shared" si="3"/>
        <v>2018|Gisborne Region|Total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 s="1" t="s">
        <v>36</v>
      </c>
      <c r="I70" t="s">
        <v>37</v>
      </c>
      <c r="J70">
        <v>999</v>
      </c>
      <c r="K70" t="s">
        <v>29</v>
      </c>
      <c r="L70">
        <v>99</v>
      </c>
      <c r="M70" t="s">
        <v>260</v>
      </c>
      <c r="N70">
        <v>18684</v>
      </c>
      <c r="R70" s="2">
        <f t="shared" si="4"/>
        <v>100</v>
      </c>
      <c r="S70" s="2">
        <f t="shared" si="5"/>
        <v>18684</v>
      </c>
    </row>
    <row r="71" spans="1:19" x14ac:dyDescent="0.45">
      <c r="A71" s="2" t="str">
        <f t="shared" si="3"/>
        <v>2018|Hawke's Bay Region|Private Dwelling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 s="1" t="s">
        <v>38</v>
      </c>
      <c r="I71" t="s">
        <v>39</v>
      </c>
      <c r="J71">
        <v>999</v>
      </c>
      <c r="K71" t="s">
        <v>29</v>
      </c>
      <c r="L71">
        <v>1</v>
      </c>
      <c r="M71" t="s">
        <v>261</v>
      </c>
      <c r="N71">
        <v>66312</v>
      </c>
      <c r="R71" s="2">
        <f t="shared" si="4"/>
        <v>98.987908643081056</v>
      </c>
      <c r="S71" s="2">
        <f t="shared" si="5"/>
        <v>66990</v>
      </c>
    </row>
    <row r="72" spans="1:19" x14ac:dyDescent="0.45">
      <c r="A72" s="2" t="str">
        <f t="shared" si="3"/>
        <v>2018|Hawke's Bay Region|Non-private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 s="1" t="s">
        <v>38</v>
      </c>
      <c r="I72" t="s">
        <v>39</v>
      </c>
      <c r="J72">
        <v>999</v>
      </c>
      <c r="K72" t="s">
        <v>29</v>
      </c>
      <c r="L72">
        <v>2</v>
      </c>
      <c r="M72" t="s">
        <v>262</v>
      </c>
      <c r="N72">
        <v>678</v>
      </c>
      <c r="R72" s="2">
        <f t="shared" si="4"/>
        <v>1.0120913569189431</v>
      </c>
      <c r="S72" s="2">
        <f t="shared" si="5"/>
        <v>66990</v>
      </c>
    </row>
    <row r="73" spans="1:19" x14ac:dyDescent="0.45">
      <c r="A73" s="2" t="str">
        <f t="shared" si="3"/>
        <v>2018|Hawke's Bay Region|Total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 s="1" t="s">
        <v>38</v>
      </c>
      <c r="I73" t="s">
        <v>39</v>
      </c>
      <c r="J73">
        <v>999</v>
      </c>
      <c r="K73" t="s">
        <v>29</v>
      </c>
      <c r="L73">
        <v>99</v>
      </c>
      <c r="M73" t="s">
        <v>260</v>
      </c>
      <c r="N73">
        <v>66990</v>
      </c>
      <c r="R73" s="2">
        <f t="shared" si="4"/>
        <v>100</v>
      </c>
      <c r="S73" s="2">
        <f t="shared" si="5"/>
        <v>66990</v>
      </c>
    </row>
    <row r="74" spans="1:19" x14ac:dyDescent="0.45">
      <c r="A74" s="2" t="str">
        <f t="shared" si="3"/>
        <v>2018|Taranaki Region|Private Dwelling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 s="1" t="s">
        <v>40</v>
      </c>
      <c r="I74" t="s">
        <v>41</v>
      </c>
      <c r="J74">
        <v>999</v>
      </c>
      <c r="K74" t="s">
        <v>29</v>
      </c>
      <c r="L74">
        <v>1</v>
      </c>
      <c r="M74" t="s">
        <v>261</v>
      </c>
      <c r="N74">
        <v>49689</v>
      </c>
      <c r="R74" s="2">
        <f t="shared" si="4"/>
        <v>99.37005039596832</v>
      </c>
      <c r="S74" s="2">
        <f t="shared" si="5"/>
        <v>50004</v>
      </c>
    </row>
    <row r="75" spans="1:19" x14ac:dyDescent="0.45">
      <c r="A75" s="2" t="str">
        <f t="shared" si="3"/>
        <v>2018|Taranaki Region|Non-private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 s="1" t="s">
        <v>40</v>
      </c>
      <c r="I75" t="s">
        <v>41</v>
      </c>
      <c r="J75">
        <v>999</v>
      </c>
      <c r="K75" t="s">
        <v>29</v>
      </c>
      <c r="L75">
        <v>2</v>
      </c>
      <c r="M75" t="s">
        <v>262</v>
      </c>
      <c r="N75">
        <v>315</v>
      </c>
      <c r="R75" s="2">
        <f t="shared" si="4"/>
        <v>0.62994960403167755</v>
      </c>
      <c r="S75" s="2">
        <f t="shared" si="5"/>
        <v>50004</v>
      </c>
    </row>
    <row r="76" spans="1:19" x14ac:dyDescent="0.45">
      <c r="A76" s="2" t="str">
        <f t="shared" si="3"/>
        <v>2018|Taranaki Region|Total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 s="1" t="s">
        <v>40</v>
      </c>
      <c r="I76" t="s">
        <v>41</v>
      </c>
      <c r="J76">
        <v>999</v>
      </c>
      <c r="K76" t="s">
        <v>29</v>
      </c>
      <c r="L76">
        <v>99</v>
      </c>
      <c r="M76" t="s">
        <v>260</v>
      </c>
      <c r="N76">
        <v>50004</v>
      </c>
      <c r="R76" s="2">
        <f t="shared" si="4"/>
        <v>100</v>
      </c>
      <c r="S76" s="2">
        <f t="shared" si="5"/>
        <v>50004</v>
      </c>
    </row>
    <row r="77" spans="1:19" x14ac:dyDescent="0.45">
      <c r="A77" s="2" t="str">
        <f t="shared" si="3"/>
        <v>2018|Manawat≈´-Whanganui Region|Private Dwelling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 s="1" t="s">
        <v>42</v>
      </c>
      <c r="I77" t="s">
        <v>43</v>
      </c>
      <c r="J77">
        <v>999</v>
      </c>
      <c r="K77" t="s">
        <v>29</v>
      </c>
      <c r="L77">
        <v>1</v>
      </c>
      <c r="M77" t="s">
        <v>261</v>
      </c>
      <c r="N77">
        <v>102354</v>
      </c>
      <c r="R77" s="2">
        <f t="shared" si="4"/>
        <v>99.067917186910194</v>
      </c>
      <c r="S77" s="2">
        <f t="shared" si="5"/>
        <v>103317</v>
      </c>
    </row>
    <row r="78" spans="1:19" x14ac:dyDescent="0.45">
      <c r="A78" s="2" t="str">
        <f t="shared" si="3"/>
        <v>2018|Manawat≈´-Whanganui Region|Non-private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 s="1" t="s">
        <v>42</v>
      </c>
      <c r="I78" t="s">
        <v>43</v>
      </c>
      <c r="J78">
        <v>999</v>
      </c>
      <c r="K78" t="s">
        <v>29</v>
      </c>
      <c r="L78">
        <v>2</v>
      </c>
      <c r="M78" t="s">
        <v>262</v>
      </c>
      <c r="N78">
        <v>966</v>
      </c>
      <c r="R78" s="2">
        <f t="shared" si="4"/>
        <v>0.93498649786579158</v>
      </c>
      <c r="S78" s="2">
        <f t="shared" si="5"/>
        <v>103317</v>
      </c>
    </row>
    <row r="79" spans="1:19" x14ac:dyDescent="0.45">
      <c r="A79" s="2" t="str">
        <f t="shared" si="3"/>
        <v>2018|Manawat≈´-Whanganui Region|Total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 s="1" t="s">
        <v>42</v>
      </c>
      <c r="I79" t="s">
        <v>43</v>
      </c>
      <c r="J79">
        <v>999</v>
      </c>
      <c r="K79" t="s">
        <v>29</v>
      </c>
      <c r="L79">
        <v>99</v>
      </c>
      <c r="M79" t="s">
        <v>260</v>
      </c>
      <c r="N79">
        <v>103317</v>
      </c>
      <c r="R79" s="2">
        <f t="shared" si="4"/>
        <v>100</v>
      </c>
      <c r="S79" s="2">
        <f t="shared" si="5"/>
        <v>103317</v>
      </c>
    </row>
    <row r="80" spans="1:19" x14ac:dyDescent="0.45">
      <c r="A80" s="2" t="str">
        <f t="shared" si="3"/>
        <v>2018|Wellington Region|Private Dwelling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 s="1" t="s">
        <v>44</v>
      </c>
      <c r="I80" t="s">
        <v>45</v>
      </c>
      <c r="J80">
        <v>999</v>
      </c>
      <c r="K80" t="s">
        <v>29</v>
      </c>
      <c r="L80">
        <v>1</v>
      </c>
      <c r="M80" t="s">
        <v>261</v>
      </c>
      <c r="N80">
        <v>202047</v>
      </c>
      <c r="R80" s="2">
        <f t="shared" si="4"/>
        <v>99.52122707726862</v>
      </c>
      <c r="S80" s="2">
        <f t="shared" si="5"/>
        <v>203019</v>
      </c>
    </row>
    <row r="81" spans="1:19" x14ac:dyDescent="0.45">
      <c r="A81" s="2" t="str">
        <f t="shared" si="3"/>
        <v>2018|Wellington Region|Non-private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 s="1" t="s">
        <v>44</v>
      </c>
      <c r="I81" t="s">
        <v>45</v>
      </c>
      <c r="J81">
        <v>999</v>
      </c>
      <c r="K81" t="s">
        <v>29</v>
      </c>
      <c r="L81">
        <v>2</v>
      </c>
      <c r="M81" t="s">
        <v>262</v>
      </c>
      <c r="N81">
        <v>972</v>
      </c>
      <c r="R81" s="2">
        <f t="shared" si="4"/>
        <v>0.47877292273137001</v>
      </c>
      <c r="S81" s="2">
        <f t="shared" si="5"/>
        <v>203019</v>
      </c>
    </row>
    <row r="82" spans="1:19" x14ac:dyDescent="0.45">
      <c r="A82" s="2" t="str">
        <f t="shared" si="3"/>
        <v>2018|Wellington Region|Total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 s="1" t="s">
        <v>44</v>
      </c>
      <c r="I82" t="s">
        <v>45</v>
      </c>
      <c r="J82">
        <v>999</v>
      </c>
      <c r="K82" t="s">
        <v>29</v>
      </c>
      <c r="L82">
        <v>99</v>
      </c>
      <c r="M82" t="s">
        <v>260</v>
      </c>
      <c r="N82">
        <v>203019</v>
      </c>
      <c r="R82" s="2">
        <f t="shared" si="4"/>
        <v>100</v>
      </c>
      <c r="S82" s="2">
        <f t="shared" si="5"/>
        <v>203019</v>
      </c>
    </row>
    <row r="83" spans="1:19" x14ac:dyDescent="0.45">
      <c r="A83" s="2" t="str">
        <f t="shared" si="3"/>
        <v>2018|West Coast Region|Private Dwelling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12</v>
      </c>
      <c r="I83" t="s">
        <v>46</v>
      </c>
      <c r="J83">
        <v>999</v>
      </c>
      <c r="K83" t="s">
        <v>29</v>
      </c>
      <c r="L83">
        <v>1</v>
      </c>
      <c r="M83" t="s">
        <v>261</v>
      </c>
      <c r="N83">
        <v>16896</v>
      </c>
      <c r="R83" s="2">
        <f t="shared" si="4"/>
        <v>96.289964096426743</v>
      </c>
      <c r="S83" s="2">
        <f t="shared" si="5"/>
        <v>17547</v>
      </c>
    </row>
    <row r="84" spans="1:19" x14ac:dyDescent="0.45">
      <c r="A84" s="2" t="str">
        <f t="shared" si="3"/>
        <v>2018|West Coast Region|Non-private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12</v>
      </c>
      <c r="I84" t="s">
        <v>46</v>
      </c>
      <c r="J84">
        <v>999</v>
      </c>
      <c r="K84" t="s">
        <v>29</v>
      </c>
      <c r="L84">
        <v>2</v>
      </c>
      <c r="M84" t="s">
        <v>262</v>
      </c>
      <c r="N84">
        <v>651</v>
      </c>
      <c r="R84" s="2">
        <f t="shared" si="4"/>
        <v>3.7100359035732602</v>
      </c>
      <c r="S84" s="2">
        <f t="shared" si="5"/>
        <v>17547</v>
      </c>
    </row>
    <row r="85" spans="1:19" x14ac:dyDescent="0.45">
      <c r="A85" s="2" t="str">
        <f t="shared" si="3"/>
        <v>2018|West Coast Region|Total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12</v>
      </c>
      <c r="I85" t="s">
        <v>46</v>
      </c>
      <c r="J85">
        <v>999</v>
      </c>
      <c r="K85" t="s">
        <v>29</v>
      </c>
      <c r="L85">
        <v>99</v>
      </c>
      <c r="M85" t="s">
        <v>260</v>
      </c>
      <c r="N85">
        <v>17547</v>
      </c>
      <c r="R85" s="2">
        <f t="shared" si="4"/>
        <v>100</v>
      </c>
      <c r="S85" s="2">
        <f t="shared" si="5"/>
        <v>17547</v>
      </c>
    </row>
    <row r="86" spans="1:19" x14ac:dyDescent="0.45">
      <c r="A86" s="2" t="str">
        <f t="shared" si="3"/>
        <v>2018|Canterbury Region|Private Dwelling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13</v>
      </c>
      <c r="I86" t="s">
        <v>47</v>
      </c>
      <c r="J86">
        <v>999</v>
      </c>
      <c r="K86" t="s">
        <v>29</v>
      </c>
      <c r="L86">
        <v>1</v>
      </c>
      <c r="M86" t="s">
        <v>261</v>
      </c>
      <c r="N86">
        <v>254220</v>
      </c>
      <c r="R86" s="2">
        <f t="shared" si="4"/>
        <v>99.243435692033827</v>
      </c>
      <c r="S86" s="2">
        <f t="shared" si="5"/>
        <v>256158</v>
      </c>
    </row>
    <row r="87" spans="1:19" x14ac:dyDescent="0.45">
      <c r="A87" s="2" t="str">
        <f t="shared" si="3"/>
        <v>2018|Canterbury Region|Non-private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13</v>
      </c>
      <c r="I87" t="s">
        <v>47</v>
      </c>
      <c r="J87">
        <v>999</v>
      </c>
      <c r="K87" t="s">
        <v>29</v>
      </c>
      <c r="L87">
        <v>2</v>
      </c>
      <c r="M87" t="s">
        <v>262</v>
      </c>
      <c r="N87">
        <v>1935</v>
      </c>
      <c r="R87" s="2">
        <f t="shared" si="4"/>
        <v>0.755393155786663</v>
      </c>
      <c r="S87" s="2">
        <f t="shared" si="5"/>
        <v>256158</v>
      </c>
    </row>
    <row r="88" spans="1:19" x14ac:dyDescent="0.45">
      <c r="A88" s="2" t="str">
        <f t="shared" si="3"/>
        <v>2018|Canterbury Region|Total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13</v>
      </c>
      <c r="I88" t="s">
        <v>47</v>
      </c>
      <c r="J88">
        <v>999</v>
      </c>
      <c r="K88" t="s">
        <v>29</v>
      </c>
      <c r="L88">
        <v>99</v>
      </c>
      <c r="M88" t="s">
        <v>260</v>
      </c>
      <c r="N88">
        <v>256158</v>
      </c>
      <c r="R88" s="2">
        <f t="shared" si="4"/>
        <v>100</v>
      </c>
      <c r="S88" s="2">
        <f t="shared" si="5"/>
        <v>256158</v>
      </c>
    </row>
    <row r="89" spans="1:19" x14ac:dyDescent="0.45">
      <c r="A89" s="2" t="str">
        <f t="shared" si="3"/>
        <v>2018|Otago Region|Private Dwelling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14</v>
      </c>
      <c r="I89" t="s">
        <v>48</v>
      </c>
      <c r="J89">
        <v>999</v>
      </c>
      <c r="K89" t="s">
        <v>29</v>
      </c>
      <c r="L89">
        <v>1</v>
      </c>
      <c r="M89" t="s">
        <v>261</v>
      </c>
      <c r="N89">
        <v>102123</v>
      </c>
      <c r="R89" s="2">
        <f t="shared" si="4"/>
        <v>98.561005269558166</v>
      </c>
      <c r="S89" s="2">
        <f t="shared" si="5"/>
        <v>103614</v>
      </c>
    </row>
    <row r="90" spans="1:19" x14ac:dyDescent="0.45">
      <c r="A90" s="2" t="str">
        <f t="shared" si="3"/>
        <v>2018|Otago Region|Non-private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14</v>
      </c>
      <c r="I90" t="s">
        <v>48</v>
      </c>
      <c r="J90">
        <v>999</v>
      </c>
      <c r="K90" t="s">
        <v>29</v>
      </c>
      <c r="L90">
        <v>2</v>
      </c>
      <c r="M90" t="s">
        <v>262</v>
      </c>
      <c r="N90">
        <v>1488</v>
      </c>
      <c r="R90" s="2">
        <f t="shared" si="4"/>
        <v>1.4360993688111645</v>
      </c>
      <c r="S90" s="2">
        <f t="shared" si="5"/>
        <v>103614</v>
      </c>
    </row>
    <row r="91" spans="1:19" x14ac:dyDescent="0.45">
      <c r="A91" s="2" t="str">
        <f t="shared" si="3"/>
        <v>2018|Otago Region|Total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14</v>
      </c>
      <c r="I91" t="s">
        <v>48</v>
      </c>
      <c r="J91">
        <v>999</v>
      </c>
      <c r="K91" t="s">
        <v>29</v>
      </c>
      <c r="L91">
        <v>99</v>
      </c>
      <c r="M91" t="s">
        <v>260</v>
      </c>
      <c r="N91">
        <v>103614</v>
      </c>
      <c r="R91" s="2">
        <f t="shared" si="4"/>
        <v>100</v>
      </c>
      <c r="S91" s="2">
        <f t="shared" si="5"/>
        <v>103614</v>
      </c>
    </row>
    <row r="92" spans="1:19" x14ac:dyDescent="0.45">
      <c r="A92" s="2" t="str">
        <f t="shared" si="3"/>
        <v>2018|Southland Region|Private Dwelling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15</v>
      </c>
      <c r="I92" t="s">
        <v>49</v>
      </c>
      <c r="J92">
        <v>999</v>
      </c>
      <c r="K92" t="s">
        <v>29</v>
      </c>
      <c r="L92">
        <v>1</v>
      </c>
      <c r="M92" t="s">
        <v>261</v>
      </c>
      <c r="N92">
        <v>43977</v>
      </c>
      <c r="R92" s="2">
        <f t="shared" si="4"/>
        <v>98.402362891857422</v>
      </c>
      <c r="S92" s="2">
        <f t="shared" si="5"/>
        <v>44691</v>
      </c>
    </row>
    <row r="93" spans="1:19" x14ac:dyDescent="0.45">
      <c r="A93" s="2" t="str">
        <f t="shared" si="3"/>
        <v>2018|Southland Region|Non-private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15</v>
      </c>
      <c r="I93" t="s">
        <v>49</v>
      </c>
      <c r="J93">
        <v>999</v>
      </c>
      <c r="K93" t="s">
        <v>29</v>
      </c>
      <c r="L93">
        <v>2</v>
      </c>
      <c r="M93" t="s">
        <v>262</v>
      </c>
      <c r="N93">
        <v>714</v>
      </c>
      <c r="R93" s="2">
        <f t="shared" si="4"/>
        <v>1.5976371081425789</v>
      </c>
      <c r="S93" s="2">
        <f t="shared" si="5"/>
        <v>44691</v>
      </c>
    </row>
    <row r="94" spans="1:19" x14ac:dyDescent="0.45">
      <c r="A94" s="2" t="str">
        <f t="shared" si="3"/>
        <v>2018|Southland Region|Total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15</v>
      </c>
      <c r="I94" t="s">
        <v>49</v>
      </c>
      <c r="J94">
        <v>999</v>
      </c>
      <c r="K94" t="s">
        <v>29</v>
      </c>
      <c r="L94">
        <v>99</v>
      </c>
      <c r="M94" t="s">
        <v>260</v>
      </c>
      <c r="N94">
        <v>44691</v>
      </c>
      <c r="R94" s="2">
        <f t="shared" si="4"/>
        <v>100</v>
      </c>
      <c r="S94" s="2">
        <f t="shared" si="5"/>
        <v>44691</v>
      </c>
    </row>
    <row r="95" spans="1:19" x14ac:dyDescent="0.45">
      <c r="A95" s="2" t="str">
        <f t="shared" si="3"/>
        <v>2018|Tasman Region|Private Dwelling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16</v>
      </c>
      <c r="I95" t="s">
        <v>50</v>
      </c>
      <c r="J95">
        <v>999</v>
      </c>
      <c r="K95" t="s">
        <v>29</v>
      </c>
      <c r="L95">
        <v>1</v>
      </c>
      <c r="M95" t="s">
        <v>261</v>
      </c>
      <c r="N95">
        <v>23139</v>
      </c>
      <c r="R95" s="2">
        <f t="shared" si="4"/>
        <v>97.497155858930611</v>
      </c>
      <c r="S95" s="2">
        <f t="shared" si="5"/>
        <v>23733</v>
      </c>
    </row>
    <row r="96" spans="1:19" x14ac:dyDescent="0.45">
      <c r="A96" s="2" t="str">
        <f t="shared" si="3"/>
        <v>2018|Tasman Region|Non-private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16</v>
      </c>
      <c r="I96" t="s">
        <v>50</v>
      </c>
      <c r="J96">
        <v>999</v>
      </c>
      <c r="K96" t="s">
        <v>29</v>
      </c>
      <c r="L96">
        <v>2</v>
      </c>
      <c r="M96" t="s">
        <v>262</v>
      </c>
      <c r="N96">
        <v>594</v>
      </c>
      <c r="R96" s="2">
        <f t="shared" si="4"/>
        <v>2.5028441410693971</v>
      </c>
      <c r="S96" s="2">
        <f t="shared" si="5"/>
        <v>23733</v>
      </c>
    </row>
    <row r="97" spans="1:19" x14ac:dyDescent="0.45">
      <c r="A97" s="2" t="str">
        <f t="shared" si="3"/>
        <v>2018|Tasman Region|Total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16</v>
      </c>
      <c r="I97" t="s">
        <v>50</v>
      </c>
      <c r="J97">
        <v>999</v>
      </c>
      <c r="K97" t="s">
        <v>29</v>
      </c>
      <c r="L97">
        <v>99</v>
      </c>
      <c r="M97" t="s">
        <v>260</v>
      </c>
      <c r="N97">
        <v>23733</v>
      </c>
      <c r="R97" s="2">
        <f t="shared" si="4"/>
        <v>100</v>
      </c>
      <c r="S97" s="2">
        <f t="shared" si="5"/>
        <v>23733</v>
      </c>
    </row>
    <row r="98" spans="1:19" x14ac:dyDescent="0.45">
      <c r="A98" s="2" t="str">
        <f t="shared" si="3"/>
        <v>2018|Nelson Region|Private Dwelling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17</v>
      </c>
      <c r="I98" t="s">
        <v>51</v>
      </c>
      <c r="J98">
        <v>999</v>
      </c>
      <c r="K98" t="s">
        <v>29</v>
      </c>
      <c r="L98">
        <v>1</v>
      </c>
      <c r="M98" t="s">
        <v>261</v>
      </c>
      <c r="N98">
        <v>21294</v>
      </c>
      <c r="R98" s="2">
        <f t="shared" si="4"/>
        <v>98.885483421565894</v>
      </c>
      <c r="S98" s="2">
        <f t="shared" si="5"/>
        <v>21534</v>
      </c>
    </row>
    <row r="99" spans="1:19" x14ac:dyDescent="0.45">
      <c r="A99" s="2" t="str">
        <f t="shared" si="3"/>
        <v>2018|Nelson Region|Non-private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17</v>
      </c>
      <c r="I99" t="s">
        <v>51</v>
      </c>
      <c r="J99">
        <v>999</v>
      </c>
      <c r="K99" t="s">
        <v>29</v>
      </c>
      <c r="L99">
        <v>2</v>
      </c>
      <c r="M99" t="s">
        <v>262</v>
      </c>
      <c r="N99">
        <v>240</v>
      </c>
      <c r="R99" s="2">
        <f t="shared" si="4"/>
        <v>1.1145165784341042</v>
      </c>
      <c r="S99" s="2">
        <f t="shared" si="5"/>
        <v>21534</v>
      </c>
    </row>
    <row r="100" spans="1:19" x14ac:dyDescent="0.45">
      <c r="A100" s="2" t="str">
        <f t="shared" si="3"/>
        <v>2018|Nelson Region|Total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17</v>
      </c>
      <c r="I100" t="s">
        <v>51</v>
      </c>
      <c r="J100">
        <v>999</v>
      </c>
      <c r="K100" t="s">
        <v>29</v>
      </c>
      <c r="L100">
        <v>99</v>
      </c>
      <c r="M100" t="s">
        <v>260</v>
      </c>
      <c r="N100">
        <v>21534</v>
      </c>
      <c r="R100" s="2">
        <f t="shared" si="4"/>
        <v>100</v>
      </c>
      <c r="S100" s="2">
        <f t="shared" si="5"/>
        <v>21534</v>
      </c>
    </row>
    <row r="101" spans="1:19" x14ac:dyDescent="0.45">
      <c r="A101" s="2" t="str">
        <f t="shared" si="3"/>
        <v>2018|Marlborough Region|Private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18</v>
      </c>
      <c r="I101" t="s">
        <v>52</v>
      </c>
      <c r="J101">
        <v>999</v>
      </c>
      <c r="K101" t="s">
        <v>29</v>
      </c>
      <c r="L101">
        <v>1</v>
      </c>
      <c r="M101" t="s">
        <v>261</v>
      </c>
      <c r="N101">
        <v>22281</v>
      </c>
      <c r="R101" s="2">
        <f t="shared" si="4"/>
        <v>98.072098243760735</v>
      </c>
      <c r="S101" s="2">
        <f t="shared" si="5"/>
        <v>22719</v>
      </c>
    </row>
    <row r="102" spans="1:19" x14ac:dyDescent="0.45">
      <c r="A102" s="2" t="str">
        <f t="shared" si="3"/>
        <v>2018|Marlborough Region|Non-private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18</v>
      </c>
      <c r="I102" t="s">
        <v>52</v>
      </c>
      <c r="J102">
        <v>999</v>
      </c>
      <c r="K102" t="s">
        <v>29</v>
      </c>
      <c r="L102">
        <v>2</v>
      </c>
      <c r="M102" t="s">
        <v>262</v>
      </c>
      <c r="N102">
        <v>438</v>
      </c>
      <c r="R102" s="2">
        <f t="shared" si="4"/>
        <v>1.9279017562392711</v>
      </c>
      <c r="S102" s="2">
        <f t="shared" si="5"/>
        <v>22719</v>
      </c>
    </row>
    <row r="103" spans="1:19" x14ac:dyDescent="0.45">
      <c r="A103" s="2" t="str">
        <f t="shared" si="3"/>
        <v>2018|Marlborough Region|Total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18</v>
      </c>
      <c r="I103" t="s">
        <v>52</v>
      </c>
      <c r="J103">
        <v>999</v>
      </c>
      <c r="K103" t="s">
        <v>29</v>
      </c>
      <c r="L103">
        <v>99</v>
      </c>
      <c r="M103" t="s">
        <v>260</v>
      </c>
      <c r="N103">
        <v>22719</v>
      </c>
      <c r="R103" s="2">
        <f t="shared" si="4"/>
        <v>100</v>
      </c>
      <c r="S103" s="2">
        <f t="shared" si="5"/>
        <v>22719</v>
      </c>
    </row>
    <row r="104" spans="1:19" x14ac:dyDescent="0.45">
      <c r="A104" s="2" t="str">
        <f t="shared" si="3"/>
        <v>2018|Area Outside Region|Private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99</v>
      </c>
      <c r="I104" t="s">
        <v>53</v>
      </c>
      <c r="J104">
        <v>999</v>
      </c>
      <c r="K104" t="s">
        <v>29</v>
      </c>
      <c r="L104">
        <v>1</v>
      </c>
      <c r="M104" t="s">
        <v>261</v>
      </c>
      <c r="N104">
        <v>336</v>
      </c>
      <c r="R104" s="2">
        <f t="shared" si="4"/>
        <v>88.188976377952756</v>
      </c>
      <c r="S104" s="2">
        <f t="shared" si="5"/>
        <v>381</v>
      </c>
    </row>
    <row r="105" spans="1:19" x14ac:dyDescent="0.45">
      <c r="A105" s="2" t="str">
        <f t="shared" si="3"/>
        <v>2018|Area Outside Region|Non-private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99</v>
      </c>
      <c r="I105" t="s">
        <v>53</v>
      </c>
      <c r="J105">
        <v>999</v>
      </c>
      <c r="K105" t="s">
        <v>29</v>
      </c>
      <c r="L105">
        <v>2</v>
      </c>
      <c r="M105" t="s">
        <v>262</v>
      </c>
      <c r="N105">
        <v>48</v>
      </c>
      <c r="R105" s="2">
        <f t="shared" si="4"/>
        <v>12.598425196850393</v>
      </c>
      <c r="S105" s="2">
        <f t="shared" si="5"/>
        <v>381</v>
      </c>
    </row>
    <row r="106" spans="1:19" x14ac:dyDescent="0.45">
      <c r="A106" s="2" t="str">
        <f t="shared" si="3"/>
        <v>2018|Area Outside Region|Total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99</v>
      </c>
      <c r="I106" t="s">
        <v>53</v>
      </c>
      <c r="J106">
        <v>999</v>
      </c>
      <c r="K106" t="s">
        <v>29</v>
      </c>
      <c r="L106">
        <v>99</v>
      </c>
      <c r="M106" t="s">
        <v>260</v>
      </c>
      <c r="N106">
        <v>381</v>
      </c>
      <c r="R106" s="2">
        <f t="shared" si="4"/>
        <v>100</v>
      </c>
      <c r="S106" s="2">
        <f t="shared" si="5"/>
        <v>381</v>
      </c>
    </row>
    <row r="107" spans="1:19" x14ac:dyDescent="0.45">
      <c r="A107" s="2" t="str">
        <f t="shared" si="3"/>
        <v>2018|Total - New Zealand by regional council|Private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9999</v>
      </c>
      <c r="I107" t="s">
        <v>54</v>
      </c>
      <c r="J107">
        <v>999</v>
      </c>
      <c r="K107" t="s">
        <v>29</v>
      </c>
      <c r="L107">
        <v>1</v>
      </c>
      <c r="M107" t="s">
        <v>261</v>
      </c>
      <c r="N107">
        <v>1871934</v>
      </c>
      <c r="R107" s="2">
        <f t="shared" si="4"/>
        <v>99.226988147999734</v>
      </c>
      <c r="S107" s="2">
        <f t="shared" si="5"/>
        <v>1886517</v>
      </c>
    </row>
    <row r="108" spans="1:19" x14ac:dyDescent="0.45">
      <c r="A108" s="2" t="str">
        <f t="shared" si="3"/>
        <v>2018|Total - New Zealand by regional council|Non-private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9999</v>
      </c>
      <c r="I108" t="s">
        <v>54</v>
      </c>
      <c r="J108">
        <v>999</v>
      </c>
      <c r="K108" t="s">
        <v>29</v>
      </c>
      <c r="L108">
        <v>2</v>
      </c>
      <c r="M108" t="s">
        <v>262</v>
      </c>
      <c r="N108">
        <v>14583</v>
      </c>
      <c r="R108" s="2">
        <f t="shared" si="4"/>
        <v>0.77301185200027356</v>
      </c>
      <c r="S108" s="2">
        <f t="shared" si="5"/>
        <v>1886517</v>
      </c>
    </row>
    <row r="109" spans="1:19" x14ac:dyDescent="0.45">
      <c r="A109" s="2" t="str">
        <f t="shared" si="3"/>
        <v>2018|Total - New Zealand by regional council|Total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9999</v>
      </c>
      <c r="I109" t="s">
        <v>54</v>
      </c>
      <c r="J109">
        <v>999</v>
      </c>
      <c r="K109" t="s">
        <v>29</v>
      </c>
      <c r="L109">
        <v>99</v>
      </c>
      <c r="M109" t="s">
        <v>260</v>
      </c>
      <c r="N109">
        <v>1886517</v>
      </c>
      <c r="R109" s="2">
        <f t="shared" si="4"/>
        <v>100</v>
      </c>
      <c r="S109" s="2">
        <f t="shared" si="5"/>
        <v>1886517</v>
      </c>
    </row>
    <row r="110" spans="1:19" x14ac:dyDescent="0.45">
      <c r="A110" s="2" t="str">
        <f t="shared" si="3"/>
        <v>2023|Northland Region|Private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2023</v>
      </c>
      <c r="G110">
        <v>2023</v>
      </c>
      <c r="H110" s="1" t="s">
        <v>20</v>
      </c>
      <c r="I110" t="s">
        <v>21</v>
      </c>
      <c r="J110">
        <v>999</v>
      </c>
      <c r="K110" t="s">
        <v>29</v>
      </c>
      <c r="L110">
        <v>1</v>
      </c>
      <c r="M110" t="s">
        <v>261</v>
      </c>
      <c r="N110">
        <v>87225</v>
      </c>
      <c r="R110" s="2">
        <f t="shared" si="4"/>
        <v>99.015801661898934</v>
      </c>
      <c r="S110" s="2">
        <f t="shared" si="5"/>
        <v>88092</v>
      </c>
    </row>
    <row r="111" spans="1:19" x14ac:dyDescent="0.45">
      <c r="A111" s="2" t="str">
        <f t="shared" si="3"/>
        <v>2023|Northland Region|Non-private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2023</v>
      </c>
      <c r="G111">
        <v>2023</v>
      </c>
      <c r="H111" s="1" t="s">
        <v>20</v>
      </c>
      <c r="I111" t="s">
        <v>21</v>
      </c>
      <c r="J111">
        <v>999</v>
      </c>
      <c r="K111" t="s">
        <v>29</v>
      </c>
      <c r="L111">
        <v>2</v>
      </c>
      <c r="M111" t="s">
        <v>262</v>
      </c>
      <c r="N111">
        <v>867</v>
      </c>
      <c r="R111" s="2">
        <f t="shared" si="4"/>
        <v>0.98419833810107615</v>
      </c>
      <c r="S111" s="2">
        <f t="shared" si="5"/>
        <v>88092</v>
      </c>
    </row>
    <row r="112" spans="1:19" x14ac:dyDescent="0.45">
      <c r="A112" s="2" t="str">
        <f t="shared" si="3"/>
        <v>2023|Northland Region|Total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2023</v>
      </c>
      <c r="G112">
        <v>2023</v>
      </c>
      <c r="H112" s="1" t="s">
        <v>20</v>
      </c>
      <c r="I112" t="s">
        <v>21</v>
      </c>
      <c r="J112">
        <v>999</v>
      </c>
      <c r="K112" t="s">
        <v>29</v>
      </c>
      <c r="L112">
        <v>99</v>
      </c>
      <c r="M112" t="s">
        <v>260</v>
      </c>
      <c r="N112">
        <v>88092</v>
      </c>
      <c r="R112" s="2">
        <f t="shared" si="4"/>
        <v>100</v>
      </c>
      <c r="S112" s="2">
        <f t="shared" si="5"/>
        <v>88092</v>
      </c>
    </row>
    <row r="113" spans="1:19" x14ac:dyDescent="0.45">
      <c r="A113" s="2" t="str">
        <f t="shared" si="3"/>
        <v>2023|Auckland Region|Private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2023</v>
      </c>
      <c r="G113">
        <v>2023</v>
      </c>
      <c r="H113" s="1" t="s">
        <v>30</v>
      </c>
      <c r="I113" t="s">
        <v>31</v>
      </c>
      <c r="J113">
        <v>999</v>
      </c>
      <c r="K113" t="s">
        <v>29</v>
      </c>
      <c r="L113">
        <v>1</v>
      </c>
      <c r="M113" t="s">
        <v>261</v>
      </c>
      <c r="N113">
        <v>609774</v>
      </c>
      <c r="R113" s="2">
        <f t="shared" si="4"/>
        <v>99.653371902042025</v>
      </c>
      <c r="S113" s="2">
        <f t="shared" si="5"/>
        <v>611895</v>
      </c>
    </row>
    <row r="114" spans="1:19" x14ac:dyDescent="0.45">
      <c r="A114" s="2" t="str">
        <f t="shared" si="3"/>
        <v>2023|Auckland Region|Non-private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2023</v>
      </c>
      <c r="G114">
        <v>2023</v>
      </c>
      <c r="H114" s="1" t="s">
        <v>30</v>
      </c>
      <c r="I114" t="s">
        <v>31</v>
      </c>
      <c r="J114">
        <v>999</v>
      </c>
      <c r="K114" t="s">
        <v>29</v>
      </c>
      <c r="L114">
        <v>2</v>
      </c>
      <c r="M114" t="s">
        <v>262</v>
      </c>
      <c r="N114">
        <v>2121</v>
      </c>
      <c r="R114" s="2">
        <f t="shared" si="4"/>
        <v>0.34662809795798299</v>
      </c>
      <c r="S114" s="2">
        <f t="shared" si="5"/>
        <v>611895</v>
      </c>
    </row>
    <row r="115" spans="1:19" x14ac:dyDescent="0.45">
      <c r="A115" s="2" t="str">
        <f t="shared" si="3"/>
        <v>2023|Auckland Region|Total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2023</v>
      </c>
      <c r="G115">
        <v>2023</v>
      </c>
      <c r="H115" s="1" t="s">
        <v>30</v>
      </c>
      <c r="I115" t="s">
        <v>31</v>
      </c>
      <c r="J115">
        <v>999</v>
      </c>
      <c r="K115" t="s">
        <v>29</v>
      </c>
      <c r="L115">
        <v>99</v>
      </c>
      <c r="M115" t="s">
        <v>260</v>
      </c>
      <c r="N115">
        <v>611895</v>
      </c>
      <c r="R115" s="2">
        <f t="shared" si="4"/>
        <v>100</v>
      </c>
      <c r="S115" s="2">
        <f t="shared" si="5"/>
        <v>611895</v>
      </c>
    </row>
    <row r="116" spans="1:19" x14ac:dyDescent="0.45">
      <c r="A116" s="2" t="str">
        <f t="shared" si="3"/>
        <v>2023|Waikato Region|Private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2023</v>
      </c>
      <c r="G116">
        <v>2023</v>
      </c>
      <c r="H116" s="1" t="s">
        <v>32</v>
      </c>
      <c r="I116" t="s">
        <v>33</v>
      </c>
      <c r="J116">
        <v>999</v>
      </c>
      <c r="K116" t="s">
        <v>29</v>
      </c>
      <c r="L116">
        <v>1</v>
      </c>
      <c r="M116" t="s">
        <v>261</v>
      </c>
      <c r="N116">
        <v>214611</v>
      </c>
      <c r="R116" s="2">
        <f t="shared" si="4"/>
        <v>99.254932430557488</v>
      </c>
      <c r="S116" s="2">
        <f t="shared" si="5"/>
        <v>216222</v>
      </c>
    </row>
    <row r="117" spans="1:19" x14ac:dyDescent="0.45">
      <c r="A117" s="2" t="str">
        <f t="shared" si="3"/>
        <v>2023|Waikato Region|Non-private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2023</v>
      </c>
      <c r="G117">
        <v>2023</v>
      </c>
      <c r="H117" s="1" t="s">
        <v>32</v>
      </c>
      <c r="I117" t="s">
        <v>33</v>
      </c>
      <c r="J117">
        <v>999</v>
      </c>
      <c r="K117" t="s">
        <v>29</v>
      </c>
      <c r="L117">
        <v>2</v>
      </c>
      <c r="M117" t="s">
        <v>262</v>
      </c>
      <c r="N117">
        <v>1611</v>
      </c>
      <c r="R117" s="2">
        <f t="shared" si="4"/>
        <v>0.7450675694425174</v>
      </c>
      <c r="S117" s="2">
        <f t="shared" si="5"/>
        <v>216222</v>
      </c>
    </row>
    <row r="118" spans="1:19" x14ac:dyDescent="0.45">
      <c r="A118" s="2" t="str">
        <f t="shared" si="3"/>
        <v>2023|Waikato Region|Total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2023</v>
      </c>
      <c r="G118">
        <v>2023</v>
      </c>
      <c r="H118" s="1" t="s">
        <v>32</v>
      </c>
      <c r="I118" t="s">
        <v>33</v>
      </c>
      <c r="J118">
        <v>999</v>
      </c>
      <c r="K118" t="s">
        <v>29</v>
      </c>
      <c r="L118">
        <v>99</v>
      </c>
      <c r="M118" t="s">
        <v>260</v>
      </c>
      <c r="N118">
        <v>216222</v>
      </c>
      <c r="R118" s="2">
        <f t="shared" si="4"/>
        <v>100</v>
      </c>
      <c r="S118" s="2">
        <f t="shared" si="5"/>
        <v>216222</v>
      </c>
    </row>
    <row r="119" spans="1:19" x14ac:dyDescent="0.45">
      <c r="A119" s="2" t="str">
        <f t="shared" si="3"/>
        <v>2023|Bay of Plenty Region|Private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2023</v>
      </c>
      <c r="G119">
        <v>2023</v>
      </c>
      <c r="H119" s="1" t="s">
        <v>34</v>
      </c>
      <c r="I119" t="s">
        <v>35</v>
      </c>
      <c r="J119">
        <v>999</v>
      </c>
      <c r="K119" t="s">
        <v>29</v>
      </c>
      <c r="L119">
        <v>1</v>
      </c>
      <c r="M119" t="s">
        <v>261</v>
      </c>
      <c r="N119">
        <v>136236</v>
      </c>
      <c r="R119" s="2">
        <f t="shared" si="4"/>
        <v>99.189655549002907</v>
      </c>
      <c r="S119" s="2">
        <f t="shared" si="5"/>
        <v>137349</v>
      </c>
    </row>
    <row r="120" spans="1:19" x14ac:dyDescent="0.45">
      <c r="A120" s="2" t="str">
        <f t="shared" si="3"/>
        <v>2023|Bay of Plenty Region|Non-private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2023</v>
      </c>
      <c r="G120">
        <v>2023</v>
      </c>
      <c r="H120" s="1" t="s">
        <v>34</v>
      </c>
      <c r="I120" t="s">
        <v>35</v>
      </c>
      <c r="J120">
        <v>999</v>
      </c>
      <c r="K120" t="s">
        <v>29</v>
      </c>
      <c r="L120">
        <v>2</v>
      </c>
      <c r="M120" t="s">
        <v>262</v>
      </c>
      <c r="N120">
        <v>1110</v>
      </c>
      <c r="R120" s="2">
        <f t="shared" si="4"/>
        <v>0.80816023414804627</v>
      </c>
      <c r="S120" s="2">
        <f t="shared" si="5"/>
        <v>137349</v>
      </c>
    </row>
    <row r="121" spans="1:19" x14ac:dyDescent="0.45">
      <c r="A121" s="2" t="str">
        <f t="shared" si="3"/>
        <v>2023|Bay of Plenty Region|Total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2023</v>
      </c>
      <c r="G121">
        <v>2023</v>
      </c>
      <c r="H121" s="1" t="s">
        <v>34</v>
      </c>
      <c r="I121" t="s">
        <v>35</v>
      </c>
      <c r="J121">
        <v>999</v>
      </c>
      <c r="K121" t="s">
        <v>29</v>
      </c>
      <c r="L121">
        <v>99</v>
      </c>
      <c r="M121" t="s">
        <v>260</v>
      </c>
      <c r="N121">
        <v>137349</v>
      </c>
      <c r="R121" s="2">
        <f t="shared" si="4"/>
        <v>100</v>
      </c>
      <c r="S121" s="2">
        <f t="shared" si="5"/>
        <v>137349</v>
      </c>
    </row>
    <row r="122" spans="1:19" x14ac:dyDescent="0.45">
      <c r="A122" s="2" t="str">
        <f t="shared" si="3"/>
        <v>2023|Gisborne Region|Private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2023</v>
      </c>
      <c r="G122">
        <v>2023</v>
      </c>
      <c r="H122" s="1" t="s">
        <v>36</v>
      </c>
      <c r="I122" t="s">
        <v>37</v>
      </c>
      <c r="J122">
        <v>999</v>
      </c>
      <c r="K122" t="s">
        <v>29</v>
      </c>
      <c r="L122">
        <v>1</v>
      </c>
      <c r="M122" t="s">
        <v>261</v>
      </c>
      <c r="N122">
        <v>19314</v>
      </c>
      <c r="R122" s="2">
        <f t="shared" si="4"/>
        <v>99.000461325542062</v>
      </c>
      <c r="S122" s="2">
        <f t="shared" si="5"/>
        <v>19509</v>
      </c>
    </row>
    <row r="123" spans="1:19" x14ac:dyDescent="0.45">
      <c r="A123" s="2" t="str">
        <f t="shared" si="3"/>
        <v>2023|Gisborne Region|Non-private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2023</v>
      </c>
      <c r="G123">
        <v>2023</v>
      </c>
      <c r="H123" s="1" t="s">
        <v>36</v>
      </c>
      <c r="I123" t="s">
        <v>37</v>
      </c>
      <c r="J123">
        <v>999</v>
      </c>
      <c r="K123" t="s">
        <v>29</v>
      </c>
      <c r="L123">
        <v>2</v>
      </c>
      <c r="M123" t="s">
        <v>262</v>
      </c>
      <c r="N123">
        <v>198</v>
      </c>
      <c r="R123" s="2">
        <f t="shared" si="4"/>
        <v>1.0149161925265262</v>
      </c>
      <c r="S123" s="2">
        <f t="shared" si="5"/>
        <v>19509</v>
      </c>
    </row>
    <row r="124" spans="1:19" x14ac:dyDescent="0.45">
      <c r="A124" s="2" t="str">
        <f t="shared" si="3"/>
        <v>2023|Gisborne Region|Total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2023</v>
      </c>
      <c r="G124">
        <v>2023</v>
      </c>
      <c r="H124" s="1" t="s">
        <v>36</v>
      </c>
      <c r="I124" t="s">
        <v>37</v>
      </c>
      <c r="J124">
        <v>999</v>
      </c>
      <c r="K124" t="s">
        <v>29</v>
      </c>
      <c r="L124">
        <v>99</v>
      </c>
      <c r="M124" t="s">
        <v>260</v>
      </c>
      <c r="N124">
        <v>19509</v>
      </c>
      <c r="R124" s="2">
        <f t="shared" si="4"/>
        <v>100</v>
      </c>
      <c r="S124" s="2">
        <f t="shared" si="5"/>
        <v>19509</v>
      </c>
    </row>
    <row r="125" spans="1:19" x14ac:dyDescent="0.45">
      <c r="A125" s="2" t="str">
        <f t="shared" si="3"/>
        <v>2023|Hawke's Bay Region|Private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2023</v>
      </c>
      <c r="G125">
        <v>2023</v>
      </c>
      <c r="H125" s="1" t="s">
        <v>38</v>
      </c>
      <c r="I125" t="s">
        <v>39</v>
      </c>
      <c r="J125">
        <v>999</v>
      </c>
      <c r="K125" t="s">
        <v>29</v>
      </c>
      <c r="L125">
        <v>1</v>
      </c>
      <c r="M125" t="s">
        <v>261</v>
      </c>
      <c r="N125">
        <v>70632</v>
      </c>
      <c r="R125" s="2">
        <f t="shared" si="4"/>
        <v>98.974272742559279</v>
      </c>
      <c r="S125" s="2">
        <f t="shared" si="5"/>
        <v>71364</v>
      </c>
    </row>
    <row r="126" spans="1:19" x14ac:dyDescent="0.45">
      <c r="A126" s="2" t="str">
        <f t="shared" si="3"/>
        <v>2023|Hawke's Bay Region|Non-private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2023</v>
      </c>
      <c r="G126">
        <v>2023</v>
      </c>
      <c r="H126" s="1" t="s">
        <v>38</v>
      </c>
      <c r="I126" t="s">
        <v>39</v>
      </c>
      <c r="J126">
        <v>999</v>
      </c>
      <c r="K126" t="s">
        <v>29</v>
      </c>
      <c r="L126">
        <v>2</v>
      </c>
      <c r="M126" t="s">
        <v>262</v>
      </c>
      <c r="N126">
        <v>732</v>
      </c>
      <c r="R126" s="2">
        <f t="shared" si="4"/>
        <v>1.0257272574407263</v>
      </c>
      <c r="S126" s="2">
        <f t="shared" si="5"/>
        <v>71364</v>
      </c>
    </row>
    <row r="127" spans="1:19" x14ac:dyDescent="0.45">
      <c r="A127" s="2" t="str">
        <f t="shared" si="3"/>
        <v>2023|Hawke's Bay Region|Total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2023</v>
      </c>
      <c r="G127">
        <v>2023</v>
      </c>
      <c r="H127" s="1" t="s">
        <v>38</v>
      </c>
      <c r="I127" t="s">
        <v>39</v>
      </c>
      <c r="J127">
        <v>999</v>
      </c>
      <c r="K127" t="s">
        <v>29</v>
      </c>
      <c r="L127">
        <v>99</v>
      </c>
      <c r="M127" t="s">
        <v>260</v>
      </c>
      <c r="N127">
        <v>71364</v>
      </c>
      <c r="R127" s="2">
        <f t="shared" si="4"/>
        <v>100</v>
      </c>
      <c r="S127" s="2">
        <f t="shared" si="5"/>
        <v>71364</v>
      </c>
    </row>
    <row r="128" spans="1:19" x14ac:dyDescent="0.45">
      <c r="A128" s="2" t="str">
        <f t="shared" si="3"/>
        <v>2023|Taranaki Region|Private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2023</v>
      </c>
      <c r="G128">
        <v>2023</v>
      </c>
      <c r="H128" s="1" t="s">
        <v>40</v>
      </c>
      <c r="I128" t="s">
        <v>41</v>
      </c>
      <c r="J128">
        <v>999</v>
      </c>
      <c r="K128" t="s">
        <v>29</v>
      </c>
      <c r="L128">
        <v>1</v>
      </c>
      <c r="M128" t="s">
        <v>261</v>
      </c>
      <c r="N128">
        <v>52650</v>
      </c>
      <c r="R128" s="2">
        <f t="shared" si="4"/>
        <v>99.354619565217391</v>
      </c>
      <c r="S128" s="2">
        <f t="shared" si="5"/>
        <v>52992</v>
      </c>
    </row>
    <row r="129" spans="1:19" x14ac:dyDescent="0.45">
      <c r="A129" s="2" t="str">
        <f t="shared" si="3"/>
        <v>2023|Taranaki Region|Non-private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2023</v>
      </c>
      <c r="G129">
        <v>2023</v>
      </c>
      <c r="H129" s="1" t="s">
        <v>40</v>
      </c>
      <c r="I129" t="s">
        <v>41</v>
      </c>
      <c r="J129">
        <v>999</v>
      </c>
      <c r="K129" t="s">
        <v>29</v>
      </c>
      <c r="L129">
        <v>2</v>
      </c>
      <c r="M129" t="s">
        <v>262</v>
      </c>
      <c r="N129">
        <v>342</v>
      </c>
      <c r="R129" s="2">
        <f t="shared" si="4"/>
        <v>0.64538043478260865</v>
      </c>
      <c r="S129" s="2">
        <f t="shared" si="5"/>
        <v>52992</v>
      </c>
    </row>
    <row r="130" spans="1:19" x14ac:dyDescent="0.45">
      <c r="A130" s="2" t="str">
        <f t="shared" si="3"/>
        <v>2023|Taranaki Region|Total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2023</v>
      </c>
      <c r="G130">
        <v>2023</v>
      </c>
      <c r="H130" s="1" t="s">
        <v>40</v>
      </c>
      <c r="I130" t="s">
        <v>41</v>
      </c>
      <c r="J130">
        <v>999</v>
      </c>
      <c r="K130" t="s">
        <v>29</v>
      </c>
      <c r="L130">
        <v>99</v>
      </c>
      <c r="M130" t="s">
        <v>260</v>
      </c>
      <c r="N130">
        <v>52992</v>
      </c>
      <c r="R130" s="2">
        <f t="shared" si="4"/>
        <v>100</v>
      </c>
      <c r="S130" s="2">
        <f t="shared" si="5"/>
        <v>52992</v>
      </c>
    </row>
    <row r="131" spans="1:19" x14ac:dyDescent="0.45">
      <c r="A131" s="2" t="str">
        <f t="shared" ref="A131:A163" si="6">G131&amp;"|"&amp;I131&amp;"|"&amp;M131</f>
        <v>2023|Manawat≈´-Whanganui Region|Private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2023</v>
      </c>
      <c r="G131">
        <v>2023</v>
      </c>
      <c r="H131" s="1" t="s">
        <v>42</v>
      </c>
      <c r="I131" t="s">
        <v>43</v>
      </c>
      <c r="J131">
        <v>999</v>
      </c>
      <c r="K131" t="s">
        <v>29</v>
      </c>
      <c r="L131">
        <v>1</v>
      </c>
      <c r="M131" t="s">
        <v>261</v>
      </c>
      <c r="N131">
        <v>107883</v>
      </c>
      <c r="R131" s="2">
        <f t="shared" ref="R131:R163" si="7">IF(P131&lt;&gt;"_U",IFERROR((N131/S131*100),"."),".")</f>
        <v>99.063386683562442</v>
      </c>
      <c r="S131" s="2">
        <f t="shared" ref="S131:S163" si="8">VLOOKUP(G131&amp;"|"&amp;I131&amp;"|Total - dwelling type",$A$2:$P$163,14,0)</f>
        <v>108903</v>
      </c>
    </row>
    <row r="132" spans="1:19" x14ac:dyDescent="0.45">
      <c r="A132" s="2" t="str">
        <f t="shared" si="6"/>
        <v>2023|Manawat≈´-Whanganui Region|Non-private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2023</v>
      </c>
      <c r="G132">
        <v>2023</v>
      </c>
      <c r="H132" s="1" t="s">
        <v>42</v>
      </c>
      <c r="I132" t="s">
        <v>43</v>
      </c>
      <c r="J132">
        <v>999</v>
      </c>
      <c r="K132" t="s">
        <v>29</v>
      </c>
      <c r="L132">
        <v>2</v>
      </c>
      <c r="M132" t="s">
        <v>262</v>
      </c>
      <c r="N132">
        <v>1020</v>
      </c>
      <c r="R132" s="2">
        <f t="shared" si="7"/>
        <v>0.93661331643756363</v>
      </c>
      <c r="S132" s="2">
        <f t="shared" si="8"/>
        <v>108903</v>
      </c>
    </row>
    <row r="133" spans="1:19" x14ac:dyDescent="0.45">
      <c r="A133" s="2" t="str">
        <f t="shared" si="6"/>
        <v>2023|Manawat≈´-Whanganui Region|Total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2023</v>
      </c>
      <c r="G133">
        <v>2023</v>
      </c>
      <c r="H133" s="1" t="s">
        <v>42</v>
      </c>
      <c r="I133" t="s">
        <v>43</v>
      </c>
      <c r="J133">
        <v>999</v>
      </c>
      <c r="K133" t="s">
        <v>29</v>
      </c>
      <c r="L133">
        <v>99</v>
      </c>
      <c r="M133" t="s">
        <v>260</v>
      </c>
      <c r="N133">
        <v>108903</v>
      </c>
      <c r="R133" s="2">
        <f t="shared" si="7"/>
        <v>100</v>
      </c>
      <c r="S133" s="2">
        <f t="shared" si="8"/>
        <v>108903</v>
      </c>
    </row>
    <row r="134" spans="1:19" x14ac:dyDescent="0.45">
      <c r="A134" s="2" t="str">
        <f t="shared" si="6"/>
        <v>2023|Wellington Region|Private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2023</v>
      </c>
      <c r="G134">
        <v>2023</v>
      </c>
      <c r="H134" s="1" t="s">
        <v>44</v>
      </c>
      <c r="I134" t="s">
        <v>45</v>
      </c>
      <c r="J134">
        <v>999</v>
      </c>
      <c r="K134" t="s">
        <v>29</v>
      </c>
      <c r="L134">
        <v>1</v>
      </c>
      <c r="M134" t="s">
        <v>261</v>
      </c>
      <c r="N134">
        <v>215007</v>
      </c>
      <c r="R134" s="2">
        <f t="shared" si="7"/>
        <v>99.544425462172043</v>
      </c>
      <c r="S134" s="2">
        <f t="shared" si="8"/>
        <v>215991</v>
      </c>
    </row>
    <row r="135" spans="1:19" x14ac:dyDescent="0.45">
      <c r="A135" s="2" t="str">
        <f t="shared" si="6"/>
        <v>2023|Wellington Region|Non-private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2023</v>
      </c>
      <c r="G135">
        <v>2023</v>
      </c>
      <c r="H135" s="1" t="s">
        <v>44</v>
      </c>
      <c r="I135" t="s">
        <v>45</v>
      </c>
      <c r="J135">
        <v>999</v>
      </c>
      <c r="K135" t="s">
        <v>29</v>
      </c>
      <c r="L135">
        <v>2</v>
      </c>
      <c r="M135" t="s">
        <v>262</v>
      </c>
      <c r="N135">
        <v>987</v>
      </c>
      <c r="R135" s="2">
        <f t="shared" si="7"/>
        <v>0.4569634845896357</v>
      </c>
      <c r="S135" s="2">
        <f t="shared" si="8"/>
        <v>215991</v>
      </c>
    </row>
    <row r="136" spans="1:19" x14ac:dyDescent="0.45">
      <c r="A136" s="2" t="str">
        <f t="shared" si="6"/>
        <v>2023|Wellington Region|Total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2023</v>
      </c>
      <c r="G136">
        <v>2023</v>
      </c>
      <c r="H136" s="1" t="s">
        <v>44</v>
      </c>
      <c r="I136" t="s">
        <v>45</v>
      </c>
      <c r="J136">
        <v>999</v>
      </c>
      <c r="K136" t="s">
        <v>29</v>
      </c>
      <c r="L136">
        <v>99</v>
      </c>
      <c r="M136" t="s">
        <v>260</v>
      </c>
      <c r="N136">
        <v>215991</v>
      </c>
      <c r="R136" s="2">
        <f t="shared" si="7"/>
        <v>100</v>
      </c>
      <c r="S136" s="2">
        <f t="shared" si="8"/>
        <v>215991</v>
      </c>
    </row>
    <row r="137" spans="1:19" x14ac:dyDescent="0.45">
      <c r="A137" s="2" t="str">
        <f t="shared" si="6"/>
        <v>2023|West Coast Region|Private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2023</v>
      </c>
      <c r="G137">
        <v>2023</v>
      </c>
      <c r="H137">
        <v>12</v>
      </c>
      <c r="I137" t="s">
        <v>46</v>
      </c>
      <c r="J137">
        <v>999</v>
      </c>
      <c r="K137" t="s">
        <v>29</v>
      </c>
      <c r="L137">
        <v>1</v>
      </c>
      <c r="M137" t="s">
        <v>261</v>
      </c>
      <c r="N137">
        <v>17967</v>
      </c>
      <c r="R137" s="2">
        <f t="shared" si="7"/>
        <v>96.784098254686484</v>
      </c>
      <c r="S137" s="2">
        <f t="shared" si="8"/>
        <v>18564</v>
      </c>
    </row>
    <row r="138" spans="1:19" x14ac:dyDescent="0.45">
      <c r="A138" s="2" t="str">
        <f t="shared" si="6"/>
        <v>2023|West Coast Region|Non-private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2023</v>
      </c>
      <c r="G138">
        <v>2023</v>
      </c>
      <c r="H138">
        <v>12</v>
      </c>
      <c r="I138" t="s">
        <v>46</v>
      </c>
      <c r="J138">
        <v>999</v>
      </c>
      <c r="K138" t="s">
        <v>29</v>
      </c>
      <c r="L138">
        <v>2</v>
      </c>
      <c r="M138" t="s">
        <v>262</v>
      </c>
      <c r="N138">
        <v>597</v>
      </c>
      <c r="R138" s="2">
        <f t="shared" si="7"/>
        <v>3.2159017453135097</v>
      </c>
      <c r="S138" s="2">
        <f t="shared" si="8"/>
        <v>18564</v>
      </c>
    </row>
    <row r="139" spans="1:19" x14ac:dyDescent="0.45">
      <c r="A139" s="2" t="str">
        <f t="shared" si="6"/>
        <v>2023|West Coast Region|Total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2023</v>
      </c>
      <c r="G139">
        <v>2023</v>
      </c>
      <c r="H139">
        <v>12</v>
      </c>
      <c r="I139" t="s">
        <v>46</v>
      </c>
      <c r="J139">
        <v>999</v>
      </c>
      <c r="K139" t="s">
        <v>29</v>
      </c>
      <c r="L139">
        <v>99</v>
      </c>
      <c r="M139" t="s">
        <v>260</v>
      </c>
      <c r="N139">
        <v>18564</v>
      </c>
      <c r="R139" s="2">
        <f t="shared" si="7"/>
        <v>100</v>
      </c>
      <c r="S139" s="2">
        <f t="shared" si="8"/>
        <v>18564</v>
      </c>
    </row>
    <row r="140" spans="1:19" x14ac:dyDescent="0.45">
      <c r="A140" s="2" t="str">
        <f t="shared" si="6"/>
        <v>2023|Canterbury Region|Private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2023</v>
      </c>
      <c r="G140">
        <v>2023</v>
      </c>
      <c r="H140">
        <v>13</v>
      </c>
      <c r="I140" t="s">
        <v>47</v>
      </c>
      <c r="J140">
        <v>999</v>
      </c>
      <c r="K140" t="s">
        <v>29</v>
      </c>
      <c r="L140">
        <v>1</v>
      </c>
      <c r="M140" t="s">
        <v>261</v>
      </c>
      <c r="N140">
        <v>279888</v>
      </c>
      <c r="R140" s="2">
        <f t="shared" si="7"/>
        <v>99.237339516875323</v>
      </c>
      <c r="S140" s="2">
        <f t="shared" si="8"/>
        <v>282039</v>
      </c>
    </row>
    <row r="141" spans="1:19" x14ac:dyDescent="0.45">
      <c r="A141" s="2" t="str">
        <f t="shared" si="6"/>
        <v>2023|Canterbury Region|Non-private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2023</v>
      </c>
      <c r="G141">
        <v>2023</v>
      </c>
      <c r="H141">
        <v>13</v>
      </c>
      <c r="I141" t="s">
        <v>47</v>
      </c>
      <c r="J141">
        <v>999</v>
      </c>
      <c r="K141" t="s">
        <v>29</v>
      </c>
      <c r="L141">
        <v>2</v>
      </c>
      <c r="M141" t="s">
        <v>262</v>
      </c>
      <c r="N141">
        <v>2151</v>
      </c>
      <c r="R141" s="2">
        <f t="shared" si="7"/>
        <v>0.76266048312467427</v>
      </c>
      <c r="S141" s="2">
        <f t="shared" si="8"/>
        <v>282039</v>
      </c>
    </row>
    <row r="142" spans="1:19" x14ac:dyDescent="0.45">
      <c r="A142" s="2" t="str">
        <f t="shared" si="6"/>
        <v>2023|Canterbury Region|Total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2023</v>
      </c>
      <c r="G142">
        <v>2023</v>
      </c>
      <c r="H142">
        <v>13</v>
      </c>
      <c r="I142" t="s">
        <v>47</v>
      </c>
      <c r="J142">
        <v>999</v>
      </c>
      <c r="K142" t="s">
        <v>29</v>
      </c>
      <c r="L142">
        <v>99</v>
      </c>
      <c r="M142" t="s">
        <v>260</v>
      </c>
      <c r="N142">
        <v>282039</v>
      </c>
      <c r="R142" s="2">
        <f t="shared" si="7"/>
        <v>100</v>
      </c>
      <c r="S142" s="2">
        <f t="shared" si="8"/>
        <v>282039</v>
      </c>
    </row>
    <row r="143" spans="1:19" x14ac:dyDescent="0.45">
      <c r="A143" s="2" t="str">
        <f t="shared" si="6"/>
        <v>2023|Otago Region|Private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2023</v>
      </c>
      <c r="G143">
        <v>2023</v>
      </c>
      <c r="H143">
        <v>14</v>
      </c>
      <c r="I143" t="s">
        <v>48</v>
      </c>
      <c r="J143">
        <v>999</v>
      </c>
      <c r="K143" t="s">
        <v>29</v>
      </c>
      <c r="L143">
        <v>1</v>
      </c>
      <c r="M143" t="s">
        <v>261</v>
      </c>
      <c r="N143">
        <v>110910</v>
      </c>
      <c r="R143" s="2">
        <f t="shared" si="7"/>
        <v>98.610333146621855</v>
      </c>
      <c r="S143" s="2">
        <f t="shared" si="8"/>
        <v>112473</v>
      </c>
    </row>
    <row r="144" spans="1:19" x14ac:dyDescent="0.45">
      <c r="A144" s="2" t="str">
        <f t="shared" si="6"/>
        <v>2023|Otago Region|Non-private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2023</v>
      </c>
      <c r="G144">
        <v>2023</v>
      </c>
      <c r="H144">
        <v>14</v>
      </c>
      <c r="I144" t="s">
        <v>48</v>
      </c>
      <c r="J144">
        <v>999</v>
      </c>
      <c r="K144" t="s">
        <v>29</v>
      </c>
      <c r="L144">
        <v>2</v>
      </c>
      <c r="M144" t="s">
        <v>262</v>
      </c>
      <c r="N144">
        <v>1563</v>
      </c>
      <c r="R144" s="2">
        <f t="shared" si="7"/>
        <v>1.389666853378144</v>
      </c>
      <c r="S144" s="2">
        <f t="shared" si="8"/>
        <v>112473</v>
      </c>
    </row>
    <row r="145" spans="1:19" x14ac:dyDescent="0.45">
      <c r="A145" s="2" t="str">
        <f t="shared" si="6"/>
        <v>2023|Otago Region|Total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2023</v>
      </c>
      <c r="G145">
        <v>2023</v>
      </c>
      <c r="H145">
        <v>14</v>
      </c>
      <c r="I145" t="s">
        <v>48</v>
      </c>
      <c r="J145">
        <v>999</v>
      </c>
      <c r="K145" t="s">
        <v>29</v>
      </c>
      <c r="L145">
        <v>99</v>
      </c>
      <c r="M145" t="s">
        <v>260</v>
      </c>
      <c r="N145">
        <v>112473</v>
      </c>
      <c r="R145" s="2">
        <f t="shared" si="7"/>
        <v>100</v>
      </c>
      <c r="S145" s="2">
        <f t="shared" si="8"/>
        <v>112473</v>
      </c>
    </row>
    <row r="146" spans="1:19" x14ac:dyDescent="0.45">
      <c r="A146" s="2" t="str">
        <f t="shared" si="6"/>
        <v>2023|Southland Region|Private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2023</v>
      </c>
      <c r="G146">
        <v>2023</v>
      </c>
      <c r="H146">
        <v>15</v>
      </c>
      <c r="I146" t="s">
        <v>49</v>
      </c>
      <c r="J146">
        <v>999</v>
      </c>
      <c r="K146" t="s">
        <v>29</v>
      </c>
      <c r="L146">
        <v>1</v>
      </c>
      <c r="M146" t="s">
        <v>261</v>
      </c>
      <c r="N146">
        <v>46056</v>
      </c>
      <c r="R146" s="2">
        <f t="shared" si="7"/>
        <v>98.492333354718681</v>
      </c>
      <c r="S146" s="2">
        <f t="shared" si="8"/>
        <v>46761</v>
      </c>
    </row>
    <row r="147" spans="1:19" x14ac:dyDescent="0.45">
      <c r="A147" s="2" t="str">
        <f t="shared" si="6"/>
        <v>2023|Southland Region|Non-private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2023</v>
      </c>
      <c r="G147">
        <v>2023</v>
      </c>
      <c r="H147">
        <v>15</v>
      </c>
      <c r="I147" t="s">
        <v>49</v>
      </c>
      <c r="J147">
        <v>999</v>
      </c>
      <c r="K147" t="s">
        <v>29</v>
      </c>
      <c r="L147">
        <v>2</v>
      </c>
      <c r="M147" t="s">
        <v>262</v>
      </c>
      <c r="N147">
        <v>711</v>
      </c>
      <c r="R147" s="2">
        <f t="shared" si="7"/>
        <v>1.5204978507730802</v>
      </c>
      <c r="S147" s="2">
        <f t="shared" si="8"/>
        <v>46761</v>
      </c>
    </row>
    <row r="148" spans="1:19" x14ac:dyDescent="0.45">
      <c r="A148" s="2" t="str">
        <f t="shared" si="6"/>
        <v>2023|Southland Region|Total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2023</v>
      </c>
      <c r="G148">
        <v>2023</v>
      </c>
      <c r="H148">
        <v>15</v>
      </c>
      <c r="I148" t="s">
        <v>49</v>
      </c>
      <c r="J148">
        <v>999</v>
      </c>
      <c r="K148" t="s">
        <v>29</v>
      </c>
      <c r="L148">
        <v>99</v>
      </c>
      <c r="M148" t="s">
        <v>260</v>
      </c>
      <c r="N148">
        <v>46761</v>
      </c>
      <c r="R148" s="2">
        <f t="shared" si="7"/>
        <v>100</v>
      </c>
      <c r="S148" s="2">
        <f t="shared" si="8"/>
        <v>46761</v>
      </c>
    </row>
    <row r="149" spans="1:19" x14ac:dyDescent="0.45">
      <c r="A149" s="2" t="str">
        <f t="shared" si="6"/>
        <v>2023|Tasman Region|Private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2023</v>
      </c>
      <c r="G149">
        <v>2023</v>
      </c>
      <c r="H149">
        <v>16</v>
      </c>
      <c r="I149" t="s">
        <v>50</v>
      </c>
      <c r="J149">
        <v>999</v>
      </c>
      <c r="K149" t="s">
        <v>29</v>
      </c>
      <c r="L149">
        <v>1</v>
      </c>
      <c r="M149" t="s">
        <v>261</v>
      </c>
      <c r="N149">
        <v>25755</v>
      </c>
      <c r="R149" s="2">
        <f t="shared" si="7"/>
        <v>97.734517304189438</v>
      </c>
      <c r="S149" s="2">
        <f t="shared" si="8"/>
        <v>26352</v>
      </c>
    </row>
    <row r="150" spans="1:19" x14ac:dyDescent="0.45">
      <c r="A150" s="2" t="str">
        <f t="shared" si="6"/>
        <v>2023|Tasman Region|Non-private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2023</v>
      </c>
      <c r="G150">
        <v>2023</v>
      </c>
      <c r="H150">
        <v>16</v>
      </c>
      <c r="I150" t="s">
        <v>50</v>
      </c>
      <c r="J150">
        <v>999</v>
      </c>
      <c r="K150" t="s">
        <v>29</v>
      </c>
      <c r="L150">
        <v>2</v>
      </c>
      <c r="M150" t="s">
        <v>262</v>
      </c>
      <c r="N150">
        <v>594</v>
      </c>
      <c r="R150" s="2">
        <f t="shared" si="7"/>
        <v>2.2540983606557377</v>
      </c>
      <c r="S150" s="2">
        <f t="shared" si="8"/>
        <v>26352</v>
      </c>
    </row>
    <row r="151" spans="1:19" x14ac:dyDescent="0.45">
      <c r="A151" s="2" t="str">
        <f t="shared" si="6"/>
        <v>2023|Tasman Region|Total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2023</v>
      </c>
      <c r="G151">
        <v>2023</v>
      </c>
      <c r="H151">
        <v>16</v>
      </c>
      <c r="I151" t="s">
        <v>50</v>
      </c>
      <c r="J151">
        <v>999</v>
      </c>
      <c r="K151" t="s">
        <v>29</v>
      </c>
      <c r="L151">
        <v>99</v>
      </c>
      <c r="M151" t="s">
        <v>260</v>
      </c>
      <c r="N151">
        <v>26352</v>
      </c>
      <c r="R151" s="2">
        <f t="shared" si="7"/>
        <v>100</v>
      </c>
      <c r="S151" s="2">
        <f t="shared" si="8"/>
        <v>26352</v>
      </c>
    </row>
    <row r="152" spans="1:19" x14ac:dyDescent="0.45">
      <c r="A152" s="2" t="str">
        <f t="shared" si="6"/>
        <v>2023|Nelson Region|Private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2023</v>
      </c>
      <c r="G152">
        <v>2023</v>
      </c>
      <c r="H152">
        <v>17</v>
      </c>
      <c r="I152" t="s">
        <v>51</v>
      </c>
      <c r="J152">
        <v>999</v>
      </c>
      <c r="K152" t="s">
        <v>29</v>
      </c>
      <c r="L152">
        <v>1</v>
      </c>
      <c r="M152" t="s">
        <v>261</v>
      </c>
      <c r="N152">
        <v>22626</v>
      </c>
      <c r="R152" s="2">
        <f t="shared" si="7"/>
        <v>99.041365725541695</v>
      </c>
      <c r="S152" s="2">
        <f t="shared" si="8"/>
        <v>22845</v>
      </c>
    </row>
    <row r="153" spans="1:19" x14ac:dyDescent="0.45">
      <c r="A153" s="2" t="str">
        <f t="shared" si="6"/>
        <v>2023|Nelson Region|Non-private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2023</v>
      </c>
      <c r="G153">
        <v>2023</v>
      </c>
      <c r="H153">
        <v>17</v>
      </c>
      <c r="I153" t="s">
        <v>51</v>
      </c>
      <c r="J153">
        <v>999</v>
      </c>
      <c r="K153" t="s">
        <v>29</v>
      </c>
      <c r="L153">
        <v>2</v>
      </c>
      <c r="M153" t="s">
        <v>262</v>
      </c>
      <c r="N153">
        <v>216</v>
      </c>
      <c r="R153" s="2">
        <f t="shared" si="7"/>
        <v>0.94550229809586339</v>
      </c>
      <c r="S153" s="2">
        <f t="shared" si="8"/>
        <v>22845</v>
      </c>
    </row>
    <row r="154" spans="1:19" x14ac:dyDescent="0.45">
      <c r="A154" s="2" t="str">
        <f t="shared" si="6"/>
        <v>2023|Nelson Region|Total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2023</v>
      </c>
      <c r="G154">
        <v>2023</v>
      </c>
      <c r="H154">
        <v>17</v>
      </c>
      <c r="I154" t="s">
        <v>51</v>
      </c>
      <c r="J154">
        <v>999</v>
      </c>
      <c r="K154" t="s">
        <v>29</v>
      </c>
      <c r="L154">
        <v>99</v>
      </c>
      <c r="M154" t="s">
        <v>260</v>
      </c>
      <c r="N154">
        <v>22845</v>
      </c>
      <c r="R154" s="2">
        <f t="shared" si="7"/>
        <v>100</v>
      </c>
      <c r="S154" s="2">
        <f t="shared" si="8"/>
        <v>22845</v>
      </c>
    </row>
    <row r="155" spans="1:19" x14ac:dyDescent="0.45">
      <c r="A155" s="2" t="str">
        <f t="shared" si="6"/>
        <v>2023|Marlborough Region|Private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2023</v>
      </c>
      <c r="G155">
        <v>2023</v>
      </c>
      <c r="H155">
        <v>18</v>
      </c>
      <c r="I155" t="s">
        <v>52</v>
      </c>
      <c r="J155">
        <v>999</v>
      </c>
      <c r="K155" t="s">
        <v>29</v>
      </c>
      <c r="L155">
        <v>1</v>
      </c>
      <c r="M155" t="s">
        <v>261</v>
      </c>
      <c r="N155">
        <v>24330</v>
      </c>
      <c r="R155" s="2">
        <f t="shared" si="7"/>
        <v>98.077155641552778</v>
      </c>
      <c r="S155" s="2">
        <f t="shared" si="8"/>
        <v>24807</v>
      </c>
    </row>
    <row r="156" spans="1:19" x14ac:dyDescent="0.45">
      <c r="A156" s="2" t="str">
        <f t="shared" si="6"/>
        <v>2023|Marlborough Region|Non-private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2023</v>
      </c>
      <c r="G156">
        <v>2023</v>
      </c>
      <c r="H156">
        <v>18</v>
      </c>
      <c r="I156" t="s">
        <v>52</v>
      </c>
      <c r="J156">
        <v>999</v>
      </c>
      <c r="K156" t="s">
        <v>29</v>
      </c>
      <c r="L156">
        <v>2</v>
      </c>
      <c r="M156" t="s">
        <v>262</v>
      </c>
      <c r="N156">
        <v>477</v>
      </c>
      <c r="R156" s="2">
        <f t="shared" si="7"/>
        <v>1.9228443584472126</v>
      </c>
      <c r="S156" s="2">
        <f t="shared" si="8"/>
        <v>24807</v>
      </c>
    </row>
    <row r="157" spans="1:19" x14ac:dyDescent="0.45">
      <c r="A157" s="2" t="str">
        <f t="shared" si="6"/>
        <v>2023|Marlborough Region|Total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2023</v>
      </c>
      <c r="G157">
        <v>2023</v>
      </c>
      <c r="H157">
        <v>18</v>
      </c>
      <c r="I157" t="s">
        <v>52</v>
      </c>
      <c r="J157">
        <v>999</v>
      </c>
      <c r="K157" t="s">
        <v>29</v>
      </c>
      <c r="L157">
        <v>99</v>
      </c>
      <c r="M157" t="s">
        <v>260</v>
      </c>
      <c r="N157">
        <v>24807</v>
      </c>
      <c r="R157" s="2">
        <f t="shared" si="7"/>
        <v>100</v>
      </c>
      <c r="S157" s="2">
        <f t="shared" si="8"/>
        <v>24807</v>
      </c>
    </row>
    <row r="158" spans="1:19" x14ac:dyDescent="0.45">
      <c r="A158" s="2" t="str">
        <f t="shared" si="6"/>
        <v>2023|Area Outside Region|Private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2023</v>
      </c>
      <c r="G158">
        <v>2023</v>
      </c>
      <c r="H158">
        <v>99</v>
      </c>
      <c r="I158" t="s">
        <v>53</v>
      </c>
      <c r="J158">
        <v>999</v>
      </c>
      <c r="K158" t="s">
        <v>29</v>
      </c>
      <c r="L158">
        <v>1</v>
      </c>
      <c r="M158" t="s">
        <v>261</v>
      </c>
      <c r="N158">
        <v>366</v>
      </c>
      <c r="R158" s="2">
        <f t="shared" si="7"/>
        <v>87.769784172661872</v>
      </c>
      <c r="S158" s="2">
        <f t="shared" si="8"/>
        <v>417</v>
      </c>
    </row>
    <row r="159" spans="1:19" x14ac:dyDescent="0.45">
      <c r="A159" s="2" t="str">
        <f t="shared" si="6"/>
        <v>2023|Area Outside Region|Non-private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2023</v>
      </c>
      <c r="G159">
        <v>2023</v>
      </c>
      <c r="H159">
        <v>99</v>
      </c>
      <c r="I159" t="s">
        <v>53</v>
      </c>
      <c r="J159">
        <v>999</v>
      </c>
      <c r="K159" t="s">
        <v>29</v>
      </c>
      <c r="L159">
        <v>2</v>
      </c>
      <c r="M159" t="s">
        <v>262</v>
      </c>
      <c r="N159">
        <v>51</v>
      </c>
      <c r="R159" s="2">
        <f t="shared" si="7"/>
        <v>12.23021582733813</v>
      </c>
      <c r="S159" s="2">
        <f t="shared" si="8"/>
        <v>417</v>
      </c>
    </row>
    <row r="160" spans="1:19" x14ac:dyDescent="0.45">
      <c r="A160" s="2" t="str">
        <f t="shared" si="6"/>
        <v>2023|Area Outside Region|Total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2023</v>
      </c>
      <c r="G160">
        <v>2023</v>
      </c>
      <c r="H160">
        <v>99</v>
      </c>
      <c r="I160" t="s">
        <v>53</v>
      </c>
      <c r="J160">
        <v>999</v>
      </c>
      <c r="K160" t="s">
        <v>29</v>
      </c>
      <c r="L160">
        <v>99</v>
      </c>
      <c r="M160" t="s">
        <v>260</v>
      </c>
      <c r="N160">
        <v>417</v>
      </c>
      <c r="R160" s="2">
        <f t="shared" si="7"/>
        <v>100</v>
      </c>
      <c r="S160" s="2">
        <f t="shared" si="8"/>
        <v>417</v>
      </c>
    </row>
    <row r="161" spans="1:19" x14ac:dyDescent="0.45">
      <c r="A161" s="2" t="str">
        <f t="shared" si="6"/>
        <v>2023|Total - New Zealand by regional council|Private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2023</v>
      </c>
      <c r="G161">
        <v>2023</v>
      </c>
      <c r="H161">
        <v>9999</v>
      </c>
      <c r="I161" t="s">
        <v>54</v>
      </c>
      <c r="J161">
        <v>999</v>
      </c>
      <c r="K161" t="s">
        <v>29</v>
      </c>
      <c r="L161">
        <v>1</v>
      </c>
      <c r="M161" t="s">
        <v>261</v>
      </c>
      <c r="N161">
        <v>2041236</v>
      </c>
      <c r="R161" s="2">
        <f t="shared" si="7"/>
        <v>99.254003495126369</v>
      </c>
      <c r="S161" s="2">
        <f t="shared" si="8"/>
        <v>2056578</v>
      </c>
    </row>
    <row r="162" spans="1:19" x14ac:dyDescent="0.45">
      <c r="A162" s="2" t="str">
        <f t="shared" si="6"/>
        <v>2023|Total - New Zealand by regional council|Non-private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2023</v>
      </c>
      <c r="G162">
        <v>2023</v>
      </c>
      <c r="H162">
        <v>9999</v>
      </c>
      <c r="I162" t="s">
        <v>54</v>
      </c>
      <c r="J162">
        <v>999</v>
      </c>
      <c r="K162" t="s">
        <v>29</v>
      </c>
      <c r="L162">
        <v>2</v>
      </c>
      <c r="M162" t="s">
        <v>262</v>
      </c>
      <c r="N162">
        <v>15342</v>
      </c>
      <c r="R162" s="2">
        <f t="shared" si="7"/>
        <v>0.7459965048736299</v>
      </c>
      <c r="S162" s="2">
        <f t="shared" si="8"/>
        <v>2056578</v>
      </c>
    </row>
    <row r="163" spans="1:19" x14ac:dyDescent="0.45">
      <c r="A163" s="2" t="str">
        <f t="shared" si="6"/>
        <v>2023|Total - New Zealand by regional council|Total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2023</v>
      </c>
      <c r="G163">
        <v>2023</v>
      </c>
      <c r="H163">
        <v>9999</v>
      </c>
      <c r="I163" t="s">
        <v>54</v>
      </c>
      <c r="J163">
        <v>999</v>
      </c>
      <c r="K163" t="s">
        <v>29</v>
      </c>
      <c r="L163">
        <v>99</v>
      </c>
      <c r="M163" t="s">
        <v>260</v>
      </c>
      <c r="N163">
        <v>2056578</v>
      </c>
      <c r="R163" s="2">
        <f t="shared" si="7"/>
        <v>100</v>
      </c>
      <c r="S163" s="2">
        <f t="shared" si="8"/>
        <v>2056578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C711-641F-8846-9550-220DFC1C211B}">
  <dimension ref="A1:S3727"/>
  <sheetViews>
    <sheetView topLeftCell="D3703" workbookViewId="0">
      <selection activeCell="S3723" sqref="S3723"/>
    </sheetView>
  </sheetViews>
  <sheetFormatPr defaultColWidth="10.85546875" defaultRowHeight="15.9" x14ac:dyDescent="0.45"/>
  <cols>
    <col min="1" max="1" width="61.85546875" customWidth="1"/>
  </cols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263</v>
      </c>
      <c r="S1" s="2" t="s">
        <v>259</v>
      </c>
    </row>
    <row r="2" spans="1:19" x14ac:dyDescent="0.45">
      <c r="A2" s="2" t="str">
        <f>G2&amp;"|"&amp;I2&amp;"|"&amp;M2</f>
        <v>2013|Far North District|Private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 s="1" t="s">
        <v>232</v>
      </c>
      <c r="I2" t="s">
        <v>231</v>
      </c>
      <c r="J2">
        <v>1</v>
      </c>
      <c r="K2" t="s">
        <v>22</v>
      </c>
      <c r="L2">
        <v>1</v>
      </c>
      <c r="M2" t="s">
        <v>261</v>
      </c>
      <c r="N2">
        <v>21774</v>
      </c>
      <c r="R2" s="2">
        <f>IF(P2&lt;&gt;"_U",IFERROR((N2/S2*100),"."),".")</f>
        <v>78.925619834710744</v>
      </c>
      <c r="S2" s="2">
        <f>VLOOKUP(A2,'TA Total'!A:Q,14,0)</f>
        <v>27588</v>
      </c>
    </row>
    <row r="3" spans="1:19" x14ac:dyDescent="0.45">
      <c r="A3" s="2" t="str">
        <f t="shared" ref="A3:A66" si="0">G3&amp;"|"&amp;I3&amp;"|"&amp;M3</f>
        <v>2013|Far North District|Non-private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 s="1" t="s">
        <v>232</v>
      </c>
      <c r="I3" t="s">
        <v>231</v>
      </c>
      <c r="J3">
        <v>1</v>
      </c>
      <c r="K3" t="s">
        <v>22</v>
      </c>
      <c r="L3">
        <v>2</v>
      </c>
      <c r="M3" t="s">
        <v>262</v>
      </c>
      <c r="N3">
        <v>273</v>
      </c>
      <c r="R3" s="2" t="str">
        <f t="shared" ref="R3:R66" si="1">IF(P3&lt;&gt;"_U",IFERROR((N3/S3*100),"."),".")</f>
        <v>.</v>
      </c>
      <c r="S3" s="2">
        <f>VLOOKUP(A3,'TA Total'!A:Q,14,0)</f>
        <v>0</v>
      </c>
    </row>
    <row r="4" spans="1:19" x14ac:dyDescent="0.45">
      <c r="A4" s="2" t="str">
        <f t="shared" si="0"/>
        <v>2013|Far North District|Total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 s="1" t="s">
        <v>232</v>
      </c>
      <c r="I4" t="s">
        <v>231</v>
      </c>
      <c r="J4">
        <v>1</v>
      </c>
      <c r="K4" t="s">
        <v>22</v>
      </c>
      <c r="L4">
        <v>99</v>
      </c>
      <c r="M4" t="s">
        <v>260</v>
      </c>
      <c r="N4">
        <v>22047</v>
      </c>
      <c r="R4" s="2" t="str">
        <f t="shared" si="1"/>
        <v>.</v>
      </c>
      <c r="S4" s="2">
        <f>VLOOKUP(A4,'TA Total'!A:Q,14,0)</f>
        <v>0</v>
      </c>
    </row>
    <row r="5" spans="1:19" x14ac:dyDescent="0.45">
      <c r="A5" s="2" t="str">
        <f t="shared" si="0"/>
        <v>2013|Far North District|Private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 s="1" t="s">
        <v>232</v>
      </c>
      <c r="I5" t="s">
        <v>231</v>
      </c>
      <c r="J5">
        <v>2</v>
      </c>
      <c r="K5" t="s">
        <v>23</v>
      </c>
      <c r="L5">
        <v>1</v>
      </c>
      <c r="M5" t="s">
        <v>261</v>
      </c>
      <c r="N5">
        <v>5661</v>
      </c>
      <c r="R5" s="2">
        <f t="shared" si="1"/>
        <v>20.519791213571118</v>
      </c>
      <c r="S5" s="2">
        <f>VLOOKUP(A5,'TA Total'!A:Q,14,0)</f>
        <v>27588</v>
      </c>
    </row>
    <row r="6" spans="1:19" x14ac:dyDescent="0.45">
      <c r="A6" s="2" t="str">
        <f t="shared" si="0"/>
        <v>2013|Far North District|Non-private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 s="1" t="s">
        <v>232</v>
      </c>
      <c r="I6" t="s">
        <v>231</v>
      </c>
      <c r="J6">
        <v>2</v>
      </c>
      <c r="K6" t="s">
        <v>23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>VLOOKUP(A6,'TA Total'!A:Q,14,0)</f>
        <v>0</v>
      </c>
    </row>
    <row r="7" spans="1:19" x14ac:dyDescent="0.45">
      <c r="A7" s="2" t="str">
        <f t="shared" si="0"/>
        <v>2013|Far North District|Total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 s="1" t="s">
        <v>232</v>
      </c>
      <c r="I7" t="s">
        <v>231</v>
      </c>
      <c r="J7">
        <v>2</v>
      </c>
      <c r="K7" t="s">
        <v>23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>VLOOKUP(A7,'TA Total'!A:Q,14,0)</f>
        <v>0</v>
      </c>
    </row>
    <row r="8" spans="1:19" x14ac:dyDescent="0.45">
      <c r="A8" s="2" t="str">
        <f t="shared" si="0"/>
        <v>2013|Far North District|Private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 s="1" t="s">
        <v>232</v>
      </c>
      <c r="I8" t="s">
        <v>231</v>
      </c>
      <c r="J8">
        <v>21</v>
      </c>
      <c r="K8" t="s">
        <v>26</v>
      </c>
      <c r="L8">
        <v>1</v>
      </c>
      <c r="M8" t="s">
        <v>261</v>
      </c>
      <c r="N8">
        <v>1281</v>
      </c>
      <c r="R8" s="2">
        <f t="shared" si="1"/>
        <v>4.64332318399304</v>
      </c>
      <c r="S8" s="2">
        <f>VLOOKUP(A8,'TA Total'!A:Q,14,0)</f>
        <v>27588</v>
      </c>
    </row>
    <row r="9" spans="1:19" x14ac:dyDescent="0.45">
      <c r="A9" s="2" t="str">
        <f t="shared" si="0"/>
        <v>2013|Far North District|Non-private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 s="1" t="s">
        <v>232</v>
      </c>
      <c r="I9" t="s">
        <v>231</v>
      </c>
      <c r="J9">
        <v>21</v>
      </c>
      <c r="K9" t="s">
        <v>26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>VLOOKUP(A9,'TA Total'!A:Q,14,0)</f>
        <v>0</v>
      </c>
    </row>
    <row r="10" spans="1:19" x14ac:dyDescent="0.45">
      <c r="A10" s="2" t="str">
        <f t="shared" si="0"/>
        <v>2013|Far North District|Total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 s="1" t="s">
        <v>232</v>
      </c>
      <c r="I10" t="s">
        <v>231</v>
      </c>
      <c r="J10">
        <v>21</v>
      </c>
      <c r="K10" t="s">
        <v>26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>VLOOKUP(A10,'TA Total'!A:Q,14,0)</f>
        <v>0</v>
      </c>
    </row>
    <row r="11" spans="1:19" x14ac:dyDescent="0.45">
      <c r="A11" s="2" t="str">
        <f t="shared" si="0"/>
        <v>2013|Far North District|Private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 s="1" t="s">
        <v>232</v>
      </c>
      <c r="I11" t="s">
        <v>231</v>
      </c>
      <c r="J11">
        <v>22</v>
      </c>
      <c r="K11" t="s">
        <v>27</v>
      </c>
      <c r="L11">
        <v>1</v>
      </c>
      <c r="M11" t="s">
        <v>261</v>
      </c>
      <c r="N11">
        <v>4380</v>
      </c>
      <c r="R11" s="2">
        <f t="shared" si="1"/>
        <v>15.876468029578078</v>
      </c>
      <c r="S11" s="2">
        <f>VLOOKUP(A11,'TA Total'!A:Q,14,0)</f>
        <v>27588</v>
      </c>
    </row>
    <row r="12" spans="1:19" x14ac:dyDescent="0.45">
      <c r="A12" s="2" t="str">
        <f t="shared" si="0"/>
        <v>2013|Far North District|Non-private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 s="1" t="s">
        <v>232</v>
      </c>
      <c r="I12" t="s">
        <v>231</v>
      </c>
      <c r="J12">
        <v>22</v>
      </c>
      <c r="K12" t="s">
        <v>27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>VLOOKUP(A12,'TA Total'!A:Q,14,0)</f>
        <v>0</v>
      </c>
    </row>
    <row r="13" spans="1:19" x14ac:dyDescent="0.45">
      <c r="A13" s="2" t="str">
        <f t="shared" si="0"/>
        <v>2013|Far North District|Total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 s="1" t="s">
        <v>232</v>
      </c>
      <c r="I13" t="s">
        <v>231</v>
      </c>
      <c r="J13">
        <v>22</v>
      </c>
      <c r="K13" t="s">
        <v>27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>VLOOKUP(A13,'TA Total'!A:Q,14,0)</f>
        <v>0</v>
      </c>
    </row>
    <row r="14" spans="1:19" x14ac:dyDescent="0.45">
      <c r="A14" s="2" t="str">
        <f t="shared" si="0"/>
        <v>2013|Far North District|Private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 s="1" t="s">
        <v>232</v>
      </c>
      <c r="I14" t="s">
        <v>231</v>
      </c>
      <c r="J14">
        <v>3</v>
      </c>
      <c r="K14" t="s">
        <v>28</v>
      </c>
      <c r="L14">
        <v>1</v>
      </c>
      <c r="M14" t="s">
        <v>261</v>
      </c>
      <c r="N14">
        <v>150</v>
      </c>
      <c r="R14" s="2">
        <f t="shared" si="1"/>
        <v>0.54371465854719447</v>
      </c>
      <c r="S14" s="2">
        <f>VLOOKUP(A14,'TA Total'!A:Q,14,0)</f>
        <v>27588</v>
      </c>
    </row>
    <row r="15" spans="1:19" x14ac:dyDescent="0.45">
      <c r="A15" s="2" t="str">
        <f t="shared" si="0"/>
        <v>2013|Far North District|Non-private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 s="1" t="s">
        <v>232</v>
      </c>
      <c r="I15" t="s">
        <v>231</v>
      </c>
      <c r="J15">
        <v>3</v>
      </c>
      <c r="K15" t="s">
        <v>28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>VLOOKUP(A15,'TA Total'!A:Q,14,0)</f>
        <v>0</v>
      </c>
    </row>
    <row r="16" spans="1:19" x14ac:dyDescent="0.45">
      <c r="A16" s="2" t="str">
        <f t="shared" si="0"/>
        <v>2013|Far North District|Total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 s="1" t="s">
        <v>232</v>
      </c>
      <c r="I16" t="s">
        <v>231</v>
      </c>
      <c r="J16">
        <v>3</v>
      </c>
      <c r="K16" t="s">
        <v>28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>VLOOKUP(A16,'TA Total'!A:Q,14,0)</f>
        <v>0</v>
      </c>
    </row>
    <row r="17" spans="1:19" x14ac:dyDescent="0.45">
      <c r="A17" s="2" t="str">
        <f t="shared" si="0"/>
        <v>2013|Far North District|Private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 s="1" t="s">
        <v>232</v>
      </c>
      <c r="I17" t="s">
        <v>231</v>
      </c>
      <c r="J17">
        <v>999</v>
      </c>
      <c r="K17" t="s">
        <v>29</v>
      </c>
      <c r="L17">
        <v>1</v>
      </c>
      <c r="M17" t="s">
        <v>261</v>
      </c>
      <c r="N17">
        <v>27588</v>
      </c>
      <c r="R17" s="2">
        <f t="shared" si="1"/>
        <v>100</v>
      </c>
      <c r="S17" s="2">
        <f>VLOOKUP(A17,'TA Total'!A:Q,14,0)</f>
        <v>27588</v>
      </c>
    </row>
    <row r="18" spans="1:19" x14ac:dyDescent="0.45">
      <c r="A18" s="2" t="str">
        <f t="shared" si="0"/>
        <v>2013|Far North District|Non-private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 s="1" t="s">
        <v>232</v>
      </c>
      <c r="I18" t="s">
        <v>231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>VLOOKUP(A18,'TA Total'!A:Q,14,0)</f>
        <v>0</v>
      </c>
    </row>
    <row r="19" spans="1:19" x14ac:dyDescent="0.45">
      <c r="A19" s="2" t="str">
        <f t="shared" si="0"/>
        <v>2013|Far North District|Total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 s="1" t="s">
        <v>232</v>
      </c>
      <c r="I19" t="s">
        <v>231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>VLOOKUP(A19,'TA Total'!A:Q,14,0)</f>
        <v>0</v>
      </c>
    </row>
    <row r="20" spans="1:19" x14ac:dyDescent="0.45">
      <c r="A20" s="2" t="str">
        <f t="shared" si="0"/>
        <v>2013|Whangarei District|Private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 s="1" t="s">
        <v>230</v>
      </c>
      <c r="I20" t="s">
        <v>229</v>
      </c>
      <c r="J20">
        <v>1</v>
      </c>
      <c r="K20" t="s">
        <v>22</v>
      </c>
      <c r="L20">
        <v>1</v>
      </c>
      <c r="M20" t="s">
        <v>261</v>
      </c>
      <c r="N20">
        <v>30039</v>
      </c>
      <c r="R20" s="2">
        <f t="shared" si="1"/>
        <v>84.978358652295682</v>
      </c>
      <c r="S20" s="2">
        <f>VLOOKUP(A20,'TA Total'!A:Q,14,0)</f>
        <v>35349</v>
      </c>
    </row>
    <row r="21" spans="1:19" x14ac:dyDescent="0.45">
      <c r="A21" s="2" t="str">
        <f t="shared" si="0"/>
        <v>2013|Whangarei District|Non-private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 s="1" t="s">
        <v>230</v>
      </c>
      <c r="I21" t="s">
        <v>229</v>
      </c>
      <c r="J21">
        <v>1</v>
      </c>
      <c r="K21" t="s">
        <v>22</v>
      </c>
      <c r="L21">
        <v>2</v>
      </c>
      <c r="M21" t="s">
        <v>262</v>
      </c>
      <c r="N21">
        <v>165</v>
      </c>
      <c r="R21" s="2" t="str">
        <f t="shared" si="1"/>
        <v>.</v>
      </c>
      <c r="S21" s="2">
        <f>VLOOKUP(A21,'TA Total'!A:Q,14,0)</f>
        <v>0</v>
      </c>
    </row>
    <row r="22" spans="1:19" x14ac:dyDescent="0.45">
      <c r="A22" s="2" t="str">
        <f t="shared" si="0"/>
        <v>2013|Whangarei District|Total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 s="1" t="s">
        <v>230</v>
      </c>
      <c r="I22" t="s">
        <v>229</v>
      </c>
      <c r="J22">
        <v>1</v>
      </c>
      <c r="K22" t="s">
        <v>22</v>
      </c>
      <c r="L22">
        <v>99</v>
      </c>
      <c r="M22" t="s">
        <v>260</v>
      </c>
      <c r="N22">
        <v>30204</v>
      </c>
      <c r="R22" s="2" t="str">
        <f t="shared" si="1"/>
        <v>.</v>
      </c>
      <c r="S22" s="2">
        <f>VLOOKUP(A22,'TA Total'!A:Q,14,0)</f>
        <v>0</v>
      </c>
    </row>
    <row r="23" spans="1:19" x14ac:dyDescent="0.45">
      <c r="A23" s="2" t="str">
        <f t="shared" si="0"/>
        <v>2013|Whangarei District|Private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 s="1" t="s">
        <v>230</v>
      </c>
      <c r="I23" t="s">
        <v>229</v>
      </c>
      <c r="J23">
        <v>2</v>
      </c>
      <c r="K23" t="s">
        <v>23</v>
      </c>
      <c r="L23">
        <v>1</v>
      </c>
      <c r="M23" t="s">
        <v>261</v>
      </c>
      <c r="N23">
        <v>5139</v>
      </c>
      <c r="R23" s="2">
        <f t="shared" si="1"/>
        <v>14.537893575490113</v>
      </c>
      <c r="S23" s="2">
        <f>VLOOKUP(A23,'TA Total'!A:Q,14,0)</f>
        <v>35349</v>
      </c>
    </row>
    <row r="24" spans="1:19" x14ac:dyDescent="0.45">
      <c r="A24" s="2" t="str">
        <f t="shared" si="0"/>
        <v>2013|Whangarei District|Non-private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 s="1" t="s">
        <v>230</v>
      </c>
      <c r="I24" t="s">
        <v>229</v>
      </c>
      <c r="J24">
        <v>2</v>
      </c>
      <c r="K24" t="s">
        <v>23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>VLOOKUP(A24,'TA Total'!A:Q,14,0)</f>
        <v>0</v>
      </c>
    </row>
    <row r="25" spans="1:19" x14ac:dyDescent="0.45">
      <c r="A25" s="2" t="str">
        <f t="shared" si="0"/>
        <v>2013|Whangarei District|Total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 s="1" t="s">
        <v>230</v>
      </c>
      <c r="I25" t="s">
        <v>229</v>
      </c>
      <c r="J25">
        <v>2</v>
      </c>
      <c r="K25" t="s">
        <v>23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>VLOOKUP(A25,'TA Total'!A:Q,14,0)</f>
        <v>0</v>
      </c>
    </row>
    <row r="26" spans="1:19" x14ac:dyDescent="0.45">
      <c r="A26" s="2" t="str">
        <f t="shared" si="0"/>
        <v>2013|Whangarei District|Private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 s="1" t="s">
        <v>230</v>
      </c>
      <c r="I26" t="s">
        <v>229</v>
      </c>
      <c r="J26">
        <v>21</v>
      </c>
      <c r="K26" t="s">
        <v>26</v>
      </c>
      <c r="L26">
        <v>1</v>
      </c>
      <c r="M26" t="s">
        <v>261</v>
      </c>
      <c r="N26">
        <v>1185</v>
      </c>
      <c r="R26" s="2">
        <f t="shared" si="1"/>
        <v>3.3522871934142411</v>
      </c>
      <c r="S26" s="2">
        <f>VLOOKUP(A26,'TA Total'!A:Q,14,0)</f>
        <v>35349</v>
      </c>
    </row>
    <row r="27" spans="1:19" x14ac:dyDescent="0.45">
      <c r="A27" s="2" t="str">
        <f t="shared" si="0"/>
        <v>2013|Whangarei District|Non-private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 s="1" t="s">
        <v>230</v>
      </c>
      <c r="I27" t="s">
        <v>229</v>
      </c>
      <c r="J27">
        <v>21</v>
      </c>
      <c r="K27" t="s">
        <v>26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>VLOOKUP(A27,'TA Total'!A:Q,14,0)</f>
        <v>0</v>
      </c>
    </row>
    <row r="28" spans="1:19" x14ac:dyDescent="0.45">
      <c r="A28" s="2" t="str">
        <f t="shared" si="0"/>
        <v>2013|Whangarei District|Total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 s="1" t="s">
        <v>230</v>
      </c>
      <c r="I28" t="s">
        <v>229</v>
      </c>
      <c r="J28">
        <v>21</v>
      </c>
      <c r="K28" t="s">
        <v>26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>VLOOKUP(A28,'TA Total'!A:Q,14,0)</f>
        <v>0</v>
      </c>
    </row>
    <row r="29" spans="1:19" x14ac:dyDescent="0.45">
      <c r="A29" s="2" t="str">
        <f t="shared" si="0"/>
        <v>2013|Whangarei District|Private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 s="1" t="s">
        <v>230</v>
      </c>
      <c r="I29" t="s">
        <v>229</v>
      </c>
      <c r="J29">
        <v>22</v>
      </c>
      <c r="K29" t="s">
        <v>27</v>
      </c>
      <c r="L29">
        <v>1</v>
      </c>
      <c r="M29" t="s">
        <v>261</v>
      </c>
      <c r="N29">
        <v>3951</v>
      </c>
      <c r="R29" s="2">
        <f t="shared" si="1"/>
        <v>11.177119579054571</v>
      </c>
      <c r="S29" s="2">
        <f>VLOOKUP(A29,'TA Total'!A:Q,14,0)</f>
        <v>35349</v>
      </c>
    </row>
    <row r="30" spans="1:19" x14ac:dyDescent="0.45">
      <c r="A30" s="2" t="str">
        <f t="shared" si="0"/>
        <v>2013|Whangarei District|Non-private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 s="1" t="s">
        <v>230</v>
      </c>
      <c r="I30" t="s">
        <v>229</v>
      </c>
      <c r="J30">
        <v>22</v>
      </c>
      <c r="K30" t="s">
        <v>27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>VLOOKUP(A30,'TA Total'!A:Q,14,0)</f>
        <v>0</v>
      </c>
    </row>
    <row r="31" spans="1:19" x14ac:dyDescent="0.45">
      <c r="A31" s="2" t="str">
        <f t="shared" si="0"/>
        <v>2013|Whangarei District|Total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 s="1" t="s">
        <v>230</v>
      </c>
      <c r="I31" t="s">
        <v>229</v>
      </c>
      <c r="J31">
        <v>22</v>
      </c>
      <c r="K31" t="s">
        <v>27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>VLOOKUP(A31,'TA Total'!A:Q,14,0)</f>
        <v>0</v>
      </c>
    </row>
    <row r="32" spans="1:19" x14ac:dyDescent="0.45">
      <c r="A32" s="2" t="str">
        <f t="shared" si="0"/>
        <v>2013|Whangarei District|Private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 s="1" t="s">
        <v>230</v>
      </c>
      <c r="I32" t="s">
        <v>229</v>
      </c>
      <c r="J32">
        <v>3</v>
      </c>
      <c r="K32" t="s">
        <v>28</v>
      </c>
      <c r="L32">
        <v>1</v>
      </c>
      <c r="M32" t="s">
        <v>261</v>
      </c>
      <c r="N32">
        <v>174</v>
      </c>
      <c r="R32" s="2">
        <f t="shared" si="1"/>
        <v>0.49223457523550879</v>
      </c>
      <c r="S32" s="2">
        <f>VLOOKUP(A32,'TA Total'!A:Q,14,0)</f>
        <v>35349</v>
      </c>
    </row>
    <row r="33" spans="1:19" x14ac:dyDescent="0.45">
      <c r="A33" s="2" t="str">
        <f t="shared" si="0"/>
        <v>2013|Whangarei District|Non-private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 s="1" t="s">
        <v>230</v>
      </c>
      <c r="I33" t="s">
        <v>229</v>
      </c>
      <c r="J33">
        <v>3</v>
      </c>
      <c r="K33" t="s">
        <v>28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>VLOOKUP(A33,'TA Total'!A:Q,14,0)</f>
        <v>0</v>
      </c>
    </row>
    <row r="34" spans="1:19" x14ac:dyDescent="0.45">
      <c r="A34" s="2" t="str">
        <f t="shared" si="0"/>
        <v>2013|Whangarei District|Total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 s="1" t="s">
        <v>230</v>
      </c>
      <c r="I34" t="s">
        <v>229</v>
      </c>
      <c r="J34">
        <v>3</v>
      </c>
      <c r="K34" t="s">
        <v>28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>VLOOKUP(A34,'TA Total'!A:Q,14,0)</f>
        <v>0</v>
      </c>
    </row>
    <row r="35" spans="1:19" x14ac:dyDescent="0.45">
      <c r="A35" s="2" t="str">
        <f t="shared" si="0"/>
        <v>2013|Whangarei District|Private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 s="1" t="s">
        <v>230</v>
      </c>
      <c r="I35" t="s">
        <v>229</v>
      </c>
      <c r="J35">
        <v>999</v>
      </c>
      <c r="K35" t="s">
        <v>29</v>
      </c>
      <c r="L35">
        <v>1</v>
      </c>
      <c r="M35" t="s">
        <v>261</v>
      </c>
      <c r="N35">
        <v>35349</v>
      </c>
      <c r="R35" s="2">
        <f t="shared" si="1"/>
        <v>100</v>
      </c>
      <c r="S35" s="2">
        <f>VLOOKUP(A35,'TA Total'!A:Q,14,0)</f>
        <v>35349</v>
      </c>
    </row>
    <row r="36" spans="1:19" x14ac:dyDescent="0.45">
      <c r="A36" s="2" t="str">
        <f t="shared" si="0"/>
        <v>2013|Whangarei District|Non-private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 s="1" t="s">
        <v>230</v>
      </c>
      <c r="I36" t="s">
        <v>229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>VLOOKUP(A36,'TA Total'!A:Q,14,0)</f>
        <v>0</v>
      </c>
    </row>
    <row r="37" spans="1:19" x14ac:dyDescent="0.45">
      <c r="A37" s="2" t="str">
        <f t="shared" si="0"/>
        <v>2013|Whangarei District|Total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 s="1" t="s">
        <v>230</v>
      </c>
      <c r="I37" t="s">
        <v>229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>VLOOKUP(A37,'TA Total'!A:Q,14,0)</f>
        <v>0</v>
      </c>
    </row>
    <row r="38" spans="1:19" x14ac:dyDescent="0.45">
      <c r="A38" s="2" t="str">
        <f t="shared" si="0"/>
        <v>2013|Kaipara District|Private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 s="1" t="s">
        <v>228</v>
      </c>
      <c r="I38" t="s">
        <v>227</v>
      </c>
      <c r="J38">
        <v>1</v>
      </c>
      <c r="K38" t="s">
        <v>22</v>
      </c>
      <c r="L38">
        <v>1</v>
      </c>
      <c r="M38" t="s">
        <v>261</v>
      </c>
      <c r="N38">
        <v>7890</v>
      </c>
      <c r="R38" s="2">
        <f t="shared" si="1"/>
        <v>72.292468389224851</v>
      </c>
      <c r="S38" s="2">
        <f>VLOOKUP(A38,'TA Total'!A:Q,14,0)</f>
        <v>10914</v>
      </c>
    </row>
    <row r="39" spans="1:19" x14ac:dyDescent="0.45">
      <c r="A39" s="2" t="str">
        <f t="shared" si="0"/>
        <v>2013|Kaipara District|Non-private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 s="1" t="s">
        <v>228</v>
      </c>
      <c r="I39" t="s">
        <v>227</v>
      </c>
      <c r="J39">
        <v>1</v>
      </c>
      <c r="K39" t="s">
        <v>22</v>
      </c>
      <c r="L39">
        <v>2</v>
      </c>
      <c r="M39" t="s">
        <v>262</v>
      </c>
      <c r="N39">
        <v>48</v>
      </c>
      <c r="R39" s="2" t="str">
        <f t="shared" si="1"/>
        <v>.</v>
      </c>
      <c r="S39" s="2">
        <f>VLOOKUP(A39,'TA Total'!A:Q,14,0)</f>
        <v>0</v>
      </c>
    </row>
    <row r="40" spans="1:19" x14ac:dyDescent="0.45">
      <c r="A40" s="2" t="str">
        <f t="shared" si="0"/>
        <v>2013|Kaipara District|Total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 s="1" t="s">
        <v>228</v>
      </c>
      <c r="I40" t="s">
        <v>227</v>
      </c>
      <c r="J40">
        <v>1</v>
      </c>
      <c r="K40" t="s">
        <v>22</v>
      </c>
      <c r="L40">
        <v>99</v>
      </c>
      <c r="M40" t="s">
        <v>260</v>
      </c>
      <c r="N40">
        <v>7938</v>
      </c>
      <c r="R40" s="2" t="str">
        <f t="shared" si="1"/>
        <v>.</v>
      </c>
      <c r="S40" s="2">
        <f>VLOOKUP(A40,'TA Total'!A:Q,14,0)</f>
        <v>0</v>
      </c>
    </row>
    <row r="41" spans="1:19" x14ac:dyDescent="0.45">
      <c r="A41" s="2" t="str">
        <f t="shared" si="0"/>
        <v>2013|Kaipara District|Private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 s="1" t="s">
        <v>228</v>
      </c>
      <c r="I41" t="s">
        <v>227</v>
      </c>
      <c r="J41">
        <v>2</v>
      </c>
      <c r="K41" t="s">
        <v>23</v>
      </c>
      <c r="L41">
        <v>1</v>
      </c>
      <c r="M41" t="s">
        <v>261</v>
      </c>
      <c r="N41">
        <v>2934</v>
      </c>
      <c r="R41" s="2">
        <f t="shared" si="1"/>
        <v>26.882902693787798</v>
      </c>
      <c r="S41" s="2">
        <f>VLOOKUP(A41,'TA Total'!A:Q,14,0)</f>
        <v>10914</v>
      </c>
    </row>
    <row r="42" spans="1:19" x14ac:dyDescent="0.45">
      <c r="A42" s="2" t="str">
        <f t="shared" si="0"/>
        <v>2013|Kaipara District|Non-private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 s="1" t="s">
        <v>228</v>
      </c>
      <c r="I42" t="s">
        <v>227</v>
      </c>
      <c r="J42">
        <v>2</v>
      </c>
      <c r="K42" t="s">
        <v>23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>VLOOKUP(A42,'TA Total'!A:Q,14,0)</f>
        <v>0</v>
      </c>
    </row>
    <row r="43" spans="1:19" x14ac:dyDescent="0.45">
      <c r="A43" s="2" t="str">
        <f t="shared" si="0"/>
        <v>2013|Kaipara District|Total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 s="1" t="s">
        <v>228</v>
      </c>
      <c r="I43" t="s">
        <v>227</v>
      </c>
      <c r="J43">
        <v>2</v>
      </c>
      <c r="K43" t="s">
        <v>23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>VLOOKUP(A43,'TA Total'!A:Q,14,0)</f>
        <v>0</v>
      </c>
    </row>
    <row r="44" spans="1:19" x14ac:dyDescent="0.45">
      <c r="A44" s="2" t="str">
        <f t="shared" si="0"/>
        <v>2013|Kaipara District|Private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 s="1" t="s">
        <v>228</v>
      </c>
      <c r="I44" t="s">
        <v>227</v>
      </c>
      <c r="J44">
        <v>21</v>
      </c>
      <c r="K44" t="s">
        <v>26</v>
      </c>
      <c r="L44">
        <v>1</v>
      </c>
      <c r="M44" t="s">
        <v>261</v>
      </c>
      <c r="N44">
        <v>354</v>
      </c>
      <c r="R44" s="2">
        <f t="shared" si="1"/>
        <v>3.2435404068169325</v>
      </c>
      <c r="S44" s="2">
        <f>VLOOKUP(A44,'TA Total'!A:Q,14,0)</f>
        <v>10914</v>
      </c>
    </row>
    <row r="45" spans="1:19" x14ac:dyDescent="0.45">
      <c r="A45" s="2" t="str">
        <f t="shared" si="0"/>
        <v>2013|Kaipara District|Non-private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 s="1" t="s">
        <v>228</v>
      </c>
      <c r="I45" t="s">
        <v>227</v>
      </c>
      <c r="J45">
        <v>21</v>
      </c>
      <c r="K45" t="s">
        <v>26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>VLOOKUP(A45,'TA Total'!A:Q,14,0)</f>
        <v>0</v>
      </c>
    </row>
    <row r="46" spans="1:19" x14ac:dyDescent="0.45">
      <c r="A46" s="2" t="str">
        <f t="shared" si="0"/>
        <v>2013|Kaipara District|Total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 s="1" t="s">
        <v>228</v>
      </c>
      <c r="I46" t="s">
        <v>227</v>
      </c>
      <c r="J46">
        <v>21</v>
      </c>
      <c r="K46" t="s">
        <v>26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>VLOOKUP(A46,'TA Total'!A:Q,14,0)</f>
        <v>0</v>
      </c>
    </row>
    <row r="47" spans="1:19" x14ac:dyDescent="0.45">
      <c r="A47" s="2" t="str">
        <f t="shared" si="0"/>
        <v>2013|Kaipara District|Private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 s="1" t="s">
        <v>228</v>
      </c>
      <c r="I47" t="s">
        <v>227</v>
      </c>
      <c r="J47">
        <v>22</v>
      </c>
      <c r="K47" t="s">
        <v>27</v>
      </c>
      <c r="L47">
        <v>1</v>
      </c>
      <c r="M47" t="s">
        <v>261</v>
      </c>
      <c r="N47">
        <v>2583</v>
      </c>
      <c r="R47" s="2">
        <f t="shared" si="1"/>
        <v>23.666849917537107</v>
      </c>
      <c r="S47" s="2">
        <f>VLOOKUP(A47,'TA Total'!A:Q,14,0)</f>
        <v>10914</v>
      </c>
    </row>
    <row r="48" spans="1:19" x14ac:dyDescent="0.45">
      <c r="A48" s="2" t="str">
        <f t="shared" si="0"/>
        <v>2013|Kaipara District|Non-private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 s="1" t="s">
        <v>228</v>
      </c>
      <c r="I48" t="s">
        <v>227</v>
      </c>
      <c r="J48">
        <v>22</v>
      </c>
      <c r="K48" t="s">
        <v>27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>VLOOKUP(A48,'TA Total'!A:Q,14,0)</f>
        <v>0</v>
      </c>
    </row>
    <row r="49" spans="1:19" x14ac:dyDescent="0.45">
      <c r="A49" s="2" t="str">
        <f t="shared" si="0"/>
        <v>2013|Kaipara District|Total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 s="1" t="s">
        <v>228</v>
      </c>
      <c r="I49" t="s">
        <v>227</v>
      </c>
      <c r="J49">
        <v>22</v>
      </c>
      <c r="K49" t="s">
        <v>27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>VLOOKUP(A49,'TA Total'!A:Q,14,0)</f>
        <v>0</v>
      </c>
    </row>
    <row r="50" spans="1:19" x14ac:dyDescent="0.45">
      <c r="A50" s="2" t="str">
        <f t="shared" si="0"/>
        <v>2013|Kaipara District|Private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 s="1" t="s">
        <v>228</v>
      </c>
      <c r="I50" t="s">
        <v>227</v>
      </c>
      <c r="J50">
        <v>3</v>
      </c>
      <c r="K50" t="s">
        <v>28</v>
      </c>
      <c r="L50">
        <v>1</v>
      </c>
      <c r="M50" t="s">
        <v>261</v>
      </c>
      <c r="N50">
        <v>87</v>
      </c>
      <c r="R50" s="2">
        <f t="shared" si="1"/>
        <v>0.79714128642111048</v>
      </c>
      <c r="S50" s="2">
        <f>VLOOKUP(A50,'TA Total'!A:Q,14,0)</f>
        <v>10914</v>
      </c>
    </row>
    <row r="51" spans="1:19" x14ac:dyDescent="0.45">
      <c r="A51" s="2" t="str">
        <f t="shared" si="0"/>
        <v>2013|Kaipara District|Non-private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 s="1" t="s">
        <v>228</v>
      </c>
      <c r="I51" t="s">
        <v>227</v>
      </c>
      <c r="J51">
        <v>3</v>
      </c>
      <c r="K51" t="s">
        <v>28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>VLOOKUP(A51,'TA Total'!A:Q,14,0)</f>
        <v>0</v>
      </c>
    </row>
    <row r="52" spans="1:19" x14ac:dyDescent="0.45">
      <c r="A52" s="2" t="str">
        <f t="shared" si="0"/>
        <v>2013|Kaipara District|Total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 s="1" t="s">
        <v>228</v>
      </c>
      <c r="I52" t="s">
        <v>227</v>
      </c>
      <c r="J52">
        <v>3</v>
      </c>
      <c r="K52" t="s">
        <v>28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>VLOOKUP(A52,'TA Total'!A:Q,14,0)</f>
        <v>0</v>
      </c>
    </row>
    <row r="53" spans="1:19" x14ac:dyDescent="0.45">
      <c r="A53" s="2" t="str">
        <f t="shared" si="0"/>
        <v>2013|Kaipara District|Private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 s="1" t="s">
        <v>228</v>
      </c>
      <c r="I53" t="s">
        <v>227</v>
      </c>
      <c r="J53">
        <v>999</v>
      </c>
      <c r="K53" t="s">
        <v>29</v>
      </c>
      <c r="L53">
        <v>1</v>
      </c>
      <c r="M53" t="s">
        <v>261</v>
      </c>
      <c r="N53">
        <v>10914</v>
      </c>
      <c r="R53" s="2">
        <f t="shared" si="1"/>
        <v>100</v>
      </c>
      <c r="S53" s="2">
        <f>VLOOKUP(A53,'TA Total'!A:Q,14,0)</f>
        <v>10914</v>
      </c>
    </row>
    <row r="54" spans="1:19" x14ac:dyDescent="0.45">
      <c r="A54" s="2" t="str">
        <f t="shared" si="0"/>
        <v>2013|Kaipara District|Non-private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 s="1" t="s">
        <v>228</v>
      </c>
      <c r="I54" t="s">
        <v>227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>VLOOKUP(A54,'TA Total'!A:Q,14,0)</f>
        <v>0</v>
      </c>
    </row>
    <row r="55" spans="1:19" x14ac:dyDescent="0.45">
      <c r="A55" s="2" t="str">
        <f t="shared" si="0"/>
        <v>2013|Kaipara District|Total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 s="1" t="s">
        <v>228</v>
      </c>
      <c r="I55" t="s">
        <v>227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>VLOOKUP(A55,'TA Total'!A:Q,14,0)</f>
        <v>0</v>
      </c>
    </row>
    <row r="56" spans="1:19" x14ac:dyDescent="0.45">
      <c r="A56" s="2" t="str">
        <f t="shared" si="0"/>
        <v>2013|Thames-Coromandel District|Private Dwelling</v>
      </c>
      <c r="B56" t="s">
        <v>16</v>
      </c>
      <c r="C56" t="s">
        <v>17</v>
      </c>
      <c r="D56" t="s">
        <v>18</v>
      </c>
      <c r="E56" t="s">
        <v>19</v>
      </c>
      <c r="F56">
        <v>2013</v>
      </c>
      <c r="G56">
        <v>2013</v>
      </c>
      <c r="H56" s="1" t="s">
        <v>226</v>
      </c>
      <c r="I56" t="s">
        <v>225</v>
      </c>
      <c r="J56">
        <v>1</v>
      </c>
      <c r="K56" t="s">
        <v>22</v>
      </c>
      <c r="L56">
        <v>1</v>
      </c>
      <c r="M56" t="s">
        <v>261</v>
      </c>
      <c r="N56">
        <v>12000</v>
      </c>
      <c r="R56" s="2">
        <f t="shared" si="1"/>
        <v>49.819404658114337</v>
      </c>
      <c r="S56" s="2">
        <f>VLOOKUP(A56,'TA Total'!A:Q,14,0)</f>
        <v>24087</v>
      </c>
    </row>
    <row r="57" spans="1:19" x14ac:dyDescent="0.45">
      <c r="A57" s="2" t="str">
        <f t="shared" si="0"/>
        <v>2013|Thames-Coromandel District|Non-private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2013</v>
      </c>
      <c r="G57">
        <v>2013</v>
      </c>
      <c r="H57" s="1" t="s">
        <v>226</v>
      </c>
      <c r="I57" t="s">
        <v>225</v>
      </c>
      <c r="J57">
        <v>1</v>
      </c>
      <c r="K57" t="s">
        <v>22</v>
      </c>
      <c r="L57">
        <v>2</v>
      </c>
      <c r="M57" t="s">
        <v>262</v>
      </c>
      <c r="N57">
        <v>201</v>
      </c>
      <c r="R57" s="2" t="str">
        <f t="shared" si="1"/>
        <v>.</v>
      </c>
      <c r="S57" s="2">
        <f>VLOOKUP(A57,'TA Total'!A:Q,14,0)</f>
        <v>0</v>
      </c>
    </row>
    <row r="58" spans="1:19" x14ac:dyDescent="0.45">
      <c r="A58" s="2" t="str">
        <f t="shared" si="0"/>
        <v>2013|Thames-Coromandel District|Total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2013</v>
      </c>
      <c r="G58">
        <v>2013</v>
      </c>
      <c r="H58" s="1" t="s">
        <v>226</v>
      </c>
      <c r="I58" t="s">
        <v>225</v>
      </c>
      <c r="J58">
        <v>1</v>
      </c>
      <c r="K58" t="s">
        <v>22</v>
      </c>
      <c r="L58">
        <v>99</v>
      </c>
      <c r="M58" t="s">
        <v>260</v>
      </c>
      <c r="N58">
        <v>12201</v>
      </c>
      <c r="R58" s="2" t="str">
        <f t="shared" si="1"/>
        <v>.</v>
      </c>
      <c r="S58" s="2">
        <f>VLOOKUP(A58,'TA Total'!A:Q,14,0)</f>
        <v>0</v>
      </c>
    </row>
    <row r="59" spans="1:19" x14ac:dyDescent="0.45">
      <c r="A59" s="2" t="str">
        <f t="shared" si="0"/>
        <v>2013|Thames-Coromandel District|Private Dwelling</v>
      </c>
      <c r="B59" t="s">
        <v>16</v>
      </c>
      <c r="C59" t="s">
        <v>17</v>
      </c>
      <c r="D59" t="s">
        <v>18</v>
      </c>
      <c r="E59" t="s">
        <v>19</v>
      </c>
      <c r="F59">
        <v>2013</v>
      </c>
      <c r="G59">
        <v>2013</v>
      </c>
      <c r="H59" s="1" t="s">
        <v>226</v>
      </c>
      <c r="I59" t="s">
        <v>225</v>
      </c>
      <c r="J59">
        <v>2</v>
      </c>
      <c r="K59" t="s">
        <v>23</v>
      </c>
      <c r="L59">
        <v>1</v>
      </c>
      <c r="M59" t="s">
        <v>261</v>
      </c>
      <c r="N59">
        <v>11949</v>
      </c>
      <c r="R59" s="2">
        <f t="shared" si="1"/>
        <v>49.607672188317345</v>
      </c>
      <c r="S59" s="2">
        <f>VLOOKUP(A59,'TA Total'!A:Q,14,0)</f>
        <v>24087</v>
      </c>
    </row>
    <row r="60" spans="1:19" x14ac:dyDescent="0.45">
      <c r="A60" s="2" t="str">
        <f t="shared" si="0"/>
        <v>2013|Thames-Coromandel District|Non-private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2013</v>
      </c>
      <c r="G60">
        <v>2013</v>
      </c>
      <c r="H60" s="1" t="s">
        <v>226</v>
      </c>
      <c r="I60" t="s">
        <v>225</v>
      </c>
      <c r="J60">
        <v>2</v>
      </c>
      <c r="K60" t="s">
        <v>23</v>
      </c>
      <c r="L60">
        <v>2</v>
      </c>
      <c r="M60" t="s">
        <v>262</v>
      </c>
      <c r="P60" t="s">
        <v>24</v>
      </c>
      <c r="Q60" t="s">
        <v>25</v>
      </c>
      <c r="R60" s="2" t="str">
        <f t="shared" si="1"/>
        <v>.</v>
      </c>
      <c r="S60" s="2">
        <f>VLOOKUP(A60,'TA Total'!A:Q,14,0)</f>
        <v>0</v>
      </c>
    </row>
    <row r="61" spans="1:19" x14ac:dyDescent="0.45">
      <c r="A61" s="2" t="str">
        <f t="shared" si="0"/>
        <v>2013|Thames-Coromandel District|Total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2013</v>
      </c>
      <c r="G61">
        <v>2013</v>
      </c>
      <c r="H61" s="1" t="s">
        <v>226</v>
      </c>
      <c r="I61" t="s">
        <v>225</v>
      </c>
      <c r="J61">
        <v>2</v>
      </c>
      <c r="K61" t="s">
        <v>23</v>
      </c>
      <c r="L61">
        <v>99</v>
      </c>
      <c r="M61" t="s">
        <v>260</v>
      </c>
      <c r="P61" t="s">
        <v>24</v>
      </c>
      <c r="Q61" t="s">
        <v>25</v>
      </c>
      <c r="R61" s="2" t="str">
        <f t="shared" si="1"/>
        <v>.</v>
      </c>
      <c r="S61" s="2">
        <f>VLOOKUP(A61,'TA Total'!A:Q,14,0)</f>
        <v>0</v>
      </c>
    </row>
    <row r="62" spans="1:19" x14ac:dyDescent="0.45">
      <c r="A62" s="2" t="str">
        <f t="shared" si="0"/>
        <v>2013|Thames-Coromandel District|Private Dwelling</v>
      </c>
      <c r="B62" t="s">
        <v>16</v>
      </c>
      <c r="C62" t="s">
        <v>17</v>
      </c>
      <c r="D62" t="s">
        <v>18</v>
      </c>
      <c r="E62" t="s">
        <v>19</v>
      </c>
      <c r="F62">
        <v>2013</v>
      </c>
      <c r="G62">
        <v>2013</v>
      </c>
      <c r="H62" s="1" t="s">
        <v>226</v>
      </c>
      <c r="I62" t="s">
        <v>225</v>
      </c>
      <c r="J62">
        <v>21</v>
      </c>
      <c r="K62" t="s">
        <v>26</v>
      </c>
      <c r="L62">
        <v>1</v>
      </c>
      <c r="M62" t="s">
        <v>261</v>
      </c>
      <c r="N62">
        <v>630</v>
      </c>
      <c r="R62" s="2">
        <f t="shared" si="1"/>
        <v>2.6155187445510024</v>
      </c>
      <c r="S62" s="2">
        <f>VLOOKUP(A62,'TA Total'!A:Q,14,0)</f>
        <v>24087</v>
      </c>
    </row>
    <row r="63" spans="1:19" x14ac:dyDescent="0.45">
      <c r="A63" s="2" t="str">
        <f t="shared" si="0"/>
        <v>2013|Thames-Coromandel District|Non-private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2013</v>
      </c>
      <c r="G63">
        <v>2013</v>
      </c>
      <c r="H63" s="1" t="s">
        <v>226</v>
      </c>
      <c r="I63" t="s">
        <v>225</v>
      </c>
      <c r="J63">
        <v>21</v>
      </c>
      <c r="K63" t="s">
        <v>26</v>
      </c>
      <c r="L63">
        <v>2</v>
      </c>
      <c r="M63" t="s">
        <v>262</v>
      </c>
      <c r="P63" t="s">
        <v>24</v>
      </c>
      <c r="Q63" t="s">
        <v>25</v>
      </c>
      <c r="R63" s="2" t="str">
        <f t="shared" si="1"/>
        <v>.</v>
      </c>
      <c r="S63" s="2">
        <f>VLOOKUP(A63,'TA Total'!A:Q,14,0)</f>
        <v>0</v>
      </c>
    </row>
    <row r="64" spans="1:19" x14ac:dyDescent="0.45">
      <c r="A64" s="2" t="str">
        <f t="shared" si="0"/>
        <v>2013|Thames-Coromandel District|Total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2013</v>
      </c>
      <c r="G64">
        <v>2013</v>
      </c>
      <c r="H64" s="1" t="s">
        <v>226</v>
      </c>
      <c r="I64" t="s">
        <v>225</v>
      </c>
      <c r="J64">
        <v>21</v>
      </c>
      <c r="K64" t="s">
        <v>26</v>
      </c>
      <c r="L64">
        <v>99</v>
      </c>
      <c r="M64" t="s">
        <v>260</v>
      </c>
      <c r="P64" t="s">
        <v>24</v>
      </c>
      <c r="Q64" t="s">
        <v>25</v>
      </c>
      <c r="R64" s="2" t="str">
        <f t="shared" si="1"/>
        <v>.</v>
      </c>
      <c r="S64" s="2">
        <f>VLOOKUP(A64,'TA Total'!A:Q,14,0)</f>
        <v>0</v>
      </c>
    </row>
    <row r="65" spans="1:19" x14ac:dyDescent="0.45">
      <c r="A65" s="2" t="str">
        <f t="shared" si="0"/>
        <v>2013|Thames-Coromandel District|Private Dwelling</v>
      </c>
      <c r="B65" t="s">
        <v>16</v>
      </c>
      <c r="C65" t="s">
        <v>17</v>
      </c>
      <c r="D65" t="s">
        <v>18</v>
      </c>
      <c r="E65" t="s">
        <v>19</v>
      </c>
      <c r="F65">
        <v>2013</v>
      </c>
      <c r="G65">
        <v>2013</v>
      </c>
      <c r="H65" s="1" t="s">
        <v>226</v>
      </c>
      <c r="I65" t="s">
        <v>225</v>
      </c>
      <c r="J65">
        <v>22</v>
      </c>
      <c r="K65" t="s">
        <v>27</v>
      </c>
      <c r="L65">
        <v>1</v>
      </c>
      <c r="M65" t="s">
        <v>261</v>
      </c>
      <c r="N65">
        <v>11319</v>
      </c>
      <c r="R65" s="2">
        <f t="shared" si="1"/>
        <v>46.992153443766348</v>
      </c>
      <c r="S65" s="2">
        <f>VLOOKUP(A65,'TA Total'!A:Q,14,0)</f>
        <v>24087</v>
      </c>
    </row>
    <row r="66" spans="1:19" x14ac:dyDescent="0.45">
      <c r="A66" s="2" t="str">
        <f t="shared" si="0"/>
        <v>2013|Thames-Coromandel District|Non-private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2013</v>
      </c>
      <c r="G66">
        <v>2013</v>
      </c>
      <c r="H66" s="1" t="s">
        <v>226</v>
      </c>
      <c r="I66" t="s">
        <v>225</v>
      </c>
      <c r="J66">
        <v>22</v>
      </c>
      <c r="K66" t="s">
        <v>27</v>
      </c>
      <c r="L66">
        <v>2</v>
      </c>
      <c r="M66" t="s">
        <v>262</v>
      </c>
      <c r="P66" t="s">
        <v>24</v>
      </c>
      <c r="Q66" t="s">
        <v>25</v>
      </c>
      <c r="R66" s="2" t="str">
        <f t="shared" si="1"/>
        <v>.</v>
      </c>
      <c r="S66" s="2">
        <f>VLOOKUP(A66,'TA Total'!A:Q,14,0)</f>
        <v>0</v>
      </c>
    </row>
    <row r="67" spans="1:19" x14ac:dyDescent="0.45">
      <c r="A67" s="2" t="str">
        <f t="shared" ref="A67:A130" si="2">G67&amp;"|"&amp;I67&amp;"|"&amp;M67</f>
        <v>2013|Thames-Coromandel District|Total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2013</v>
      </c>
      <c r="G67">
        <v>2013</v>
      </c>
      <c r="H67" s="1" t="s">
        <v>226</v>
      </c>
      <c r="I67" t="s">
        <v>225</v>
      </c>
      <c r="J67">
        <v>22</v>
      </c>
      <c r="K67" t="s">
        <v>27</v>
      </c>
      <c r="L67">
        <v>99</v>
      </c>
      <c r="M67" t="s">
        <v>260</v>
      </c>
      <c r="P67" t="s">
        <v>24</v>
      </c>
      <c r="Q67" t="s">
        <v>25</v>
      </c>
      <c r="R67" s="2" t="str">
        <f t="shared" ref="R67:R130" si="3">IF(P67&lt;&gt;"_U",IFERROR((N67/S67*100),"."),".")</f>
        <v>.</v>
      </c>
      <c r="S67" s="2">
        <f>VLOOKUP(A67,'TA Total'!A:Q,14,0)</f>
        <v>0</v>
      </c>
    </row>
    <row r="68" spans="1:19" x14ac:dyDescent="0.45">
      <c r="A68" s="2" t="str">
        <f t="shared" si="2"/>
        <v>2013|Thames-Coromandel District|Private Dwelling</v>
      </c>
      <c r="B68" t="s">
        <v>16</v>
      </c>
      <c r="C68" t="s">
        <v>17</v>
      </c>
      <c r="D68" t="s">
        <v>18</v>
      </c>
      <c r="E68" t="s">
        <v>19</v>
      </c>
      <c r="F68">
        <v>2013</v>
      </c>
      <c r="G68">
        <v>2013</v>
      </c>
      <c r="H68" s="1" t="s">
        <v>226</v>
      </c>
      <c r="I68" t="s">
        <v>225</v>
      </c>
      <c r="J68">
        <v>3</v>
      </c>
      <c r="K68" t="s">
        <v>28</v>
      </c>
      <c r="L68">
        <v>1</v>
      </c>
      <c r="M68" t="s">
        <v>261</v>
      </c>
      <c r="N68">
        <v>138</v>
      </c>
      <c r="R68" s="2">
        <f t="shared" si="3"/>
        <v>0.5729231535683148</v>
      </c>
      <c r="S68" s="2">
        <f>VLOOKUP(A68,'TA Total'!A:Q,14,0)</f>
        <v>24087</v>
      </c>
    </row>
    <row r="69" spans="1:19" x14ac:dyDescent="0.45">
      <c r="A69" s="2" t="str">
        <f t="shared" si="2"/>
        <v>2013|Thames-Coromandel District|Non-private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2013</v>
      </c>
      <c r="G69">
        <v>2013</v>
      </c>
      <c r="H69" s="1" t="s">
        <v>226</v>
      </c>
      <c r="I69" t="s">
        <v>225</v>
      </c>
      <c r="J69">
        <v>3</v>
      </c>
      <c r="K69" t="s">
        <v>28</v>
      </c>
      <c r="L69">
        <v>2</v>
      </c>
      <c r="M69" t="s">
        <v>262</v>
      </c>
      <c r="P69" t="s">
        <v>24</v>
      </c>
      <c r="Q69" t="s">
        <v>25</v>
      </c>
      <c r="R69" s="2" t="str">
        <f t="shared" si="3"/>
        <v>.</v>
      </c>
      <c r="S69" s="2">
        <f>VLOOKUP(A69,'TA Total'!A:Q,14,0)</f>
        <v>0</v>
      </c>
    </row>
    <row r="70" spans="1:19" x14ac:dyDescent="0.45">
      <c r="A70" s="2" t="str">
        <f t="shared" si="2"/>
        <v>2013|Thames-Coromandel District|Total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2013</v>
      </c>
      <c r="G70">
        <v>2013</v>
      </c>
      <c r="H70" s="1" t="s">
        <v>226</v>
      </c>
      <c r="I70" t="s">
        <v>225</v>
      </c>
      <c r="J70">
        <v>3</v>
      </c>
      <c r="K70" t="s">
        <v>28</v>
      </c>
      <c r="L70">
        <v>99</v>
      </c>
      <c r="M70" t="s">
        <v>260</v>
      </c>
      <c r="P70" t="s">
        <v>24</v>
      </c>
      <c r="Q70" t="s">
        <v>25</v>
      </c>
      <c r="R70" s="2" t="str">
        <f t="shared" si="3"/>
        <v>.</v>
      </c>
      <c r="S70" s="2">
        <f>VLOOKUP(A70,'TA Total'!A:Q,14,0)</f>
        <v>0</v>
      </c>
    </row>
    <row r="71" spans="1:19" x14ac:dyDescent="0.45">
      <c r="A71" s="2" t="str">
        <f t="shared" si="2"/>
        <v>2013|Thames-Coromandel District|Private Dwelling</v>
      </c>
      <c r="B71" t="s">
        <v>16</v>
      </c>
      <c r="C71" t="s">
        <v>17</v>
      </c>
      <c r="D71" t="s">
        <v>18</v>
      </c>
      <c r="E71" t="s">
        <v>19</v>
      </c>
      <c r="F71">
        <v>2013</v>
      </c>
      <c r="G71">
        <v>2013</v>
      </c>
      <c r="H71" s="1" t="s">
        <v>226</v>
      </c>
      <c r="I71" t="s">
        <v>225</v>
      </c>
      <c r="J71">
        <v>999</v>
      </c>
      <c r="K71" t="s">
        <v>29</v>
      </c>
      <c r="L71">
        <v>1</v>
      </c>
      <c r="M71" t="s">
        <v>261</v>
      </c>
      <c r="N71">
        <v>24087</v>
      </c>
      <c r="R71" s="2">
        <f t="shared" si="3"/>
        <v>100</v>
      </c>
      <c r="S71" s="2">
        <f>VLOOKUP(A71,'TA Total'!A:Q,14,0)</f>
        <v>24087</v>
      </c>
    </row>
    <row r="72" spans="1:19" x14ac:dyDescent="0.45">
      <c r="A72" s="2" t="str">
        <f t="shared" si="2"/>
        <v>2013|Thames-Coromandel District|Non-private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2013</v>
      </c>
      <c r="G72">
        <v>2013</v>
      </c>
      <c r="H72" s="1" t="s">
        <v>226</v>
      </c>
      <c r="I72" t="s">
        <v>225</v>
      </c>
      <c r="J72">
        <v>999</v>
      </c>
      <c r="K72" t="s">
        <v>29</v>
      </c>
      <c r="L72">
        <v>2</v>
      </c>
      <c r="M72" t="s">
        <v>262</v>
      </c>
      <c r="P72" t="s">
        <v>24</v>
      </c>
      <c r="Q72" t="s">
        <v>25</v>
      </c>
      <c r="R72" s="2" t="str">
        <f t="shared" si="3"/>
        <v>.</v>
      </c>
      <c r="S72" s="2">
        <f>VLOOKUP(A72,'TA Total'!A:Q,14,0)</f>
        <v>0</v>
      </c>
    </row>
    <row r="73" spans="1:19" x14ac:dyDescent="0.45">
      <c r="A73" s="2" t="str">
        <f t="shared" si="2"/>
        <v>2013|Thames-Coromandel District|Total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2013</v>
      </c>
      <c r="G73">
        <v>2013</v>
      </c>
      <c r="H73" s="1" t="s">
        <v>226</v>
      </c>
      <c r="I73" t="s">
        <v>225</v>
      </c>
      <c r="J73">
        <v>999</v>
      </c>
      <c r="K73" t="s">
        <v>29</v>
      </c>
      <c r="L73">
        <v>99</v>
      </c>
      <c r="M73" t="s">
        <v>260</v>
      </c>
      <c r="P73" t="s">
        <v>24</v>
      </c>
      <c r="Q73" t="s">
        <v>25</v>
      </c>
      <c r="R73" s="2" t="str">
        <f t="shared" si="3"/>
        <v>.</v>
      </c>
      <c r="S73" s="2">
        <f>VLOOKUP(A73,'TA Total'!A:Q,14,0)</f>
        <v>0</v>
      </c>
    </row>
    <row r="74" spans="1:19" x14ac:dyDescent="0.45">
      <c r="A74" s="2" t="str">
        <f t="shared" si="2"/>
        <v>2013|Hauraki District|Private Dwelling</v>
      </c>
      <c r="B74" t="s">
        <v>16</v>
      </c>
      <c r="C74" t="s">
        <v>17</v>
      </c>
      <c r="D74" t="s">
        <v>18</v>
      </c>
      <c r="E74" t="s">
        <v>19</v>
      </c>
      <c r="F74">
        <v>2013</v>
      </c>
      <c r="G74">
        <v>2013</v>
      </c>
      <c r="H74" s="1" t="s">
        <v>224</v>
      </c>
      <c r="I74" t="s">
        <v>223</v>
      </c>
      <c r="J74">
        <v>1</v>
      </c>
      <c r="K74" t="s">
        <v>22</v>
      </c>
      <c r="L74">
        <v>1</v>
      </c>
      <c r="M74" t="s">
        <v>261</v>
      </c>
      <c r="N74">
        <v>7419</v>
      </c>
      <c r="R74" s="2">
        <f t="shared" si="3"/>
        <v>84.662786716877775</v>
      </c>
      <c r="S74" s="2">
        <f>VLOOKUP(A74,'TA Total'!A:Q,14,0)</f>
        <v>8763</v>
      </c>
    </row>
    <row r="75" spans="1:19" x14ac:dyDescent="0.45">
      <c r="A75" s="2" t="str">
        <f t="shared" si="2"/>
        <v>2013|Hauraki District|Non-private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2013</v>
      </c>
      <c r="G75">
        <v>2013</v>
      </c>
      <c r="H75" s="1" t="s">
        <v>224</v>
      </c>
      <c r="I75" t="s">
        <v>223</v>
      </c>
      <c r="J75">
        <v>1</v>
      </c>
      <c r="K75" t="s">
        <v>22</v>
      </c>
      <c r="L75">
        <v>2</v>
      </c>
      <c r="M75" t="s">
        <v>262</v>
      </c>
      <c r="N75">
        <v>21</v>
      </c>
      <c r="R75" s="2" t="str">
        <f t="shared" si="3"/>
        <v>.</v>
      </c>
      <c r="S75" s="2">
        <f>VLOOKUP(A75,'TA Total'!A:Q,14,0)</f>
        <v>0</v>
      </c>
    </row>
    <row r="76" spans="1:19" x14ac:dyDescent="0.45">
      <c r="A76" s="2" t="str">
        <f t="shared" si="2"/>
        <v>2013|Hauraki District|Total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2013</v>
      </c>
      <c r="G76">
        <v>2013</v>
      </c>
      <c r="H76" s="1" t="s">
        <v>224</v>
      </c>
      <c r="I76" t="s">
        <v>223</v>
      </c>
      <c r="J76">
        <v>1</v>
      </c>
      <c r="K76" t="s">
        <v>22</v>
      </c>
      <c r="L76">
        <v>99</v>
      </c>
      <c r="M76" t="s">
        <v>260</v>
      </c>
      <c r="N76">
        <v>7443</v>
      </c>
      <c r="R76" s="2" t="str">
        <f t="shared" si="3"/>
        <v>.</v>
      </c>
      <c r="S76" s="2">
        <f>VLOOKUP(A76,'TA Total'!A:Q,14,0)</f>
        <v>0</v>
      </c>
    </row>
    <row r="77" spans="1:19" x14ac:dyDescent="0.45">
      <c r="A77" s="2" t="str">
        <f t="shared" si="2"/>
        <v>2013|Hauraki District|Private Dwelling</v>
      </c>
      <c r="B77" t="s">
        <v>16</v>
      </c>
      <c r="C77" t="s">
        <v>17</v>
      </c>
      <c r="D77" t="s">
        <v>18</v>
      </c>
      <c r="E77" t="s">
        <v>19</v>
      </c>
      <c r="F77">
        <v>2013</v>
      </c>
      <c r="G77">
        <v>2013</v>
      </c>
      <c r="H77" s="1" t="s">
        <v>224</v>
      </c>
      <c r="I77" t="s">
        <v>223</v>
      </c>
      <c r="J77">
        <v>2</v>
      </c>
      <c r="K77" t="s">
        <v>23</v>
      </c>
      <c r="L77">
        <v>1</v>
      </c>
      <c r="M77" t="s">
        <v>261</v>
      </c>
      <c r="N77">
        <v>1308</v>
      </c>
      <c r="R77" s="2">
        <f t="shared" si="3"/>
        <v>14.926395070181444</v>
      </c>
      <c r="S77" s="2">
        <f>VLOOKUP(A77,'TA Total'!A:Q,14,0)</f>
        <v>8763</v>
      </c>
    </row>
    <row r="78" spans="1:19" x14ac:dyDescent="0.45">
      <c r="A78" s="2" t="str">
        <f t="shared" si="2"/>
        <v>2013|Hauraki District|Non-private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2013</v>
      </c>
      <c r="G78">
        <v>2013</v>
      </c>
      <c r="H78" s="1" t="s">
        <v>224</v>
      </c>
      <c r="I78" t="s">
        <v>223</v>
      </c>
      <c r="J78">
        <v>2</v>
      </c>
      <c r="K78" t="s">
        <v>23</v>
      </c>
      <c r="L78">
        <v>2</v>
      </c>
      <c r="M78" t="s">
        <v>262</v>
      </c>
      <c r="P78" t="s">
        <v>24</v>
      </c>
      <c r="Q78" t="s">
        <v>25</v>
      </c>
      <c r="R78" s="2" t="str">
        <f t="shared" si="3"/>
        <v>.</v>
      </c>
      <c r="S78" s="2">
        <f>VLOOKUP(A78,'TA Total'!A:Q,14,0)</f>
        <v>0</v>
      </c>
    </row>
    <row r="79" spans="1:19" x14ac:dyDescent="0.45">
      <c r="A79" s="2" t="str">
        <f t="shared" si="2"/>
        <v>2013|Hauraki District|Total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2013</v>
      </c>
      <c r="G79">
        <v>2013</v>
      </c>
      <c r="H79" s="1" t="s">
        <v>224</v>
      </c>
      <c r="I79" t="s">
        <v>223</v>
      </c>
      <c r="J79">
        <v>2</v>
      </c>
      <c r="K79" t="s">
        <v>23</v>
      </c>
      <c r="L79">
        <v>99</v>
      </c>
      <c r="M79" t="s">
        <v>260</v>
      </c>
      <c r="P79" t="s">
        <v>24</v>
      </c>
      <c r="Q79" t="s">
        <v>25</v>
      </c>
      <c r="R79" s="2" t="str">
        <f t="shared" si="3"/>
        <v>.</v>
      </c>
      <c r="S79" s="2">
        <f>VLOOKUP(A79,'TA Total'!A:Q,14,0)</f>
        <v>0</v>
      </c>
    </row>
    <row r="80" spans="1:19" x14ac:dyDescent="0.45">
      <c r="A80" s="2" t="str">
        <f t="shared" si="2"/>
        <v>2013|Hauraki District|Private Dwelling</v>
      </c>
      <c r="B80" t="s">
        <v>16</v>
      </c>
      <c r="C80" t="s">
        <v>17</v>
      </c>
      <c r="D80" t="s">
        <v>18</v>
      </c>
      <c r="E80" t="s">
        <v>19</v>
      </c>
      <c r="F80">
        <v>2013</v>
      </c>
      <c r="G80">
        <v>2013</v>
      </c>
      <c r="H80" s="1" t="s">
        <v>224</v>
      </c>
      <c r="I80" t="s">
        <v>223</v>
      </c>
      <c r="J80">
        <v>21</v>
      </c>
      <c r="K80" t="s">
        <v>26</v>
      </c>
      <c r="L80">
        <v>1</v>
      </c>
      <c r="M80" t="s">
        <v>261</v>
      </c>
      <c r="N80">
        <v>246</v>
      </c>
      <c r="R80" s="2">
        <f t="shared" si="3"/>
        <v>2.8072577884286205</v>
      </c>
      <c r="S80" s="2">
        <f>VLOOKUP(A80,'TA Total'!A:Q,14,0)</f>
        <v>8763</v>
      </c>
    </row>
    <row r="81" spans="1:19" x14ac:dyDescent="0.45">
      <c r="A81" s="2" t="str">
        <f t="shared" si="2"/>
        <v>2013|Hauraki District|Non-private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2013</v>
      </c>
      <c r="G81">
        <v>2013</v>
      </c>
      <c r="H81" s="1" t="s">
        <v>224</v>
      </c>
      <c r="I81" t="s">
        <v>223</v>
      </c>
      <c r="J81">
        <v>21</v>
      </c>
      <c r="K81" t="s">
        <v>26</v>
      </c>
      <c r="L81">
        <v>2</v>
      </c>
      <c r="M81" t="s">
        <v>262</v>
      </c>
      <c r="P81" t="s">
        <v>24</v>
      </c>
      <c r="Q81" t="s">
        <v>25</v>
      </c>
      <c r="R81" s="2" t="str">
        <f t="shared" si="3"/>
        <v>.</v>
      </c>
      <c r="S81" s="2">
        <f>VLOOKUP(A81,'TA Total'!A:Q,14,0)</f>
        <v>0</v>
      </c>
    </row>
    <row r="82" spans="1:19" x14ac:dyDescent="0.45">
      <c r="A82" s="2" t="str">
        <f t="shared" si="2"/>
        <v>2013|Hauraki District|Total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2013</v>
      </c>
      <c r="G82">
        <v>2013</v>
      </c>
      <c r="H82" s="1" t="s">
        <v>224</v>
      </c>
      <c r="I82" t="s">
        <v>223</v>
      </c>
      <c r="J82">
        <v>21</v>
      </c>
      <c r="K82" t="s">
        <v>26</v>
      </c>
      <c r="L82">
        <v>99</v>
      </c>
      <c r="M82" t="s">
        <v>260</v>
      </c>
      <c r="P82" t="s">
        <v>24</v>
      </c>
      <c r="Q82" t="s">
        <v>25</v>
      </c>
      <c r="R82" s="2" t="str">
        <f t="shared" si="3"/>
        <v>.</v>
      </c>
      <c r="S82" s="2">
        <f>VLOOKUP(A82,'TA Total'!A:Q,14,0)</f>
        <v>0</v>
      </c>
    </row>
    <row r="83" spans="1:19" x14ac:dyDescent="0.45">
      <c r="A83" s="2" t="str">
        <f t="shared" si="2"/>
        <v>2013|Hauraki District|Private Dwelling</v>
      </c>
      <c r="B83" t="s">
        <v>16</v>
      </c>
      <c r="C83" t="s">
        <v>17</v>
      </c>
      <c r="D83" t="s">
        <v>18</v>
      </c>
      <c r="E83" t="s">
        <v>19</v>
      </c>
      <c r="F83">
        <v>2013</v>
      </c>
      <c r="G83">
        <v>2013</v>
      </c>
      <c r="H83" s="1" t="s">
        <v>224</v>
      </c>
      <c r="I83" t="s">
        <v>223</v>
      </c>
      <c r="J83">
        <v>22</v>
      </c>
      <c r="K83" t="s">
        <v>27</v>
      </c>
      <c r="L83">
        <v>1</v>
      </c>
      <c r="M83" t="s">
        <v>261</v>
      </c>
      <c r="N83">
        <v>1059</v>
      </c>
      <c r="R83" s="2">
        <f t="shared" si="3"/>
        <v>12.084902430674427</v>
      </c>
      <c r="S83" s="2">
        <f>VLOOKUP(A83,'TA Total'!A:Q,14,0)</f>
        <v>8763</v>
      </c>
    </row>
    <row r="84" spans="1:19" x14ac:dyDescent="0.45">
      <c r="A84" s="2" t="str">
        <f t="shared" si="2"/>
        <v>2013|Hauraki District|Non-private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2013</v>
      </c>
      <c r="G84">
        <v>2013</v>
      </c>
      <c r="H84" s="1" t="s">
        <v>224</v>
      </c>
      <c r="I84" t="s">
        <v>223</v>
      </c>
      <c r="J84">
        <v>22</v>
      </c>
      <c r="K84" t="s">
        <v>27</v>
      </c>
      <c r="L84">
        <v>2</v>
      </c>
      <c r="M84" t="s">
        <v>262</v>
      </c>
      <c r="P84" t="s">
        <v>24</v>
      </c>
      <c r="Q84" t="s">
        <v>25</v>
      </c>
      <c r="R84" s="2" t="str">
        <f t="shared" si="3"/>
        <v>.</v>
      </c>
      <c r="S84" s="2">
        <f>VLOOKUP(A84,'TA Total'!A:Q,14,0)</f>
        <v>0</v>
      </c>
    </row>
    <row r="85" spans="1:19" x14ac:dyDescent="0.45">
      <c r="A85" s="2" t="str">
        <f t="shared" si="2"/>
        <v>2013|Hauraki District|Total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2013</v>
      </c>
      <c r="G85">
        <v>2013</v>
      </c>
      <c r="H85" s="1" t="s">
        <v>224</v>
      </c>
      <c r="I85" t="s">
        <v>223</v>
      </c>
      <c r="J85">
        <v>22</v>
      </c>
      <c r="K85" t="s">
        <v>27</v>
      </c>
      <c r="L85">
        <v>99</v>
      </c>
      <c r="M85" t="s">
        <v>260</v>
      </c>
      <c r="P85" t="s">
        <v>24</v>
      </c>
      <c r="Q85" t="s">
        <v>25</v>
      </c>
      <c r="R85" s="2" t="str">
        <f t="shared" si="3"/>
        <v>.</v>
      </c>
      <c r="S85" s="2">
        <f>VLOOKUP(A85,'TA Total'!A:Q,14,0)</f>
        <v>0</v>
      </c>
    </row>
    <row r="86" spans="1:19" x14ac:dyDescent="0.45">
      <c r="A86" s="2" t="str">
        <f t="shared" si="2"/>
        <v>2013|Hauraki District|Private Dwelling</v>
      </c>
      <c r="B86" t="s">
        <v>16</v>
      </c>
      <c r="C86" t="s">
        <v>17</v>
      </c>
      <c r="D86" t="s">
        <v>18</v>
      </c>
      <c r="E86" t="s">
        <v>19</v>
      </c>
      <c r="F86">
        <v>2013</v>
      </c>
      <c r="G86">
        <v>2013</v>
      </c>
      <c r="H86" s="1" t="s">
        <v>224</v>
      </c>
      <c r="I86" t="s">
        <v>223</v>
      </c>
      <c r="J86">
        <v>3</v>
      </c>
      <c r="K86" t="s">
        <v>28</v>
      </c>
      <c r="L86">
        <v>1</v>
      </c>
      <c r="M86" t="s">
        <v>261</v>
      </c>
      <c r="N86">
        <v>36</v>
      </c>
      <c r="R86" s="2">
        <f t="shared" si="3"/>
        <v>0.41081821294077375</v>
      </c>
      <c r="S86" s="2">
        <f>VLOOKUP(A86,'TA Total'!A:Q,14,0)</f>
        <v>8763</v>
      </c>
    </row>
    <row r="87" spans="1:19" x14ac:dyDescent="0.45">
      <c r="A87" s="2" t="str">
        <f t="shared" si="2"/>
        <v>2013|Hauraki District|Non-private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2013</v>
      </c>
      <c r="G87">
        <v>2013</v>
      </c>
      <c r="H87" s="1" t="s">
        <v>224</v>
      </c>
      <c r="I87" t="s">
        <v>223</v>
      </c>
      <c r="J87">
        <v>3</v>
      </c>
      <c r="K87" t="s">
        <v>28</v>
      </c>
      <c r="L87">
        <v>2</v>
      </c>
      <c r="M87" t="s">
        <v>262</v>
      </c>
      <c r="P87" t="s">
        <v>24</v>
      </c>
      <c r="Q87" t="s">
        <v>25</v>
      </c>
      <c r="R87" s="2" t="str">
        <f t="shared" si="3"/>
        <v>.</v>
      </c>
      <c r="S87" s="2">
        <f>VLOOKUP(A87,'TA Total'!A:Q,14,0)</f>
        <v>0</v>
      </c>
    </row>
    <row r="88" spans="1:19" x14ac:dyDescent="0.45">
      <c r="A88" s="2" t="str">
        <f t="shared" si="2"/>
        <v>2013|Hauraki District|Total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2013</v>
      </c>
      <c r="G88">
        <v>2013</v>
      </c>
      <c r="H88" s="1" t="s">
        <v>224</v>
      </c>
      <c r="I88" t="s">
        <v>223</v>
      </c>
      <c r="J88">
        <v>3</v>
      </c>
      <c r="K88" t="s">
        <v>28</v>
      </c>
      <c r="L88">
        <v>99</v>
      </c>
      <c r="M88" t="s">
        <v>260</v>
      </c>
      <c r="P88" t="s">
        <v>24</v>
      </c>
      <c r="Q88" t="s">
        <v>25</v>
      </c>
      <c r="R88" s="2" t="str">
        <f t="shared" si="3"/>
        <v>.</v>
      </c>
      <c r="S88" s="2">
        <f>VLOOKUP(A88,'TA Total'!A:Q,14,0)</f>
        <v>0</v>
      </c>
    </row>
    <row r="89" spans="1:19" x14ac:dyDescent="0.45">
      <c r="A89" s="2" t="str">
        <f t="shared" si="2"/>
        <v>2013|Hauraki District|Private Dwelling</v>
      </c>
      <c r="B89" t="s">
        <v>16</v>
      </c>
      <c r="C89" t="s">
        <v>17</v>
      </c>
      <c r="D89" t="s">
        <v>18</v>
      </c>
      <c r="E89" t="s">
        <v>19</v>
      </c>
      <c r="F89">
        <v>2013</v>
      </c>
      <c r="G89">
        <v>2013</v>
      </c>
      <c r="H89" s="1" t="s">
        <v>224</v>
      </c>
      <c r="I89" t="s">
        <v>223</v>
      </c>
      <c r="J89">
        <v>999</v>
      </c>
      <c r="K89" t="s">
        <v>29</v>
      </c>
      <c r="L89">
        <v>1</v>
      </c>
      <c r="M89" t="s">
        <v>261</v>
      </c>
      <c r="N89">
        <v>8763</v>
      </c>
      <c r="R89" s="2">
        <f t="shared" si="3"/>
        <v>100</v>
      </c>
      <c r="S89" s="2">
        <f>VLOOKUP(A89,'TA Total'!A:Q,14,0)</f>
        <v>8763</v>
      </c>
    </row>
    <row r="90" spans="1:19" x14ac:dyDescent="0.45">
      <c r="A90" s="2" t="str">
        <f t="shared" si="2"/>
        <v>2013|Hauraki District|Non-private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2013</v>
      </c>
      <c r="G90">
        <v>2013</v>
      </c>
      <c r="H90" s="1" t="s">
        <v>224</v>
      </c>
      <c r="I90" t="s">
        <v>223</v>
      </c>
      <c r="J90">
        <v>999</v>
      </c>
      <c r="K90" t="s">
        <v>29</v>
      </c>
      <c r="L90">
        <v>2</v>
      </c>
      <c r="M90" t="s">
        <v>262</v>
      </c>
      <c r="P90" t="s">
        <v>24</v>
      </c>
      <c r="Q90" t="s">
        <v>25</v>
      </c>
      <c r="R90" s="2" t="str">
        <f t="shared" si="3"/>
        <v>.</v>
      </c>
      <c r="S90" s="2">
        <f>VLOOKUP(A90,'TA Total'!A:Q,14,0)</f>
        <v>0</v>
      </c>
    </row>
    <row r="91" spans="1:19" x14ac:dyDescent="0.45">
      <c r="A91" s="2" t="str">
        <f t="shared" si="2"/>
        <v>2013|Hauraki District|Total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2013</v>
      </c>
      <c r="G91">
        <v>2013</v>
      </c>
      <c r="H91" s="1" t="s">
        <v>224</v>
      </c>
      <c r="I91" t="s">
        <v>223</v>
      </c>
      <c r="J91">
        <v>999</v>
      </c>
      <c r="K91" t="s">
        <v>29</v>
      </c>
      <c r="L91">
        <v>99</v>
      </c>
      <c r="M91" t="s">
        <v>260</v>
      </c>
      <c r="P91" t="s">
        <v>24</v>
      </c>
      <c r="Q91" t="s">
        <v>25</v>
      </c>
      <c r="R91" s="2" t="str">
        <f t="shared" si="3"/>
        <v>.</v>
      </c>
      <c r="S91" s="2">
        <f>VLOOKUP(A91,'TA Total'!A:Q,14,0)</f>
        <v>0</v>
      </c>
    </row>
    <row r="92" spans="1:19" x14ac:dyDescent="0.45">
      <c r="A92" s="2" t="str">
        <f t="shared" si="2"/>
        <v>2013|Waikato District|Private Dwelling</v>
      </c>
      <c r="B92" t="s">
        <v>16</v>
      </c>
      <c r="C92" t="s">
        <v>17</v>
      </c>
      <c r="D92" t="s">
        <v>18</v>
      </c>
      <c r="E92" t="s">
        <v>19</v>
      </c>
      <c r="F92">
        <v>2013</v>
      </c>
      <c r="G92">
        <v>2013</v>
      </c>
      <c r="H92" s="1" t="s">
        <v>222</v>
      </c>
      <c r="I92" t="s">
        <v>221</v>
      </c>
      <c r="J92">
        <v>1</v>
      </c>
      <c r="K92" t="s">
        <v>22</v>
      </c>
      <c r="L92">
        <v>1</v>
      </c>
      <c r="M92" t="s">
        <v>261</v>
      </c>
      <c r="N92">
        <v>22137</v>
      </c>
      <c r="R92" s="2">
        <f t="shared" si="3"/>
        <v>89.388249545729863</v>
      </c>
      <c r="S92" s="2">
        <f>VLOOKUP(A92,'TA Total'!A:Q,14,0)</f>
        <v>24765</v>
      </c>
    </row>
    <row r="93" spans="1:19" x14ac:dyDescent="0.45">
      <c r="A93" s="2" t="str">
        <f t="shared" si="2"/>
        <v>2013|Waikato District|Non-private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2013</v>
      </c>
      <c r="G93">
        <v>2013</v>
      </c>
      <c r="H93" s="1" t="s">
        <v>222</v>
      </c>
      <c r="I93" t="s">
        <v>221</v>
      </c>
      <c r="J93">
        <v>1</v>
      </c>
      <c r="K93" t="s">
        <v>22</v>
      </c>
      <c r="L93">
        <v>2</v>
      </c>
      <c r="M93" t="s">
        <v>262</v>
      </c>
      <c r="N93">
        <v>63</v>
      </c>
      <c r="R93" s="2" t="str">
        <f t="shared" si="3"/>
        <v>.</v>
      </c>
      <c r="S93" s="2">
        <f>VLOOKUP(A93,'TA Total'!A:Q,14,0)</f>
        <v>0</v>
      </c>
    </row>
    <row r="94" spans="1:19" x14ac:dyDescent="0.45">
      <c r="A94" s="2" t="str">
        <f t="shared" si="2"/>
        <v>2013|Waikato District|Total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2013</v>
      </c>
      <c r="G94">
        <v>2013</v>
      </c>
      <c r="H94" s="1" t="s">
        <v>222</v>
      </c>
      <c r="I94" t="s">
        <v>221</v>
      </c>
      <c r="J94">
        <v>1</v>
      </c>
      <c r="K94" t="s">
        <v>22</v>
      </c>
      <c r="L94">
        <v>99</v>
      </c>
      <c r="M94" t="s">
        <v>260</v>
      </c>
      <c r="N94">
        <v>22203</v>
      </c>
      <c r="R94" s="2" t="str">
        <f t="shared" si="3"/>
        <v>.</v>
      </c>
      <c r="S94" s="2">
        <f>VLOOKUP(A94,'TA Total'!A:Q,14,0)</f>
        <v>0</v>
      </c>
    </row>
    <row r="95" spans="1:19" x14ac:dyDescent="0.45">
      <c r="A95" s="2" t="str">
        <f t="shared" si="2"/>
        <v>2013|Waikato District|Private Dwelling</v>
      </c>
      <c r="B95" t="s">
        <v>16</v>
      </c>
      <c r="C95" t="s">
        <v>17</v>
      </c>
      <c r="D95" t="s">
        <v>18</v>
      </c>
      <c r="E95" t="s">
        <v>19</v>
      </c>
      <c r="F95">
        <v>2013</v>
      </c>
      <c r="G95">
        <v>2013</v>
      </c>
      <c r="H95" s="1" t="s">
        <v>222</v>
      </c>
      <c r="I95" t="s">
        <v>221</v>
      </c>
      <c r="J95">
        <v>2</v>
      </c>
      <c r="K95" t="s">
        <v>23</v>
      </c>
      <c r="L95">
        <v>1</v>
      </c>
      <c r="M95" t="s">
        <v>261</v>
      </c>
      <c r="N95">
        <v>2418</v>
      </c>
      <c r="R95" s="2">
        <f t="shared" si="3"/>
        <v>9.7637795275590555</v>
      </c>
      <c r="S95" s="2">
        <f>VLOOKUP(A95,'TA Total'!A:Q,14,0)</f>
        <v>24765</v>
      </c>
    </row>
    <row r="96" spans="1:19" x14ac:dyDescent="0.45">
      <c r="A96" s="2" t="str">
        <f t="shared" si="2"/>
        <v>2013|Waikato District|Non-private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2013</v>
      </c>
      <c r="G96">
        <v>2013</v>
      </c>
      <c r="H96" s="1" t="s">
        <v>222</v>
      </c>
      <c r="I96" t="s">
        <v>221</v>
      </c>
      <c r="J96">
        <v>2</v>
      </c>
      <c r="K96" t="s">
        <v>23</v>
      </c>
      <c r="L96">
        <v>2</v>
      </c>
      <c r="M96" t="s">
        <v>262</v>
      </c>
      <c r="P96" t="s">
        <v>24</v>
      </c>
      <c r="Q96" t="s">
        <v>25</v>
      </c>
      <c r="R96" s="2" t="str">
        <f t="shared" si="3"/>
        <v>.</v>
      </c>
      <c r="S96" s="2">
        <f>VLOOKUP(A96,'TA Total'!A:Q,14,0)</f>
        <v>0</v>
      </c>
    </row>
    <row r="97" spans="1:19" x14ac:dyDescent="0.45">
      <c r="A97" s="2" t="str">
        <f t="shared" si="2"/>
        <v>2013|Waikato District|Total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2013</v>
      </c>
      <c r="G97">
        <v>2013</v>
      </c>
      <c r="H97" s="1" t="s">
        <v>222</v>
      </c>
      <c r="I97" t="s">
        <v>221</v>
      </c>
      <c r="J97">
        <v>2</v>
      </c>
      <c r="K97" t="s">
        <v>23</v>
      </c>
      <c r="L97">
        <v>99</v>
      </c>
      <c r="M97" t="s">
        <v>260</v>
      </c>
      <c r="P97" t="s">
        <v>24</v>
      </c>
      <c r="Q97" t="s">
        <v>25</v>
      </c>
      <c r="R97" s="2" t="str">
        <f t="shared" si="3"/>
        <v>.</v>
      </c>
      <c r="S97" s="2">
        <f>VLOOKUP(A97,'TA Total'!A:Q,14,0)</f>
        <v>0</v>
      </c>
    </row>
    <row r="98" spans="1:19" x14ac:dyDescent="0.45">
      <c r="A98" s="2" t="str">
        <f t="shared" si="2"/>
        <v>2013|Waikato District|Private Dwelling</v>
      </c>
      <c r="B98" t="s">
        <v>16</v>
      </c>
      <c r="C98" t="s">
        <v>17</v>
      </c>
      <c r="D98" t="s">
        <v>18</v>
      </c>
      <c r="E98" t="s">
        <v>19</v>
      </c>
      <c r="F98">
        <v>2013</v>
      </c>
      <c r="G98">
        <v>2013</v>
      </c>
      <c r="H98" s="1" t="s">
        <v>222</v>
      </c>
      <c r="I98" t="s">
        <v>221</v>
      </c>
      <c r="J98">
        <v>21</v>
      </c>
      <c r="K98" t="s">
        <v>26</v>
      </c>
      <c r="L98">
        <v>1</v>
      </c>
      <c r="M98" t="s">
        <v>261</v>
      </c>
      <c r="N98">
        <v>681</v>
      </c>
      <c r="R98" s="2">
        <f t="shared" si="3"/>
        <v>2.7498485766202303</v>
      </c>
      <c r="S98" s="2">
        <f>VLOOKUP(A98,'TA Total'!A:Q,14,0)</f>
        <v>24765</v>
      </c>
    </row>
    <row r="99" spans="1:19" x14ac:dyDescent="0.45">
      <c r="A99" s="2" t="str">
        <f t="shared" si="2"/>
        <v>2013|Waikato District|Non-private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2013</v>
      </c>
      <c r="G99">
        <v>2013</v>
      </c>
      <c r="H99" s="1" t="s">
        <v>222</v>
      </c>
      <c r="I99" t="s">
        <v>221</v>
      </c>
      <c r="J99">
        <v>21</v>
      </c>
      <c r="K99" t="s">
        <v>26</v>
      </c>
      <c r="L99">
        <v>2</v>
      </c>
      <c r="M99" t="s">
        <v>262</v>
      </c>
      <c r="P99" t="s">
        <v>24</v>
      </c>
      <c r="Q99" t="s">
        <v>25</v>
      </c>
      <c r="R99" s="2" t="str">
        <f t="shared" si="3"/>
        <v>.</v>
      </c>
      <c r="S99" s="2">
        <f>VLOOKUP(A99,'TA Total'!A:Q,14,0)</f>
        <v>0</v>
      </c>
    </row>
    <row r="100" spans="1:19" x14ac:dyDescent="0.45">
      <c r="A100" s="2" t="str">
        <f t="shared" si="2"/>
        <v>2013|Waikato District|Total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2013</v>
      </c>
      <c r="G100">
        <v>2013</v>
      </c>
      <c r="H100" s="1" t="s">
        <v>222</v>
      </c>
      <c r="I100" t="s">
        <v>221</v>
      </c>
      <c r="J100">
        <v>21</v>
      </c>
      <c r="K100" t="s">
        <v>26</v>
      </c>
      <c r="L100">
        <v>99</v>
      </c>
      <c r="M100" t="s">
        <v>260</v>
      </c>
      <c r="P100" t="s">
        <v>24</v>
      </c>
      <c r="Q100" t="s">
        <v>25</v>
      </c>
      <c r="R100" s="2" t="str">
        <f t="shared" si="3"/>
        <v>.</v>
      </c>
      <c r="S100" s="2">
        <f>VLOOKUP(A100,'TA Total'!A:Q,14,0)</f>
        <v>0</v>
      </c>
    </row>
    <row r="101" spans="1:19" x14ac:dyDescent="0.45">
      <c r="A101" s="2" t="str">
        <f t="shared" si="2"/>
        <v>2013|Waikato District|Private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2013</v>
      </c>
      <c r="G101">
        <v>2013</v>
      </c>
      <c r="H101" s="1" t="s">
        <v>222</v>
      </c>
      <c r="I101" t="s">
        <v>221</v>
      </c>
      <c r="J101">
        <v>22</v>
      </c>
      <c r="K101" t="s">
        <v>27</v>
      </c>
      <c r="L101">
        <v>1</v>
      </c>
      <c r="M101" t="s">
        <v>261</v>
      </c>
      <c r="N101">
        <v>1740</v>
      </c>
      <c r="R101" s="2">
        <f t="shared" si="3"/>
        <v>7.0260448213204123</v>
      </c>
      <c r="S101" s="2">
        <f>VLOOKUP(A101,'TA Total'!A:Q,14,0)</f>
        <v>24765</v>
      </c>
    </row>
    <row r="102" spans="1:19" x14ac:dyDescent="0.45">
      <c r="A102" s="2" t="str">
        <f t="shared" si="2"/>
        <v>2013|Waikato District|Non-private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2013</v>
      </c>
      <c r="G102">
        <v>2013</v>
      </c>
      <c r="H102" s="1" t="s">
        <v>222</v>
      </c>
      <c r="I102" t="s">
        <v>221</v>
      </c>
      <c r="J102">
        <v>22</v>
      </c>
      <c r="K102" t="s">
        <v>27</v>
      </c>
      <c r="L102">
        <v>2</v>
      </c>
      <c r="M102" t="s">
        <v>262</v>
      </c>
      <c r="P102" t="s">
        <v>24</v>
      </c>
      <c r="Q102" t="s">
        <v>25</v>
      </c>
      <c r="R102" s="2" t="str">
        <f t="shared" si="3"/>
        <v>.</v>
      </c>
      <c r="S102" s="2">
        <f>VLOOKUP(A102,'TA Total'!A:Q,14,0)</f>
        <v>0</v>
      </c>
    </row>
    <row r="103" spans="1:19" x14ac:dyDescent="0.45">
      <c r="A103" s="2" t="str">
        <f t="shared" si="2"/>
        <v>2013|Waikato District|Total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2013</v>
      </c>
      <c r="G103">
        <v>2013</v>
      </c>
      <c r="H103" s="1" t="s">
        <v>222</v>
      </c>
      <c r="I103" t="s">
        <v>221</v>
      </c>
      <c r="J103">
        <v>22</v>
      </c>
      <c r="K103" t="s">
        <v>27</v>
      </c>
      <c r="L103">
        <v>99</v>
      </c>
      <c r="M103" t="s">
        <v>260</v>
      </c>
      <c r="P103" t="s">
        <v>24</v>
      </c>
      <c r="Q103" t="s">
        <v>25</v>
      </c>
      <c r="R103" s="2" t="str">
        <f t="shared" si="3"/>
        <v>.</v>
      </c>
      <c r="S103" s="2">
        <f>VLOOKUP(A103,'TA Total'!A:Q,14,0)</f>
        <v>0</v>
      </c>
    </row>
    <row r="104" spans="1:19" x14ac:dyDescent="0.45">
      <c r="A104" s="2" t="str">
        <f t="shared" si="2"/>
        <v>2013|Waikato District|Private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2013</v>
      </c>
      <c r="G104">
        <v>2013</v>
      </c>
      <c r="H104" s="1" t="s">
        <v>222</v>
      </c>
      <c r="I104" t="s">
        <v>221</v>
      </c>
      <c r="J104">
        <v>3</v>
      </c>
      <c r="K104" t="s">
        <v>28</v>
      </c>
      <c r="L104">
        <v>1</v>
      </c>
      <c r="M104" t="s">
        <v>261</v>
      </c>
      <c r="N104">
        <v>207</v>
      </c>
      <c r="R104" s="2">
        <f t="shared" si="3"/>
        <v>0.83585705632949725</v>
      </c>
      <c r="S104" s="2">
        <f>VLOOKUP(A104,'TA Total'!A:Q,14,0)</f>
        <v>24765</v>
      </c>
    </row>
    <row r="105" spans="1:19" x14ac:dyDescent="0.45">
      <c r="A105" s="2" t="str">
        <f t="shared" si="2"/>
        <v>2013|Waikato District|Non-private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2013</v>
      </c>
      <c r="G105">
        <v>2013</v>
      </c>
      <c r="H105" s="1" t="s">
        <v>222</v>
      </c>
      <c r="I105" t="s">
        <v>221</v>
      </c>
      <c r="J105">
        <v>3</v>
      </c>
      <c r="K105" t="s">
        <v>28</v>
      </c>
      <c r="L105">
        <v>2</v>
      </c>
      <c r="M105" t="s">
        <v>262</v>
      </c>
      <c r="P105" t="s">
        <v>24</v>
      </c>
      <c r="Q105" t="s">
        <v>25</v>
      </c>
      <c r="R105" s="2" t="str">
        <f t="shared" si="3"/>
        <v>.</v>
      </c>
      <c r="S105" s="2">
        <f>VLOOKUP(A105,'TA Total'!A:Q,14,0)</f>
        <v>0</v>
      </c>
    </row>
    <row r="106" spans="1:19" x14ac:dyDescent="0.45">
      <c r="A106" s="2" t="str">
        <f t="shared" si="2"/>
        <v>2013|Waikato District|Total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2013</v>
      </c>
      <c r="G106">
        <v>2013</v>
      </c>
      <c r="H106" s="1" t="s">
        <v>222</v>
      </c>
      <c r="I106" t="s">
        <v>221</v>
      </c>
      <c r="J106">
        <v>3</v>
      </c>
      <c r="K106" t="s">
        <v>28</v>
      </c>
      <c r="L106">
        <v>99</v>
      </c>
      <c r="M106" t="s">
        <v>260</v>
      </c>
      <c r="P106" t="s">
        <v>24</v>
      </c>
      <c r="Q106" t="s">
        <v>25</v>
      </c>
      <c r="R106" s="2" t="str">
        <f t="shared" si="3"/>
        <v>.</v>
      </c>
      <c r="S106" s="2">
        <f>VLOOKUP(A106,'TA Total'!A:Q,14,0)</f>
        <v>0</v>
      </c>
    </row>
    <row r="107" spans="1:19" x14ac:dyDescent="0.45">
      <c r="A107" s="2" t="str">
        <f t="shared" si="2"/>
        <v>2013|Waikato District|Private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2013</v>
      </c>
      <c r="G107">
        <v>2013</v>
      </c>
      <c r="H107" s="1" t="s">
        <v>222</v>
      </c>
      <c r="I107" t="s">
        <v>221</v>
      </c>
      <c r="J107">
        <v>999</v>
      </c>
      <c r="K107" t="s">
        <v>29</v>
      </c>
      <c r="L107">
        <v>1</v>
      </c>
      <c r="M107" t="s">
        <v>261</v>
      </c>
      <c r="N107">
        <v>24765</v>
      </c>
      <c r="R107" s="2">
        <f t="shared" si="3"/>
        <v>100</v>
      </c>
      <c r="S107" s="2">
        <f>VLOOKUP(A107,'TA Total'!A:Q,14,0)</f>
        <v>24765</v>
      </c>
    </row>
    <row r="108" spans="1:19" x14ac:dyDescent="0.45">
      <c r="A108" s="2" t="str">
        <f t="shared" si="2"/>
        <v>2013|Waikato District|Non-private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2013</v>
      </c>
      <c r="G108">
        <v>2013</v>
      </c>
      <c r="H108" s="1" t="s">
        <v>222</v>
      </c>
      <c r="I108" t="s">
        <v>221</v>
      </c>
      <c r="J108">
        <v>999</v>
      </c>
      <c r="K108" t="s">
        <v>29</v>
      </c>
      <c r="L108">
        <v>2</v>
      </c>
      <c r="M108" t="s">
        <v>262</v>
      </c>
      <c r="P108" t="s">
        <v>24</v>
      </c>
      <c r="Q108" t="s">
        <v>25</v>
      </c>
      <c r="R108" s="2" t="str">
        <f t="shared" si="3"/>
        <v>.</v>
      </c>
      <c r="S108" s="2">
        <f>VLOOKUP(A108,'TA Total'!A:Q,14,0)</f>
        <v>0</v>
      </c>
    </row>
    <row r="109" spans="1:19" x14ac:dyDescent="0.45">
      <c r="A109" s="2" t="str">
        <f t="shared" si="2"/>
        <v>2013|Waikato District|Total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2013</v>
      </c>
      <c r="G109">
        <v>2013</v>
      </c>
      <c r="H109" s="1" t="s">
        <v>222</v>
      </c>
      <c r="I109" t="s">
        <v>221</v>
      </c>
      <c r="J109">
        <v>999</v>
      </c>
      <c r="K109" t="s">
        <v>29</v>
      </c>
      <c r="L109">
        <v>99</v>
      </c>
      <c r="M109" t="s">
        <v>260</v>
      </c>
      <c r="P109" t="s">
        <v>24</v>
      </c>
      <c r="Q109" t="s">
        <v>25</v>
      </c>
      <c r="R109" s="2" t="str">
        <f t="shared" si="3"/>
        <v>.</v>
      </c>
      <c r="S109" s="2">
        <f>VLOOKUP(A109,'TA Total'!A:Q,14,0)</f>
        <v>0</v>
      </c>
    </row>
    <row r="110" spans="1:19" x14ac:dyDescent="0.45">
      <c r="A110" s="2" t="str">
        <f t="shared" si="2"/>
        <v>2013|Matamata-Piako District|Private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2013</v>
      </c>
      <c r="G110">
        <v>2013</v>
      </c>
      <c r="H110" s="1" t="s">
        <v>220</v>
      </c>
      <c r="I110" t="s">
        <v>219</v>
      </c>
      <c r="J110">
        <v>1</v>
      </c>
      <c r="K110" t="s">
        <v>22</v>
      </c>
      <c r="L110">
        <v>1</v>
      </c>
      <c r="M110" t="s">
        <v>261</v>
      </c>
      <c r="N110">
        <v>12282</v>
      </c>
      <c r="R110" s="2">
        <f t="shared" si="3"/>
        <v>92.792384406165013</v>
      </c>
      <c r="S110" s="2">
        <f>VLOOKUP(A110,'TA Total'!A:Q,14,0)</f>
        <v>13236</v>
      </c>
    </row>
    <row r="111" spans="1:19" x14ac:dyDescent="0.45">
      <c r="A111" s="2" t="str">
        <f t="shared" si="2"/>
        <v>2013|Matamata-Piako District|Non-private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2013</v>
      </c>
      <c r="G111">
        <v>2013</v>
      </c>
      <c r="H111" s="1" t="s">
        <v>220</v>
      </c>
      <c r="I111" t="s">
        <v>219</v>
      </c>
      <c r="J111">
        <v>1</v>
      </c>
      <c r="K111" t="s">
        <v>22</v>
      </c>
      <c r="L111">
        <v>2</v>
      </c>
      <c r="M111" t="s">
        <v>262</v>
      </c>
      <c r="N111">
        <v>33</v>
      </c>
      <c r="R111" s="2" t="str">
        <f t="shared" si="3"/>
        <v>.</v>
      </c>
      <c r="S111" s="2">
        <f>VLOOKUP(A111,'TA Total'!A:Q,14,0)</f>
        <v>0</v>
      </c>
    </row>
    <row r="112" spans="1:19" x14ac:dyDescent="0.45">
      <c r="A112" s="2" t="str">
        <f t="shared" si="2"/>
        <v>2013|Matamata-Piako District|Total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2013</v>
      </c>
      <c r="G112">
        <v>2013</v>
      </c>
      <c r="H112" s="1" t="s">
        <v>220</v>
      </c>
      <c r="I112" t="s">
        <v>219</v>
      </c>
      <c r="J112">
        <v>1</v>
      </c>
      <c r="K112" t="s">
        <v>22</v>
      </c>
      <c r="L112">
        <v>99</v>
      </c>
      <c r="M112" t="s">
        <v>260</v>
      </c>
      <c r="N112">
        <v>12318</v>
      </c>
      <c r="R112" s="2" t="str">
        <f t="shared" si="3"/>
        <v>.</v>
      </c>
      <c r="S112" s="2">
        <f>VLOOKUP(A112,'TA Total'!A:Q,14,0)</f>
        <v>0</v>
      </c>
    </row>
    <row r="113" spans="1:19" x14ac:dyDescent="0.45">
      <c r="A113" s="2" t="str">
        <f t="shared" si="2"/>
        <v>2013|Matamata-Piako District|Private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2013</v>
      </c>
      <c r="G113">
        <v>2013</v>
      </c>
      <c r="H113" s="1" t="s">
        <v>220</v>
      </c>
      <c r="I113" t="s">
        <v>219</v>
      </c>
      <c r="J113">
        <v>2</v>
      </c>
      <c r="K113" t="s">
        <v>23</v>
      </c>
      <c r="L113">
        <v>1</v>
      </c>
      <c r="M113" t="s">
        <v>261</v>
      </c>
      <c r="N113">
        <v>906</v>
      </c>
      <c r="R113" s="2">
        <f t="shared" si="3"/>
        <v>6.8449682683590209</v>
      </c>
      <c r="S113" s="2">
        <f>VLOOKUP(A113,'TA Total'!A:Q,14,0)</f>
        <v>13236</v>
      </c>
    </row>
    <row r="114" spans="1:19" x14ac:dyDescent="0.45">
      <c r="A114" s="2" t="str">
        <f t="shared" si="2"/>
        <v>2013|Matamata-Piako District|Non-private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2013</v>
      </c>
      <c r="G114">
        <v>2013</v>
      </c>
      <c r="H114" s="1" t="s">
        <v>220</v>
      </c>
      <c r="I114" t="s">
        <v>219</v>
      </c>
      <c r="J114">
        <v>2</v>
      </c>
      <c r="K114" t="s">
        <v>23</v>
      </c>
      <c r="L114">
        <v>2</v>
      </c>
      <c r="M114" t="s">
        <v>262</v>
      </c>
      <c r="P114" t="s">
        <v>24</v>
      </c>
      <c r="Q114" t="s">
        <v>25</v>
      </c>
      <c r="R114" s="2" t="str">
        <f t="shared" si="3"/>
        <v>.</v>
      </c>
      <c r="S114" s="2">
        <f>VLOOKUP(A114,'TA Total'!A:Q,14,0)</f>
        <v>0</v>
      </c>
    </row>
    <row r="115" spans="1:19" x14ac:dyDescent="0.45">
      <c r="A115" s="2" t="str">
        <f t="shared" si="2"/>
        <v>2013|Matamata-Piako District|Total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2013</v>
      </c>
      <c r="G115">
        <v>2013</v>
      </c>
      <c r="H115" s="1" t="s">
        <v>220</v>
      </c>
      <c r="I115" t="s">
        <v>219</v>
      </c>
      <c r="J115">
        <v>2</v>
      </c>
      <c r="K115" t="s">
        <v>23</v>
      </c>
      <c r="L115">
        <v>99</v>
      </c>
      <c r="M115" t="s">
        <v>260</v>
      </c>
      <c r="P115" t="s">
        <v>24</v>
      </c>
      <c r="Q115" t="s">
        <v>25</v>
      </c>
      <c r="R115" s="2" t="str">
        <f t="shared" si="3"/>
        <v>.</v>
      </c>
      <c r="S115" s="2">
        <f>VLOOKUP(A115,'TA Total'!A:Q,14,0)</f>
        <v>0</v>
      </c>
    </row>
    <row r="116" spans="1:19" x14ac:dyDescent="0.45">
      <c r="A116" s="2" t="str">
        <f t="shared" si="2"/>
        <v>2013|Matamata-Piako District|Private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2013</v>
      </c>
      <c r="G116">
        <v>2013</v>
      </c>
      <c r="H116" s="1" t="s">
        <v>220</v>
      </c>
      <c r="I116" t="s">
        <v>219</v>
      </c>
      <c r="J116">
        <v>21</v>
      </c>
      <c r="K116" t="s">
        <v>26</v>
      </c>
      <c r="L116">
        <v>1</v>
      </c>
      <c r="M116" t="s">
        <v>261</v>
      </c>
      <c r="N116">
        <v>282</v>
      </c>
      <c r="R116" s="2">
        <f t="shared" si="3"/>
        <v>2.1305530371713512</v>
      </c>
      <c r="S116" s="2">
        <f>VLOOKUP(A116,'TA Total'!A:Q,14,0)</f>
        <v>13236</v>
      </c>
    </row>
    <row r="117" spans="1:19" x14ac:dyDescent="0.45">
      <c r="A117" s="2" t="str">
        <f t="shared" si="2"/>
        <v>2013|Matamata-Piako District|Non-private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2013</v>
      </c>
      <c r="G117">
        <v>2013</v>
      </c>
      <c r="H117" s="1" t="s">
        <v>220</v>
      </c>
      <c r="I117" t="s">
        <v>219</v>
      </c>
      <c r="J117">
        <v>21</v>
      </c>
      <c r="K117" t="s">
        <v>26</v>
      </c>
      <c r="L117">
        <v>2</v>
      </c>
      <c r="M117" t="s">
        <v>262</v>
      </c>
      <c r="P117" t="s">
        <v>24</v>
      </c>
      <c r="Q117" t="s">
        <v>25</v>
      </c>
      <c r="R117" s="2" t="str">
        <f t="shared" si="3"/>
        <v>.</v>
      </c>
      <c r="S117" s="2">
        <f>VLOOKUP(A117,'TA Total'!A:Q,14,0)</f>
        <v>0</v>
      </c>
    </row>
    <row r="118" spans="1:19" x14ac:dyDescent="0.45">
      <c r="A118" s="2" t="str">
        <f t="shared" si="2"/>
        <v>2013|Matamata-Piako District|Total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2013</v>
      </c>
      <c r="G118">
        <v>2013</v>
      </c>
      <c r="H118" s="1" t="s">
        <v>220</v>
      </c>
      <c r="I118" t="s">
        <v>219</v>
      </c>
      <c r="J118">
        <v>21</v>
      </c>
      <c r="K118" t="s">
        <v>26</v>
      </c>
      <c r="L118">
        <v>99</v>
      </c>
      <c r="M118" t="s">
        <v>260</v>
      </c>
      <c r="P118" t="s">
        <v>24</v>
      </c>
      <c r="Q118" t="s">
        <v>25</v>
      </c>
      <c r="R118" s="2" t="str">
        <f t="shared" si="3"/>
        <v>.</v>
      </c>
      <c r="S118" s="2">
        <f>VLOOKUP(A118,'TA Total'!A:Q,14,0)</f>
        <v>0</v>
      </c>
    </row>
    <row r="119" spans="1:19" x14ac:dyDescent="0.45">
      <c r="A119" s="2" t="str">
        <f t="shared" si="2"/>
        <v>2013|Matamata-Piako District|Private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2013</v>
      </c>
      <c r="G119">
        <v>2013</v>
      </c>
      <c r="H119" s="1" t="s">
        <v>220</v>
      </c>
      <c r="I119" t="s">
        <v>219</v>
      </c>
      <c r="J119">
        <v>22</v>
      </c>
      <c r="K119" t="s">
        <v>27</v>
      </c>
      <c r="L119">
        <v>1</v>
      </c>
      <c r="M119" t="s">
        <v>261</v>
      </c>
      <c r="N119">
        <v>627</v>
      </c>
      <c r="R119" s="2">
        <f t="shared" si="3"/>
        <v>4.7370806890299182</v>
      </c>
      <c r="S119" s="2">
        <f>VLOOKUP(A119,'TA Total'!A:Q,14,0)</f>
        <v>13236</v>
      </c>
    </row>
    <row r="120" spans="1:19" x14ac:dyDescent="0.45">
      <c r="A120" s="2" t="str">
        <f t="shared" si="2"/>
        <v>2013|Matamata-Piako District|Non-private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2013</v>
      </c>
      <c r="G120">
        <v>2013</v>
      </c>
      <c r="H120" s="1" t="s">
        <v>220</v>
      </c>
      <c r="I120" t="s">
        <v>219</v>
      </c>
      <c r="J120">
        <v>22</v>
      </c>
      <c r="K120" t="s">
        <v>27</v>
      </c>
      <c r="L120">
        <v>2</v>
      </c>
      <c r="M120" t="s">
        <v>262</v>
      </c>
      <c r="P120" t="s">
        <v>24</v>
      </c>
      <c r="Q120" t="s">
        <v>25</v>
      </c>
      <c r="R120" s="2" t="str">
        <f t="shared" si="3"/>
        <v>.</v>
      </c>
      <c r="S120" s="2">
        <f>VLOOKUP(A120,'TA Total'!A:Q,14,0)</f>
        <v>0</v>
      </c>
    </row>
    <row r="121" spans="1:19" x14ac:dyDescent="0.45">
      <c r="A121" s="2" t="str">
        <f t="shared" si="2"/>
        <v>2013|Matamata-Piako District|Total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2013</v>
      </c>
      <c r="G121">
        <v>2013</v>
      </c>
      <c r="H121" s="1" t="s">
        <v>220</v>
      </c>
      <c r="I121" t="s">
        <v>219</v>
      </c>
      <c r="J121">
        <v>22</v>
      </c>
      <c r="K121" t="s">
        <v>27</v>
      </c>
      <c r="L121">
        <v>99</v>
      </c>
      <c r="M121" t="s">
        <v>260</v>
      </c>
      <c r="P121" t="s">
        <v>24</v>
      </c>
      <c r="Q121" t="s">
        <v>25</v>
      </c>
      <c r="R121" s="2" t="str">
        <f t="shared" si="3"/>
        <v>.</v>
      </c>
      <c r="S121" s="2">
        <f>VLOOKUP(A121,'TA Total'!A:Q,14,0)</f>
        <v>0</v>
      </c>
    </row>
    <row r="122" spans="1:19" x14ac:dyDescent="0.45">
      <c r="A122" s="2" t="str">
        <f t="shared" si="2"/>
        <v>2013|Matamata-Piako District|Private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2013</v>
      </c>
      <c r="G122">
        <v>2013</v>
      </c>
      <c r="H122" s="1" t="s">
        <v>220</v>
      </c>
      <c r="I122" t="s">
        <v>219</v>
      </c>
      <c r="J122">
        <v>3</v>
      </c>
      <c r="K122" t="s">
        <v>28</v>
      </c>
      <c r="L122">
        <v>1</v>
      </c>
      <c r="M122" t="s">
        <v>261</v>
      </c>
      <c r="N122">
        <v>48</v>
      </c>
      <c r="R122" s="2">
        <f t="shared" si="3"/>
        <v>0.36264732547597461</v>
      </c>
      <c r="S122" s="2">
        <f>VLOOKUP(A122,'TA Total'!A:Q,14,0)</f>
        <v>13236</v>
      </c>
    </row>
    <row r="123" spans="1:19" x14ac:dyDescent="0.45">
      <c r="A123" s="2" t="str">
        <f t="shared" si="2"/>
        <v>2013|Matamata-Piako District|Non-private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2013</v>
      </c>
      <c r="G123">
        <v>2013</v>
      </c>
      <c r="H123" s="1" t="s">
        <v>220</v>
      </c>
      <c r="I123" t="s">
        <v>219</v>
      </c>
      <c r="J123">
        <v>3</v>
      </c>
      <c r="K123" t="s">
        <v>28</v>
      </c>
      <c r="L123">
        <v>2</v>
      </c>
      <c r="M123" t="s">
        <v>262</v>
      </c>
      <c r="P123" t="s">
        <v>24</v>
      </c>
      <c r="Q123" t="s">
        <v>25</v>
      </c>
      <c r="R123" s="2" t="str">
        <f t="shared" si="3"/>
        <v>.</v>
      </c>
      <c r="S123" s="2">
        <f>VLOOKUP(A123,'TA Total'!A:Q,14,0)</f>
        <v>0</v>
      </c>
    </row>
    <row r="124" spans="1:19" x14ac:dyDescent="0.45">
      <c r="A124" s="2" t="str">
        <f t="shared" si="2"/>
        <v>2013|Matamata-Piako District|Total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2013</v>
      </c>
      <c r="G124">
        <v>2013</v>
      </c>
      <c r="H124" s="1" t="s">
        <v>220</v>
      </c>
      <c r="I124" t="s">
        <v>219</v>
      </c>
      <c r="J124">
        <v>3</v>
      </c>
      <c r="K124" t="s">
        <v>28</v>
      </c>
      <c r="L124">
        <v>99</v>
      </c>
      <c r="M124" t="s">
        <v>260</v>
      </c>
      <c r="P124" t="s">
        <v>24</v>
      </c>
      <c r="Q124" t="s">
        <v>25</v>
      </c>
      <c r="R124" s="2" t="str">
        <f t="shared" si="3"/>
        <v>.</v>
      </c>
      <c r="S124" s="2">
        <f>VLOOKUP(A124,'TA Total'!A:Q,14,0)</f>
        <v>0</v>
      </c>
    </row>
    <row r="125" spans="1:19" x14ac:dyDescent="0.45">
      <c r="A125" s="2" t="str">
        <f t="shared" si="2"/>
        <v>2013|Matamata-Piako District|Private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2013</v>
      </c>
      <c r="G125">
        <v>2013</v>
      </c>
      <c r="H125" s="1" t="s">
        <v>220</v>
      </c>
      <c r="I125" t="s">
        <v>219</v>
      </c>
      <c r="J125">
        <v>999</v>
      </c>
      <c r="K125" t="s">
        <v>29</v>
      </c>
      <c r="L125">
        <v>1</v>
      </c>
      <c r="M125" t="s">
        <v>261</v>
      </c>
      <c r="N125">
        <v>13236</v>
      </c>
      <c r="R125" s="2">
        <f t="shared" si="3"/>
        <v>100</v>
      </c>
      <c r="S125" s="2">
        <f>VLOOKUP(A125,'TA Total'!A:Q,14,0)</f>
        <v>13236</v>
      </c>
    </row>
    <row r="126" spans="1:19" x14ac:dyDescent="0.45">
      <c r="A126" s="2" t="str">
        <f t="shared" si="2"/>
        <v>2013|Matamata-Piako District|Non-private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2013</v>
      </c>
      <c r="G126">
        <v>2013</v>
      </c>
      <c r="H126" s="1" t="s">
        <v>220</v>
      </c>
      <c r="I126" t="s">
        <v>219</v>
      </c>
      <c r="J126">
        <v>999</v>
      </c>
      <c r="K126" t="s">
        <v>29</v>
      </c>
      <c r="L126">
        <v>2</v>
      </c>
      <c r="M126" t="s">
        <v>262</v>
      </c>
      <c r="P126" t="s">
        <v>24</v>
      </c>
      <c r="Q126" t="s">
        <v>25</v>
      </c>
      <c r="R126" s="2" t="str">
        <f t="shared" si="3"/>
        <v>.</v>
      </c>
      <c r="S126" s="2">
        <f>VLOOKUP(A126,'TA Total'!A:Q,14,0)</f>
        <v>0</v>
      </c>
    </row>
    <row r="127" spans="1:19" x14ac:dyDescent="0.45">
      <c r="A127" s="2" t="str">
        <f t="shared" si="2"/>
        <v>2013|Matamata-Piako District|Total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2013</v>
      </c>
      <c r="G127">
        <v>2013</v>
      </c>
      <c r="H127" s="1" t="s">
        <v>220</v>
      </c>
      <c r="I127" t="s">
        <v>219</v>
      </c>
      <c r="J127">
        <v>999</v>
      </c>
      <c r="K127" t="s">
        <v>29</v>
      </c>
      <c r="L127">
        <v>99</v>
      </c>
      <c r="M127" t="s">
        <v>260</v>
      </c>
      <c r="P127" t="s">
        <v>24</v>
      </c>
      <c r="Q127" t="s">
        <v>25</v>
      </c>
      <c r="R127" s="2" t="str">
        <f t="shared" si="3"/>
        <v>.</v>
      </c>
      <c r="S127" s="2">
        <f>VLOOKUP(A127,'TA Total'!A:Q,14,0)</f>
        <v>0</v>
      </c>
    </row>
    <row r="128" spans="1:19" x14ac:dyDescent="0.45">
      <c r="A128" s="2" t="str">
        <f t="shared" si="2"/>
        <v>2013|Hamilton City|Private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2013</v>
      </c>
      <c r="G128">
        <v>2013</v>
      </c>
      <c r="H128" s="1" t="s">
        <v>218</v>
      </c>
      <c r="I128" t="s">
        <v>217</v>
      </c>
      <c r="J128">
        <v>1</v>
      </c>
      <c r="K128" t="s">
        <v>22</v>
      </c>
      <c r="L128">
        <v>1</v>
      </c>
      <c r="M128" t="s">
        <v>261</v>
      </c>
      <c r="N128">
        <v>50640</v>
      </c>
      <c r="R128" s="2">
        <f t="shared" si="3"/>
        <v>94.149143845167046</v>
      </c>
      <c r="S128" s="2">
        <f>VLOOKUP(A128,'TA Total'!A:Q,14,0)</f>
        <v>53787</v>
      </c>
    </row>
    <row r="129" spans="1:19" x14ac:dyDescent="0.45">
      <c r="A129" s="2" t="str">
        <f t="shared" si="2"/>
        <v>2013|Hamilton City|Non-private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2013</v>
      </c>
      <c r="G129">
        <v>2013</v>
      </c>
      <c r="H129" s="1" t="s">
        <v>218</v>
      </c>
      <c r="I129" t="s">
        <v>217</v>
      </c>
      <c r="J129">
        <v>1</v>
      </c>
      <c r="K129" t="s">
        <v>22</v>
      </c>
      <c r="L129">
        <v>2</v>
      </c>
      <c r="M129" t="s">
        <v>262</v>
      </c>
      <c r="N129">
        <v>183</v>
      </c>
      <c r="R129" s="2" t="str">
        <f t="shared" si="3"/>
        <v>.</v>
      </c>
      <c r="S129" s="2">
        <f>VLOOKUP(A129,'TA Total'!A:Q,14,0)</f>
        <v>0</v>
      </c>
    </row>
    <row r="130" spans="1:19" x14ac:dyDescent="0.45">
      <c r="A130" s="2" t="str">
        <f t="shared" si="2"/>
        <v>2013|Hamilton City|Total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2013</v>
      </c>
      <c r="G130">
        <v>2013</v>
      </c>
      <c r="H130" s="1" t="s">
        <v>218</v>
      </c>
      <c r="I130" t="s">
        <v>217</v>
      </c>
      <c r="J130">
        <v>1</v>
      </c>
      <c r="K130" t="s">
        <v>22</v>
      </c>
      <c r="L130">
        <v>99</v>
      </c>
      <c r="M130" t="s">
        <v>260</v>
      </c>
      <c r="N130">
        <v>50820</v>
      </c>
      <c r="R130" s="2" t="str">
        <f t="shared" si="3"/>
        <v>.</v>
      </c>
      <c r="S130" s="2">
        <f>VLOOKUP(A130,'TA Total'!A:Q,14,0)</f>
        <v>0</v>
      </c>
    </row>
    <row r="131" spans="1:19" x14ac:dyDescent="0.45">
      <c r="A131" s="2" t="str">
        <f t="shared" ref="A131:A194" si="4">G131&amp;"|"&amp;I131&amp;"|"&amp;M131</f>
        <v>2013|Hamilton City|Private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2013</v>
      </c>
      <c r="G131">
        <v>2013</v>
      </c>
      <c r="H131" s="1" t="s">
        <v>218</v>
      </c>
      <c r="I131" t="s">
        <v>217</v>
      </c>
      <c r="J131">
        <v>2</v>
      </c>
      <c r="K131" t="s">
        <v>23</v>
      </c>
      <c r="L131">
        <v>1</v>
      </c>
      <c r="M131" t="s">
        <v>261</v>
      </c>
      <c r="N131">
        <v>2880</v>
      </c>
      <c r="R131" s="2">
        <f t="shared" ref="R131:R194" si="5">IF(P131&lt;&gt;"_U",IFERROR((N131/S131*100),"."),".")</f>
        <v>5.3544536783981256</v>
      </c>
      <c r="S131" s="2">
        <f>VLOOKUP(A131,'TA Total'!A:Q,14,0)</f>
        <v>53787</v>
      </c>
    </row>
    <row r="132" spans="1:19" x14ac:dyDescent="0.45">
      <c r="A132" s="2" t="str">
        <f t="shared" si="4"/>
        <v>2013|Hamilton City|Non-private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2013</v>
      </c>
      <c r="G132">
        <v>2013</v>
      </c>
      <c r="H132" s="1" t="s">
        <v>218</v>
      </c>
      <c r="I132" t="s">
        <v>217</v>
      </c>
      <c r="J132">
        <v>2</v>
      </c>
      <c r="K132" t="s">
        <v>23</v>
      </c>
      <c r="L132">
        <v>2</v>
      </c>
      <c r="M132" t="s">
        <v>262</v>
      </c>
      <c r="P132" t="s">
        <v>24</v>
      </c>
      <c r="Q132" t="s">
        <v>25</v>
      </c>
      <c r="R132" s="2" t="str">
        <f t="shared" si="5"/>
        <v>.</v>
      </c>
      <c r="S132" s="2">
        <f>VLOOKUP(A132,'TA Total'!A:Q,14,0)</f>
        <v>0</v>
      </c>
    </row>
    <row r="133" spans="1:19" x14ac:dyDescent="0.45">
      <c r="A133" s="2" t="str">
        <f t="shared" si="4"/>
        <v>2013|Hamilton City|Total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2013</v>
      </c>
      <c r="G133">
        <v>2013</v>
      </c>
      <c r="H133" s="1" t="s">
        <v>218</v>
      </c>
      <c r="I133" t="s">
        <v>217</v>
      </c>
      <c r="J133">
        <v>2</v>
      </c>
      <c r="K133" t="s">
        <v>23</v>
      </c>
      <c r="L133">
        <v>99</v>
      </c>
      <c r="M133" t="s">
        <v>260</v>
      </c>
      <c r="P133" t="s">
        <v>24</v>
      </c>
      <c r="Q133" t="s">
        <v>25</v>
      </c>
      <c r="R133" s="2" t="str">
        <f t="shared" si="5"/>
        <v>.</v>
      </c>
      <c r="S133" s="2">
        <f>VLOOKUP(A133,'TA Total'!A:Q,14,0)</f>
        <v>0</v>
      </c>
    </row>
    <row r="134" spans="1:19" x14ac:dyDescent="0.45">
      <c r="A134" s="2" t="str">
        <f t="shared" si="4"/>
        <v>2013|Hamilton City|Private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2013</v>
      </c>
      <c r="G134">
        <v>2013</v>
      </c>
      <c r="H134" s="1" t="s">
        <v>218</v>
      </c>
      <c r="I134" t="s">
        <v>217</v>
      </c>
      <c r="J134">
        <v>21</v>
      </c>
      <c r="K134" t="s">
        <v>26</v>
      </c>
      <c r="L134">
        <v>1</v>
      </c>
      <c r="M134" t="s">
        <v>261</v>
      </c>
      <c r="N134">
        <v>921</v>
      </c>
      <c r="R134" s="2">
        <f t="shared" si="5"/>
        <v>1.7123096659044008</v>
      </c>
      <c r="S134" s="2">
        <f>VLOOKUP(A134,'TA Total'!A:Q,14,0)</f>
        <v>53787</v>
      </c>
    </row>
    <row r="135" spans="1:19" x14ac:dyDescent="0.45">
      <c r="A135" s="2" t="str">
        <f t="shared" si="4"/>
        <v>2013|Hamilton City|Non-private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2013</v>
      </c>
      <c r="G135">
        <v>2013</v>
      </c>
      <c r="H135" s="1" t="s">
        <v>218</v>
      </c>
      <c r="I135" t="s">
        <v>217</v>
      </c>
      <c r="J135">
        <v>21</v>
      </c>
      <c r="K135" t="s">
        <v>26</v>
      </c>
      <c r="L135">
        <v>2</v>
      </c>
      <c r="M135" t="s">
        <v>262</v>
      </c>
      <c r="P135" t="s">
        <v>24</v>
      </c>
      <c r="Q135" t="s">
        <v>25</v>
      </c>
      <c r="R135" s="2" t="str">
        <f t="shared" si="5"/>
        <v>.</v>
      </c>
      <c r="S135" s="2">
        <f>VLOOKUP(A135,'TA Total'!A:Q,14,0)</f>
        <v>0</v>
      </c>
    </row>
    <row r="136" spans="1:19" x14ac:dyDescent="0.45">
      <c r="A136" s="2" t="str">
        <f t="shared" si="4"/>
        <v>2013|Hamilton City|Total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2013</v>
      </c>
      <c r="G136">
        <v>2013</v>
      </c>
      <c r="H136" s="1" t="s">
        <v>218</v>
      </c>
      <c r="I136" t="s">
        <v>217</v>
      </c>
      <c r="J136">
        <v>21</v>
      </c>
      <c r="K136" t="s">
        <v>26</v>
      </c>
      <c r="L136">
        <v>99</v>
      </c>
      <c r="M136" t="s">
        <v>260</v>
      </c>
      <c r="P136" t="s">
        <v>24</v>
      </c>
      <c r="Q136" t="s">
        <v>25</v>
      </c>
      <c r="R136" s="2" t="str">
        <f t="shared" si="5"/>
        <v>.</v>
      </c>
      <c r="S136" s="2">
        <f>VLOOKUP(A136,'TA Total'!A:Q,14,0)</f>
        <v>0</v>
      </c>
    </row>
    <row r="137" spans="1:19" x14ac:dyDescent="0.45">
      <c r="A137" s="2" t="str">
        <f t="shared" si="4"/>
        <v>2013|Hamilton City|Private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2013</v>
      </c>
      <c r="G137">
        <v>2013</v>
      </c>
      <c r="H137" s="1" t="s">
        <v>218</v>
      </c>
      <c r="I137" t="s">
        <v>217</v>
      </c>
      <c r="J137">
        <v>22</v>
      </c>
      <c r="K137" t="s">
        <v>27</v>
      </c>
      <c r="L137">
        <v>1</v>
      </c>
      <c r="M137" t="s">
        <v>261</v>
      </c>
      <c r="N137">
        <v>1959</v>
      </c>
      <c r="R137" s="2">
        <f t="shared" si="5"/>
        <v>3.6421440124937252</v>
      </c>
      <c r="S137" s="2">
        <f>VLOOKUP(A137,'TA Total'!A:Q,14,0)</f>
        <v>53787</v>
      </c>
    </row>
    <row r="138" spans="1:19" x14ac:dyDescent="0.45">
      <c r="A138" s="2" t="str">
        <f t="shared" si="4"/>
        <v>2013|Hamilton City|Non-private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2013</v>
      </c>
      <c r="G138">
        <v>2013</v>
      </c>
      <c r="H138" s="1" t="s">
        <v>218</v>
      </c>
      <c r="I138" t="s">
        <v>217</v>
      </c>
      <c r="J138">
        <v>22</v>
      </c>
      <c r="K138" t="s">
        <v>27</v>
      </c>
      <c r="L138">
        <v>2</v>
      </c>
      <c r="M138" t="s">
        <v>262</v>
      </c>
      <c r="P138" t="s">
        <v>24</v>
      </c>
      <c r="Q138" t="s">
        <v>25</v>
      </c>
      <c r="R138" s="2" t="str">
        <f t="shared" si="5"/>
        <v>.</v>
      </c>
      <c r="S138" s="2">
        <f>VLOOKUP(A138,'TA Total'!A:Q,14,0)</f>
        <v>0</v>
      </c>
    </row>
    <row r="139" spans="1:19" x14ac:dyDescent="0.45">
      <c r="A139" s="2" t="str">
        <f t="shared" si="4"/>
        <v>2013|Hamilton City|Total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2013</v>
      </c>
      <c r="G139">
        <v>2013</v>
      </c>
      <c r="H139" s="1" t="s">
        <v>218</v>
      </c>
      <c r="I139" t="s">
        <v>217</v>
      </c>
      <c r="J139">
        <v>22</v>
      </c>
      <c r="K139" t="s">
        <v>27</v>
      </c>
      <c r="L139">
        <v>99</v>
      </c>
      <c r="M139" t="s">
        <v>260</v>
      </c>
      <c r="P139" t="s">
        <v>24</v>
      </c>
      <c r="Q139" t="s">
        <v>25</v>
      </c>
      <c r="R139" s="2" t="str">
        <f t="shared" si="5"/>
        <v>.</v>
      </c>
      <c r="S139" s="2">
        <f>VLOOKUP(A139,'TA Total'!A:Q,14,0)</f>
        <v>0</v>
      </c>
    </row>
    <row r="140" spans="1:19" x14ac:dyDescent="0.45">
      <c r="A140" s="2" t="str">
        <f t="shared" si="4"/>
        <v>2013|Hamilton City|Private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2013</v>
      </c>
      <c r="G140">
        <v>2013</v>
      </c>
      <c r="H140" s="1" t="s">
        <v>218</v>
      </c>
      <c r="I140" t="s">
        <v>217</v>
      </c>
      <c r="J140">
        <v>3</v>
      </c>
      <c r="K140" t="s">
        <v>28</v>
      </c>
      <c r="L140">
        <v>1</v>
      </c>
      <c r="M140" t="s">
        <v>261</v>
      </c>
      <c r="N140">
        <v>267</v>
      </c>
      <c r="R140" s="2">
        <f t="shared" si="5"/>
        <v>0.49640247643482627</v>
      </c>
      <c r="S140" s="2">
        <f>VLOOKUP(A140,'TA Total'!A:Q,14,0)</f>
        <v>53787</v>
      </c>
    </row>
    <row r="141" spans="1:19" x14ac:dyDescent="0.45">
      <c r="A141" s="2" t="str">
        <f t="shared" si="4"/>
        <v>2013|Hamilton City|Non-private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2013</v>
      </c>
      <c r="G141">
        <v>2013</v>
      </c>
      <c r="H141" s="1" t="s">
        <v>218</v>
      </c>
      <c r="I141" t="s">
        <v>217</v>
      </c>
      <c r="J141">
        <v>3</v>
      </c>
      <c r="K141" t="s">
        <v>28</v>
      </c>
      <c r="L141">
        <v>2</v>
      </c>
      <c r="M141" t="s">
        <v>262</v>
      </c>
      <c r="P141" t="s">
        <v>24</v>
      </c>
      <c r="Q141" t="s">
        <v>25</v>
      </c>
      <c r="R141" s="2" t="str">
        <f t="shared" si="5"/>
        <v>.</v>
      </c>
      <c r="S141" s="2">
        <f>VLOOKUP(A141,'TA Total'!A:Q,14,0)</f>
        <v>0</v>
      </c>
    </row>
    <row r="142" spans="1:19" x14ac:dyDescent="0.45">
      <c r="A142" s="2" t="str">
        <f t="shared" si="4"/>
        <v>2013|Hamilton City|Total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2013</v>
      </c>
      <c r="G142">
        <v>2013</v>
      </c>
      <c r="H142" s="1" t="s">
        <v>218</v>
      </c>
      <c r="I142" t="s">
        <v>217</v>
      </c>
      <c r="J142">
        <v>3</v>
      </c>
      <c r="K142" t="s">
        <v>28</v>
      </c>
      <c r="L142">
        <v>99</v>
      </c>
      <c r="M142" t="s">
        <v>260</v>
      </c>
      <c r="P142" t="s">
        <v>24</v>
      </c>
      <c r="Q142" t="s">
        <v>25</v>
      </c>
      <c r="R142" s="2" t="str">
        <f t="shared" si="5"/>
        <v>.</v>
      </c>
      <c r="S142" s="2">
        <f>VLOOKUP(A142,'TA Total'!A:Q,14,0)</f>
        <v>0</v>
      </c>
    </row>
    <row r="143" spans="1:19" x14ac:dyDescent="0.45">
      <c r="A143" s="2" t="str">
        <f t="shared" si="4"/>
        <v>2013|Hamilton City|Private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2013</v>
      </c>
      <c r="G143">
        <v>2013</v>
      </c>
      <c r="H143" s="1" t="s">
        <v>218</v>
      </c>
      <c r="I143" t="s">
        <v>217</v>
      </c>
      <c r="J143">
        <v>999</v>
      </c>
      <c r="K143" t="s">
        <v>29</v>
      </c>
      <c r="L143">
        <v>1</v>
      </c>
      <c r="M143" t="s">
        <v>261</v>
      </c>
      <c r="N143">
        <v>53787</v>
      </c>
      <c r="R143" s="2">
        <f t="shared" si="5"/>
        <v>100</v>
      </c>
      <c r="S143" s="2">
        <f>VLOOKUP(A143,'TA Total'!A:Q,14,0)</f>
        <v>53787</v>
      </c>
    </row>
    <row r="144" spans="1:19" x14ac:dyDescent="0.45">
      <c r="A144" s="2" t="str">
        <f t="shared" si="4"/>
        <v>2013|Hamilton City|Non-private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2013</v>
      </c>
      <c r="G144">
        <v>2013</v>
      </c>
      <c r="H144" s="1" t="s">
        <v>218</v>
      </c>
      <c r="I144" t="s">
        <v>217</v>
      </c>
      <c r="J144">
        <v>999</v>
      </c>
      <c r="K144" t="s">
        <v>29</v>
      </c>
      <c r="L144">
        <v>2</v>
      </c>
      <c r="M144" t="s">
        <v>262</v>
      </c>
      <c r="P144" t="s">
        <v>24</v>
      </c>
      <c r="Q144" t="s">
        <v>25</v>
      </c>
      <c r="R144" s="2" t="str">
        <f t="shared" si="5"/>
        <v>.</v>
      </c>
      <c r="S144" s="2">
        <f>VLOOKUP(A144,'TA Total'!A:Q,14,0)</f>
        <v>0</v>
      </c>
    </row>
    <row r="145" spans="1:19" x14ac:dyDescent="0.45">
      <c r="A145" s="2" t="str">
        <f t="shared" si="4"/>
        <v>2013|Hamilton City|Total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2013</v>
      </c>
      <c r="G145">
        <v>2013</v>
      </c>
      <c r="H145" s="1" t="s">
        <v>218</v>
      </c>
      <c r="I145" t="s">
        <v>217</v>
      </c>
      <c r="J145">
        <v>999</v>
      </c>
      <c r="K145" t="s">
        <v>29</v>
      </c>
      <c r="L145">
        <v>99</v>
      </c>
      <c r="M145" t="s">
        <v>260</v>
      </c>
      <c r="P145" t="s">
        <v>24</v>
      </c>
      <c r="Q145" t="s">
        <v>25</v>
      </c>
      <c r="R145" s="2" t="str">
        <f t="shared" si="5"/>
        <v>.</v>
      </c>
      <c r="S145" s="2">
        <f>VLOOKUP(A145,'TA Total'!A:Q,14,0)</f>
        <v>0</v>
      </c>
    </row>
    <row r="146" spans="1:19" x14ac:dyDescent="0.45">
      <c r="A146" s="2" t="str">
        <f t="shared" si="4"/>
        <v>2013|Waipa District|Private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2013</v>
      </c>
      <c r="G146">
        <v>2013</v>
      </c>
      <c r="H146" s="1" t="s">
        <v>216</v>
      </c>
      <c r="I146" t="s">
        <v>215</v>
      </c>
      <c r="J146">
        <v>1</v>
      </c>
      <c r="K146" t="s">
        <v>22</v>
      </c>
      <c r="L146">
        <v>1</v>
      </c>
      <c r="M146" t="s">
        <v>261</v>
      </c>
      <c r="N146">
        <v>17586</v>
      </c>
      <c r="R146" s="2">
        <f t="shared" si="5"/>
        <v>93.15112029238837</v>
      </c>
      <c r="S146" s="2">
        <f>VLOOKUP(A146,'TA Total'!A:Q,14,0)</f>
        <v>18879</v>
      </c>
    </row>
    <row r="147" spans="1:19" x14ac:dyDescent="0.45">
      <c r="A147" s="2" t="str">
        <f t="shared" si="4"/>
        <v>2013|Waipa District|Non-private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2013</v>
      </c>
      <c r="G147">
        <v>2013</v>
      </c>
      <c r="H147" s="1" t="s">
        <v>216</v>
      </c>
      <c r="I147" t="s">
        <v>215</v>
      </c>
      <c r="J147">
        <v>1</v>
      </c>
      <c r="K147" t="s">
        <v>22</v>
      </c>
      <c r="L147">
        <v>2</v>
      </c>
      <c r="M147" t="s">
        <v>262</v>
      </c>
      <c r="N147">
        <v>87</v>
      </c>
      <c r="R147" s="2" t="str">
        <f t="shared" si="5"/>
        <v>.</v>
      </c>
      <c r="S147" s="2">
        <f>VLOOKUP(A147,'TA Total'!A:Q,14,0)</f>
        <v>0</v>
      </c>
    </row>
    <row r="148" spans="1:19" x14ac:dyDescent="0.45">
      <c r="A148" s="2" t="str">
        <f t="shared" si="4"/>
        <v>2013|Waipa District|Total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2013</v>
      </c>
      <c r="G148">
        <v>2013</v>
      </c>
      <c r="H148" s="1" t="s">
        <v>216</v>
      </c>
      <c r="I148" t="s">
        <v>215</v>
      </c>
      <c r="J148">
        <v>1</v>
      </c>
      <c r="K148" t="s">
        <v>22</v>
      </c>
      <c r="L148">
        <v>99</v>
      </c>
      <c r="M148" t="s">
        <v>260</v>
      </c>
      <c r="N148">
        <v>17670</v>
      </c>
      <c r="R148" s="2" t="str">
        <f t="shared" si="5"/>
        <v>.</v>
      </c>
      <c r="S148" s="2">
        <f>VLOOKUP(A148,'TA Total'!A:Q,14,0)</f>
        <v>0</v>
      </c>
    </row>
    <row r="149" spans="1:19" x14ac:dyDescent="0.45">
      <c r="A149" s="2" t="str">
        <f t="shared" si="4"/>
        <v>2013|Waipa District|Private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2013</v>
      </c>
      <c r="G149">
        <v>2013</v>
      </c>
      <c r="H149" s="1" t="s">
        <v>216</v>
      </c>
      <c r="I149" t="s">
        <v>215</v>
      </c>
      <c r="J149">
        <v>2</v>
      </c>
      <c r="K149" t="s">
        <v>23</v>
      </c>
      <c r="L149">
        <v>1</v>
      </c>
      <c r="M149" t="s">
        <v>261</v>
      </c>
      <c r="N149">
        <v>1170</v>
      </c>
      <c r="R149" s="2">
        <f t="shared" si="5"/>
        <v>6.1973621484188781</v>
      </c>
      <c r="S149" s="2">
        <f>VLOOKUP(A149,'TA Total'!A:Q,14,0)</f>
        <v>18879</v>
      </c>
    </row>
    <row r="150" spans="1:19" x14ac:dyDescent="0.45">
      <c r="A150" s="2" t="str">
        <f t="shared" si="4"/>
        <v>2013|Waipa District|Non-private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2013</v>
      </c>
      <c r="G150">
        <v>2013</v>
      </c>
      <c r="H150" s="1" t="s">
        <v>216</v>
      </c>
      <c r="I150" t="s">
        <v>215</v>
      </c>
      <c r="J150">
        <v>2</v>
      </c>
      <c r="K150" t="s">
        <v>23</v>
      </c>
      <c r="L150">
        <v>2</v>
      </c>
      <c r="M150" t="s">
        <v>262</v>
      </c>
      <c r="P150" t="s">
        <v>24</v>
      </c>
      <c r="Q150" t="s">
        <v>25</v>
      </c>
      <c r="R150" s="2" t="str">
        <f t="shared" si="5"/>
        <v>.</v>
      </c>
      <c r="S150" s="2">
        <f>VLOOKUP(A150,'TA Total'!A:Q,14,0)</f>
        <v>0</v>
      </c>
    </row>
    <row r="151" spans="1:19" x14ac:dyDescent="0.45">
      <c r="A151" s="2" t="str">
        <f t="shared" si="4"/>
        <v>2013|Waipa District|Total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2013</v>
      </c>
      <c r="G151">
        <v>2013</v>
      </c>
      <c r="H151" s="1" t="s">
        <v>216</v>
      </c>
      <c r="I151" t="s">
        <v>215</v>
      </c>
      <c r="J151">
        <v>2</v>
      </c>
      <c r="K151" t="s">
        <v>23</v>
      </c>
      <c r="L151">
        <v>99</v>
      </c>
      <c r="M151" t="s">
        <v>260</v>
      </c>
      <c r="P151" t="s">
        <v>24</v>
      </c>
      <c r="Q151" t="s">
        <v>25</v>
      </c>
      <c r="R151" s="2" t="str">
        <f t="shared" si="5"/>
        <v>.</v>
      </c>
      <c r="S151" s="2">
        <f>VLOOKUP(A151,'TA Total'!A:Q,14,0)</f>
        <v>0</v>
      </c>
    </row>
    <row r="152" spans="1:19" x14ac:dyDescent="0.45">
      <c r="A152" s="2" t="str">
        <f t="shared" si="4"/>
        <v>2013|Waipa District|Private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2013</v>
      </c>
      <c r="G152">
        <v>2013</v>
      </c>
      <c r="H152" s="1" t="s">
        <v>216</v>
      </c>
      <c r="I152" t="s">
        <v>215</v>
      </c>
      <c r="J152">
        <v>21</v>
      </c>
      <c r="K152" t="s">
        <v>26</v>
      </c>
      <c r="L152">
        <v>1</v>
      </c>
      <c r="M152" t="s">
        <v>261</v>
      </c>
      <c r="N152">
        <v>408</v>
      </c>
      <c r="R152" s="2">
        <f t="shared" si="5"/>
        <v>2.161131415858891</v>
      </c>
      <c r="S152" s="2">
        <f>VLOOKUP(A152,'TA Total'!A:Q,14,0)</f>
        <v>18879</v>
      </c>
    </row>
    <row r="153" spans="1:19" x14ac:dyDescent="0.45">
      <c r="A153" s="2" t="str">
        <f t="shared" si="4"/>
        <v>2013|Waipa District|Non-private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2013</v>
      </c>
      <c r="G153">
        <v>2013</v>
      </c>
      <c r="H153" s="1" t="s">
        <v>216</v>
      </c>
      <c r="I153" t="s">
        <v>215</v>
      </c>
      <c r="J153">
        <v>21</v>
      </c>
      <c r="K153" t="s">
        <v>26</v>
      </c>
      <c r="L153">
        <v>2</v>
      </c>
      <c r="M153" t="s">
        <v>262</v>
      </c>
      <c r="P153" t="s">
        <v>24</v>
      </c>
      <c r="Q153" t="s">
        <v>25</v>
      </c>
      <c r="R153" s="2" t="str">
        <f t="shared" si="5"/>
        <v>.</v>
      </c>
      <c r="S153" s="2">
        <f>VLOOKUP(A153,'TA Total'!A:Q,14,0)</f>
        <v>0</v>
      </c>
    </row>
    <row r="154" spans="1:19" x14ac:dyDescent="0.45">
      <c r="A154" s="2" t="str">
        <f t="shared" si="4"/>
        <v>2013|Waipa District|Total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2013</v>
      </c>
      <c r="G154">
        <v>2013</v>
      </c>
      <c r="H154" s="1" t="s">
        <v>216</v>
      </c>
      <c r="I154" t="s">
        <v>215</v>
      </c>
      <c r="J154">
        <v>21</v>
      </c>
      <c r="K154" t="s">
        <v>26</v>
      </c>
      <c r="L154">
        <v>99</v>
      </c>
      <c r="M154" t="s">
        <v>260</v>
      </c>
      <c r="P154" t="s">
        <v>24</v>
      </c>
      <c r="Q154" t="s">
        <v>25</v>
      </c>
      <c r="R154" s="2" t="str">
        <f t="shared" si="5"/>
        <v>.</v>
      </c>
      <c r="S154" s="2">
        <f>VLOOKUP(A154,'TA Total'!A:Q,14,0)</f>
        <v>0</v>
      </c>
    </row>
    <row r="155" spans="1:19" x14ac:dyDescent="0.45">
      <c r="A155" s="2" t="str">
        <f t="shared" si="4"/>
        <v>2013|Waipa District|Private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2013</v>
      </c>
      <c r="G155">
        <v>2013</v>
      </c>
      <c r="H155" s="1" t="s">
        <v>216</v>
      </c>
      <c r="I155" t="s">
        <v>215</v>
      </c>
      <c r="J155">
        <v>22</v>
      </c>
      <c r="K155" t="s">
        <v>27</v>
      </c>
      <c r="L155">
        <v>1</v>
      </c>
      <c r="M155" t="s">
        <v>261</v>
      </c>
      <c r="N155">
        <v>762</v>
      </c>
      <c r="R155" s="2">
        <f t="shared" si="5"/>
        <v>4.0362307325599875</v>
      </c>
      <c r="S155" s="2">
        <f>VLOOKUP(A155,'TA Total'!A:Q,14,0)</f>
        <v>18879</v>
      </c>
    </row>
    <row r="156" spans="1:19" x14ac:dyDescent="0.45">
      <c r="A156" s="2" t="str">
        <f t="shared" si="4"/>
        <v>2013|Waipa District|Non-private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2013</v>
      </c>
      <c r="G156">
        <v>2013</v>
      </c>
      <c r="H156" s="1" t="s">
        <v>216</v>
      </c>
      <c r="I156" t="s">
        <v>215</v>
      </c>
      <c r="J156">
        <v>22</v>
      </c>
      <c r="K156" t="s">
        <v>27</v>
      </c>
      <c r="L156">
        <v>2</v>
      </c>
      <c r="M156" t="s">
        <v>262</v>
      </c>
      <c r="P156" t="s">
        <v>24</v>
      </c>
      <c r="Q156" t="s">
        <v>25</v>
      </c>
      <c r="R156" s="2" t="str">
        <f t="shared" si="5"/>
        <v>.</v>
      </c>
      <c r="S156" s="2">
        <f>VLOOKUP(A156,'TA Total'!A:Q,14,0)</f>
        <v>0</v>
      </c>
    </row>
    <row r="157" spans="1:19" x14ac:dyDescent="0.45">
      <c r="A157" s="2" t="str">
        <f t="shared" si="4"/>
        <v>2013|Waipa District|Total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2013</v>
      </c>
      <c r="G157">
        <v>2013</v>
      </c>
      <c r="H157" s="1" t="s">
        <v>216</v>
      </c>
      <c r="I157" t="s">
        <v>215</v>
      </c>
      <c r="J157">
        <v>22</v>
      </c>
      <c r="K157" t="s">
        <v>27</v>
      </c>
      <c r="L157">
        <v>99</v>
      </c>
      <c r="M157" t="s">
        <v>260</v>
      </c>
      <c r="P157" t="s">
        <v>24</v>
      </c>
      <c r="Q157" t="s">
        <v>25</v>
      </c>
      <c r="R157" s="2" t="str">
        <f t="shared" si="5"/>
        <v>.</v>
      </c>
      <c r="S157" s="2">
        <f>VLOOKUP(A157,'TA Total'!A:Q,14,0)</f>
        <v>0</v>
      </c>
    </row>
    <row r="158" spans="1:19" x14ac:dyDescent="0.45">
      <c r="A158" s="2" t="str">
        <f t="shared" si="4"/>
        <v>2013|Waipa District|Private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2013</v>
      </c>
      <c r="G158">
        <v>2013</v>
      </c>
      <c r="H158" s="1" t="s">
        <v>216</v>
      </c>
      <c r="I158" t="s">
        <v>215</v>
      </c>
      <c r="J158">
        <v>3</v>
      </c>
      <c r="K158" t="s">
        <v>28</v>
      </c>
      <c r="L158">
        <v>1</v>
      </c>
      <c r="M158" t="s">
        <v>261</v>
      </c>
      <c r="N158">
        <v>126</v>
      </c>
      <c r="R158" s="2">
        <f t="shared" si="5"/>
        <v>0.66740823136818694</v>
      </c>
      <c r="S158" s="2">
        <f>VLOOKUP(A158,'TA Total'!A:Q,14,0)</f>
        <v>18879</v>
      </c>
    </row>
    <row r="159" spans="1:19" x14ac:dyDescent="0.45">
      <c r="A159" s="2" t="str">
        <f t="shared" si="4"/>
        <v>2013|Waipa District|Non-private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2013</v>
      </c>
      <c r="G159">
        <v>2013</v>
      </c>
      <c r="H159" s="1" t="s">
        <v>216</v>
      </c>
      <c r="I159" t="s">
        <v>215</v>
      </c>
      <c r="J159">
        <v>3</v>
      </c>
      <c r="K159" t="s">
        <v>28</v>
      </c>
      <c r="L159">
        <v>2</v>
      </c>
      <c r="M159" t="s">
        <v>262</v>
      </c>
      <c r="P159" t="s">
        <v>24</v>
      </c>
      <c r="Q159" t="s">
        <v>25</v>
      </c>
      <c r="R159" s="2" t="str">
        <f t="shared" si="5"/>
        <v>.</v>
      </c>
      <c r="S159" s="2">
        <f>VLOOKUP(A159,'TA Total'!A:Q,14,0)</f>
        <v>0</v>
      </c>
    </row>
    <row r="160" spans="1:19" x14ac:dyDescent="0.45">
      <c r="A160" s="2" t="str">
        <f t="shared" si="4"/>
        <v>2013|Waipa District|Total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2013</v>
      </c>
      <c r="G160">
        <v>2013</v>
      </c>
      <c r="H160" s="1" t="s">
        <v>216</v>
      </c>
      <c r="I160" t="s">
        <v>215</v>
      </c>
      <c r="J160">
        <v>3</v>
      </c>
      <c r="K160" t="s">
        <v>28</v>
      </c>
      <c r="L160">
        <v>99</v>
      </c>
      <c r="M160" t="s">
        <v>260</v>
      </c>
      <c r="P160" t="s">
        <v>24</v>
      </c>
      <c r="Q160" t="s">
        <v>25</v>
      </c>
      <c r="R160" s="2" t="str">
        <f t="shared" si="5"/>
        <v>.</v>
      </c>
      <c r="S160" s="2">
        <f>VLOOKUP(A160,'TA Total'!A:Q,14,0)</f>
        <v>0</v>
      </c>
    </row>
    <row r="161" spans="1:19" x14ac:dyDescent="0.45">
      <c r="A161" s="2" t="str">
        <f t="shared" si="4"/>
        <v>2013|Waipa District|Private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2013</v>
      </c>
      <c r="G161">
        <v>2013</v>
      </c>
      <c r="H161" s="1" t="s">
        <v>216</v>
      </c>
      <c r="I161" t="s">
        <v>215</v>
      </c>
      <c r="J161">
        <v>999</v>
      </c>
      <c r="K161" t="s">
        <v>29</v>
      </c>
      <c r="L161">
        <v>1</v>
      </c>
      <c r="M161" t="s">
        <v>261</v>
      </c>
      <c r="N161">
        <v>18879</v>
      </c>
      <c r="R161" s="2">
        <f t="shared" si="5"/>
        <v>100</v>
      </c>
      <c r="S161" s="2">
        <f>VLOOKUP(A161,'TA Total'!A:Q,14,0)</f>
        <v>18879</v>
      </c>
    </row>
    <row r="162" spans="1:19" x14ac:dyDescent="0.45">
      <c r="A162" s="2" t="str">
        <f t="shared" si="4"/>
        <v>2013|Waipa District|Non-private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2013</v>
      </c>
      <c r="G162">
        <v>2013</v>
      </c>
      <c r="H162" s="1" t="s">
        <v>216</v>
      </c>
      <c r="I162" t="s">
        <v>215</v>
      </c>
      <c r="J162">
        <v>999</v>
      </c>
      <c r="K162" t="s">
        <v>29</v>
      </c>
      <c r="L162">
        <v>2</v>
      </c>
      <c r="M162" t="s">
        <v>262</v>
      </c>
      <c r="P162" t="s">
        <v>24</v>
      </c>
      <c r="Q162" t="s">
        <v>25</v>
      </c>
      <c r="R162" s="2" t="str">
        <f t="shared" si="5"/>
        <v>.</v>
      </c>
      <c r="S162" s="2">
        <f>VLOOKUP(A162,'TA Total'!A:Q,14,0)</f>
        <v>0</v>
      </c>
    </row>
    <row r="163" spans="1:19" x14ac:dyDescent="0.45">
      <c r="A163" s="2" t="str">
        <f t="shared" si="4"/>
        <v>2013|Waipa District|Total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2013</v>
      </c>
      <c r="G163">
        <v>2013</v>
      </c>
      <c r="H163" s="1" t="s">
        <v>216</v>
      </c>
      <c r="I163" t="s">
        <v>215</v>
      </c>
      <c r="J163">
        <v>999</v>
      </c>
      <c r="K163" t="s">
        <v>29</v>
      </c>
      <c r="L163">
        <v>99</v>
      </c>
      <c r="M163" t="s">
        <v>260</v>
      </c>
      <c r="P163" t="s">
        <v>24</v>
      </c>
      <c r="Q163" t="s">
        <v>25</v>
      </c>
      <c r="R163" s="2" t="str">
        <f t="shared" si="5"/>
        <v>.</v>
      </c>
      <c r="S163" s="2">
        <f>VLOOKUP(A163,'TA Total'!A:Q,14,0)</f>
        <v>0</v>
      </c>
    </row>
    <row r="164" spans="1:19" x14ac:dyDescent="0.45">
      <c r="A164" s="2" t="str">
        <f t="shared" si="4"/>
        <v>2013|≈åtorohanga District|Private Dwelling</v>
      </c>
      <c r="B164" t="s">
        <v>16</v>
      </c>
      <c r="C164" t="s">
        <v>17</v>
      </c>
      <c r="D164" t="s">
        <v>18</v>
      </c>
      <c r="E164" t="s">
        <v>19</v>
      </c>
      <c r="F164">
        <v>2013</v>
      </c>
      <c r="G164">
        <v>2013</v>
      </c>
      <c r="H164" s="1" t="s">
        <v>214</v>
      </c>
      <c r="I164" t="s">
        <v>213</v>
      </c>
      <c r="J164">
        <v>1</v>
      </c>
      <c r="K164" t="s">
        <v>22</v>
      </c>
      <c r="L164">
        <v>1</v>
      </c>
      <c r="M164" t="s">
        <v>261</v>
      </c>
      <c r="N164">
        <v>3333</v>
      </c>
      <c r="R164" s="2">
        <f t="shared" si="5"/>
        <v>81.751287711552607</v>
      </c>
      <c r="S164" s="2">
        <f>VLOOKUP(A164,'TA Total'!A:Q,14,0)</f>
        <v>4077</v>
      </c>
    </row>
    <row r="165" spans="1:19" x14ac:dyDescent="0.45">
      <c r="A165" s="2" t="str">
        <f t="shared" si="4"/>
        <v>2013|≈åtorohanga District|Non-private Dwelling</v>
      </c>
      <c r="B165" t="s">
        <v>16</v>
      </c>
      <c r="C165" t="s">
        <v>17</v>
      </c>
      <c r="D165" t="s">
        <v>18</v>
      </c>
      <c r="E165" t="s">
        <v>19</v>
      </c>
      <c r="F165">
        <v>2013</v>
      </c>
      <c r="G165">
        <v>2013</v>
      </c>
      <c r="H165" s="1" t="s">
        <v>214</v>
      </c>
      <c r="I165" t="s">
        <v>213</v>
      </c>
      <c r="J165">
        <v>1</v>
      </c>
      <c r="K165" t="s">
        <v>22</v>
      </c>
      <c r="L165">
        <v>2</v>
      </c>
      <c r="M165" t="s">
        <v>262</v>
      </c>
      <c r="N165">
        <v>24</v>
      </c>
      <c r="R165" s="2" t="str">
        <f t="shared" si="5"/>
        <v>.</v>
      </c>
      <c r="S165" s="2">
        <f>VLOOKUP(A165,'TA Total'!A:Q,14,0)</f>
        <v>0</v>
      </c>
    </row>
    <row r="166" spans="1:19" x14ac:dyDescent="0.45">
      <c r="A166" s="2" t="str">
        <f t="shared" si="4"/>
        <v>2013|≈åtorohanga District|Total - dwelling type</v>
      </c>
      <c r="B166" t="s">
        <v>16</v>
      </c>
      <c r="C166" t="s">
        <v>17</v>
      </c>
      <c r="D166" t="s">
        <v>18</v>
      </c>
      <c r="E166" t="s">
        <v>19</v>
      </c>
      <c r="F166">
        <v>2013</v>
      </c>
      <c r="G166">
        <v>2013</v>
      </c>
      <c r="H166" s="1" t="s">
        <v>214</v>
      </c>
      <c r="I166" t="s">
        <v>213</v>
      </c>
      <c r="J166">
        <v>1</v>
      </c>
      <c r="K166" t="s">
        <v>22</v>
      </c>
      <c r="L166">
        <v>99</v>
      </c>
      <c r="M166" t="s">
        <v>260</v>
      </c>
      <c r="N166">
        <v>3357</v>
      </c>
      <c r="R166" s="2" t="str">
        <f t="shared" si="5"/>
        <v>.</v>
      </c>
      <c r="S166" s="2">
        <f>VLOOKUP(A166,'TA Total'!A:Q,14,0)</f>
        <v>0</v>
      </c>
    </row>
    <row r="167" spans="1:19" x14ac:dyDescent="0.45">
      <c r="A167" s="2" t="str">
        <f t="shared" si="4"/>
        <v>2013|≈åtorohanga District|Private Dwelling</v>
      </c>
      <c r="B167" t="s">
        <v>16</v>
      </c>
      <c r="C167" t="s">
        <v>17</v>
      </c>
      <c r="D167" t="s">
        <v>18</v>
      </c>
      <c r="E167" t="s">
        <v>19</v>
      </c>
      <c r="F167">
        <v>2013</v>
      </c>
      <c r="G167">
        <v>2013</v>
      </c>
      <c r="H167" s="1" t="s">
        <v>214</v>
      </c>
      <c r="I167" t="s">
        <v>213</v>
      </c>
      <c r="J167">
        <v>2</v>
      </c>
      <c r="K167" t="s">
        <v>23</v>
      </c>
      <c r="L167">
        <v>1</v>
      </c>
      <c r="M167" t="s">
        <v>261</v>
      </c>
      <c r="N167">
        <v>729</v>
      </c>
      <c r="R167" s="2">
        <f t="shared" si="5"/>
        <v>17.880794701986755</v>
      </c>
      <c r="S167" s="2">
        <f>VLOOKUP(A167,'TA Total'!A:Q,14,0)</f>
        <v>4077</v>
      </c>
    </row>
    <row r="168" spans="1:19" x14ac:dyDescent="0.45">
      <c r="A168" s="2" t="str">
        <f t="shared" si="4"/>
        <v>2013|≈åtorohanga District|Non-private Dwelling</v>
      </c>
      <c r="B168" t="s">
        <v>16</v>
      </c>
      <c r="C168" t="s">
        <v>17</v>
      </c>
      <c r="D168" t="s">
        <v>18</v>
      </c>
      <c r="E168" t="s">
        <v>19</v>
      </c>
      <c r="F168">
        <v>2013</v>
      </c>
      <c r="G168">
        <v>2013</v>
      </c>
      <c r="H168" s="1" t="s">
        <v>214</v>
      </c>
      <c r="I168" t="s">
        <v>213</v>
      </c>
      <c r="J168">
        <v>2</v>
      </c>
      <c r="K168" t="s">
        <v>23</v>
      </c>
      <c r="L168">
        <v>2</v>
      </c>
      <c r="M168" t="s">
        <v>262</v>
      </c>
      <c r="P168" t="s">
        <v>24</v>
      </c>
      <c r="Q168" t="s">
        <v>25</v>
      </c>
      <c r="R168" s="2" t="str">
        <f t="shared" si="5"/>
        <v>.</v>
      </c>
      <c r="S168" s="2">
        <f>VLOOKUP(A168,'TA Total'!A:Q,14,0)</f>
        <v>0</v>
      </c>
    </row>
    <row r="169" spans="1:19" x14ac:dyDescent="0.45">
      <c r="A169" s="2" t="str">
        <f t="shared" si="4"/>
        <v>2013|≈åtorohanga District|Total - dwelling type</v>
      </c>
      <c r="B169" t="s">
        <v>16</v>
      </c>
      <c r="C169" t="s">
        <v>17</v>
      </c>
      <c r="D169" t="s">
        <v>18</v>
      </c>
      <c r="E169" t="s">
        <v>19</v>
      </c>
      <c r="F169">
        <v>2013</v>
      </c>
      <c r="G169">
        <v>2013</v>
      </c>
      <c r="H169" s="1" t="s">
        <v>214</v>
      </c>
      <c r="I169" t="s">
        <v>213</v>
      </c>
      <c r="J169">
        <v>2</v>
      </c>
      <c r="K169" t="s">
        <v>23</v>
      </c>
      <c r="L169">
        <v>99</v>
      </c>
      <c r="M169" t="s">
        <v>260</v>
      </c>
      <c r="P169" t="s">
        <v>24</v>
      </c>
      <c r="Q169" t="s">
        <v>25</v>
      </c>
      <c r="R169" s="2" t="str">
        <f t="shared" si="5"/>
        <v>.</v>
      </c>
      <c r="S169" s="2">
        <f>VLOOKUP(A169,'TA Total'!A:Q,14,0)</f>
        <v>0</v>
      </c>
    </row>
    <row r="170" spans="1:19" x14ac:dyDescent="0.45">
      <c r="A170" s="2" t="str">
        <f t="shared" si="4"/>
        <v>2013|≈åtorohanga District|Private Dwelling</v>
      </c>
      <c r="B170" t="s">
        <v>16</v>
      </c>
      <c r="C170" t="s">
        <v>17</v>
      </c>
      <c r="D170" t="s">
        <v>18</v>
      </c>
      <c r="E170" t="s">
        <v>19</v>
      </c>
      <c r="F170">
        <v>2013</v>
      </c>
      <c r="G170">
        <v>2013</v>
      </c>
      <c r="H170" s="1" t="s">
        <v>214</v>
      </c>
      <c r="I170" t="s">
        <v>213</v>
      </c>
      <c r="J170">
        <v>21</v>
      </c>
      <c r="K170" t="s">
        <v>26</v>
      </c>
      <c r="L170">
        <v>1</v>
      </c>
      <c r="M170" t="s">
        <v>261</v>
      </c>
      <c r="N170">
        <v>117</v>
      </c>
      <c r="R170" s="2">
        <f t="shared" si="5"/>
        <v>2.869757174392936</v>
      </c>
      <c r="S170" s="2">
        <f>VLOOKUP(A170,'TA Total'!A:Q,14,0)</f>
        <v>4077</v>
      </c>
    </row>
    <row r="171" spans="1:19" x14ac:dyDescent="0.45">
      <c r="A171" s="2" t="str">
        <f t="shared" si="4"/>
        <v>2013|≈åtorohanga District|Non-private Dwelling</v>
      </c>
      <c r="B171" t="s">
        <v>16</v>
      </c>
      <c r="C171" t="s">
        <v>17</v>
      </c>
      <c r="D171" t="s">
        <v>18</v>
      </c>
      <c r="E171" t="s">
        <v>19</v>
      </c>
      <c r="F171">
        <v>2013</v>
      </c>
      <c r="G171">
        <v>2013</v>
      </c>
      <c r="H171" s="1" t="s">
        <v>214</v>
      </c>
      <c r="I171" t="s">
        <v>213</v>
      </c>
      <c r="J171">
        <v>21</v>
      </c>
      <c r="K171" t="s">
        <v>26</v>
      </c>
      <c r="L171">
        <v>2</v>
      </c>
      <c r="M171" t="s">
        <v>262</v>
      </c>
      <c r="P171" t="s">
        <v>24</v>
      </c>
      <c r="Q171" t="s">
        <v>25</v>
      </c>
      <c r="R171" s="2" t="str">
        <f t="shared" si="5"/>
        <v>.</v>
      </c>
      <c r="S171" s="2">
        <f>VLOOKUP(A171,'TA Total'!A:Q,14,0)</f>
        <v>0</v>
      </c>
    </row>
    <row r="172" spans="1:19" x14ac:dyDescent="0.45">
      <c r="A172" s="2" t="str">
        <f t="shared" si="4"/>
        <v>2013|≈åtorohanga District|Total - dwelling type</v>
      </c>
      <c r="B172" t="s">
        <v>16</v>
      </c>
      <c r="C172" t="s">
        <v>17</v>
      </c>
      <c r="D172" t="s">
        <v>18</v>
      </c>
      <c r="E172" t="s">
        <v>19</v>
      </c>
      <c r="F172">
        <v>2013</v>
      </c>
      <c r="G172">
        <v>2013</v>
      </c>
      <c r="H172" s="1" t="s">
        <v>214</v>
      </c>
      <c r="I172" t="s">
        <v>213</v>
      </c>
      <c r="J172">
        <v>21</v>
      </c>
      <c r="K172" t="s">
        <v>26</v>
      </c>
      <c r="L172">
        <v>99</v>
      </c>
      <c r="M172" t="s">
        <v>260</v>
      </c>
      <c r="P172" t="s">
        <v>24</v>
      </c>
      <c r="Q172" t="s">
        <v>25</v>
      </c>
      <c r="R172" s="2" t="str">
        <f t="shared" si="5"/>
        <v>.</v>
      </c>
      <c r="S172" s="2">
        <f>VLOOKUP(A172,'TA Total'!A:Q,14,0)</f>
        <v>0</v>
      </c>
    </row>
    <row r="173" spans="1:19" x14ac:dyDescent="0.45">
      <c r="A173" s="2" t="str">
        <f t="shared" si="4"/>
        <v>2013|≈åtorohanga District|Private Dwelling</v>
      </c>
      <c r="B173" t="s">
        <v>16</v>
      </c>
      <c r="C173" t="s">
        <v>17</v>
      </c>
      <c r="D173" t="s">
        <v>18</v>
      </c>
      <c r="E173" t="s">
        <v>19</v>
      </c>
      <c r="F173">
        <v>2013</v>
      </c>
      <c r="G173">
        <v>2013</v>
      </c>
      <c r="H173" s="1" t="s">
        <v>214</v>
      </c>
      <c r="I173" t="s">
        <v>213</v>
      </c>
      <c r="J173">
        <v>22</v>
      </c>
      <c r="K173" t="s">
        <v>27</v>
      </c>
      <c r="L173">
        <v>1</v>
      </c>
      <c r="M173" t="s">
        <v>261</v>
      </c>
      <c r="N173">
        <v>612</v>
      </c>
      <c r="R173" s="2">
        <f t="shared" si="5"/>
        <v>15.011037527593817</v>
      </c>
      <c r="S173" s="2">
        <f>VLOOKUP(A173,'TA Total'!A:Q,14,0)</f>
        <v>4077</v>
      </c>
    </row>
    <row r="174" spans="1:19" x14ac:dyDescent="0.45">
      <c r="A174" s="2" t="str">
        <f t="shared" si="4"/>
        <v>2013|≈åtorohanga District|Non-private Dwelling</v>
      </c>
      <c r="B174" t="s">
        <v>16</v>
      </c>
      <c r="C174" t="s">
        <v>17</v>
      </c>
      <c r="D174" t="s">
        <v>18</v>
      </c>
      <c r="E174" t="s">
        <v>19</v>
      </c>
      <c r="F174">
        <v>2013</v>
      </c>
      <c r="G174">
        <v>2013</v>
      </c>
      <c r="H174" s="1" t="s">
        <v>214</v>
      </c>
      <c r="I174" t="s">
        <v>213</v>
      </c>
      <c r="J174">
        <v>22</v>
      </c>
      <c r="K174" t="s">
        <v>27</v>
      </c>
      <c r="L174">
        <v>2</v>
      </c>
      <c r="M174" t="s">
        <v>262</v>
      </c>
      <c r="P174" t="s">
        <v>24</v>
      </c>
      <c r="Q174" t="s">
        <v>25</v>
      </c>
      <c r="R174" s="2" t="str">
        <f t="shared" si="5"/>
        <v>.</v>
      </c>
      <c r="S174" s="2">
        <f>VLOOKUP(A174,'TA Total'!A:Q,14,0)</f>
        <v>0</v>
      </c>
    </row>
    <row r="175" spans="1:19" x14ac:dyDescent="0.45">
      <c r="A175" s="2" t="str">
        <f t="shared" si="4"/>
        <v>2013|≈åtorohanga District|Total - dwelling type</v>
      </c>
      <c r="B175" t="s">
        <v>16</v>
      </c>
      <c r="C175" t="s">
        <v>17</v>
      </c>
      <c r="D175" t="s">
        <v>18</v>
      </c>
      <c r="E175" t="s">
        <v>19</v>
      </c>
      <c r="F175">
        <v>2013</v>
      </c>
      <c r="G175">
        <v>2013</v>
      </c>
      <c r="H175" s="1" t="s">
        <v>214</v>
      </c>
      <c r="I175" t="s">
        <v>213</v>
      </c>
      <c r="J175">
        <v>22</v>
      </c>
      <c r="K175" t="s">
        <v>27</v>
      </c>
      <c r="L175">
        <v>99</v>
      </c>
      <c r="M175" t="s">
        <v>260</v>
      </c>
      <c r="P175" t="s">
        <v>24</v>
      </c>
      <c r="Q175" t="s">
        <v>25</v>
      </c>
      <c r="R175" s="2" t="str">
        <f t="shared" si="5"/>
        <v>.</v>
      </c>
      <c r="S175" s="2">
        <f>VLOOKUP(A175,'TA Total'!A:Q,14,0)</f>
        <v>0</v>
      </c>
    </row>
    <row r="176" spans="1:19" x14ac:dyDescent="0.45">
      <c r="A176" s="2" t="str">
        <f t="shared" si="4"/>
        <v>2013|≈åtorohanga District|Private Dwelling</v>
      </c>
      <c r="B176" t="s">
        <v>16</v>
      </c>
      <c r="C176" t="s">
        <v>17</v>
      </c>
      <c r="D176" t="s">
        <v>18</v>
      </c>
      <c r="E176" t="s">
        <v>19</v>
      </c>
      <c r="F176">
        <v>2013</v>
      </c>
      <c r="G176">
        <v>2013</v>
      </c>
      <c r="H176" s="1" t="s">
        <v>214</v>
      </c>
      <c r="I176" t="s">
        <v>213</v>
      </c>
      <c r="J176">
        <v>3</v>
      </c>
      <c r="K176" t="s">
        <v>28</v>
      </c>
      <c r="L176">
        <v>1</v>
      </c>
      <c r="M176" t="s">
        <v>261</v>
      </c>
      <c r="N176">
        <v>18</v>
      </c>
      <c r="R176" s="2">
        <f t="shared" si="5"/>
        <v>0.44150110375275936</v>
      </c>
      <c r="S176" s="2">
        <f>VLOOKUP(A176,'TA Total'!A:Q,14,0)</f>
        <v>4077</v>
      </c>
    </row>
    <row r="177" spans="1:19" x14ac:dyDescent="0.45">
      <c r="A177" s="2" t="str">
        <f t="shared" si="4"/>
        <v>2013|≈åtorohanga District|Non-private Dwelling</v>
      </c>
      <c r="B177" t="s">
        <v>16</v>
      </c>
      <c r="C177" t="s">
        <v>17</v>
      </c>
      <c r="D177" t="s">
        <v>18</v>
      </c>
      <c r="E177" t="s">
        <v>19</v>
      </c>
      <c r="F177">
        <v>2013</v>
      </c>
      <c r="G177">
        <v>2013</v>
      </c>
      <c r="H177" s="1" t="s">
        <v>214</v>
      </c>
      <c r="I177" t="s">
        <v>213</v>
      </c>
      <c r="J177">
        <v>3</v>
      </c>
      <c r="K177" t="s">
        <v>28</v>
      </c>
      <c r="L177">
        <v>2</v>
      </c>
      <c r="M177" t="s">
        <v>262</v>
      </c>
      <c r="P177" t="s">
        <v>24</v>
      </c>
      <c r="Q177" t="s">
        <v>25</v>
      </c>
      <c r="R177" s="2" t="str">
        <f t="shared" si="5"/>
        <v>.</v>
      </c>
      <c r="S177" s="2">
        <f>VLOOKUP(A177,'TA Total'!A:Q,14,0)</f>
        <v>0</v>
      </c>
    </row>
    <row r="178" spans="1:19" x14ac:dyDescent="0.45">
      <c r="A178" s="2" t="str">
        <f t="shared" si="4"/>
        <v>2013|≈åtorohanga District|Total - dwelling type</v>
      </c>
      <c r="B178" t="s">
        <v>16</v>
      </c>
      <c r="C178" t="s">
        <v>17</v>
      </c>
      <c r="D178" t="s">
        <v>18</v>
      </c>
      <c r="E178" t="s">
        <v>19</v>
      </c>
      <c r="F178">
        <v>2013</v>
      </c>
      <c r="G178">
        <v>2013</v>
      </c>
      <c r="H178" s="1" t="s">
        <v>214</v>
      </c>
      <c r="I178" t="s">
        <v>213</v>
      </c>
      <c r="J178">
        <v>3</v>
      </c>
      <c r="K178" t="s">
        <v>28</v>
      </c>
      <c r="L178">
        <v>99</v>
      </c>
      <c r="M178" t="s">
        <v>260</v>
      </c>
      <c r="P178" t="s">
        <v>24</v>
      </c>
      <c r="Q178" t="s">
        <v>25</v>
      </c>
      <c r="R178" s="2" t="str">
        <f t="shared" si="5"/>
        <v>.</v>
      </c>
      <c r="S178" s="2">
        <f>VLOOKUP(A178,'TA Total'!A:Q,14,0)</f>
        <v>0</v>
      </c>
    </row>
    <row r="179" spans="1:19" x14ac:dyDescent="0.45">
      <c r="A179" s="2" t="str">
        <f t="shared" si="4"/>
        <v>2013|≈åtorohanga District|Private Dwelling</v>
      </c>
      <c r="B179" t="s">
        <v>16</v>
      </c>
      <c r="C179" t="s">
        <v>17</v>
      </c>
      <c r="D179" t="s">
        <v>18</v>
      </c>
      <c r="E179" t="s">
        <v>19</v>
      </c>
      <c r="F179">
        <v>2013</v>
      </c>
      <c r="G179">
        <v>2013</v>
      </c>
      <c r="H179" s="1" t="s">
        <v>214</v>
      </c>
      <c r="I179" t="s">
        <v>213</v>
      </c>
      <c r="J179">
        <v>999</v>
      </c>
      <c r="K179" t="s">
        <v>29</v>
      </c>
      <c r="L179">
        <v>1</v>
      </c>
      <c r="M179" t="s">
        <v>261</v>
      </c>
      <c r="N179">
        <v>4077</v>
      </c>
      <c r="R179" s="2">
        <f t="shared" si="5"/>
        <v>100</v>
      </c>
      <c r="S179" s="2">
        <f>VLOOKUP(A179,'TA Total'!A:Q,14,0)</f>
        <v>4077</v>
      </c>
    </row>
    <row r="180" spans="1:19" x14ac:dyDescent="0.45">
      <c r="A180" s="2" t="str">
        <f t="shared" si="4"/>
        <v>2013|≈åtorohanga District|Non-private Dwelling</v>
      </c>
      <c r="B180" t="s">
        <v>16</v>
      </c>
      <c r="C180" t="s">
        <v>17</v>
      </c>
      <c r="D180" t="s">
        <v>18</v>
      </c>
      <c r="E180" t="s">
        <v>19</v>
      </c>
      <c r="F180">
        <v>2013</v>
      </c>
      <c r="G180">
        <v>2013</v>
      </c>
      <c r="H180" s="1" t="s">
        <v>214</v>
      </c>
      <c r="I180" t="s">
        <v>213</v>
      </c>
      <c r="J180">
        <v>999</v>
      </c>
      <c r="K180" t="s">
        <v>29</v>
      </c>
      <c r="L180">
        <v>2</v>
      </c>
      <c r="M180" t="s">
        <v>262</v>
      </c>
      <c r="P180" t="s">
        <v>24</v>
      </c>
      <c r="Q180" t="s">
        <v>25</v>
      </c>
      <c r="R180" s="2" t="str">
        <f t="shared" si="5"/>
        <v>.</v>
      </c>
      <c r="S180" s="2">
        <f>VLOOKUP(A180,'TA Total'!A:Q,14,0)</f>
        <v>0</v>
      </c>
    </row>
    <row r="181" spans="1:19" x14ac:dyDescent="0.45">
      <c r="A181" s="2" t="str">
        <f t="shared" si="4"/>
        <v>2013|≈åtorohanga District|Total - dwelling type</v>
      </c>
      <c r="B181" t="s">
        <v>16</v>
      </c>
      <c r="C181" t="s">
        <v>17</v>
      </c>
      <c r="D181" t="s">
        <v>18</v>
      </c>
      <c r="E181" t="s">
        <v>19</v>
      </c>
      <c r="F181">
        <v>2013</v>
      </c>
      <c r="G181">
        <v>2013</v>
      </c>
      <c r="H181" s="1" t="s">
        <v>214</v>
      </c>
      <c r="I181" t="s">
        <v>213</v>
      </c>
      <c r="J181">
        <v>999</v>
      </c>
      <c r="K181" t="s">
        <v>29</v>
      </c>
      <c r="L181">
        <v>99</v>
      </c>
      <c r="M181" t="s">
        <v>260</v>
      </c>
      <c r="P181" t="s">
        <v>24</v>
      </c>
      <c r="Q181" t="s">
        <v>25</v>
      </c>
      <c r="R181" s="2" t="str">
        <f t="shared" si="5"/>
        <v>.</v>
      </c>
      <c r="S181" s="2">
        <f>VLOOKUP(A181,'TA Total'!A:Q,14,0)</f>
        <v>0</v>
      </c>
    </row>
    <row r="182" spans="1:19" x14ac:dyDescent="0.45">
      <c r="A182" s="2" t="str">
        <f t="shared" si="4"/>
        <v>2013|South Waikato District|Private Dwelling</v>
      </c>
      <c r="B182" t="s">
        <v>16</v>
      </c>
      <c r="C182" t="s">
        <v>17</v>
      </c>
      <c r="D182" t="s">
        <v>18</v>
      </c>
      <c r="E182" t="s">
        <v>19</v>
      </c>
      <c r="F182">
        <v>2013</v>
      </c>
      <c r="G182">
        <v>2013</v>
      </c>
      <c r="H182" s="1" t="s">
        <v>212</v>
      </c>
      <c r="I182" t="s">
        <v>211</v>
      </c>
      <c r="J182">
        <v>1</v>
      </c>
      <c r="K182" t="s">
        <v>22</v>
      </c>
      <c r="L182">
        <v>1</v>
      </c>
      <c r="M182" t="s">
        <v>261</v>
      </c>
      <c r="N182">
        <v>8427</v>
      </c>
      <c r="R182" s="2">
        <f t="shared" si="5"/>
        <v>88.751974723538709</v>
      </c>
      <c r="S182" s="2">
        <f>VLOOKUP(A182,'TA Total'!A:Q,14,0)</f>
        <v>9495</v>
      </c>
    </row>
    <row r="183" spans="1:19" x14ac:dyDescent="0.45">
      <c r="A183" s="2" t="str">
        <f t="shared" si="4"/>
        <v>2013|South Waikato District|Non-private Dwelling</v>
      </c>
      <c r="B183" t="s">
        <v>16</v>
      </c>
      <c r="C183" t="s">
        <v>17</v>
      </c>
      <c r="D183" t="s">
        <v>18</v>
      </c>
      <c r="E183" t="s">
        <v>19</v>
      </c>
      <c r="F183">
        <v>2013</v>
      </c>
      <c r="G183">
        <v>2013</v>
      </c>
      <c r="H183" s="1" t="s">
        <v>212</v>
      </c>
      <c r="I183" t="s">
        <v>211</v>
      </c>
      <c r="J183">
        <v>1</v>
      </c>
      <c r="K183" t="s">
        <v>22</v>
      </c>
      <c r="L183">
        <v>2</v>
      </c>
      <c r="M183" t="s">
        <v>262</v>
      </c>
      <c r="N183">
        <v>30</v>
      </c>
      <c r="R183" s="2" t="str">
        <f t="shared" si="5"/>
        <v>.</v>
      </c>
      <c r="S183" s="2">
        <f>VLOOKUP(A183,'TA Total'!A:Q,14,0)</f>
        <v>0</v>
      </c>
    </row>
    <row r="184" spans="1:19" x14ac:dyDescent="0.45">
      <c r="A184" s="2" t="str">
        <f t="shared" si="4"/>
        <v>2013|South Waikato District|Total - dwelling type</v>
      </c>
      <c r="B184" t="s">
        <v>16</v>
      </c>
      <c r="C184" t="s">
        <v>17</v>
      </c>
      <c r="D184" t="s">
        <v>18</v>
      </c>
      <c r="E184" t="s">
        <v>19</v>
      </c>
      <c r="F184">
        <v>2013</v>
      </c>
      <c r="G184">
        <v>2013</v>
      </c>
      <c r="H184" s="1" t="s">
        <v>212</v>
      </c>
      <c r="I184" t="s">
        <v>211</v>
      </c>
      <c r="J184">
        <v>1</v>
      </c>
      <c r="K184" t="s">
        <v>22</v>
      </c>
      <c r="L184">
        <v>99</v>
      </c>
      <c r="M184" t="s">
        <v>260</v>
      </c>
      <c r="N184">
        <v>8457</v>
      </c>
      <c r="R184" s="2" t="str">
        <f t="shared" si="5"/>
        <v>.</v>
      </c>
      <c r="S184" s="2">
        <f>VLOOKUP(A184,'TA Total'!A:Q,14,0)</f>
        <v>0</v>
      </c>
    </row>
    <row r="185" spans="1:19" x14ac:dyDescent="0.45">
      <c r="A185" s="2" t="str">
        <f t="shared" si="4"/>
        <v>2013|South Waikato District|Private Dwelling</v>
      </c>
      <c r="B185" t="s">
        <v>16</v>
      </c>
      <c r="C185" t="s">
        <v>17</v>
      </c>
      <c r="D185" t="s">
        <v>18</v>
      </c>
      <c r="E185" t="s">
        <v>19</v>
      </c>
      <c r="F185">
        <v>2013</v>
      </c>
      <c r="G185">
        <v>2013</v>
      </c>
      <c r="H185" s="1" t="s">
        <v>212</v>
      </c>
      <c r="I185" t="s">
        <v>211</v>
      </c>
      <c r="J185">
        <v>2</v>
      </c>
      <c r="K185" t="s">
        <v>23</v>
      </c>
      <c r="L185">
        <v>1</v>
      </c>
      <c r="M185" t="s">
        <v>261</v>
      </c>
      <c r="N185">
        <v>1035</v>
      </c>
      <c r="R185" s="2">
        <f t="shared" si="5"/>
        <v>10.900473933649289</v>
      </c>
      <c r="S185" s="2">
        <f>VLOOKUP(A185,'TA Total'!A:Q,14,0)</f>
        <v>9495</v>
      </c>
    </row>
    <row r="186" spans="1:19" x14ac:dyDescent="0.45">
      <c r="A186" s="2" t="str">
        <f t="shared" si="4"/>
        <v>2013|South Waikato District|Non-private Dwelling</v>
      </c>
      <c r="B186" t="s">
        <v>16</v>
      </c>
      <c r="C186" t="s">
        <v>17</v>
      </c>
      <c r="D186" t="s">
        <v>18</v>
      </c>
      <c r="E186" t="s">
        <v>19</v>
      </c>
      <c r="F186">
        <v>2013</v>
      </c>
      <c r="G186">
        <v>2013</v>
      </c>
      <c r="H186" s="1" t="s">
        <v>212</v>
      </c>
      <c r="I186" t="s">
        <v>211</v>
      </c>
      <c r="J186">
        <v>2</v>
      </c>
      <c r="K186" t="s">
        <v>23</v>
      </c>
      <c r="L186">
        <v>2</v>
      </c>
      <c r="M186" t="s">
        <v>262</v>
      </c>
      <c r="P186" t="s">
        <v>24</v>
      </c>
      <c r="Q186" t="s">
        <v>25</v>
      </c>
      <c r="R186" s="2" t="str">
        <f t="shared" si="5"/>
        <v>.</v>
      </c>
      <c r="S186" s="2">
        <f>VLOOKUP(A186,'TA Total'!A:Q,14,0)</f>
        <v>0</v>
      </c>
    </row>
    <row r="187" spans="1:19" x14ac:dyDescent="0.45">
      <c r="A187" s="2" t="str">
        <f t="shared" si="4"/>
        <v>2013|South Waikato District|Total - dwelling type</v>
      </c>
      <c r="B187" t="s">
        <v>16</v>
      </c>
      <c r="C187" t="s">
        <v>17</v>
      </c>
      <c r="D187" t="s">
        <v>18</v>
      </c>
      <c r="E187" t="s">
        <v>19</v>
      </c>
      <c r="F187">
        <v>2013</v>
      </c>
      <c r="G187">
        <v>2013</v>
      </c>
      <c r="H187" s="1" t="s">
        <v>212</v>
      </c>
      <c r="I187" t="s">
        <v>211</v>
      </c>
      <c r="J187">
        <v>2</v>
      </c>
      <c r="K187" t="s">
        <v>23</v>
      </c>
      <c r="L187">
        <v>99</v>
      </c>
      <c r="M187" t="s">
        <v>260</v>
      </c>
      <c r="P187" t="s">
        <v>24</v>
      </c>
      <c r="Q187" t="s">
        <v>25</v>
      </c>
      <c r="R187" s="2" t="str">
        <f t="shared" si="5"/>
        <v>.</v>
      </c>
      <c r="S187" s="2">
        <f>VLOOKUP(A187,'TA Total'!A:Q,14,0)</f>
        <v>0</v>
      </c>
    </row>
    <row r="188" spans="1:19" x14ac:dyDescent="0.45">
      <c r="A188" s="2" t="str">
        <f t="shared" si="4"/>
        <v>2013|South Waikato District|Private Dwelling</v>
      </c>
      <c r="B188" t="s">
        <v>16</v>
      </c>
      <c r="C188" t="s">
        <v>17</v>
      </c>
      <c r="D188" t="s">
        <v>18</v>
      </c>
      <c r="E188" t="s">
        <v>19</v>
      </c>
      <c r="F188">
        <v>2013</v>
      </c>
      <c r="G188">
        <v>2013</v>
      </c>
      <c r="H188" s="1" t="s">
        <v>212</v>
      </c>
      <c r="I188" t="s">
        <v>211</v>
      </c>
      <c r="J188">
        <v>21</v>
      </c>
      <c r="K188" t="s">
        <v>26</v>
      </c>
      <c r="L188">
        <v>1</v>
      </c>
      <c r="M188" t="s">
        <v>261</v>
      </c>
      <c r="N188">
        <v>273</v>
      </c>
      <c r="R188" s="2">
        <f t="shared" si="5"/>
        <v>2.8751974723538702</v>
      </c>
      <c r="S188" s="2">
        <f>VLOOKUP(A188,'TA Total'!A:Q,14,0)</f>
        <v>9495</v>
      </c>
    </row>
    <row r="189" spans="1:19" x14ac:dyDescent="0.45">
      <c r="A189" s="2" t="str">
        <f t="shared" si="4"/>
        <v>2013|South Waikato District|Non-private Dwelling</v>
      </c>
      <c r="B189" t="s">
        <v>16</v>
      </c>
      <c r="C189" t="s">
        <v>17</v>
      </c>
      <c r="D189" t="s">
        <v>18</v>
      </c>
      <c r="E189" t="s">
        <v>19</v>
      </c>
      <c r="F189">
        <v>2013</v>
      </c>
      <c r="G189">
        <v>2013</v>
      </c>
      <c r="H189" s="1" t="s">
        <v>212</v>
      </c>
      <c r="I189" t="s">
        <v>211</v>
      </c>
      <c r="J189">
        <v>21</v>
      </c>
      <c r="K189" t="s">
        <v>26</v>
      </c>
      <c r="L189">
        <v>2</v>
      </c>
      <c r="M189" t="s">
        <v>262</v>
      </c>
      <c r="P189" t="s">
        <v>24</v>
      </c>
      <c r="Q189" t="s">
        <v>25</v>
      </c>
      <c r="R189" s="2" t="str">
        <f t="shared" si="5"/>
        <v>.</v>
      </c>
      <c r="S189" s="2">
        <f>VLOOKUP(A189,'TA Total'!A:Q,14,0)</f>
        <v>0</v>
      </c>
    </row>
    <row r="190" spans="1:19" x14ac:dyDescent="0.45">
      <c r="A190" s="2" t="str">
        <f t="shared" si="4"/>
        <v>2013|South Waikato District|Total - dwelling type</v>
      </c>
      <c r="B190" t="s">
        <v>16</v>
      </c>
      <c r="C190" t="s">
        <v>17</v>
      </c>
      <c r="D190" t="s">
        <v>18</v>
      </c>
      <c r="E190" t="s">
        <v>19</v>
      </c>
      <c r="F190">
        <v>2013</v>
      </c>
      <c r="G190">
        <v>2013</v>
      </c>
      <c r="H190" s="1" t="s">
        <v>212</v>
      </c>
      <c r="I190" t="s">
        <v>211</v>
      </c>
      <c r="J190">
        <v>21</v>
      </c>
      <c r="K190" t="s">
        <v>26</v>
      </c>
      <c r="L190">
        <v>99</v>
      </c>
      <c r="M190" t="s">
        <v>260</v>
      </c>
      <c r="P190" t="s">
        <v>24</v>
      </c>
      <c r="Q190" t="s">
        <v>25</v>
      </c>
      <c r="R190" s="2" t="str">
        <f t="shared" si="5"/>
        <v>.</v>
      </c>
      <c r="S190" s="2">
        <f>VLOOKUP(A190,'TA Total'!A:Q,14,0)</f>
        <v>0</v>
      </c>
    </row>
    <row r="191" spans="1:19" x14ac:dyDescent="0.45">
      <c r="A191" s="2" t="str">
        <f t="shared" si="4"/>
        <v>2013|South Waikato District|Private Dwelling</v>
      </c>
      <c r="B191" t="s">
        <v>16</v>
      </c>
      <c r="C191" t="s">
        <v>17</v>
      </c>
      <c r="D191" t="s">
        <v>18</v>
      </c>
      <c r="E191" t="s">
        <v>19</v>
      </c>
      <c r="F191">
        <v>2013</v>
      </c>
      <c r="G191">
        <v>2013</v>
      </c>
      <c r="H191" s="1" t="s">
        <v>212</v>
      </c>
      <c r="I191" t="s">
        <v>211</v>
      </c>
      <c r="J191">
        <v>22</v>
      </c>
      <c r="K191" t="s">
        <v>27</v>
      </c>
      <c r="L191">
        <v>1</v>
      </c>
      <c r="M191" t="s">
        <v>261</v>
      </c>
      <c r="N191">
        <v>759</v>
      </c>
      <c r="R191" s="2">
        <f t="shared" si="5"/>
        <v>7.9936808846761451</v>
      </c>
      <c r="S191" s="2">
        <f>VLOOKUP(A191,'TA Total'!A:Q,14,0)</f>
        <v>9495</v>
      </c>
    </row>
    <row r="192" spans="1:19" x14ac:dyDescent="0.45">
      <c r="A192" s="2" t="str">
        <f t="shared" si="4"/>
        <v>2013|South Waikato District|Non-private Dwelling</v>
      </c>
      <c r="B192" t="s">
        <v>16</v>
      </c>
      <c r="C192" t="s">
        <v>17</v>
      </c>
      <c r="D192" t="s">
        <v>18</v>
      </c>
      <c r="E192" t="s">
        <v>19</v>
      </c>
      <c r="F192">
        <v>2013</v>
      </c>
      <c r="G192">
        <v>2013</v>
      </c>
      <c r="H192" s="1" t="s">
        <v>212</v>
      </c>
      <c r="I192" t="s">
        <v>211</v>
      </c>
      <c r="J192">
        <v>22</v>
      </c>
      <c r="K192" t="s">
        <v>27</v>
      </c>
      <c r="L192">
        <v>2</v>
      </c>
      <c r="M192" t="s">
        <v>262</v>
      </c>
      <c r="P192" t="s">
        <v>24</v>
      </c>
      <c r="Q192" t="s">
        <v>25</v>
      </c>
      <c r="R192" s="2" t="str">
        <f t="shared" si="5"/>
        <v>.</v>
      </c>
      <c r="S192" s="2">
        <f>VLOOKUP(A192,'TA Total'!A:Q,14,0)</f>
        <v>0</v>
      </c>
    </row>
    <row r="193" spans="1:19" x14ac:dyDescent="0.45">
      <c r="A193" s="2" t="str">
        <f t="shared" si="4"/>
        <v>2013|South Waikato District|Total - dwelling type</v>
      </c>
      <c r="B193" t="s">
        <v>16</v>
      </c>
      <c r="C193" t="s">
        <v>17</v>
      </c>
      <c r="D193" t="s">
        <v>18</v>
      </c>
      <c r="E193" t="s">
        <v>19</v>
      </c>
      <c r="F193">
        <v>2013</v>
      </c>
      <c r="G193">
        <v>2013</v>
      </c>
      <c r="H193" s="1" t="s">
        <v>212</v>
      </c>
      <c r="I193" t="s">
        <v>211</v>
      </c>
      <c r="J193">
        <v>22</v>
      </c>
      <c r="K193" t="s">
        <v>27</v>
      </c>
      <c r="L193">
        <v>99</v>
      </c>
      <c r="M193" t="s">
        <v>260</v>
      </c>
      <c r="P193" t="s">
        <v>24</v>
      </c>
      <c r="Q193" t="s">
        <v>25</v>
      </c>
      <c r="R193" s="2" t="str">
        <f t="shared" si="5"/>
        <v>.</v>
      </c>
      <c r="S193" s="2">
        <f>VLOOKUP(A193,'TA Total'!A:Q,14,0)</f>
        <v>0</v>
      </c>
    </row>
    <row r="194" spans="1:19" x14ac:dyDescent="0.45">
      <c r="A194" s="2" t="str">
        <f t="shared" si="4"/>
        <v>2013|South Waikato District|Private Dwelling</v>
      </c>
      <c r="B194" t="s">
        <v>16</v>
      </c>
      <c r="C194" t="s">
        <v>17</v>
      </c>
      <c r="D194" t="s">
        <v>18</v>
      </c>
      <c r="E194" t="s">
        <v>19</v>
      </c>
      <c r="F194">
        <v>2013</v>
      </c>
      <c r="G194">
        <v>2013</v>
      </c>
      <c r="H194" s="1" t="s">
        <v>212</v>
      </c>
      <c r="I194" t="s">
        <v>211</v>
      </c>
      <c r="J194">
        <v>3</v>
      </c>
      <c r="K194" t="s">
        <v>28</v>
      </c>
      <c r="L194">
        <v>1</v>
      </c>
      <c r="M194" t="s">
        <v>261</v>
      </c>
      <c r="N194">
        <v>36</v>
      </c>
      <c r="R194" s="2">
        <f t="shared" si="5"/>
        <v>0.37914691943127965</v>
      </c>
      <c r="S194" s="2">
        <f>VLOOKUP(A194,'TA Total'!A:Q,14,0)</f>
        <v>9495</v>
      </c>
    </row>
    <row r="195" spans="1:19" x14ac:dyDescent="0.45">
      <c r="A195" s="2" t="str">
        <f t="shared" ref="A195:A258" si="6">G195&amp;"|"&amp;I195&amp;"|"&amp;M195</f>
        <v>2013|South Waikato District|Non-private Dwelling</v>
      </c>
      <c r="B195" t="s">
        <v>16</v>
      </c>
      <c r="C195" t="s">
        <v>17</v>
      </c>
      <c r="D195" t="s">
        <v>18</v>
      </c>
      <c r="E195" t="s">
        <v>19</v>
      </c>
      <c r="F195">
        <v>2013</v>
      </c>
      <c r="G195">
        <v>2013</v>
      </c>
      <c r="H195" s="1" t="s">
        <v>212</v>
      </c>
      <c r="I195" t="s">
        <v>211</v>
      </c>
      <c r="J195">
        <v>3</v>
      </c>
      <c r="K195" t="s">
        <v>28</v>
      </c>
      <c r="L195">
        <v>2</v>
      </c>
      <c r="M195" t="s">
        <v>262</v>
      </c>
      <c r="P195" t="s">
        <v>24</v>
      </c>
      <c r="Q195" t="s">
        <v>25</v>
      </c>
      <c r="R195" s="2" t="str">
        <f t="shared" ref="R195:R258" si="7">IF(P195&lt;&gt;"_U",IFERROR((N195/S195*100),"."),".")</f>
        <v>.</v>
      </c>
      <c r="S195" s="2">
        <f>VLOOKUP(A195,'TA Total'!A:Q,14,0)</f>
        <v>0</v>
      </c>
    </row>
    <row r="196" spans="1:19" x14ac:dyDescent="0.45">
      <c r="A196" s="2" t="str">
        <f t="shared" si="6"/>
        <v>2013|South Waikato District|Total - dwelling type</v>
      </c>
      <c r="B196" t="s">
        <v>16</v>
      </c>
      <c r="C196" t="s">
        <v>17</v>
      </c>
      <c r="D196" t="s">
        <v>18</v>
      </c>
      <c r="E196" t="s">
        <v>19</v>
      </c>
      <c r="F196">
        <v>2013</v>
      </c>
      <c r="G196">
        <v>2013</v>
      </c>
      <c r="H196" s="1" t="s">
        <v>212</v>
      </c>
      <c r="I196" t="s">
        <v>211</v>
      </c>
      <c r="J196">
        <v>3</v>
      </c>
      <c r="K196" t="s">
        <v>28</v>
      </c>
      <c r="L196">
        <v>99</v>
      </c>
      <c r="M196" t="s">
        <v>260</v>
      </c>
      <c r="P196" t="s">
        <v>24</v>
      </c>
      <c r="Q196" t="s">
        <v>25</v>
      </c>
      <c r="R196" s="2" t="str">
        <f t="shared" si="7"/>
        <v>.</v>
      </c>
      <c r="S196" s="2">
        <f>VLOOKUP(A196,'TA Total'!A:Q,14,0)</f>
        <v>0</v>
      </c>
    </row>
    <row r="197" spans="1:19" x14ac:dyDescent="0.45">
      <c r="A197" s="2" t="str">
        <f t="shared" si="6"/>
        <v>2013|South Waikato District|Private Dwelling</v>
      </c>
      <c r="B197" t="s">
        <v>16</v>
      </c>
      <c r="C197" t="s">
        <v>17</v>
      </c>
      <c r="D197" t="s">
        <v>18</v>
      </c>
      <c r="E197" t="s">
        <v>19</v>
      </c>
      <c r="F197">
        <v>2013</v>
      </c>
      <c r="G197">
        <v>2013</v>
      </c>
      <c r="H197" s="1" t="s">
        <v>212</v>
      </c>
      <c r="I197" t="s">
        <v>211</v>
      </c>
      <c r="J197">
        <v>999</v>
      </c>
      <c r="K197" t="s">
        <v>29</v>
      </c>
      <c r="L197">
        <v>1</v>
      </c>
      <c r="M197" t="s">
        <v>261</v>
      </c>
      <c r="N197">
        <v>9495</v>
      </c>
      <c r="R197" s="2">
        <f t="shared" si="7"/>
        <v>100</v>
      </c>
      <c r="S197" s="2">
        <f>VLOOKUP(A197,'TA Total'!A:Q,14,0)</f>
        <v>9495</v>
      </c>
    </row>
    <row r="198" spans="1:19" x14ac:dyDescent="0.45">
      <c r="A198" s="2" t="str">
        <f t="shared" si="6"/>
        <v>2013|South Waikato District|Non-private Dwelling</v>
      </c>
      <c r="B198" t="s">
        <v>16</v>
      </c>
      <c r="C198" t="s">
        <v>17</v>
      </c>
      <c r="D198" t="s">
        <v>18</v>
      </c>
      <c r="E198" t="s">
        <v>19</v>
      </c>
      <c r="F198">
        <v>2013</v>
      </c>
      <c r="G198">
        <v>2013</v>
      </c>
      <c r="H198" s="1" t="s">
        <v>212</v>
      </c>
      <c r="I198" t="s">
        <v>211</v>
      </c>
      <c r="J198">
        <v>999</v>
      </c>
      <c r="K198" t="s">
        <v>29</v>
      </c>
      <c r="L198">
        <v>2</v>
      </c>
      <c r="M198" t="s">
        <v>262</v>
      </c>
      <c r="P198" t="s">
        <v>24</v>
      </c>
      <c r="Q198" t="s">
        <v>25</v>
      </c>
      <c r="R198" s="2" t="str">
        <f t="shared" si="7"/>
        <v>.</v>
      </c>
      <c r="S198" s="2">
        <f>VLOOKUP(A198,'TA Total'!A:Q,14,0)</f>
        <v>0</v>
      </c>
    </row>
    <row r="199" spans="1:19" x14ac:dyDescent="0.45">
      <c r="A199" s="2" t="str">
        <f t="shared" si="6"/>
        <v>2013|South Waikato District|Total - dwelling type</v>
      </c>
      <c r="B199" t="s">
        <v>16</v>
      </c>
      <c r="C199" t="s">
        <v>17</v>
      </c>
      <c r="D199" t="s">
        <v>18</v>
      </c>
      <c r="E199" t="s">
        <v>19</v>
      </c>
      <c r="F199">
        <v>2013</v>
      </c>
      <c r="G199">
        <v>2013</v>
      </c>
      <c r="H199" s="1" t="s">
        <v>212</v>
      </c>
      <c r="I199" t="s">
        <v>211</v>
      </c>
      <c r="J199">
        <v>999</v>
      </c>
      <c r="K199" t="s">
        <v>29</v>
      </c>
      <c r="L199">
        <v>99</v>
      </c>
      <c r="M199" t="s">
        <v>260</v>
      </c>
      <c r="P199" t="s">
        <v>24</v>
      </c>
      <c r="Q199" t="s">
        <v>25</v>
      </c>
      <c r="R199" s="2" t="str">
        <f t="shared" si="7"/>
        <v>.</v>
      </c>
      <c r="S199" s="2">
        <f>VLOOKUP(A199,'TA Total'!A:Q,14,0)</f>
        <v>0</v>
      </c>
    </row>
    <row r="200" spans="1:19" x14ac:dyDescent="0.45">
      <c r="A200" s="2" t="str">
        <f t="shared" si="6"/>
        <v>2013|Waitomo District|Private Dwelling</v>
      </c>
      <c r="B200" t="s">
        <v>16</v>
      </c>
      <c r="C200" t="s">
        <v>17</v>
      </c>
      <c r="D200" t="s">
        <v>18</v>
      </c>
      <c r="E200" t="s">
        <v>19</v>
      </c>
      <c r="F200">
        <v>2013</v>
      </c>
      <c r="G200">
        <v>2013</v>
      </c>
      <c r="H200" s="1" t="s">
        <v>210</v>
      </c>
      <c r="I200" t="s">
        <v>209</v>
      </c>
      <c r="J200">
        <v>1</v>
      </c>
      <c r="K200" t="s">
        <v>22</v>
      </c>
      <c r="L200">
        <v>1</v>
      </c>
      <c r="M200" t="s">
        <v>261</v>
      </c>
      <c r="N200">
        <v>3381</v>
      </c>
      <c r="R200" s="2">
        <f t="shared" si="7"/>
        <v>79.759377211606505</v>
      </c>
      <c r="S200" s="2">
        <f>VLOOKUP(A200,'TA Total'!A:Q,14,0)</f>
        <v>4239</v>
      </c>
    </row>
    <row r="201" spans="1:19" x14ac:dyDescent="0.45">
      <c r="A201" s="2" t="str">
        <f t="shared" si="6"/>
        <v>2013|Waitomo District|Non-private Dwelling</v>
      </c>
      <c r="B201" t="s">
        <v>16</v>
      </c>
      <c r="C201" t="s">
        <v>17</v>
      </c>
      <c r="D201" t="s">
        <v>18</v>
      </c>
      <c r="E201" t="s">
        <v>19</v>
      </c>
      <c r="F201">
        <v>2013</v>
      </c>
      <c r="G201">
        <v>2013</v>
      </c>
      <c r="H201" s="1" t="s">
        <v>210</v>
      </c>
      <c r="I201" t="s">
        <v>209</v>
      </c>
      <c r="J201">
        <v>1</v>
      </c>
      <c r="K201" t="s">
        <v>22</v>
      </c>
      <c r="L201">
        <v>2</v>
      </c>
      <c r="M201" t="s">
        <v>262</v>
      </c>
      <c r="N201">
        <v>45</v>
      </c>
      <c r="R201" s="2" t="str">
        <f t="shared" si="7"/>
        <v>.</v>
      </c>
      <c r="S201" s="2">
        <f>VLOOKUP(A201,'TA Total'!A:Q,14,0)</f>
        <v>0</v>
      </c>
    </row>
    <row r="202" spans="1:19" x14ac:dyDescent="0.45">
      <c r="A202" s="2" t="str">
        <f t="shared" si="6"/>
        <v>2013|Waitomo District|Total - dwelling type</v>
      </c>
      <c r="B202" t="s">
        <v>16</v>
      </c>
      <c r="C202" t="s">
        <v>17</v>
      </c>
      <c r="D202" t="s">
        <v>18</v>
      </c>
      <c r="E202" t="s">
        <v>19</v>
      </c>
      <c r="F202">
        <v>2013</v>
      </c>
      <c r="G202">
        <v>2013</v>
      </c>
      <c r="H202" s="1" t="s">
        <v>210</v>
      </c>
      <c r="I202" t="s">
        <v>209</v>
      </c>
      <c r="J202">
        <v>1</v>
      </c>
      <c r="K202" t="s">
        <v>22</v>
      </c>
      <c r="L202">
        <v>99</v>
      </c>
      <c r="M202" t="s">
        <v>260</v>
      </c>
      <c r="N202">
        <v>3423</v>
      </c>
      <c r="R202" s="2" t="str">
        <f t="shared" si="7"/>
        <v>.</v>
      </c>
      <c r="S202" s="2">
        <f>VLOOKUP(A202,'TA Total'!A:Q,14,0)</f>
        <v>0</v>
      </c>
    </row>
    <row r="203" spans="1:19" x14ac:dyDescent="0.45">
      <c r="A203" s="2" t="str">
        <f t="shared" si="6"/>
        <v>2013|Waitomo District|Private Dwelling</v>
      </c>
      <c r="B203" t="s">
        <v>16</v>
      </c>
      <c r="C203" t="s">
        <v>17</v>
      </c>
      <c r="D203" t="s">
        <v>18</v>
      </c>
      <c r="E203" t="s">
        <v>19</v>
      </c>
      <c r="F203">
        <v>2013</v>
      </c>
      <c r="G203">
        <v>2013</v>
      </c>
      <c r="H203" s="1" t="s">
        <v>210</v>
      </c>
      <c r="I203" t="s">
        <v>209</v>
      </c>
      <c r="J203">
        <v>2</v>
      </c>
      <c r="K203" t="s">
        <v>23</v>
      </c>
      <c r="L203">
        <v>1</v>
      </c>
      <c r="M203" t="s">
        <v>261</v>
      </c>
      <c r="N203">
        <v>843</v>
      </c>
      <c r="R203" s="2">
        <f t="shared" si="7"/>
        <v>19.886765746638357</v>
      </c>
      <c r="S203" s="2">
        <f>VLOOKUP(A203,'TA Total'!A:Q,14,0)</f>
        <v>4239</v>
      </c>
    </row>
    <row r="204" spans="1:19" x14ac:dyDescent="0.45">
      <c r="A204" s="2" t="str">
        <f t="shared" si="6"/>
        <v>2013|Waitomo District|Non-private Dwelling</v>
      </c>
      <c r="B204" t="s">
        <v>16</v>
      </c>
      <c r="C204" t="s">
        <v>17</v>
      </c>
      <c r="D204" t="s">
        <v>18</v>
      </c>
      <c r="E204" t="s">
        <v>19</v>
      </c>
      <c r="F204">
        <v>2013</v>
      </c>
      <c r="G204">
        <v>2013</v>
      </c>
      <c r="H204" s="1" t="s">
        <v>210</v>
      </c>
      <c r="I204" t="s">
        <v>209</v>
      </c>
      <c r="J204">
        <v>2</v>
      </c>
      <c r="K204" t="s">
        <v>23</v>
      </c>
      <c r="L204">
        <v>2</v>
      </c>
      <c r="M204" t="s">
        <v>262</v>
      </c>
      <c r="P204" t="s">
        <v>24</v>
      </c>
      <c r="Q204" t="s">
        <v>25</v>
      </c>
      <c r="R204" s="2" t="str">
        <f t="shared" si="7"/>
        <v>.</v>
      </c>
      <c r="S204" s="2">
        <f>VLOOKUP(A204,'TA Total'!A:Q,14,0)</f>
        <v>0</v>
      </c>
    </row>
    <row r="205" spans="1:19" x14ac:dyDescent="0.45">
      <c r="A205" s="2" t="str">
        <f t="shared" si="6"/>
        <v>2013|Waitomo District|Total - dwelling type</v>
      </c>
      <c r="B205" t="s">
        <v>16</v>
      </c>
      <c r="C205" t="s">
        <v>17</v>
      </c>
      <c r="D205" t="s">
        <v>18</v>
      </c>
      <c r="E205" t="s">
        <v>19</v>
      </c>
      <c r="F205">
        <v>2013</v>
      </c>
      <c r="G205">
        <v>2013</v>
      </c>
      <c r="H205" s="1" t="s">
        <v>210</v>
      </c>
      <c r="I205" t="s">
        <v>209</v>
      </c>
      <c r="J205">
        <v>2</v>
      </c>
      <c r="K205" t="s">
        <v>23</v>
      </c>
      <c r="L205">
        <v>99</v>
      </c>
      <c r="M205" t="s">
        <v>260</v>
      </c>
      <c r="P205" t="s">
        <v>24</v>
      </c>
      <c r="Q205" t="s">
        <v>25</v>
      </c>
      <c r="R205" s="2" t="str">
        <f t="shared" si="7"/>
        <v>.</v>
      </c>
      <c r="S205" s="2">
        <f>VLOOKUP(A205,'TA Total'!A:Q,14,0)</f>
        <v>0</v>
      </c>
    </row>
    <row r="206" spans="1:19" x14ac:dyDescent="0.45">
      <c r="A206" s="2" t="str">
        <f t="shared" si="6"/>
        <v>2013|Waitomo District|Private Dwelling</v>
      </c>
      <c r="B206" t="s">
        <v>16</v>
      </c>
      <c r="C206" t="s">
        <v>17</v>
      </c>
      <c r="D206" t="s">
        <v>18</v>
      </c>
      <c r="E206" t="s">
        <v>19</v>
      </c>
      <c r="F206">
        <v>2013</v>
      </c>
      <c r="G206">
        <v>2013</v>
      </c>
      <c r="H206" s="1" t="s">
        <v>210</v>
      </c>
      <c r="I206" t="s">
        <v>209</v>
      </c>
      <c r="J206">
        <v>21</v>
      </c>
      <c r="K206" t="s">
        <v>26</v>
      </c>
      <c r="L206">
        <v>1</v>
      </c>
      <c r="M206" t="s">
        <v>261</v>
      </c>
      <c r="N206">
        <v>114</v>
      </c>
      <c r="R206" s="2">
        <f t="shared" si="7"/>
        <v>2.689313517338995</v>
      </c>
      <c r="S206" s="2">
        <f>VLOOKUP(A206,'TA Total'!A:Q,14,0)</f>
        <v>4239</v>
      </c>
    </row>
    <row r="207" spans="1:19" x14ac:dyDescent="0.45">
      <c r="A207" s="2" t="str">
        <f t="shared" si="6"/>
        <v>2013|Waitomo District|Non-private Dwelling</v>
      </c>
      <c r="B207" t="s">
        <v>16</v>
      </c>
      <c r="C207" t="s">
        <v>17</v>
      </c>
      <c r="D207" t="s">
        <v>18</v>
      </c>
      <c r="E207" t="s">
        <v>19</v>
      </c>
      <c r="F207">
        <v>2013</v>
      </c>
      <c r="G207">
        <v>2013</v>
      </c>
      <c r="H207" s="1" t="s">
        <v>210</v>
      </c>
      <c r="I207" t="s">
        <v>209</v>
      </c>
      <c r="J207">
        <v>21</v>
      </c>
      <c r="K207" t="s">
        <v>26</v>
      </c>
      <c r="L207">
        <v>2</v>
      </c>
      <c r="M207" t="s">
        <v>262</v>
      </c>
      <c r="P207" t="s">
        <v>24</v>
      </c>
      <c r="Q207" t="s">
        <v>25</v>
      </c>
      <c r="R207" s="2" t="str">
        <f t="shared" si="7"/>
        <v>.</v>
      </c>
      <c r="S207" s="2">
        <f>VLOOKUP(A207,'TA Total'!A:Q,14,0)</f>
        <v>0</v>
      </c>
    </row>
    <row r="208" spans="1:19" x14ac:dyDescent="0.45">
      <c r="A208" s="2" t="str">
        <f t="shared" si="6"/>
        <v>2013|Waitomo District|Total - dwelling type</v>
      </c>
      <c r="B208" t="s">
        <v>16</v>
      </c>
      <c r="C208" t="s">
        <v>17</v>
      </c>
      <c r="D208" t="s">
        <v>18</v>
      </c>
      <c r="E208" t="s">
        <v>19</v>
      </c>
      <c r="F208">
        <v>2013</v>
      </c>
      <c r="G208">
        <v>2013</v>
      </c>
      <c r="H208" s="1" t="s">
        <v>210</v>
      </c>
      <c r="I208" t="s">
        <v>209</v>
      </c>
      <c r="J208">
        <v>21</v>
      </c>
      <c r="K208" t="s">
        <v>26</v>
      </c>
      <c r="L208">
        <v>99</v>
      </c>
      <c r="M208" t="s">
        <v>260</v>
      </c>
      <c r="P208" t="s">
        <v>24</v>
      </c>
      <c r="Q208" t="s">
        <v>25</v>
      </c>
      <c r="R208" s="2" t="str">
        <f t="shared" si="7"/>
        <v>.</v>
      </c>
      <c r="S208" s="2">
        <f>VLOOKUP(A208,'TA Total'!A:Q,14,0)</f>
        <v>0</v>
      </c>
    </row>
    <row r="209" spans="1:19" x14ac:dyDescent="0.45">
      <c r="A209" s="2" t="str">
        <f t="shared" si="6"/>
        <v>2013|Waitomo District|Private Dwelling</v>
      </c>
      <c r="B209" t="s">
        <v>16</v>
      </c>
      <c r="C209" t="s">
        <v>17</v>
      </c>
      <c r="D209" t="s">
        <v>18</v>
      </c>
      <c r="E209" t="s">
        <v>19</v>
      </c>
      <c r="F209">
        <v>2013</v>
      </c>
      <c r="G209">
        <v>2013</v>
      </c>
      <c r="H209" s="1" t="s">
        <v>210</v>
      </c>
      <c r="I209" t="s">
        <v>209</v>
      </c>
      <c r="J209">
        <v>22</v>
      </c>
      <c r="K209" t="s">
        <v>27</v>
      </c>
      <c r="L209">
        <v>1</v>
      </c>
      <c r="M209" t="s">
        <v>261</v>
      </c>
      <c r="N209">
        <v>726</v>
      </c>
      <c r="R209" s="2">
        <f t="shared" si="7"/>
        <v>17.126680820948337</v>
      </c>
      <c r="S209" s="2">
        <f>VLOOKUP(A209,'TA Total'!A:Q,14,0)</f>
        <v>4239</v>
      </c>
    </row>
    <row r="210" spans="1:19" x14ac:dyDescent="0.45">
      <c r="A210" s="2" t="str">
        <f t="shared" si="6"/>
        <v>2013|Waitomo District|Non-private Dwelling</v>
      </c>
      <c r="B210" t="s">
        <v>16</v>
      </c>
      <c r="C210" t="s">
        <v>17</v>
      </c>
      <c r="D210" t="s">
        <v>18</v>
      </c>
      <c r="E210" t="s">
        <v>19</v>
      </c>
      <c r="F210">
        <v>2013</v>
      </c>
      <c r="G210">
        <v>2013</v>
      </c>
      <c r="H210" s="1" t="s">
        <v>210</v>
      </c>
      <c r="I210" t="s">
        <v>209</v>
      </c>
      <c r="J210">
        <v>22</v>
      </c>
      <c r="K210" t="s">
        <v>27</v>
      </c>
      <c r="L210">
        <v>2</v>
      </c>
      <c r="M210" t="s">
        <v>262</v>
      </c>
      <c r="P210" t="s">
        <v>24</v>
      </c>
      <c r="Q210" t="s">
        <v>25</v>
      </c>
      <c r="R210" s="2" t="str">
        <f t="shared" si="7"/>
        <v>.</v>
      </c>
      <c r="S210" s="2">
        <f>VLOOKUP(A210,'TA Total'!A:Q,14,0)</f>
        <v>0</v>
      </c>
    </row>
    <row r="211" spans="1:19" x14ac:dyDescent="0.45">
      <c r="A211" s="2" t="str">
        <f t="shared" si="6"/>
        <v>2013|Waitomo District|Total - dwelling type</v>
      </c>
      <c r="B211" t="s">
        <v>16</v>
      </c>
      <c r="C211" t="s">
        <v>17</v>
      </c>
      <c r="D211" t="s">
        <v>18</v>
      </c>
      <c r="E211" t="s">
        <v>19</v>
      </c>
      <c r="F211">
        <v>2013</v>
      </c>
      <c r="G211">
        <v>2013</v>
      </c>
      <c r="H211" s="1" t="s">
        <v>210</v>
      </c>
      <c r="I211" t="s">
        <v>209</v>
      </c>
      <c r="J211">
        <v>22</v>
      </c>
      <c r="K211" t="s">
        <v>27</v>
      </c>
      <c r="L211">
        <v>99</v>
      </c>
      <c r="M211" t="s">
        <v>260</v>
      </c>
      <c r="P211" t="s">
        <v>24</v>
      </c>
      <c r="Q211" t="s">
        <v>25</v>
      </c>
      <c r="R211" s="2" t="str">
        <f t="shared" si="7"/>
        <v>.</v>
      </c>
      <c r="S211" s="2">
        <f>VLOOKUP(A211,'TA Total'!A:Q,14,0)</f>
        <v>0</v>
      </c>
    </row>
    <row r="212" spans="1:19" x14ac:dyDescent="0.45">
      <c r="A212" s="2" t="str">
        <f t="shared" si="6"/>
        <v>2013|Waitomo District|Private Dwelling</v>
      </c>
      <c r="B212" t="s">
        <v>16</v>
      </c>
      <c r="C212" t="s">
        <v>17</v>
      </c>
      <c r="D212" t="s">
        <v>18</v>
      </c>
      <c r="E212" t="s">
        <v>19</v>
      </c>
      <c r="F212">
        <v>2013</v>
      </c>
      <c r="G212">
        <v>2013</v>
      </c>
      <c r="H212" s="1" t="s">
        <v>210</v>
      </c>
      <c r="I212" t="s">
        <v>209</v>
      </c>
      <c r="J212">
        <v>3</v>
      </c>
      <c r="K212" t="s">
        <v>28</v>
      </c>
      <c r="L212">
        <v>1</v>
      </c>
      <c r="M212" t="s">
        <v>261</v>
      </c>
      <c r="N212">
        <v>15</v>
      </c>
      <c r="R212" s="2">
        <f t="shared" si="7"/>
        <v>0.35385704175513089</v>
      </c>
      <c r="S212" s="2">
        <f>VLOOKUP(A212,'TA Total'!A:Q,14,0)</f>
        <v>4239</v>
      </c>
    </row>
    <row r="213" spans="1:19" x14ac:dyDescent="0.45">
      <c r="A213" s="2" t="str">
        <f t="shared" si="6"/>
        <v>2013|Waitomo District|Non-private Dwelling</v>
      </c>
      <c r="B213" t="s">
        <v>16</v>
      </c>
      <c r="C213" t="s">
        <v>17</v>
      </c>
      <c r="D213" t="s">
        <v>18</v>
      </c>
      <c r="E213" t="s">
        <v>19</v>
      </c>
      <c r="F213">
        <v>2013</v>
      </c>
      <c r="G213">
        <v>2013</v>
      </c>
      <c r="H213" s="1" t="s">
        <v>210</v>
      </c>
      <c r="I213" t="s">
        <v>209</v>
      </c>
      <c r="J213">
        <v>3</v>
      </c>
      <c r="K213" t="s">
        <v>28</v>
      </c>
      <c r="L213">
        <v>2</v>
      </c>
      <c r="M213" t="s">
        <v>262</v>
      </c>
      <c r="P213" t="s">
        <v>24</v>
      </c>
      <c r="Q213" t="s">
        <v>25</v>
      </c>
      <c r="R213" s="2" t="str">
        <f t="shared" si="7"/>
        <v>.</v>
      </c>
      <c r="S213" s="2">
        <f>VLOOKUP(A213,'TA Total'!A:Q,14,0)</f>
        <v>0</v>
      </c>
    </row>
    <row r="214" spans="1:19" x14ac:dyDescent="0.45">
      <c r="A214" s="2" t="str">
        <f t="shared" si="6"/>
        <v>2013|Waitomo District|Total - dwelling type</v>
      </c>
      <c r="B214" t="s">
        <v>16</v>
      </c>
      <c r="C214" t="s">
        <v>17</v>
      </c>
      <c r="D214" t="s">
        <v>18</v>
      </c>
      <c r="E214" t="s">
        <v>19</v>
      </c>
      <c r="F214">
        <v>2013</v>
      </c>
      <c r="G214">
        <v>2013</v>
      </c>
      <c r="H214" s="1" t="s">
        <v>210</v>
      </c>
      <c r="I214" t="s">
        <v>209</v>
      </c>
      <c r="J214">
        <v>3</v>
      </c>
      <c r="K214" t="s">
        <v>28</v>
      </c>
      <c r="L214">
        <v>99</v>
      </c>
      <c r="M214" t="s">
        <v>260</v>
      </c>
      <c r="P214" t="s">
        <v>24</v>
      </c>
      <c r="Q214" t="s">
        <v>25</v>
      </c>
      <c r="R214" s="2" t="str">
        <f t="shared" si="7"/>
        <v>.</v>
      </c>
      <c r="S214" s="2">
        <f>VLOOKUP(A214,'TA Total'!A:Q,14,0)</f>
        <v>0</v>
      </c>
    </row>
    <row r="215" spans="1:19" x14ac:dyDescent="0.45">
      <c r="A215" s="2" t="str">
        <f t="shared" si="6"/>
        <v>2013|Waitomo District|Private Dwelling</v>
      </c>
      <c r="B215" t="s">
        <v>16</v>
      </c>
      <c r="C215" t="s">
        <v>17</v>
      </c>
      <c r="D215" t="s">
        <v>18</v>
      </c>
      <c r="E215" t="s">
        <v>19</v>
      </c>
      <c r="F215">
        <v>2013</v>
      </c>
      <c r="G215">
        <v>2013</v>
      </c>
      <c r="H215" s="1" t="s">
        <v>210</v>
      </c>
      <c r="I215" t="s">
        <v>209</v>
      </c>
      <c r="J215">
        <v>999</v>
      </c>
      <c r="K215" t="s">
        <v>29</v>
      </c>
      <c r="L215">
        <v>1</v>
      </c>
      <c r="M215" t="s">
        <v>261</v>
      </c>
      <c r="N215">
        <v>4239</v>
      </c>
      <c r="R215" s="2">
        <f t="shared" si="7"/>
        <v>100</v>
      </c>
      <c r="S215" s="2">
        <f>VLOOKUP(A215,'TA Total'!A:Q,14,0)</f>
        <v>4239</v>
      </c>
    </row>
    <row r="216" spans="1:19" x14ac:dyDescent="0.45">
      <c r="A216" s="2" t="str">
        <f t="shared" si="6"/>
        <v>2013|Waitomo District|Non-private Dwelling</v>
      </c>
      <c r="B216" t="s">
        <v>16</v>
      </c>
      <c r="C216" t="s">
        <v>17</v>
      </c>
      <c r="D216" t="s">
        <v>18</v>
      </c>
      <c r="E216" t="s">
        <v>19</v>
      </c>
      <c r="F216">
        <v>2013</v>
      </c>
      <c r="G216">
        <v>2013</v>
      </c>
      <c r="H216" s="1" t="s">
        <v>210</v>
      </c>
      <c r="I216" t="s">
        <v>209</v>
      </c>
      <c r="J216">
        <v>999</v>
      </c>
      <c r="K216" t="s">
        <v>29</v>
      </c>
      <c r="L216">
        <v>2</v>
      </c>
      <c r="M216" t="s">
        <v>262</v>
      </c>
      <c r="P216" t="s">
        <v>24</v>
      </c>
      <c r="Q216" t="s">
        <v>25</v>
      </c>
      <c r="R216" s="2" t="str">
        <f t="shared" si="7"/>
        <v>.</v>
      </c>
      <c r="S216" s="2">
        <f>VLOOKUP(A216,'TA Total'!A:Q,14,0)</f>
        <v>0</v>
      </c>
    </row>
    <row r="217" spans="1:19" x14ac:dyDescent="0.45">
      <c r="A217" s="2" t="str">
        <f t="shared" si="6"/>
        <v>2013|Waitomo District|Total - dwelling type</v>
      </c>
      <c r="B217" t="s">
        <v>16</v>
      </c>
      <c r="C217" t="s">
        <v>17</v>
      </c>
      <c r="D217" t="s">
        <v>18</v>
      </c>
      <c r="E217" t="s">
        <v>19</v>
      </c>
      <c r="F217">
        <v>2013</v>
      </c>
      <c r="G217">
        <v>2013</v>
      </c>
      <c r="H217" s="1" t="s">
        <v>210</v>
      </c>
      <c r="I217" t="s">
        <v>209</v>
      </c>
      <c r="J217">
        <v>999</v>
      </c>
      <c r="K217" t="s">
        <v>29</v>
      </c>
      <c r="L217">
        <v>99</v>
      </c>
      <c r="M217" t="s">
        <v>260</v>
      </c>
      <c r="P217" t="s">
        <v>24</v>
      </c>
      <c r="Q217" t="s">
        <v>25</v>
      </c>
      <c r="R217" s="2" t="str">
        <f t="shared" si="7"/>
        <v>.</v>
      </c>
      <c r="S217" s="2">
        <f>VLOOKUP(A217,'TA Total'!A:Q,14,0)</f>
        <v>0</v>
      </c>
    </row>
    <row r="218" spans="1:19" x14ac:dyDescent="0.45">
      <c r="A218" s="2" t="str">
        <f t="shared" si="6"/>
        <v>2013|Taupo District|Private Dwelling</v>
      </c>
      <c r="B218" t="s">
        <v>16</v>
      </c>
      <c r="C218" t="s">
        <v>17</v>
      </c>
      <c r="D218" t="s">
        <v>18</v>
      </c>
      <c r="E218" t="s">
        <v>19</v>
      </c>
      <c r="F218">
        <v>2013</v>
      </c>
      <c r="G218">
        <v>2013</v>
      </c>
      <c r="H218" s="1" t="s">
        <v>208</v>
      </c>
      <c r="I218" t="s">
        <v>207</v>
      </c>
      <c r="J218">
        <v>1</v>
      </c>
      <c r="K218" t="s">
        <v>22</v>
      </c>
      <c r="L218">
        <v>1</v>
      </c>
      <c r="M218" t="s">
        <v>261</v>
      </c>
      <c r="N218">
        <v>13239</v>
      </c>
      <c r="R218" s="2">
        <f t="shared" si="7"/>
        <v>67.934113300492612</v>
      </c>
      <c r="S218" s="2">
        <f>VLOOKUP(A218,'TA Total'!A:Q,14,0)</f>
        <v>19488</v>
      </c>
    </row>
    <row r="219" spans="1:19" x14ac:dyDescent="0.45">
      <c r="A219" s="2" t="str">
        <f t="shared" si="6"/>
        <v>2013|Taupo District|Non-private Dwelling</v>
      </c>
      <c r="B219" t="s">
        <v>16</v>
      </c>
      <c r="C219" t="s">
        <v>17</v>
      </c>
      <c r="D219" t="s">
        <v>18</v>
      </c>
      <c r="E219" t="s">
        <v>19</v>
      </c>
      <c r="F219">
        <v>2013</v>
      </c>
      <c r="G219">
        <v>2013</v>
      </c>
      <c r="H219" s="1" t="s">
        <v>208</v>
      </c>
      <c r="I219" t="s">
        <v>207</v>
      </c>
      <c r="J219">
        <v>1</v>
      </c>
      <c r="K219" t="s">
        <v>22</v>
      </c>
      <c r="L219">
        <v>2</v>
      </c>
      <c r="M219" t="s">
        <v>262</v>
      </c>
      <c r="N219">
        <v>159</v>
      </c>
      <c r="R219" s="2" t="str">
        <f t="shared" si="7"/>
        <v>.</v>
      </c>
      <c r="S219" s="2">
        <f>VLOOKUP(A219,'TA Total'!A:Q,14,0)</f>
        <v>0</v>
      </c>
    </row>
    <row r="220" spans="1:19" x14ac:dyDescent="0.45">
      <c r="A220" s="2" t="str">
        <f t="shared" si="6"/>
        <v>2013|Taupo District|Total - dwelling type</v>
      </c>
      <c r="B220" t="s">
        <v>16</v>
      </c>
      <c r="C220" t="s">
        <v>17</v>
      </c>
      <c r="D220" t="s">
        <v>18</v>
      </c>
      <c r="E220" t="s">
        <v>19</v>
      </c>
      <c r="F220">
        <v>2013</v>
      </c>
      <c r="G220">
        <v>2013</v>
      </c>
      <c r="H220" s="1" t="s">
        <v>208</v>
      </c>
      <c r="I220" t="s">
        <v>207</v>
      </c>
      <c r="J220">
        <v>1</v>
      </c>
      <c r="K220" t="s">
        <v>22</v>
      </c>
      <c r="L220">
        <v>99</v>
      </c>
      <c r="M220" t="s">
        <v>260</v>
      </c>
      <c r="N220">
        <v>13398</v>
      </c>
      <c r="R220" s="2" t="str">
        <f t="shared" si="7"/>
        <v>.</v>
      </c>
      <c r="S220" s="2">
        <f>VLOOKUP(A220,'TA Total'!A:Q,14,0)</f>
        <v>0</v>
      </c>
    </row>
    <row r="221" spans="1:19" x14ac:dyDescent="0.45">
      <c r="A221" s="2" t="str">
        <f t="shared" si="6"/>
        <v>2013|Taupo District|Private Dwelling</v>
      </c>
      <c r="B221" t="s">
        <v>16</v>
      </c>
      <c r="C221" t="s">
        <v>17</v>
      </c>
      <c r="D221" t="s">
        <v>18</v>
      </c>
      <c r="E221" t="s">
        <v>19</v>
      </c>
      <c r="F221">
        <v>2013</v>
      </c>
      <c r="G221">
        <v>2013</v>
      </c>
      <c r="H221" s="1" t="s">
        <v>208</v>
      </c>
      <c r="I221" t="s">
        <v>207</v>
      </c>
      <c r="J221">
        <v>2</v>
      </c>
      <c r="K221" t="s">
        <v>23</v>
      </c>
      <c r="L221">
        <v>1</v>
      </c>
      <c r="M221" t="s">
        <v>261</v>
      </c>
      <c r="N221">
        <v>6171</v>
      </c>
      <c r="R221" s="2">
        <f t="shared" si="7"/>
        <v>31.665640394088669</v>
      </c>
      <c r="S221" s="2">
        <f>VLOOKUP(A221,'TA Total'!A:Q,14,0)</f>
        <v>19488</v>
      </c>
    </row>
    <row r="222" spans="1:19" x14ac:dyDescent="0.45">
      <c r="A222" s="2" t="str">
        <f t="shared" si="6"/>
        <v>2013|Taupo District|Non-private Dwelling</v>
      </c>
      <c r="B222" t="s">
        <v>16</v>
      </c>
      <c r="C222" t="s">
        <v>17</v>
      </c>
      <c r="D222" t="s">
        <v>18</v>
      </c>
      <c r="E222" t="s">
        <v>19</v>
      </c>
      <c r="F222">
        <v>2013</v>
      </c>
      <c r="G222">
        <v>2013</v>
      </c>
      <c r="H222" s="1" t="s">
        <v>208</v>
      </c>
      <c r="I222" t="s">
        <v>207</v>
      </c>
      <c r="J222">
        <v>2</v>
      </c>
      <c r="K222" t="s">
        <v>23</v>
      </c>
      <c r="L222">
        <v>2</v>
      </c>
      <c r="M222" t="s">
        <v>262</v>
      </c>
      <c r="P222" t="s">
        <v>24</v>
      </c>
      <c r="Q222" t="s">
        <v>25</v>
      </c>
      <c r="R222" s="2" t="str">
        <f t="shared" si="7"/>
        <v>.</v>
      </c>
      <c r="S222" s="2">
        <f>VLOOKUP(A222,'TA Total'!A:Q,14,0)</f>
        <v>0</v>
      </c>
    </row>
    <row r="223" spans="1:19" x14ac:dyDescent="0.45">
      <c r="A223" s="2" t="str">
        <f t="shared" si="6"/>
        <v>2013|Taupo District|Total - dwelling type</v>
      </c>
      <c r="B223" t="s">
        <v>16</v>
      </c>
      <c r="C223" t="s">
        <v>17</v>
      </c>
      <c r="D223" t="s">
        <v>18</v>
      </c>
      <c r="E223" t="s">
        <v>19</v>
      </c>
      <c r="F223">
        <v>2013</v>
      </c>
      <c r="G223">
        <v>2013</v>
      </c>
      <c r="H223" s="1" t="s">
        <v>208</v>
      </c>
      <c r="I223" t="s">
        <v>207</v>
      </c>
      <c r="J223">
        <v>2</v>
      </c>
      <c r="K223" t="s">
        <v>23</v>
      </c>
      <c r="L223">
        <v>99</v>
      </c>
      <c r="M223" t="s">
        <v>260</v>
      </c>
      <c r="P223" t="s">
        <v>24</v>
      </c>
      <c r="Q223" t="s">
        <v>25</v>
      </c>
      <c r="R223" s="2" t="str">
        <f t="shared" si="7"/>
        <v>.</v>
      </c>
      <c r="S223" s="2">
        <f>VLOOKUP(A223,'TA Total'!A:Q,14,0)</f>
        <v>0</v>
      </c>
    </row>
    <row r="224" spans="1:19" x14ac:dyDescent="0.45">
      <c r="A224" s="2" t="str">
        <f t="shared" si="6"/>
        <v>2013|Taupo District|Private Dwelling</v>
      </c>
      <c r="B224" t="s">
        <v>16</v>
      </c>
      <c r="C224" t="s">
        <v>17</v>
      </c>
      <c r="D224" t="s">
        <v>18</v>
      </c>
      <c r="E224" t="s">
        <v>19</v>
      </c>
      <c r="F224">
        <v>2013</v>
      </c>
      <c r="G224">
        <v>2013</v>
      </c>
      <c r="H224" s="1" t="s">
        <v>208</v>
      </c>
      <c r="I224" t="s">
        <v>207</v>
      </c>
      <c r="J224">
        <v>21</v>
      </c>
      <c r="K224" t="s">
        <v>26</v>
      </c>
      <c r="L224">
        <v>1</v>
      </c>
      <c r="M224" t="s">
        <v>261</v>
      </c>
      <c r="N224">
        <v>1308</v>
      </c>
      <c r="R224" s="2">
        <f t="shared" si="7"/>
        <v>6.7118226600985222</v>
      </c>
      <c r="S224" s="2">
        <f>VLOOKUP(A224,'TA Total'!A:Q,14,0)</f>
        <v>19488</v>
      </c>
    </row>
    <row r="225" spans="1:19" x14ac:dyDescent="0.45">
      <c r="A225" s="2" t="str">
        <f t="shared" si="6"/>
        <v>2013|Taupo District|Non-private Dwelling</v>
      </c>
      <c r="B225" t="s">
        <v>16</v>
      </c>
      <c r="C225" t="s">
        <v>17</v>
      </c>
      <c r="D225" t="s">
        <v>18</v>
      </c>
      <c r="E225" t="s">
        <v>19</v>
      </c>
      <c r="F225">
        <v>2013</v>
      </c>
      <c r="G225">
        <v>2013</v>
      </c>
      <c r="H225" s="1" t="s">
        <v>208</v>
      </c>
      <c r="I225" t="s">
        <v>207</v>
      </c>
      <c r="J225">
        <v>21</v>
      </c>
      <c r="K225" t="s">
        <v>26</v>
      </c>
      <c r="L225">
        <v>2</v>
      </c>
      <c r="M225" t="s">
        <v>262</v>
      </c>
      <c r="P225" t="s">
        <v>24</v>
      </c>
      <c r="Q225" t="s">
        <v>25</v>
      </c>
      <c r="R225" s="2" t="str">
        <f t="shared" si="7"/>
        <v>.</v>
      </c>
      <c r="S225" s="2">
        <f>VLOOKUP(A225,'TA Total'!A:Q,14,0)</f>
        <v>0</v>
      </c>
    </row>
    <row r="226" spans="1:19" x14ac:dyDescent="0.45">
      <c r="A226" s="2" t="str">
        <f t="shared" si="6"/>
        <v>2013|Taupo District|Total - dwelling type</v>
      </c>
      <c r="B226" t="s">
        <v>16</v>
      </c>
      <c r="C226" t="s">
        <v>17</v>
      </c>
      <c r="D226" t="s">
        <v>18</v>
      </c>
      <c r="E226" t="s">
        <v>19</v>
      </c>
      <c r="F226">
        <v>2013</v>
      </c>
      <c r="G226">
        <v>2013</v>
      </c>
      <c r="H226" s="1" t="s">
        <v>208</v>
      </c>
      <c r="I226" t="s">
        <v>207</v>
      </c>
      <c r="J226">
        <v>21</v>
      </c>
      <c r="K226" t="s">
        <v>26</v>
      </c>
      <c r="L226">
        <v>99</v>
      </c>
      <c r="M226" t="s">
        <v>260</v>
      </c>
      <c r="P226" t="s">
        <v>24</v>
      </c>
      <c r="Q226" t="s">
        <v>25</v>
      </c>
      <c r="R226" s="2" t="str">
        <f t="shared" si="7"/>
        <v>.</v>
      </c>
      <c r="S226" s="2">
        <f>VLOOKUP(A226,'TA Total'!A:Q,14,0)</f>
        <v>0</v>
      </c>
    </row>
    <row r="227" spans="1:19" x14ac:dyDescent="0.45">
      <c r="A227" s="2" t="str">
        <f t="shared" si="6"/>
        <v>2013|Taupo District|Private Dwelling</v>
      </c>
      <c r="B227" t="s">
        <v>16</v>
      </c>
      <c r="C227" t="s">
        <v>17</v>
      </c>
      <c r="D227" t="s">
        <v>18</v>
      </c>
      <c r="E227" t="s">
        <v>19</v>
      </c>
      <c r="F227">
        <v>2013</v>
      </c>
      <c r="G227">
        <v>2013</v>
      </c>
      <c r="H227" s="1" t="s">
        <v>208</v>
      </c>
      <c r="I227" t="s">
        <v>207</v>
      </c>
      <c r="J227">
        <v>22</v>
      </c>
      <c r="K227" t="s">
        <v>27</v>
      </c>
      <c r="L227">
        <v>1</v>
      </c>
      <c r="M227" t="s">
        <v>261</v>
      </c>
      <c r="N227">
        <v>4863</v>
      </c>
      <c r="R227" s="2">
        <f t="shared" si="7"/>
        <v>24.953817733990146</v>
      </c>
      <c r="S227" s="2">
        <f>VLOOKUP(A227,'TA Total'!A:Q,14,0)</f>
        <v>19488</v>
      </c>
    </row>
    <row r="228" spans="1:19" x14ac:dyDescent="0.45">
      <c r="A228" s="2" t="str">
        <f t="shared" si="6"/>
        <v>2013|Taupo District|Non-private Dwelling</v>
      </c>
      <c r="B228" t="s">
        <v>16</v>
      </c>
      <c r="C228" t="s">
        <v>17</v>
      </c>
      <c r="D228" t="s">
        <v>18</v>
      </c>
      <c r="E228" t="s">
        <v>19</v>
      </c>
      <c r="F228">
        <v>2013</v>
      </c>
      <c r="G228">
        <v>2013</v>
      </c>
      <c r="H228" s="1" t="s">
        <v>208</v>
      </c>
      <c r="I228" t="s">
        <v>207</v>
      </c>
      <c r="J228">
        <v>22</v>
      </c>
      <c r="K228" t="s">
        <v>27</v>
      </c>
      <c r="L228">
        <v>2</v>
      </c>
      <c r="M228" t="s">
        <v>262</v>
      </c>
      <c r="P228" t="s">
        <v>24</v>
      </c>
      <c r="Q228" t="s">
        <v>25</v>
      </c>
      <c r="R228" s="2" t="str">
        <f t="shared" si="7"/>
        <v>.</v>
      </c>
      <c r="S228" s="2">
        <f>VLOOKUP(A228,'TA Total'!A:Q,14,0)</f>
        <v>0</v>
      </c>
    </row>
    <row r="229" spans="1:19" x14ac:dyDescent="0.45">
      <c r="A229" s="2" t="str">
        <f t="shared" si="6"/>
        <v>2013|Taupo District|Total - dwelling type</v>
      </c>
      <c r="B229" t="s">
        <v>16</v>
      </c>
      <c r="C229" t="s">
        <v>17</v>
      </c>
      <c r="D229" t="s">
        <v>18</v>
      </c>
      <c r="E229" t="s">
        <v>19</v>
      </c>
      <c r="F229">
        <v>2013</v>
      </c>
      <c r="G229">
        <v>2013</v>
      </c>
      <c r="H229" s="1" t="s">
        <v>208</v>
      </c>
      <c r="I229" t="s">
        <v>207</v>
      </c>
      <c r="J229">
        <v>22</v>
      </c>
      <c r="K229" t="s">
        <v>27</v>
      </c>
      <c r="L229">
        <v>99</v>
      </c>
      <c r="M229" t="s">
        <v>260</v>
      </c>
      <c r="P229" t="s">
        <v>24</v>
      </c>
      <c r="Q229" t="s">
        <v>25</v>
      </c>
      <c r="R229" s="2" t="str">
        <f t="shared" si="7"/>
        <v>.</v>
      </c>
      <c r="S229" s="2">
        <f>VLOOKUP(A229,'TA Total'!A:Q,14,0)</f>
        <v>0</v>
      </c>
    </row>
    <row r="230" spans="1:19" x14ac:dyDescent="0.45">
      <c r="A230" s="2" t="str">
        <f t="shared" si="6"/>
        <v>2013|Taupo District|Private Dwelling</v>
      </c>
      <c r="B230" t="s">
        <v>16</v>
      </c>
      <c r="C230" t="s">
        <v>17</v>
      </c>
      <c r="D230" t="s">
        <v>18</v>
      </c>
      <c r="E230" t="s">
        <v>19</v>
      </c>
      <c r="F230">
        <v>2013</v>
      </c>
      <c r="G230">
        <v>2013</v>
      </c>
      <c r="H230" s="1" t="s">
        <v>208</v>
      </c>
      <c r="I230" t="s">
        <v>207</v>
      </c>
      <c r="J230">
        <v>3</v>
      </c>
      <c r="K230" t="s">
        <v>28</v>
      </c>
      <c r="L230">
        <v>1</v>
      </c>
      <c r="M230" t="s">
        <v>261</v>
      </c>
      <c r="N230">
        <v>78</v>
      </c>
      <c r="R230" s="2">
        <f t="shared" si="7"/>
        <v>0.40024630541871925</v>
      </c>
      <c r="S230" s="2">
        <f>VLOOKUP(A230,'TA Total'!A:Q,14,0)</f>
        <v>19488</v>
      </c>
    </row>
    <row r="231" spans="1:19" x14ac:dyDescent="0.45">
      <c r="A231" s="2" t="str">
        <f t="shared" si="6"/>
        <v>2013|Taupo District|Non-private Dwelling</v>
      </c>
      <c r="B231" t="s">
        <v>16</v>
      </c>
      <c r="C231" t="s">
        <v>17</v>
      </c>
      <c r="D231" t="s">
        <v>18</v>
      </c>
      <c r="E231" t="s">
        <v>19</v>
      </c>
      <c r="F231">
        <v>2013</v>
      </c>
      <c r="G231">
        <v>2013</v>
      </c>
      <c r="H231" s="1" t="s">
        <v>208</v>
      </c>
      <c r="I231" t="s">
        <v>207</v>
      </c>
      <c r="J231">
        <v>3</v>
      </c>
      <c r="K231" t="s">
        <v>28</v>
      </c>
      <c r="L231">
        <v>2</v>
      </c>
      <c r="M231" t="s">
        <v>262</v>
      </c>
      <c r="P231" t="s">
        <v>24</v>
      </c>
      <c r="Q231" t="s">
        <v>25</v>
      </c>
      <c r="R231" s="2" t="str">
        <f t="shared" si="7"/>
        <v>.</v>
      </c>
      <c r="S231" s="2">
        <f>VLOOKUP(A231,'TA Total'!A:Q,14,0)</f>
        <v>0</v>
      </c>
    </row>
    <row r="232" spans="1:19" x14ac:dyDescent="0.45">
      <c r="A232" s="2" t="str">
        <f t="shared" si="6"/>
        <v>2013|Taupo District|Total - dwelling type</v>
      </c>
      <c r="B232" t="s">
        <v>16</v>
      </c>
      <c r="C232" t="s">
        <v>17</v>
      </c>
      <c r="D232" t="s">
        <v>18</v>
      </c>
      <c r="E232" t="s">
        <v>19</v>
      </c>
      <c r="F232">
        <v>2013</v>
      </c>
      <c r="G232">
        <v>2013</v>
      </c>
      <c r="H232" s="1" t="s">
        <v>208</v>
      </c>
      <c r="I232" t="s">
        <v>207</v>
      </c>
      <c r="J232">
        <v>3</v>
      </c>
      <c r="K232" t="s">
        <v>28</v>
      </c>
      <c r="L232">
        <v>99</v>
      </c>
      <c r="M232" t="s">
        <v>260</v>
      </c>
      <c r="P232" t="s">
        <v>24</v>
      </c>
      <c r="Q232" t="s">
        <v>25</v>
      </c>
      <c r="R232" s="2" t="str">
        <f t="shared" si="7"/>
        <v>.</v>
      </c>
      <c r="S232" s="2">
        <f>VLOOKUP(A232,'TA Total'!A:Q,14,0)</f>
        <v>0</v>
      </c>
    </row>
    <row r="233" spans="1:19" x14ac:dyDescent="0.45">
      <c r="A233" s="2" t="str">
        <f t="shared" si="6"/>
        <v>2013|Taupo District|Private Dwelling</v>
      </c>
      <c r="B233" t="s">
        <v>16</v>
      </c>
      <c r="C233" t="s">
        <v>17</v>
      </c>
      <c r="D233" t="s">
        <v>18</v>
      </c>
      <c r="E233" t="s">
        <v>19</v>
      </c>
      <c r="F233">
        <v>2013</v>
      </c>
      <c r="G233">
        <v>2013</v>
      </c>
      <c r="H233" s="1" t="s">
        <v>208</v>
      </c>
      <c r="I233" t="s">
        <v>207</v>
      </c>
      <c r="J233">
        <v>999</v>
      </c>
      <c r="K233" t="s">
        <v>29</v>
      </c>
      <c r="L233">
        <v>1</v>
      </c>
      <c r="M233" t="s">
        <v>261</v>
      </c>
      <c r="N233">
        <v>19488</v>
      </c>
      <c r="R233" s="2">
        <f t="shared" si="7"/>
        <v>100</v>
      </c>
      <c r="S233" s="2">
        <f>VLOOKUP(A233,'TA Total'!A:Q,14,0)</f>
        <v>19488</v>
      </c>
    </row>
    <row r="234" spans="1:19" x14ac:dyDescent="0.45">
      <c r="A234" s="2" t="str">
        <f t="shared" si="6"/>
        <v>2013|Taupo District|Non-private Dwelling</v>
      </c>
      <c r="B234" t="s">
        <v>16</v>
      </c>
      <c r="C234" t="s">
        <v>17</v>
      </c>
      <c r="D234" t="s">
        <v>18</v>
      </c>
      <c r="E234" t="s">
        <v>19</v>
      </c>
      <c r="F234">
        <v>2013</v>
      </c>
      <c r="G234">
        <v>2013</v>
      </c>
      <c r="H234" s="1" t="s">
        <v>208</v>
      </c>
      <c r="I234" t="s">
        <v>207</v>
      </c>
      <c r="J234">
        <v>999</v>
      </c>
      <c r="K234" t="s">
        <v>29</v>
      </c>
      <c r="L234">
        <v>2</v>
      </c>
      <c r="M234" t="s">
        <v>262</v>
      </c>
      <c r="P234" t="s">
        <v>24</v>
      </c>
      <c r="Q234" t="s">
        <v>25</v>
      </c>
      <c r="R234" s="2" t="str">
        <f t="shared" si="7"/>
        <v>.</v>
      </c>
      <c r="S234" s="2">
        <f>VLOOKUP(A234,'TA Total'!A:Q,14,0)</f>
        <v>0</v>
      </c>
    </row>
    <row r="235" spans="1:19" x14ac:dyDescent="0.45">
      <c r="A235" s="2" t="str">
        <f t="shared" si="6"/>
        <v>2013|Taupo District|Total - dwelling type</v>
      </c>
      <c r="B235" t="s">
        <v>16</v>
      </c>
      <c r="C235" t="s">
        <v>17</v>
      </c>
      <c r="D235" t="s">
        <v>18</v>
      </c>
      <c r="E235" t="s">
        <v>19</v>
      </c>
      <c r="F235">
        <v>2013</v>
      </c>
      <c r="G235">
        <v>2013</v>
      </c>
      <c r="H235" s="1" t="s">
        <v>208</v>
      </c>
      <c r="I235" t="s">
        <v>207</v>
      </c>
      <c r="J235">
        <v>999</v>
      </c>
      <c r="K235" t="s">
        <v>29</v>
      </c>
      <c r="L235">
        <v>99</v>
      </c>
      <c r="M235" t="s">
        <v>260</v>
      </c>
      <c r="P235" t="s">
        <v>24</v>
      </c>
      <c r="Q235" t="s">
        <v>25</v>
      </c>
      <c r="R235" s="2" t="str">
        <f t="shared" si="7"/>
        <v>.</v>
      </c>
      <c r="S235" s="2">
        <f>VLOOKUP(A235,'TA Total'!A:Q,14,0)</f>
        <v>0</v>
      </c>
    </row>
    <row r="236" spans="1:19" x14ac:dyDescent="0.45">
      <c r="A236" s="2" t="str">
        <f t="shared" si="6"/>
        <v>2013|Western Bay of Plenty District|Private Dwelling</v>
      </c>
      <c r="B236" t="s">
        <v>16</v>
      </c>
      <c r="C236" t="s">
        <v>17</v>
      </c>
      <c r="D236" t="s">
        <v>18</v>
      </c>
      <c r="E236" t="s">
        <v>19</v>
      </c>
      <c r="F236">
        <v>2013</v>
      </c>
      <c r="G236">
        <v>2013</v>
      </c>
      <c r="H236" s="1" t="s">
        <v>206</v>
      </c>
      <c r="I236" t="s">
        <v>205</v>
      </c>
      <c r="J236">
        <v>1</v>
      </c>
      <c r="K236" t="s">
        <v>22</v>
      </c>
      <c r="L236">
        <v>1</v>
      </c>
      <c r="M236" t="s">
        <v>261</v>
      </c>
      <c r="N236">
        <v>16752</v>
      </c>
      <c r="R236" s="2">
        <f t="shared" si="7"/>
        <v>83.831256568082864</v>
      </c>
      <c r="S236" s="2">
        <f>VLOOKUP(A236,'TA Total'!A:Q,14,0)</f>
        <v>19983</v>
      </c>
    </row>
    <row r="237" spans="1:19" x14ac:dyDescent="0.45">
      <c r="A237" s="2" t="str">
        <f t="shared" si="6"/>
        <v>2013|Western Bay of Plenty District|Non-private Dwelling</v>
      </c>
      <c r="B237" t="s">
        <v>16</v>
      </c>
      <c r="C237" t="s">
        <v>17</v>
      </c>
      <c r="D237" t="s">
        <v>18</v>
      </c>
      <c r="E237" t="s">
        <v>19</v>
      </c>
      <c r="F237">
        <v>2013</v>
      </c>
      <c r="G237">
        <v>2013</v>
      </c>
      <c r="H237" s="1" t="s">
        <v>206</v>
      </c>
      <c r="I237" t="s">
        <v>205</v>
      </c>
      <c r="J237">
        <v>1</v>
      </c>
      <c r="K237" t="s">
        <v>22</v>
      </c>
      <c r="L237">
        <v>2</v>
      </c>
      <c r="M237" t="s">
        <v>262</v>
      </c>
      <c r="N237">
        <v>51</v>
      </c>
      <c r="R237" s="2" t="str">
        <f t="shared" si="7"/>
        <v>.</v>
      </c>
      <c r="S237" s="2">
        <f>VLOOKUP(A237,'TA Total'!A:Q,14,0)</f>
        <v>0</v>
      </c>
    </row>
    <row r="238" spans="1:19" x14ac:dyDescent="0.45">
      <c r="A238" s="2" t="str">
        <f t="shared" si="6"/>
        <v>2013|Western Bay of Plenty District|Total - dwelling type</v>
      </c>
      <c r="B238" t="s">
        <v>16</v>
      </c>
      <c r="C238" t="s">
        <v>17</v>
      </c>
      <c r="D238" t="s">
        <v>18</v>
      </c>
      <c r="E238" t="s">
        <v>19</v>
      </c>
      <c r="F238">
        <v>2013</v>
      </c>
      <c r="G238">
        <v>2013</v>
      </c>
      <c r="H238" s="1" t="s">
        <v>206</v>
      </c>
      <c r="I238" t="s">
        <v>205</v>
      </c>
      <c r="J238">
        <v>1</v>
      </c>
      <c r="K238" t="s">
        <v>22</v>
      </c>
      <c r="L238">
        <v>99</v>
      </c>
      <c r="M238" t="s">
        <v>260</v>
      </c>
      <c r="N238">
        <v>16803</v>
      </c>
      <c r="R238" s="2" t="str">
        <f t="shared" si="7"/>
        <v>.</v>
      </c>
      <c r="S238" s="2">
        <f>VLOOKUP(A238,'TA Total'!A:Q,14,0)</f>
        <v>0</v>
      </c>
    </row>
    <row r="239" spans="1:19" x14ac:dyDescent="0.45">
      <c r="A239" s="2" t="str">
        <f t="shared" si="6"/>
        <v>2013|Western Bay of Plenty District|Private Dwelling</v>
      </c>
      <c r="B239" t="s">
        <v>16</v>
      </c>
      <c r="C239" t="s">
        <v>17</v>
      </c>
      <c r="D239" t="s">
        <v>18</v>
      </c>
      <c r="E239" t="s">
        <v>19</v>
      </c>
      <c r="F239">
        <v>2013</v>
      </c>
      <c r="G239">
        <v>2013</v>
      </c>
      <c r="H239" s="1" t="s">
        <v>206</v>
      </c>
      <c r="I239" t="s">
        <v>205</v>
      </c>
      <c r="J239">
        <v>2</v>
      </c>
      <c r="K239" t="s">
        <v>23</v>
      </c>
      <c r="L239">
        <v>1</v>
      </c>
      <c r="M239" t="s">
        <v>261</v>
      </c>
      <c r="N239">
        <v>3138</v>
      </c>
      <c r="R239" s="2">
        <f t="shared" si="7"/>
        <v>15.703347845668819</v>
      </c>
      <c r="S239" s="2">
        <f>VLOOKUP(A239,'TA Total'!A:Q,14,0)</f>
        <v>19983</v>
      </c>
    </row>
    <row r="240" spans="1:19" x14ac:dyDescent="0.45">
      <c r="A240" s="2" t="str">
        <f t="shared" si="6"/>
        <v>2013|Western Bay of Plenty District|Non-private Dwelling</v>
      </c>
      <c r="B240" t="s">
        <v>16</v>
      </c>
      <c r="C240" t="s">
        <v>17</v>
      </c>
      <c r="D240" t="s">
        <v>18</v>
      </c>
      <c r="E240" t="s">
        <v>19</v>
      </c>
      <c r="F240">
        <v>2013</v>
      </c>
      <c r="G240">
        <v>2013</v>
      </c>
      <c r="H240" s="1" t="s">
        <v>206</v>
      </c>
      <c r="I240" t="s">
        <v>205</v>
      </c>
      <c r="J240">
        <v>2</v>
      </c>
      <c r="K240" t="s">
        <v>23</v>
      </c>
      <c r="L240">
        <v>2</v>
      </c>
      <c r="M240" t="s">
        <v>262</v>
      </c>
      <c r="P240" t="s">
        <v>24</v>
      </c>
      <c r="Q240" t="s">
        <v>25</v>
      </c>
      <c r="R240" s="2" t="str">
        <f t="shared" si="7"/>
        <v>.</v>
      </c>
      <c r="S240" s="2">
        <f>VLOOKUP(A240,'TA Total'!A:Q,14,0)</f>
        <v>0</v>
      </c>
    </row>
    <row r="241" spans="1:19" x14ac:dyDescent="0.45">
      <c r="A241" s="2" t="str">
        <f t="shared" si="6"/>
        <v>2013|Western Bay of Plenty District|Total - dwelling type</v>
      </c>
      <c r="B241" t="s">
        <v>16</v>
      </c>
      <c r="C241" t="s">
        <v>17</v>
      </c>
      <c r="D241" t="s">
        <v>18</v>
      </c>
      <c r="E241" t="s">
        <v>19</v>
      </c>
      <c r="F241">
        <v>2013</v>
      </c>
      <c r="G241">
        <v>2013</v>
      </c>
      <c r="H241" s="1" t="s">
        <v>206</v>
      </c>
      <c r="I241" t="s">
        <v>205</v>
      </c>
      <c r="J241">
        <v>2</v>
      </c>
      <c r="K241" t="s">
        <v>23</v>
      </c>
      <c r="L241">
        <v>99</v>
      </c>
      <c r="M241" t="s">
        <v>260</v>
      </c>
      <c r="P241" t="s">
        <v>24</v>
      </c>
      <c r="Q241" t="s">
        <v>25</v>
      </c>
      <c r="R241" s="2" t="str">
        <f t="shared" si="7"/>
        <v>.</v>
      </c>
      <c r="S241" s="2">
        <f>VLOOKUP(A241,'TA Total'!A:Q,14,0)</f>
        <v>0</v>
      </c>
    </row>
    <row r="242" spans="1:19" x14ac:dyDescent="0.45">
      <c r="A242" s="2" t="str">
        <f t="shared" si="6"/>
        <v>2013|Western Bay of Plenty District|Private Dwelling</v>
      </c>
      <c r="B242" t="s">
        <v>16</v>
      </c>
      <c r="C242" t="s">
        <v>17</v>
      </c>
      <c r="D242" t="s">
        <v>18</v>
      </c>
      <c r="E242" t="s">
        <v>19</v>
      </c>
      <c r="F242">
        <v>2013</v>
      </c>
      <c r="G242">
        <v>2013</v>
      </c>
      <c r="H242" s="1" t="s">
        <v>206</v>
      </c>
      <c r="I242" t="s">
        <v>205</v>
      </c>
      <c r="J242">
        <v>21</v>
      </c>
      <c r="K242" t="s">
        <v>26</v>
      </c>
      <c r="L242">
        <v>1</v>
      </c>
      <c r="M242" t="s">
        <v>261</v>
      </c>
      <c r="N242">
        <v>612</v>
      </c>
      <c r="R242" s="2">
        <f t="shared" si="7"/>
        <v>3.0626032127308211</v>
      </c>
      <c r="S242" s="2">
        <f>VLOOKUP(A242,'TA Total'!A:Q,14,0)</f>
        <v>19983</v>
      </c>
    </row>
    <row r="243" spans="1:19" x14ac:dyDescent="0.45">
      <c r="A243" s="2" t="str">
        <f t="shared" si="6"/>
        <v>2013|Western Bay of Plenty District|Non-private Dwelling</v>
      </c>
      <c r="B243" t="s">
        <v>16</v>
      </c>
      <c r="C243" t="s">
        <v>17</v>
      </c>
      <c r="D243" t="s">
        <v>18</v>
      </c>
      <c r="E243" t="s">
        <v>19</v>
      </c>
      <c r="F243">
        <v>2013</v>
      </c>
      <c r="G243">
        <v>2013</v>
      </c>
      <c r="H243" s="1" t="s">
        <v>206</v>
      </c>
      <c r="I243" t="s">
        <v>205</v>
      </c>
      <c r="J243">
        <v>21</v>
      </c>
      <c r="K243" t="s">
        <v>26</v>
      </c>
      <c r="L243">
        <v>2</v>
      </c>
      <c r="M243" t="s">
        <v>262</v>
      </c>
      <c r="P243" t="s">
        <v>24</v>
      </c>
      <c r="Q243" t="s">
        <v>25</v>
      </c>
      <c r="R243" s="2" t="str">
        <f t="shared" si="7"/>
        <v>.</v>
      </c>
      <c r="S243" s="2">
        <f>VLOOKUP(A243,'TA Total'!A:Q,14,0)</f>
        <v>0</v>
      </c>
    </row>
    <row r="244" spans="1:19" x14ac:dyDescent="0.45">
      <c r="A244" s="2" t="str">
        <f t="shared" si="6"/>
        <v>2013|Western Bay of Plenty District|Total - dwelling type</v>
      </c>
      <c r="B244" t="s">
        <v>16</v>
      </c>
      <c r="C244" t="s">
        <v>17</v>
      </c>
      <c r="D244" t="s">
        <v>18</v>
      </c>
      <c r="E244" t="s">
        <v>19</v>
      </c>
      <c r="F244">
        <v>2013</v>
      </c>
      <c r="G244">
        <v>2013</v>
      </c>
      <c r="H244" s="1" t="s">
        <v>206</v>
      </c>
      <c r="I244" t="s">
        <v>205</v>
      </c>
      <c r="J244">
        <v>21</v>
      </c>
      <c r="K244" t="s">
        <v>26</v>
      </c>
      <c r="L244">
        <v>99</v>
      </c>
      <c r="M244" t="s">
        <v>260</v>
      </c>
      <c r="P244" t="s">
        <v>24</v>
      </c>
      <c r="Q244" t="s">
        <v>25</v>
      </c>
      <c r="R244" s="2" t="str">
        <f t="shared" si="7"/>
        <v>.</v>
      </c>
      <c r="S244" s="2">
        <f>VLOOKUP(A244,'TA Total'!A:Q,14,0)</f>
        <v>0</v>
      </c>
    </row>
    <row r="245" spans="1:19" x14ac:dyDescent="0.45">
      <c r="A245" s="2" t="str">
        <f t="shared" si="6"/>
        <v>2013|Western Bay of Plenty District|Private Dwelling</v>
      </c>
      <c r="B245" t="s">
        <v>16</v>
      </c>
      <c r="C245" t="s">
        <v>17</v>
      </c>
      <c r="D245" t="s">
        <v>18</v>
      </c>
      <c r="E245" t="s">
        <v>19</v>
      </c>
      <c r="F245">
        <v>2013</v>
      </c>
      <c r="G245">
        <v>2013</v>
      </c>
      <c r="H245" s="1" t="s">
        <v>206</v>
      </c>
      <c r="I245" t="s">
        <v>205</v>
      </c>
      <c r="J245">
        <v>22</v>
      </c>
      <c r="K245" t="s">
        <v>27</v>
      </c>
      <c r="L245">
        <v>1</v>
      </c>
      <c r="M245" t="s">
        <v>261</v>
      </c>
      <c r="N245">
        <v>2523</v>
      </c>
      <c r="R245" s="2">
        <f t="shared" si="7"/>
        <v>12.625731872091277</v>
      </c>
      <c r="S245" s="2">
        <f>VLOOKUP(A245,'TA Total'!A:Q,14,0)</f>
        <v>19983</v>
      </c>
    </row>
    <row r="246" spans="1:19" x14ac:dyDescent="0.45">
      <c r="A246" s="2" t="str">
        <f t="shared" si="6"/>
        <v>2013|Western Bay of Plenty District|Non-private Dwelling</v>
      </c>
      <c r="B246" t="s">
        <v>16</v>
      </c>
      <c r="C246" t="s">
        <v>17</v>
      </c>
      <c r="D246" t="s">
        <v>18</v>
      </c>
      <c r="E246" t="s">
        <v>19</v>
      </c>
      <c r="F246">
        <v>2013</v>
      </c>
      <c r="G246">
        <v>2013</v>
      </c>
      <c r="H246" s="1" t="s">
        <v>206</v>
      </c>
      <c r="I246" t="s">
        <v>205</v>
      </c>
      <c r="J246">
        <v>22</v>
      </c>
      <c r="K246" t="s">
        <v>27</v>
      </c>
      <c r="L246">
        <v>2</v>
      </c>
      <c r="M246" t="s">
        <v>262</v>
      </c>
      <c r="P246" t="s">
        <v>24</v>
      </c>
      <c r="Q246" t="s">
        <v>25</v>
      </c>
      <c r="R246" s="2" t="str">
        <f t="shared" si="7"/>
        <v>.</v>
      </c>
      <c r="S246" s="2">
        <f>VLOOKUP(A246,'TA Total'!A:Q,14,0)</f>
        <v>0</v>
      </c>
    </row>
    <row r="247" spans="1:19" x14ac:dyDescent="0.45">
      <c r="A247" s="2" t="str">
        <f t="shared" si="6"/>
        <v>2013|Western Bay of Plenty District|Total - dwelling type</v>
      </c>
      <c r="B247" t="s">
        <v>16</v>
      </c>
      <c r="C247" t="s">
        <v>17</v>
      </c>
      <c r="D247" t="s">
        <v>18</v>
      </c>
      <c r="E247" t="s">
        <v>19</v>
      </c>
      <c r="F247">
        <v>2013</v>
      </c>
      <c r="G247">
        <v>2013</v>
      </c>
      <c r="H247" s="1" t="s">
        <v>206</v>
      </c>
      <c r="I247" t="s">
        <v>205</v>
      </c>
      <c r="J247">
        <v>22</v>
      </c>
      <c r="K247" t="s">
        <v>27</v>
      </c>
      <c r="L247">
        <v>99</v>
      </c>
      <c r="M247" t="s">
        <v>260</v>
      </c>
      <c r="P247" t="s">
        <v>24</v>
      </c>
      <c r="Q247" t="s">
        <v>25</v>
      </c>
      <c r="R247" s="2" t="str">
        <f t="shared" si="7"/>
        <v>.</v>
      </c>
      <c r="S247" s="2">
        <f>VLOOKUP(A247,'TA Total'!A:Q,14,0)</f>
        <v>0</v>
      </c>
    </row>
    <row r="248" spans="1:19" x14ac:dyDescent="0.45">
      <c r="A248" s="2" t="str">
        <f t="shared" si="6"/>
        <v>2013|Western Bay of Plenty District|Private Dwelling</v>
      </c>
      <c r="B248" t="s">
        <v>16</v>
      </c>
      <c r="C248" t="s">
        <v>17</v>
      </c>
      <c r="D248" t="s">
        <v>18</v>
      </c>
      <c r="E248" t="s">
        <v>19</v>
      </c>
      <c r="F248">
        <v>2013</v>
      </c>
      <c r="G248">
        <v>2013</v>
      </c>
      <c r="H248" s="1" t="s">
        <v>206</v>
      </c>
      <c r="I248" t="s">
        <v>205</v>
      </c>
      <c r="J248">
        <v>3</v>
      </c>
      <c r="K248" t="s">
        <v>28</v>
      </c>
      <c r="L248">
        <v>1</v>
      </c>
      <c r="M248" t="s">
        <v>261</v>
      </c>
      <c r="N248">
        <v>93</v>
      </c>
      <c r="R248" s="2">
        <f t="shared" si="7"/>
        <v>0.46539558624831107</v>
      </c>
      <c r="S248" s="2">
        <f>VLOOKUP(A248,'TA Total'!A:Q,14,0)</f>
        <v>19983</v>
      </c>
    </row>
    <row r="249" spans="1:19" x14ac:dyDescent="0.45">
      <c r="A249" s="2" t="str">
        <f t="shared" si="6"/>
        <v>2013|Western Bay of Plenty District|Non-private Dwelling</v>
      </c>
      <c r="B249" t="s">
        <v>16</v>
      </c>
      <c r="C249" t="s">
        <v>17</v>
      </c>
      <c r="D249" t="s">
        <v>18</v>
      </c>
      <c r="E249" t="s">
        <v>19</v>
      </c>
      <c r="F249">
        <v>2013</v>
      </c>
      <c r="G249">
        <v>2013</v>
      </c>
      <c r="H249" s="1" t="s">
        <v>206</v>
      </c>
      <c r="I249" t="s">
        <v>205</v>
      </c>
      <c r="J249">
        <v>3</v>
      </c>
      <c r="K249" t="s">
        <v>28</v>
      </c>
      <c r="L249">
        <v>2</v>
      </c>
      <c r="M249" t="s">
        <v>262</v>
      </c>
      <c r="P249" t="s">
        <v>24</v>
      </c>
      <c r="Q249" t="s">
        <v>25</v>
      </c>
      <c r="R249" s="2" t="str">
        <f t="shared" si="7"/>
        <v>.</v>
      </c>
      <c r="S249" s="2">
        <f>VLOOKUP(A249,'TA Total'!A:Q,14,0)</f>
        <v>0</v>
      </c>
    </row>
    <row r="250" spans="1:19" x14ac:dyDescent="0.45">
      <c r="A250" s="2" t="str">
        <f t="shared" si="6"/>
        <v>2013|Western Bay of Plenty District|Total - dwelling type</v>
      </c>
      <c r="B250" t="s">
        <v>16</v>
      </c>
      <c r="C250" t="s">
        <v>17</v>
      </c>
      <c r="D250" t="s">
        <v>18</v>
      </c>
      <c r="E250" t="s">
        <v>19</v>
      </c>
      <c r="F250">
        <v>2013</v>
      </c>
      <c r="G250">
        <v>2013</v>
      </c>
      <c r="H250" s="1" t="s">
        <v>206</v>
      </c>
      <c r="I250" t="s">
        <v>205</v>
      </c>
      <c r="J250">
        <v>3</v>
      </c>
      <c r="K250" t="s">
        <v>28</v>
      </c>
      <c r="L250">
        <v>99</v>
      </c>
      <c r="M250" t="s">
        <v>260</v>
      </c>
      <c r="P250" t="s">
        <v>24</v>
      </c>
      <c r="Q250" t="s">
        <v>25</v>
      </c>
      <c r="R250" s="2" t="str">
        <f t="shared" si="7"/>
        <v>.</v>
      </c>
      <c r="S250" s="2">
        <f>VLOOKUP(A250,'TA Total'!A:Q,14,0)</f>
        <v>0</v>
      </c>
    </row>
    <row r="251" spans="1:19" x14ac:dyDescent="0.45">
      <c r="A251" s="2" t="str">
        <f t="shared" si="6"/>
        <v>2013|Western Bay of Plenty District|Private Dwelling</v>
      </c>
      <c r="B251" t="s">
        <v>16</v>
      </c>
      <c r="C251" t="s">
        <v>17</v>
      </c>
      <c r="D251" t="s">
        <v>18</v>
      </c>
      <c r="E251" t="s">
        <v>19</v>
      </c>
      <c r="F251">
        <v>2013</v>
      </c>
      <c r="G251">
        <v>2013</v>
      </c>
      <c r="H251" s="1" t="s">
        <v>206</v>
      </c>
      <c r="I251" t="s">
        <v>205</v>
      </c>
      <c r="J251">
        <v>999</v>
      </c>
      <c r="K251" t="s">
        <v>29</v>
      </c>
      <c r="L251">
        <v>1</v>
      </c>
      <c r="M251" t="s">
        <v>261</v>
      </c>
      <c r="N251">
        <v>19983</v>
      </c>
      <c r="R251" s="2">
        <f t="shared" si="7"/>
        <v>100</v>
      </c>
      <c r="S251" s="2">
        <f>VLOOKUP(A251,'TA Total'!A:Q,14,0)</f>
        <v>19983</v>
      </c>
    </row>
    <row r="252" spans="1:19" x14ac:dyDescent="0.45">
      <c r="A252" s="2" t="str">
        <f t="shared" si="6"/>
        <v>2013|Western Bay of Plenty District|Non-private Dwelling</v>
      </c>
      <c r="B252" t="s">
        <v>16</v>
      </c>
      <c r="C252" t="s">
        <v>17</v>
      </c>
      <c r="D252" t="s">
        <v>18</v>
      </c>
      <c r="E252" t="s">
        <v>19</v>
      </c>
      <c r="F252">
        <v>2013</v>
      </c>
      <c r="G252">
        <v>2013</v>
      </c>
      <c r="H252" s="1" t="s">
        <v>206</v>
      </c>
      <c r="I252" t="s">
        <v>205</v>
      </c>
      <c r="J252">
        <v>999</v>
      </c>
      <c r="K252" t="s">
        <v>29</v>
      </c>
      <c r="L252">
        <v>2</v>
      </c>
      <c r="M252" t="s">
        <v>262</v>
      </c>
      <c r="P252" t="s">
        <v>24</v>
      </c>
      <c r="Q252" t="s">
        <v>25</v>
      </c>
      <c r="R252" s="2" t="str">
        <f t="shared" si="7"/>
        <v>.</v>
      </c>
      <c r="S252" s="2">
        <f>VLOOKUP(A252,'TA Total'!A:Q,14,0)</f>
        <v>0</v>
      </c>
    </row>
    <row r="253" spans="1:19" x14ac:dyDescent="0.45">
      <c r="A253" s="2" t="str">
        <f t="shared" si="6"/>
        <v>2013|Western Bay of Plenty District|Total - dwelling type</v>
      </c>
      <c r="B253" t="s">
        <v>16</v>
      </c>
      <c r="C253" t="s">
        <v>17</v>
      </c>
      <c r="D253" t="s">
        <v>18</v>
      </c>
      <c r="E253" t="s">
        <v>19</v>
      </c>
      <c r="F253">
        <v>2013</v>
      </c>
      <c r="G253">
        <v>2013</v>
      </c>
      <c r="H253" s="1" t="s">
        <v>206</v>
      </c>
      <c r="I253" t="s">
        <v>205</v>
      </c>
      <c r="J253">
        <v>999</v>
      </c>
      <c r="K253" t="s">
        <v>29</v>
      </c>
      <c r="L253">
        <v>99</v>
      </c>
      <c r="M253" t="s">
        <v>260</v>
      </c>
      <c r="P253" t="s">
        <v>24</v>
      </c>
      <c r="Q253" t="s">
        <v>25</v>
      </c>
      <c r="R253" s="2" t="str">
        <f t="shared" si="7"/>
        <v>.</v>
      </c>
      <c r="S253" s="2">
        <f>VLOOKUP(A253,'TA Total'!A:Q,14,0)</f>
        <v>0</v>
      </c>
    </row>
    <row r="254" spans="1:19" x14ac:dyDescent="0.45">
      <c r="A254" s="2" t="str">
        <f t="shared" si="6"/>
        <v>2013|Tauranga City|Private Dwelling</v>
      </c>
      <c r="B254" t="s">
        <v>16</v>
      </c>
      <c r="C254" t="s">
        <v>17</v>
      </c>
      <c r="D254" t="s">
        <v>18</v>
      </c>
      <c r="E254" t="s">
        <v>19</v>
      </c>
      <c r="F254">
        <v>2013</v>
      </c>
      <c r="G254">
        <v>2013</v>
      </c>
      <c r="H254" s="1" t="s">
        <v>204</v>
      </c>
      <c r="I254" t="s">
        <v>203</v>
      </c>
      <c r="J254">
        <v>1</v>
      </c>
      <c r="K254" t="s">
        <v>22</v>
      </c>
      <c r="L254">
        <v>1</v>
      </c>
      <c r="M254" t="s">
        <v>261</v>
      </c>
      <c r="N254">
        <v>45318</v>
      </c>
      <c r="R254" s="2">
        <f t="shared" si="7"/>
        <v>90.552691523798103</v>
      </c>
      <c r="S254" s="2">
        <f>VLOOKUP(A254,'TA Total'!A:Q,14,0)</f>
        <v>50046</v>
      </c>
    </row>
    <row r="255" spans="1:19" x14ac:dyDescent="0.45">
      <c r="A255" s="2" t="str">
        <f t="shared" si="6"/>
        <v>2013|Tauranga City|Non-private Dwelling</v>
      </c>
      <c r="B255" t="s">
        <v>16</v>
      </c>
      <c r="C255" t="s">
        <v>17</v>
      </c>
      <c r="D255" t="s">
        <v>18</v>
      </c>
      <c r="E255" t="s">
        <v>19</v>
      </c>
      <c r="F255">
        <v>2013</v>
      </c>
      <c r="G255">
        <v>2013</v>
      </c>
      <c r="H255" s="1" t="s">
        <v>204</v>
      </c>
      <c r="I255" t="s">
        <v>203</v>
      </c>
      <c r="J255">
        <v>1</v>
      </c>
      <c r="K255" t="s">
        <v>22</v>
      </c>
      <c r="L255">
        <v>2</v>
      </c>
      <c r="M255" t="s">
        <v>262</v>
      </c>
      <c r="N255">
        <v>183</v>
      </c>
      <c r="R255" s="2" t="str">
        <f t="shared" si="7"/>
        <v>.</v>
      </c>
      <c r="S255" s="2">
        <f>VLOOKUP(A255,'TA Total'!A:Q,14,0)</f>
        <v>0</v>
      </c>
    </row>
    <row r="256" spans="1:19" x14ac:dyDescent="0.45">
      <c r="A256" s="2" t="str">
        <f t="shared" si="6"/>
        <v>2013|Tauranga City|Total - dwelling type</v>
      </c>
      <c r="B256" t="s">
        <v>16</v>
      </c>
      <c r="C256" t="s">
        <v>17</v>
      </c>
      <c r="D256" t="s">
        <v>18</v>
      </c>
      <c r="E256" t="s">
        <v>19</v>
      </c>
      <c r="F256">
        <v>2013</v>
      </c>
      <c r="G256">
        <v>2013</v>
      </c>
      <c r="H256" s="1" t="s">
        <v>204</v>
      </c>
      <c r="I256" t="s">
        <v>203</v>
      </c>
      <c r="J256">
        <v>1</v>
      </c>
      <c r="K256" t="s">
        <v>22</v>
      </c>
      <c r="L256">
        <v>99</v>
      </c>
      <c r="M256" t="s">
        <v>260</v>
      </c>
      <c r="N256">
        <v>45498</v>
      </c>
      <c r="R256" s="2" t="str">
        <f t="shared" si="7"/>
        <v>.</v>
      </c>
      <c r="S256" s="2">
        <f>VLOOKUP(A256,'TA Total'!A:Q,14,0)</f>
        <v>0</v>
      </c>
    </row>
    <row r="257" spans="1:19" x14ac:dyDescent="0.45">
      <c r="A257" s="2" t="str">
        <f t="shared" si="6"/>
        <v>2013|Tauranga City|Private Dwelling</v>
      </c>
      <c r="B257" t="s">
        <v>16</v>
      </c>
      <c r="C257" t="s">
        <v>17</v>
      </c>
      <c r="D257" t="s">
        <v>18</v>
      </c>
      <c r="E257" t="s">
        <v>19</v>
      </c>
      <c r="F257">
        <v>2013</v>
      </c>
      <c r="G257">
        <v>2013</v>
      </c>
      <c r="H257" s="1" t="s">
        <v>204</v>
      </c>
      <c r="I257" t="s">
        <v>203</v>
      </c>
      <c r="J257">
        <v>2</v>
      </c>
      <c r="K257" t="s">
        <v>23</v>
      </c>
      <c r="L257">
        <v>1</v>
      </c>
      <c r="M257" t="s">
        <v>261</v>
      </c>
      <c r="N257">
        <v>4482</v>
      </c>
      <c r="R257" s="2">
        <f t="shared" si="7"/>
        <v>8.9557607001558566</v>
      </c>
      <c r="S257" s="2">
        <f>VLOOKUP(A257,'TA Total'!A:Q,14,0)</f>
        <v>50046</v>
      </c>
    </row>
    <row r="258" spans="1:19" x14ac:dyDescent="0.45">
      <c r="A258" s="2" t="str">
        <f t="shared" si="6"/>
        <v>2013|Tauranga City|Non-private Dwelling</v>
      </c>
      <c r="B258" t="s">
        <v>16</v>
      </c>
      <c r="C258" t="s">
        <v>17</v>
      </c>
      <c r="D258" t="s">
        <v>18</v>
      </c>
      <c r="E258" t="s">
        <v>19</v>
      </c>
      <c r="F258">
        <v>2013</v>
      </c>
      <c r="G258">
        <v>2013</v>
      </c>
      <c r="H258" s="1" t="s">
        <v>204</v>
      </c>
      <c r="I258" t="s">
        <v>203</v>
      </c>
      <c r="J258">
        <v>2</v>
      </c>
      <c r="K258" t="s">
        <v>23</v>
      </c>
      <c r="L258">
        <v>2</v>
      </c>
      <c r="M258" t="s">
        <v>262</v>
      </c>
      <c r="P258" t="s">
        <v>24</v>
      </c>
      <c r="Q258" t="s">
        <v>25</v>
      </c>
      <c r="R258" s="2" t="str">
        <f t="shared" si="7"/>
        <v>.</v>
      </c>
      <c r="S258" s="2">
        <f>VLOOKUP(A258,'TA Total'!A:Q,14,0)</f>
        <v>0</v>
      </c>
    </row>
    <row r="259" spans="1:19" x14ac:dyDescent="0.45">
      <c r="A259" s="2" t="str">
        <f t="shared" ref="A259:A322" si="8">G259&amp;"|"&amp;I259&amp;"|"&amp;M259</f>
        <v>2013|Tauranga City|Total - dwelling type</v>
      </c>
      <c r="B259" t="s">
        <v>16</v>
      </c>
      <c r="C259" t="s">
        <v>17</v>
      </c>
      <c r="D259" t="s">
        <v>18</v>
      </c>
      <c r="E259" t="s">
        <v>19</v>
      </c>
      <c r="F259">
        <v>2013</v>
      </c>
      <c r="G259">
        <v>2013</v>
      </c>
      <c r="H259" s="1" t="s">
        <v>204</v>
      </c>
      <c r="I259" t="s">
        <v>203</v>
      </c>
      <c r="J259">
        <v>2</v>
      </c>
      <c r="K259" t="s">
        <v>23</v>
      </c>
      <c r="L259">
        <v>99</v>
      </c>
      <c r="M259" t="s">
        <v>260</v>
      </c>
      <c r="P259" t="s">
        <v>24</v>
      </c>
      <c r="Q259" t="s">
        <v>25</v>
      </c>
      <c r="R259" s="2" t="str">
        <f t="shared" ref="R259:R322" si="9">IF(P259&lt;&gt;"_U",IFERROR((N259/S259*100),"."),".")</f>
        <v>.</v>
      </c>
      <c r="S259" s="2">
        <f>VLOOKUP(A259,'TA Total'!A:Q,14,0)</f>
        <v>0</v>
      </c>
    </row>
    <row r="260" spans="1:19" x14ac:dyDescent="0.45">
      <c r="A260" s="2" t="str">
        <f t="shared" si="8"/>
        <v>2013|Tauranga City|Private Dwelling</v>
      </c>
      <c r="B260" t="s">
        <v>16</v>
      </c>
      <c r="C260" t="s">
        <v>17</v>
      </c>
      <c r="D260" t="s">
        <v>18</v>
      </c>
      <c r="E260" t="s">
        <v>19</v>
      </c>
      <c r="F260">
        <v>2013</v>
      </c>
      <c r="G260">
        <v>2013</v>
      </c>
      <c r="H260" s="1" t="s">
        <v>204</v>
      </c>
      <c r="I260" t="s">
        <v>203</v>
      </c>
      <c r="J260">
        <v>21</v>
      </c>
      <c r="K260" t="s">
        <v>26</v>
      </c>
      <c r="L260">
        <v>1</v>
      </c>
      <c r="M260" t="s">
        <v>261</v>
      </c>
      <c r="N260">
        <v>1314</v>
      </c>
      <c r="R260" s="2">
        <f t="shared" si="9"/>
        <v>2.6255844622946887</v>
      </c>
      <c r="S260" s="2">
        <f>VLOOKUP(A260,'TA Total'!A:Q,14,0)</f>
        <v>50046</v>
      </c>
    </row>
    <row r="261" spans="1:19" x14ac:dyDescent="0.45">
      <c r="A261" s="2" t="str">
        <f t="shared" si="8"/>
        <v>2013|Tauranga City|Non-private Dwelling</v>
      </c>
      <c r="B261" t="s">
        <v>16</v>
      </c>
      <c r="C261" t="s">
        <v>17</v>
      </c>
      <c r="D261" t="s">
        <v>18</v>
      </c>
      <c r="E261" t="s">
        <v>19</v>
      </c>
      <c r="F261">
        <v>2013</v>
      </c>
      <c r="G261">
        <v>2013</v>
      </c>
      <c r="H261" s="1" t="s">
        <v>204</v>
      </c>
      <c r="I261" t="s">
        <v>203</v>
      </c>
      <c r="J261">
        <v>21</v>
      </c>
      <c r="K261" t="s">
        <v>26</v>
      </c>
      <c r="L261">
        <v>2</v>
      </c>
      <c r="M261" t="s">
        <v>262</v>
      </c>
      <c r="P261" t="s">
        <v>24</v>
      </c>
      <c r="Q261" t="s">
        <v>25</v>
      </c>
      <c r="R261" s="2" t="str">
        <f t="shared" si="9"/>
        <v>.</v>
      </c>
      <c r="S261" s="2">
        <f>VLOOKUP(A261,'TA Total'!A:Q,14,0)</f>
        <v>0</v>
      </c>
    </row>
    <row r="262" spans="1:19" x14ac:dyDescent="0.45">
      <c r="A262" s="2" t="str">
        <f t="shared" si="8"/>
        <v>2013|Tauranga City|Total - dwelling type</v>
      </c>
      <c r="B262" t="s">
        <v>16</v>
      </c>
      <c r="C262" t="s">
        <v>17</v>
      </c>
      <c r="D262" t="s">
        <v>18</v>
      </c>
      <c r="E262" t="s">
        <v>19</v>
      </c>
      <c r="F262">
        <v>2013</v>
      </c>
      <c r="G262">
        <v>2013</v>
      </c>
      <c r="H262" s="1" t="s">
        <v>204</v>
      </c>
      <c r="I262" t="s">
        <v>203</v>
      </c>
      <c r="J262">
        <v>21</v>
      </c>
      <c r="K262" t="s">
        <v>26</v>
      </c>
      <c r="L262">
        <v>99</v>
      </c>
      <c r="M262" t="s">
        <v>260</v>
      </c>
      <c r="P262" t="s">
        <v>24</v>
      </c>
      <c r="Q262" t="s">
        <v>25</v>
      </c>
      <c r="R262" s="2" t="str">
        <f t="shared" si="9"/>
        <v>.</v>
      </c>
      <c r="S262" s="2">
        <f>VLOOKUP(A262,'TA Total'!A:Q,14,0)</f>
        <v>0</v>
      </c>
    </row>
    <row r="263" spans="1:19" x14ac:dyDescent="0.45">
      <c r="A263" s="2" t="str">
        <f t="shared" si="8"/>
        <v>2013|Tauranga City|Private Dwelling</v>
      </c>
      <c r="B263" t="s">
        <v>16</v>
      </c>
      <c r="C263" t="s">
        <v>17</v>
      </c>
      <c r="D263" t="s">
        <v>18</v>
      </c>
      <c r="E263" t="s">
        <v>19</v>
      </c>
      <c r="F263">
        <v>2013</v>
      </c>
      <c r="G263">
        <v>2013</v>
      </c>
      <c r="H263" s="1" t="s">
        <v>204</v>
      </c>
      <c r="I263" t="s">
        <v>203</v>
      </c>
      <c r="J263">
        <v>22</v>
      </c>
      <c r="K263" t="s">
        <v>27</v>
      </c>
      <c r="L263">
        <v>1</v>
      </c>
      <c r="M263" t="s">
        <v>261</v>
      </c>
      <c r="N263">
        <v>3165</v>
      </c>
      <c r="R263" s="2">
        <f t="shared" si="9"/>
        <v>6.3241817527874362</v>
      </c>
      <c r="S263" s="2">
        <f>VLOOKUP(A263,'TA Total'!A:Q,14,0)</f>
        <v>50046</v>
      </c>
    </row>
    <row r="264" spans="1:19" x14ac:dyDescent="0.45">
      <c r="A264" s="2" t="str">
        <f t="shared" si="8"/>
        <v>2013|Tauranga City|Non-private Dwelling</v>
      </c>
      <c r="B264" t="s">
        <v>16</v>
      </c>
      <c r="C264" t="s">
        <v>17</v>
      </c>
      <c r="D264" t="s">
        <v>18</v>
      </c>
      <c r="E264" t="s">
        <v>19</v>
      </c>
      <c r="F264">
        <v>2013</v>
      </c>
      <c r="G264">
        <v>2013</v>
      </c>
      <c r="H264" s="1" t="s">
        <v>204</v>
      </c>
      <c r="I264" t="s">
        <v>203</v>
      </c>
      <c r="J264">
        <v>22</v>
      </c>
      <c r="K264" t="s">
        <v>27</v>
      </c>
      <c r="L264">
        <v>2</v>
      </c>
      <c r="M264" t="s">
        <v>262</v>
      </c>
      <c r="P264" t="s">
        <v>24</v>
      </c>
      <c r="Q264" t="s">
        <v>25</v>
      </c>
      <c r="R264" s="2" t="str">
        <f t="shared" si="9"/>
        <v>.</v>
      </c>
      <c r="S264" s="2">
        <f>VLOOKUP(A264,'TA Total'!A:Q,14,0)</f>
        <v>0</v>
      </c>
    </row>
    <row r="265" spans="1:19" x14ac:dyDescent="0.45">
      <c r="A265" s="2" t="str">
        <f t="shared" si="8"/>
        <v>2013|Tauranga City|Total - dwelling type</v>
      </c>
      <c r="B265" t="s">
        <v>16</v>
      </c>
      <c r="C265" t="s">
        <v>17</v>
      </c>
      <c r="D265" t="s">
        <v>18</v>
      </c>
      <c r="E265" t="s">
        <v>19</v>
      </c>
      <c r="F265">
        <v>2013</v>
      </c>
      <c r="G265">
        <v>2013</v>
      </c>
      <c r="H265" s="1" t="s">
        <v>204</v>
      </c>
      <c r="I265" t="s">
        <v>203</v>
      </c>
      <c r="J265">
        <v>22</v>
      </c>
      <c r="K265" t="s">
        <v>27</v>
      </c>
      <c r="L265">
        <v>99</v>
      </c>
      <c r="M265" t="s">
        <v>260</v>
      </c>
      <c r="P265" t="s">
        <v>24</v>
      </c>
      <c r="Q265" t="s">
        <v>25</v>
      </c>
      <c r="R265" s="2" t="str">
        <f t="shared" si="9"/>
        <v>.</v>
      </c>
      <c r="S265" s="2">
        <f>VLOOKUP(A265,'TA Total'!A:Q,14,0)</f>
        <v>0</v>
      </c>
    </row>
    <row r="266" spans="1:19" x14ac:dyDescent="0.45">
      <c r="A266" s="2" t="str">
        <f t="shared" si="8"/>
        <v>2013|Tauranga City|Private Dwelling</v>
      </c>
      <c r="B266" t="s">
        <v>16</v>
      </c>
      <c r="C266" t="s">
        <v>17</v>
      </c>
      <c r="D266" t="s">
        <v>18</v>
      </c>
      <c r="E266" t="s">
        <v>19</v>
      </c>
      <c r="F266">
        <v>2013</v>
      </c>
      <c r="G266">
        <v>2013</v>
      </c>
      <c r="H266" s="1" t="s">
        <v>204</v>
      </c>
      <c r="I266" t="s">
        <v>203</v>
      </c>
      <c r="J266">
        <v>3</v>
      </c>
      <c r="K266" t="s">
        <v>28</v>
      </c>
      <c r="L266">
        <v>1</v>
      </c>
      <c r="M266" t="s">
        <v>261</v>
      </c>
      <c r="N266">
        <v>249</v>
      </c>
      <c r="R266" s="2">
        <f t="shared" si="9"/>
        <v>0.49754226111976985</v>
      </c>
      <c r="S266" s="2">
        <f>VLOOKUP(A266,'TA Total'!A:Q,14,0)</f>
        <v>50046</v>
      </c>
    </row>
    <row r="267" spans="1:19" x14ac:dyDescent="0.45">
      <c r="A267" s="2" t="str">
        <f t="shared" si="8"/>
        <v>2013|Tauranga City|Non-private Dwelling</v>
      </c>
      <c r="B267" t="s">
        <v>16</v>
      </c>
      <c r="C267" t="s">
        <v>17</v>
      </c>
      <c r="D267" t="s">
        <v>18</v>
      </c>
      <c r="E267" t="s">
        <v>19</v>
      </c>
      <c r="F267">
        <v>2013</v>
      </c>
      <c r="G267">
        <v>2013</v>
      </c>
      <c r="H267" s="1" t="s">
        <v>204</v>
      </c>
      <c r="I267" t="s">
        <v>203</v>
      </c>
      <c r="J267">
        <v>3</v>
      </c>
      <c r="K267" t="s">
        <v>28</v>
      </c>
      <c r="L267">
        <v>2</v>
      </c>
      <c r="M267" t="s">
        <v>262</v>
      </c>
      <c r="P267" t="s">
        <v>24</v>
      </c>
      <c r="Q267" t="s">
        <v>25</v>
      </c>
      <c r="R267" s="2" t="str">
        <f t="shared" si="9"/>
        <v>.</v>
      </c>
      <c r="S267" s="2">
        <f>VLOOKUP(A267,'TA Total'!A:Q,14,0)</f>
        <v>0</v>
      </c>
    </row>
    <row r="268" spans="1:19" x14ac:dyDescent="0.45">
      <c r="A268" s="2" t="str">
        <f t="shared" si="8"/>
        <v>2013|Tauranga City|Total - dwelling type</v>
      </c>
      <c r="B268" t="s">
        <v>16</v>
      </c>
      <c r="C268" t="s">
        <v>17</v>
      </c>
      <c r="D268" t="s">
        <v>18</v>
      </c>
      <c r="E268" t="s">
        <v>19</v>
      </c>
      <c r="F268">
        <v>2013</v>
      </c>
      <c r="G268">
        <v>2013</v>
      </c>
      <c r="H268" s="1" t="s">
        <v>204</v>
      </c>
      <c r="I268" t="s">
        <v>203</v>
      </c>
      <c r="J268">
        <v>3</v>
      </c>
      <c r="K268" t="s">
        <v>28</v>
      </c>
      <c r="L268">
        <v>99</v>
      </c>
      <c r="M268" t="s">
        <v>260</v>
      </c>
      <c r="P268" t="s">
        <v>24</v>
      </c>
      <c r="Q268" t="s">
        <v>25</v>
      </c>
      <c r="R268" s="2" t="str">
        <f t="shared" si="9"/>
        <v>.</v>
      </c>
      <c r="S268" s="2">
        <f>VLOOKUP(A268,'TA Total'!A:Q,14,0)</f>
        <v>0</v>
      </c>
    </row>
    <row r="269" spans="1:19" x14ac:dyDescent="0.45">
      <c r="A269" s="2" t="str">
        <f t="shared" si="8"/>
        <v>2013|Tauranga City|Private Dwelling</v>
      </c>
      <c r="B269" t="s">
        <v>16</v>
      </c>
      <c r="C269" t="s">
        <v>17</v>
      </c>
      <c r="D269" t="s">
        <v>18</v>
      </c>
      <c r="E269" t="s">
        <v>19</v>
      </c>
      <c r="F269">
        <v>2013</v>
      </c>
      <c r="G269">
        <v>2013</v>
      </c>
      <c r="H269" s="1" t="s">
        <v>204</v>
      </c>
      <c r="I269" t="s">
        <v>203</v>
      </c>
      <c r="J269">
        <v>999</v>
      </c>
      <c r="K269" t="s">
        <v>29</v>
      </c>
      <c r="L269">
        <v>1</v>
      </c>
      <c r="M269" t="s">
        <v>261</v>
      </c>
      <c r="N269">
        <v>50046</v>
      </c>
      <c r="R269" s="2">
        <f t="shared" si="9"/>
        <v>100</v>
      </c>
      <c r="S269" s="2">
        <f>VLOOKUP(A269,'TA Total'!A:Q,14,0)</f>
        <v>50046</v>
      </c>
    </row>
    <row r="270" spans="1:19" x14ac:dyDescent="0.45">
      <c r="A270" s="2" t="str">
        <f t="shared" si="8"/>
        <v>2013|Tauranga City|Non-private Dwelling</v>
      </c>
      <c r="B270" t="s">
        <v>16</v>
      </c>
      <c r="C270" t="s">
        <v>17</v>
      </c>
      <c r="D270" t="s">
        <v>18</v>
      </c>
      <c r="E270" t="s">
        <v>19</v>
      </c>
      <c r="F270">
        <v>2013</v>
      </c>
      <c r="G270">
        <v>2013</v>
      </c>
      <c r="H270" s="1" t="s">
        <v>204</v>
      </c>
      <c r="I270" t="s">
        <v>203</v>
      </c>
      <c r="J270">
        <v>999</v>
      </c>
      <c r="K270" t="s">
        <v>29</v>
      </c>
      <c r="L270">
        <v>2</v>
      </c>
      <c r="M270" t="s">
        <v>262</v>
      </c>
      <c r="P270" t="s">
        <v>24</v>
      </c>
      <c r="Q270" t="s">
        <v>25</v>
      </c>
      <c r="R270" s="2" t="str">
        <f t="shared" si="9"/>
        <v>.</v>
      </c>
      <c r="S270" s="2">
        <f>VLOOKUP(A270,'TA Total'!A:Q,14,0)</f>
        <v>0</v>
      </c>
    </row>
    <row r="271" spans="1:19" x14ac:dyDescent="0.45">
      <c r="A271" s="2" t="str">
        <f t="shared" si="8"/>
        <v>2013|Tauranga City|Total - dwelling type</v>
      </c>
      <c r="B271" t="s">
        <v>16</v>
      </c>
      <c r="C271" t="s">
        <v>17</v>
      </c>
      <c r="D271" t="s">
        <v>18</v>
      </c>
      <c r="E271" t="s">
        <v>19</v>
      </c>
      <c r="F271">
        <v>2013</v>
      </c>
      <c r="G271">
        <v>2013</v>
      </c>
      <c r="H271" s="1" t="s">
        <v>204</v>
      </c>
      <c r="I271" t="s">
        <v>203</v>
      </c>
      <c r="J271">
        <v>999</v>
      </c>
      <c r="K271" t="s">
        <v>29</v>
      </c>
      <c r="L271">
        <v>99</v>
      </c>
      <c r="M271" t="s">
        <v>260</v>
      </c>
      <c r="P271" t="s">
        <v>24</v>
      </c>
      <c r="Q271" t="s">
        <v>25</v>
      </c>
      <c r="R271" s="2" t="str">
        <f t="shared" si="9"/>
        <v>.</v>
      </c>
      <c r="S271" s="2">
        <f>VLOOKUP(A271,'TA Total'!A:Q,14,0)</f>
        <v>0</v>
      </c>
    </row>
    <row r="272" spans="1:19" x14ac:dyDescent="0.45">
      <c r="A272" s="2" t="str">
        <f t="shared" si="8"/>
        <v>2013|Rotorua District|Private Dwelling</v>
      </c>
      <c r="B272" t="s">
        <v>16</v>
      </c>
      <c r="C272" t="s">
        <v>17</v>
      </c>
      <c r="D272" t="s">
        <v>18</v>
      </c>
      <c r="E272" t="s">
        <v>19</v>
      </c>
      <c r="F272">
        <v>2013</v>
      </c>
      <c r="G272">
        <v>2013</v>
      </c>
      <c r="H272" s="1" t="s">
        <v>202</v>
      </c>
      <c r="I272" t="s">
        <v>201</v>
      </c>
      <c r="J272">
        <v>1</v>
      </c>
      <c r="K272" t="s">
        <v>22</v>
      </c>
      <c r="L272">
        <v>1</v>
      </c>
      <c r="M272" t="s">
        <v>261</v>
      </c>
      <c r="N272">
        <v>24384</v>
      </c>
      <c r="R272" s="2">
        <f t="shared" si="9"/>
        <v>88.588555858310627</v>
      </c>
      <c r="S272" s="2">
        <f>VLOOKUP(A272,'TA Total'!A:Q,14,0)</f>
        <v>27525</v>
      </c>
    </row>
    <row r="273" spans="1:19" x14ac:dyDescent="0.45">
      <c r="A273" s="2" t="str">
        <f t="shared" si="8"/>
        <v>2013|Rotorua District|Non-private Dwelling</v>
      </c>
      <c r="B273" t="s">
        <v>16</v>
      </c>
      <c r="C273" t="s">
        <v>17</v>
      </c>
      <c r="D273" t="s">
        <v>18</v>
      </c>
      <c r="E273" t="s">
        <v>19</v>
      </c>
      <c r="F273">
        <v>2013</v>
      </c>
      <c r="G273">
        <v>2013</v>
      </c>
      <c r="H273" s="1" t="s">
        <v>202</v>
      </c>
      <c r="I273" t="s">
        <v>201</v>
      </c>
      <c r="J273">
        <v>1</v>
      </c>
      <c r="K273" t="s">
        <v>22</v>
      </c>
      <c r="L273">
        <v>2</v>
      </c>
      <c r="M273" t="s">
        <v>262</v>
      </c>
      <c r="N273">
        <v>186</v>
      </c>
      <c r="R273" s="2" t="str">
        <f t="shared" si="9"/>
        <v>.</v>
      </c>
      <c r="S273" s="2">
        <f>VLOOKUP(A273,'TA Total'!A:Q,14,0)</f>
        <v>0</v>
      </c>
    </row>
    <row r="274" spans="1:19" x14ac:dyDescent="0.45">
      <c r="A274" s="2" t="str">
        <f t="shared" si="8"/>
        <v>2013|Rotorua District|Total - dwelling type</v>
      </c>
      <c r="B274" t="s">
        <v>16</v>
      </c>
      <c r="C274" t="s">
        <v>17</v>
      </c>
      <c r="D274" t="s">
        <v>18</v>
      </c>
      <c r="E274" t="s">
        <v>19</v>
      </c>
      <c r="F274">
        <v>2013</v>
      </c>
      <c r="G274">
        <v>2013</v>
      </c>
      <c r="H274" s="1" t="s">
        <v>202</v>
      </c>
      <c r="I274" t="s">
        <v>201</v>
      </c>
      <c r="J274">
        <v>1</v>
      </c>
      <c r="K274" t="s">
        <v>22</v>
      </c>
      <c r="L274">
        <v>99</v>
      </c>
      <c r="M274" t="s">
        <v>260</v>
      </c>
      <c r="N274">
        <v>24570</v>
      </c>
      <c r="R274" s="2" t="str">
        <f t="shared" si="9"/>
        <v>.</v>
      </c>
      <c r="S274" s="2">
        <f>VLOOKUP(A274,'TA Total'!A:Q,14,0)</f>
        <v>0</v>
      </c>
    </row>
    <row r="275" spans="1:19" x14ac:dyDescent="0.45">
      <c r="A275" s="2" t="str">
        <f t="shared" si="8"/>
        <v>2013|Rotorua District|Private Dwelling</v>
      </c>
      <c r="B275" t="s">
        <v>16</v>
      </c>
      <c r="C275" t="s">
        <v>17</v>
      </c>
      <c r="D275" t="s">
        <v>18</v>
      </c>
      <c r="E275" t="s">
        <v>19</v>
      </c>
      <c r="F275">
        <v>2013</v>
      </c>
      <c r="G275">
        <v>2013</v>
      </c>
      <c r="H275" s="1" t="s">
        <v>202</v>
      </c>
      <c r="I275" t="s">
        <v>201</v>
      </c>
      <c r="J275">
        <v>2</v>
      </c>
      <c r="K275" t="s">
        <v>23</v>
      </c>
      <c r="L275">
        <v>1</v>
      </c>
      <c r="M275" t="s">
        <v>261</v>
      </c>
      <c r="N275">
        <v>3063</v>
      </c>
      <c r="R275" s="2">
        <f t="shared" si="9"/>
        <v>11.128065395095369</v>
      </c>
      <c r="S275" s="2">
        <f>VLOOKUP(A275,'TA Total'!A:Q,14,0)</f>
        <v>27525</v>
      </c>
    </row>
    <row r="276" spans="1:19" x14ac:dyDescent="0.45">
      <c r="A276" s="2" t="str">
        <f t="shared" si="8"/>
        <v>2013|Rotorua District|Non-private Dwelling</v>
      </c>
      <c r="B276" t="s">
        <v>16</v>
      </c>
      <c r="C276" t="s">
        <v>17</v>
      </c>
      <c r="D276" t="s">
        <v>18</v>
      </c>
      <c r="E276" t="s">
        <v>19</v>
      </c>
      <c r="F276">
        <v>2013</v>
      </c>
      <c r="G276">
        <v>2013</v>
      </c>
      <c r="H276" s="1" t="s">
        <v>202</v>
      </c>
      <c r="I276" t="s">
        <v>201</v>
      </c>
      <c r="J276">
        <v>2</v>
      </c>
      <c r="K276" t="s">
        <v>23</v>
      </c>
      <c r="L276">
        <v>2</v>
      </c>
      <c r="M276" t="s">
        <v>262</v>
      </c>
      <c r="P276" t="s">
        <v>24</v>
      </c>
      <c r="Q276" t="s">
        <v>25</v>
      </c>
      <c r="R276" s="2" t="str">
        <f t="shared" si="9"/>
        <v>.</v>
      </c>
      <c r="S276" s="2">
        <f>VLOOKUP(A276,'TA Total'!A:Q,14,0)</f>
        <v>0</v>
      </c>
    </row>
    <row r="277" spans="1:19" x14ac:dyDescent="0.45">
      <c r="A277" s="2" t="str">
        <f t="shared" si="8"/>
        <v>2013|Rotorua District|Total - dwelling type</v>
      </c>
      <c r="B277" t="s">
        <v>16</v>
      </c>
      <c r="C277" t="s">
        <v>17</v>
      </c>
      <c r="D277" t="s">
        <v>18</v>
      </c>
      <c r="E277" t="s">
        <v>19</v>
      </c>
      <c r="F277">
        <v>2013</v>
      </c>
      <c r="G277">
        <v>2013</v>
      </c>
      <c r="H277" s="1" t="s">
        <v>202</v>
      </c>
      <c r="I277" t="s">
        <v>201</v>
      </c>
      <c r="J277">
        <v>2</v>
      </c>
      <c r="K277" t="s">
        <v>23</v>
      </c>
      <c r="L277">
        <v>99</v>
      </c>
      <c r="M277" t="s">
        <v>260</v>
      </c>
      <c r="P277" t="s">
        <v>24</v>
      </c>
      <c r="Q277" t="s">
        <v>25</v>
      </c>
      <c r="R277" s="2" t="str">
        <f t="shared" si="9"/>
        <v>.</v>
      </c>
      <c r="S277" s="2">
        <f>VLOOKUP(A277,'TA Total'!A:Q,14,0)</f>
        <v>0</v>
      </c>
    </row>
    <row r="278" spans="1:19" x14ac:dyDescent="0.45">
      <c r="A278" s="2" t="str">
        <f t="shared" si="8"/>
        <v>2013|Rotorua District|Private Dwelling</v>
      </c>
      <c r="B278" t="s">
        <v>16</v>
      </c>
      <c r="C278" t="s">
        <v>17</v>
      </c>
      <c r="D278" t="s">
        <v>18</v>
      </c>
      <c r="E278" t="s">
        <v>19</v>
      </c>
      <c r="F278">
        <v>2013</v>
      </c>
      <c r="G278">
        <v>2013</v>
      </c>
      <c r="H278" s="1" t="s">
        <v>202</v>
      </c>
      <c r="I278" t="s">
        <v>201</v>
      </c>
      <c r="J278">
        <v>21</v>
      </c>
      <c r="K278" t="s">
        <v>26</v>
      </c>
      <c r="L278">
        <v>1</v>
      </c>
      <c r="M278" t="s">
        <v>261</v>
      </c>
      <c r="N278">
        <v>663</v>
      </c>
      <c r="R278" s="2">
        <f t="shared" si="9"/>
        <v>2.4087193460490464</v>
      </c>
      <c r="S278" s="2">
        <f>VLOOKUP(A278,'TA Total'!A:Q,14,0)</f>
        <v>27525</v>
      </c>
    </row>
    <row r="279" spans="1:19" x14ac:dyDescent="0.45">
      <c r="A279" s="2" t="str">
        <f t="shared" si="8"/>
        <v>2013|Rotorua District|Non-private Dwelling</v>
      </c>
      <c r="B279" t="s">
        <v>16</v>
      </c>
      <c r="C279" t="s">
        <v>17</v>
      </c>
      <c r="D279" t="s">
        <v>18</v>
      </c>
      <c r="E279" t="s">
        <v>19</v>
      </c>
      <c r="F279">
        <v>2013</v>
      </c>
      <c r="G279">
        <v>2013</v>
      </c>
      <c r="H279" s="1" t="s">
        <v>202</v>
      </c>
      <c r="I279" t="s">
        <v>201</v>
      </c>
      <c r="J279">
        <v>21</v>
      </c>
      <c r="K279" t="s">
        <v>26</v>
      </c>
      <c r="L279">
        <v>2</v>
      </c>
      <c r="M279" t="s">
        <v>262</v>
      </c>
      <c r="P279" t="s">
        <v>24</v>
      </c>
      <c r="Q279" t="s">
        <v>25</v>
      </c>
      <c r="R279" s="2" t="str">
        <f t="shared" si="9"/>
        <v>.</v>
      </c>
      <c r="S279" s="2">
        <f>VLOOKUP(A279,'TA Total'!A:Q,14,0)</f>
        <v>0</v>
      </c>
    </row>
    <row r="280" spans="1:19" x14ac:dyDescent="0.45">
      <c r="A280" s="2" t="str">
        <f t="shared" si="8"/>
        <v>2013|Rotorua District|Total - dwelling type</v>
      </c>
      <c r="B280" t="s">
        <v>16</v>
      </c>
      <c r="C280" t="s">
        <v>17</v>
      </c>
      <c r="D280" t="s">
        <v>18</v>
      </c>
      <c r="E280" t="s">
        <v>19</v>
      </c>
      <c r="F280">
        <v>2013</v>
      </c>
      <c r="G280">
        <v>2013</v>
      </c>
      <c r="H280" s="1" t="s">
        <v>202</v>
      </c>
      <c r="I280" t="s">
        <v>201</v>
      </c>
      <c r="J280">
        <v>21</v>
      </c>
      <c r="K280" t="s">
        <v>26</v>
      </c>
      <c r="L280">
        <v>99</v>
      </c>
      <c r="M280" t="s">
        <v>260</v>
      </c>
      <c r="P280" t="s">
        <v>24</v>
      </c>
      <c r="Q280" t="s">
        <v>25</v>
      </c>
      <c r="R280" s="2" t="str">
        <f t="shared" si="9"/>
        <v>.</v>
      </c>
      <c r="S280" s="2">
        <f>VLOOKUP(A280,'TA Total'!A:Q,14,0)</f>
        <v>0</v>
      </c>
    </row>
    <row r="281" spans="1:19" x14ac:dyDescent="0.45">
      <c r="A281" s="2" t="str">
        <f t="shared" si="8"/>
        <v>2013|Rotorua District|Private Dwelling</v>
      </c>
      <c r="B281" t="s">
        <v>16</v>
      </c>
      <c r="C281" t="s">
        <v>17</v>
      </c>
      <c r="D281" t="s">
        <v>18</v>
      </c>
      <c r="E281" t="s">
        <v>19</v>
      </c>
      <c r="F281">
        <v>2013</v>
      </c>
      <c r="G281">
        <v>2013</v>
      </c>
      <c r="H281" s="1" t="s">
        <v>202</v>
      </c>
      <c r="I281" t="s">
        <v>201</v>
      </c>
      <c r="J281">
        <v>22</v>
      </c>
      <c r="K281" t="s">
        <v>27</v>
      </c>
      <c r="L281">
        <v>1</v>
      </c>
      <c r="M281" t="s">
        <v>261</v>
      </c>
      <c r="N281">
        <v>2400</v>
      </c>
      <c r="R281" s="2">
        <f t="shared" si="9"/>
        <v>8.7193460490463206</v>
      </c>
      <c r="S281" s="2">
        <f>VLOOKUP(A281,'TA Total'!A:Q,14,0)</f>
        <v>27525</v>
      </c>
    </row>
    <row r="282" spans="1:19" x14ac:dyDescent="0.45">
      <c r="A282" s="2" t="str">
        <f t="shared" si="8"/>
        <v>2013|Rotorua District|Non-private Dwelling</v>
      </c>
      <c r="B282" t="s">
        <v>16</v>
      </c>
      <c r="C282" t="s">
        <v>17</v>
      </c>
      <c r="D282" t="s">
        <v>18</v>
      </c>
      <c r="E282" t="s">
        <v>19</v>
      </c>
      <c r="F282">
        <v>2013</v>
      </c>
      <c r="G282">
        <v>2013</v>
      </c>
      <c r="H282" s="1" t="s">
        <v>202</v>
      </c>
      <c r="I282" t="s">
        <v>201</v>
      </c>
      <c r="J282">
        <v>22</v>
      </c>
      <c r="K282" t="s">
        <v>27</v>
      </c>
      <c r="L282">
        <v>2</v>
      </c>
      <c r="M282" t="s">
        <v>262</v>
      </c>
      <c r="P282" t="s">
        <v>24</v>
      </c>
      <c r="Q282" t="s">
        <v>25</v>
      </c>
      <c r="R282" s="2" t="str">
        <f t="shared" si="9"/>
        <v>.</v>
      </c>
      <c r="S282" s="2">
        <f>VLOOKUP(A282,'TA Total'!A:Q,14,0)</f>
        <v>0</v>
      </c>
    </row>
    <row r="283" spans="1:19" x14ac:dyDescent="0.45">
      <c r="A283" s="2" t="str">
        <f t="shared" si="8"/>
        <v>2013|Rotorua District|Total - dwelling type</v>
      </c>
      <c r="B283" t="s">
        <v>16</v>
      </c>
      <c r="C283" t="s">
        <v>17</v>
      </c>
      <c r="D283" t="s">
        <v>18</v>
      </c>
      <c r="E283" t="s">
        <v>19</v>
      </c>
      <c r="F283">
        <v>2013</v>
      </c>
      <c r="G283">
        <v>2013</v>
      </c>
      <c r="H283" s="1" t="s">
        <v>202</v>
      </c>
      <c r="I283" t="s">
        <v>201</v>
      </c>
      <c r="J283">
        <v>22</v>
      </c>
      <c r="K283" t="s">
        <v>27</v>
      </c>
      <c r="L283">
        <v>99</v>
      </c>
      <c r="M283" t="s">
        <v>260</v>
      </c>
      <c r="P283" t="s">
        <v>24</v>
      </c>
      <c r="Q283" t="s">
        <v>25</v>
      </c>
      <c r="R283" s="2" t="str">
        <f t="shared" si="9"/>
        <v>.</v>
      </c>
      <c r="S283" s="2">
        <f>VLOOKUP(A283,'TA Total'!A:Q,14,0)</f>
        <v>0</v>
      </c>
    </row>
    <row r="284" spans="1:19" x14ac:dyDescent="0.45">
      <c r="A284" s="2" t="str">
        <f t="shared" si="8"/>
        <v>2013|Rotorua District|Private Dwelling</v>
      </c>
      <c r="B284" t="s">
        <v>16</v>
      </c>
      <c r="C284" t="s">
        <v>17</v>
      </c>
      <c r="D284" t="s">
        <v>18</v>
      </c>
      <c r="E284" t="s">
        <v>19</v>
      </c>
      <c r="F284">
        <v>2013</v>
      </c>
      <c r="G284">
        <v>2013</v>
      </c>
      <c r="H284" s="1" t="s">
        <v>202</v>
      </c>
      <c r="I284" t="s">
        <v>201</v>
      </c>
      <c r="J284">
        <v>3</v>
      </c>
      <c r="K284" t="s">
        <v>28</v>
      </c>
      <c r="L284">
        <v>1</v>
      </c>
      <c r="M284" t="s">
        <v>261</v>
      </c>
      <c r="N284">
        <v>75</v>
      </c>
      <c r="R284" s="2">
        <f t="shared" si="9"/>
        <v>0.27247956403269752</v>
      </c>
      <c r="S284" s="2">
        <f>VLOOKUP(A284,'TA Total'!A:Q,14,0)</f>
        <v>27525</v>
      </c>
    </row>
    <row r="285" spans="1:19" x14ac:dyDescent="0.45">
      <c r="A285" s="2" t="str">
        <f t="shared" si="8"/>
        <v>2013|Rotorua District|Non-private Dwelling</v>
      </c>
      <c r="B285" t="s">
        <v>16</v>
      </c>
      <c r="C285" t="s">
        <v>17</v>
      </c>
      <c r="D285" t="s">
        <v>18</v>
      </c>
      <c r="E285" t="s">
        <v>19</v>
      </c>
      <c r="F285">
        <v>2013</v>
      </c>
      <c r="G285">
        <v>2013</v>
      </c>
      <c r="H285" s="1" t="s">
        <v>202</v>
      </c>
      <c r="I285" t="s">
        <v>201</v>
      </c>
      <c r="J285">
        <v>3</v>
      </c>
      <c r="K285" t="s">
        <v>28</v>
      </c>
      <c r="L285">
        <v>2</v>
      </c>
      <c r="M285" t="s">
        <v>262</v>
      </c>
      <c r="P285" t="s">
        <v>24</v>
      </c>
      <c r="Q285" t="s">
        <v>25</v>
      </c>
      <c r="R285" s="2" t="str">
        <f t="shared" si="9"/>
        <v>.</v>
      </c>
      <c r="S285" s="2">
        <f>VLOOKUP(A285,'TA Total'!A:Q,14,0)</f>
        <v>0</v>
      </c>
    </row>
    <row r="286" spans="1:19" x14ac:dyDescent="0.45">
      <c r="A286" s="2" t="str">
        <f t="shared" si="8"/>
        <v>2013|Rotorua District|Total - dwelling type</v>
      </c>
      <c r="B286" t="s">
        <v>16</v>
      </c>
      <c r="C286" t="s">
        <v>17</v>
      </c>
      <c r="D286" t="s">
        <v>18</v>
      </c>
      <c r="E286" t="s">
        <v>19</v>
      </c>
      <c r="F286">
        <v>2013</v>
      </c>
      <c r="G286">
        <v>2013</v>
      </c>
      <c r="H286" s="1" t="s">
        <v>202</v>
      </c>
      <c r="I286" t="s">
        <v>201</v>
      </c>
      <c r="J286">
        <v>3</v>
      </c>
      <c r="K286" t="s">
        <v>28</v>
      </c>
      <c r="L286">
        <v>99</v>
      </c>
      <c r="M286" t="s">
        <v>260</v>
      </c>
      <c r="P286" t="s">
        <v>24</v>
      </c>
      <c r="Q286" t="s">
        <v>25</v>
      </c>
      <c r="R286" s="2" t="str">
        <f t="shared" si="9"/>
        <v>.</v>
      </c>
      <c r="S286" s="2">
        <f>VLOOKUP(A286,'TA Total'!A:Q,14,0)</f>
        <v>0</v>
      </c>
    </row>
    <row r="287" spans="1:19" x14ac:dyDescent="0.45">
      <c r="A287" s="2" t="str">
        <f t="shared" si="8"/>
        <v>2013|Rotorua District|Private Dwelling</v>
      </c>
      <c r="B287" t="s">
        <v>16</v>
      </c>
      <c r="C287" t="s">
        <v>17</v>
      </c>
      <c r="D287" t="s">
        <v>18</v>
      </c>
      <c r="E287" t="s">
        <v>19</v>
      </c>
      <c r="F287">
        <v>2013</v>
      </c>
      <c r="G287">
        <v>2013</v>
      </c>
      <c r="H287" s="1" t="s">
        <v>202</v>
      </c>
      <c r="I287" t="s">
        <v>201</v>
      </c>
      <c r="J287">
        <v>999</v>
      </c>
      <c r="K287" t="s">
        <v>29</v>
      </c>
      <c r="L287">
        <v>1</v>
      </c>
      <c r="M287" t="s">
        <v>261</v>
      </c>
      <c r="N287">
        <v>27525</v>
      </c>
      <c r="R287" s="2">
        <f t="shared" si="9"/>
        <v>100</v>
      </c>
      <c r="S287" s="2">
        <f>VLOOKUP(A287,'TA Total'!A:Q,14,0)</f>
        <v>27525</v>
      </c>
    </row>
    <row r="288" spans="1:19" x14ac:dyDescent="0.45">
      <c r="A288" s="2" t="str">
        <f t="shared" si="8"/>
        <v>2013|Rotorua District|Non-private Dwelling</v>
      </c>
      <c r="B288" t="s">
        <v>16</v>
      </c>
      <c r="C288" t="s">
        <v>17</v>
      </c>
      <c r="D288" t="s">
        <v>18</v>
      </c>
      <c r="E288" t="s">
        <v>19</v>
      </c>
      <c r="F288">
        <v>2013</v>
      </c>
      <c r="G288">
        <v>2013</v>
      </c>
      <c r="H288" s="1" t="s">
        <v>202</v>
      </c>
      <c r="I288" t="s">
        <v>201</v>
      </c>
      <c r="J288">
        <v>999</v>
      </c>
      <c r="K288" t="s">
        <v>29</v>
      </c>
      <c r="L288">
        <v>2</v>
      </c>
      <c r="M288" t="s">
        <v>262</v>
      </c>
      <c r="P288" t="s">
        <v>24</v>
      </c>
      <c r="Q288" t="s">
        <v>25</v>
      </c>
      <c r="R288" s="2" t="str">
        <f t="shared" si="9"/>
        <v>.</v>
      </c>
      <c r="S288" s="2">
        <f>VLOOKUP(A288,'TA Total'!A:Q,14,0)</f>
        <v>0</v>
      </c>
    </row>
    <row r="289" spans="1:19" x14ac:dyDescent="0.45">
      <c r="A289" s="2" t="str">
        <f t="shared" si="8"/>
        <v>2013|Rotorua District|Total - dwelling type</v>
      </c>
      <c r="B289" t="s">
        <v>16</v>
      </c>
      <c r="C289" t="s">
        <v>17</v>
      </c>
      <c r="D289" t="s">
        <v>18</v>
      </c>
      <c r="E289" t="s">
        <v>19</v>
      </c>
      <c r="F289">
        <v>2013</v>
      </c>
      <c r="G289">
        <v>2013</v>
      </c>
      <c r="H289" s="1" t="s">
        <v>202</v>
      </c>
      <c r="I289" t="s">
        <v>201</v>
      </c>
      <c r="J289">
        <v>999</v>
      </c>
      <c r="K289" t="s">
        <v>29</v>
      </c>
      <c r="L289">
        <v>99</v>
      </c>
      <c r="M289" t="s">
        <v>260</v>
      </c>
      <c r="P289" t="s">
        <v>24</v>
      </c>
      <c r="Q289" t="s">
        <v>25</v>
      </c>
      <c r="R289" s="2" t="str">
        <f t="shared" si="9"/>
        <v>.</v>
      </c>
      <c r="S289" s="2">
        <f>VLOOKUP(A289,'TA Total'!A:Q,14,0)</f>
        <v>0</v>
      </c>
    </row>
    <row r="290" spans="1:19" x14ac:dyDescent="0.45">
      <c r="A290" s="2" t="str">
        <f t="shared" si="8"/>
        <v>2013|Whakatane District|Private Dwelling</v>
      </c>
      <c r="B290" t="s">
        <v>16</v>
      </c>
      <c r="C290" t="s">
        <v>17</v>
      </c>
      <c r="D290" t="s">
        <v>18</v>
      </c>
      <c r="E290" t="s">
        <v>19</v>
      </c>
      <c r="F290">
        <v>2013</v>
      </c>
      <c r="G290">
        <v>2013</v>
      </c>
      <c r="H290" s="1" t="s">
        <v>200</v>
      </c>
      <c r="I290" t="s">
        <v>199</v>
      </c>
      <c r="J290">
        <v>1</v>
      </c>
      <c r="K290" t="s">
        <v>22</v>
      </c>
      <c r="L290">
        <v>1</v>
      </c>
      <c r="M290" t="s">
        <v>261</v>
      </c>
      <c r="N290">
        <v>12138</v>
      </c>
      <c r="R290" s="2">
        <f t="shared" si="9"/>
        <v>88.128947941624915</v>
      </c>
      <c r="S290" s="2">
        <f>VLOOKUP(A290,'TA Total'!A:Q,14,0)</f>
        <v>13773</v>
      </c>
    </row>
    <row r="291" spans="1:19" x14ac:dyDescent="0.45">
      <c r="A291" s="2" t="str">
        <f t="shared" si="8"/>
        <v>2013|Whakatane District|Non-private Dwelling</v>
      </c>
      <c r="B291" t="s">
        <v>16</v>
      </c>
      <c r="C291" t="s">
        <v>17</v>
      </c>
      <c r="D291" t="s">
        <v>18</v>
      </c>
      <c r="E291" t="s">
        <v>19</v>
      </c>
      <c r="F291">
        <v>2013</v>
      </c>
      <c r="G291">
        <v>2013</v>
      </c>
      <c r="H291" s="1" t="s">
        <v>200</v>
      </c>
      <c r="I291" t="s">
        <v>199</v>
      </c>
      <c r="J291">
        <v>1</v>
      </c>
      <c r="K291" t="s">
        <v>22</v>
      </c>
      <c r="L291">
        <v>2</v>
      </c>
      <c r="M291" t="s">
        <v>262</v>
      </c>
      <c r="N291">
        <v>54</v>
      </c>
      <c r="R291" s="2" t="str">
        <f t="shared" si="9"/>
        <v>.</v>
      </c>
      <c r="S291" s="2">
        <f>VLOOKUP(A291,'TA Total'!A:Q,14,0)</f>
        <v>0</v>
      </c>
    </row>
    <row r="292" spans="1:19" x14ac:dyDescent="0.45">
      <c r="A292" s="2" t="str">
        <f t="shared" si="8"/>
        <v>2013|Whakatane District|Total - dwelling type</v>
      </c>
      <c r="B292" t="s">
        <v>16</v>
      </c>
      <c r="C292" t="s">
        <v>17</v>
      </c>
      <c r="D292" t="s">
        <v>18</v>
      </c>
      <c r="E292" t="s">
        <v>19</v>
      </c>
      <c r="F292">
        <v>2013</v>
      </c>
      <c r="G292">
        <v>2013</v>
      </c>
      <c r="H292" s="1" t="s">
        <v>200</v>
      </c>
      <c r="I292" t="s">
        <v>199</v>
      </c>
      <c r="J292">
        <v>1</v>
      </c>
      <c r="K292" t="s">
        <v>22</v>
      </c>
      <c r="L292">
        <v>99</v>
      </c>
      <c r="M292" t="s">
        <v>260</v>
      </c>
      <c r="N292">
        <v>12192</v>
      </c>
      <c r="R292" s="2" t="str">
        <f t="shared" si="9"/>
        <v>.</v>
      </c>
      <c r="S292" s="2">
        <f>VLOOKUP(A292,'TA Total'!A:Q,14,0)</f>
        <v>0</v>
      </c>
    </row>
    <row r="293" spans="1:19" x14ac:dyDescent="0.45">
      <c r="A293" s="2" t="str">
        <f t="shared" si="8"/>
        <v>2013|Whakatane District|Private Dwelling</v>
      </c>
      <c r="B293" t="s">
        <v>16</v>
      </c>
      <c r="C293" t="s">
        <v>17</v>
      </c>
      <c r="D293" t="s">
        <v>18</v>
      </c>
      <c r="E293" t="s">
        <v>19</v>
      </c>
      <c r="F293">
        <v>2013</v>
      </c>
      <c r="G293">
        <v>2013</v>
      </c>
      <c r="H293" s="1" t="s">
        <v>200</v>
      </c>
      <c r="I293" t="s">
        <v>199</v>
      </c>
      <c r="J293">
        <v>2</v>
      </c>
      <c r="K293" t="s">
        <v>23</v>
      </c>
      <c r="L293">
        <v>1</v>
      </c>
      <c r="M293" t="s">
        <v>261</v>
      </c>
      <c r="N293">
        <v>1599</v>
      </c>
      <c r="R293" s="2">
        <f t="shared" si="9"/>
        <v>11.60967109562187</v>
      </c>
      <c r="S293" s="2">
        <f>VLOOKUP(A293,'TA Total'!A:Q,14,0)</f>
        <v>13773</v>
      </c>
    </row>
    <row r="294" spans="1:19" x14ac:dyDescent="0.45">
      <c r="A294" s="2" t="str">
        <f t="shared" si="8"/>
        <v>2013|Whakatane District|Non-private Dwelling</v>
      </c>
      <c r="B294" t="s">
        <v>16</v>
      </c>
      <c r="C294" t="s">
        <v>17</v>
      </c>
      <c r="D294" t="s">
        <v>18</v>
      </c>
      <c r="E294" t="s">
        <v>19</v>
      </c>
      <c r="F294">
        <v>2013</v>
      </c>
      <c r="G294">
        <v>2013</v>
      </c>
      <c r="H294" s="1" t="s">
        <v>200</v>
      </c>
      <c r="I294" t="s">
        <v>199</v>
      </c>
      <c r="J294">
        <v>2</v>
      </c>
      <c r="K294" t="s">
        <v>23</v>
      </c>
      <c r="L294">
        <v>2</v>
      </c>
      <c r="M294" t="s">
        <v>262</v>
      </c>
      <c r="P294" t="s">
        <v>24</v>
      </c>
      <c r="Q294" t="s">
        <v>25</v>
      </c>
      <c r="R294" s="2" t="str">
        <f t="shared" si="9"/>
        <v>.</v>
      </c>
      <c r="S294" s="2">
        <f>VLOOKUP(A294,'TA Total'!A:Q,14,0)</f>
        <v>0</v>
      </c>
    </row>
    <row r="295" spans="1:19" x14ac:dyDescent="0.45">
      <c r="A295" s="2" t="str">
        <f t="shared" si="8"/>
        <v>2013|Whakatane District|Total - dwelling type</v>
      </c>
      <c r="B295" t="s">
        <v>16</v>
      </c>
      <c r="C295" t="s">
        <v>17</v>
      </c>
      <c r="D295" t="s">
        <v>18</v>
      </c>
      <c r="E295" t="s">
        <v>19</v>
      </c>
      <c r="F295">
        <v>2013</v>
      </c>
      <c r="G295">
        <v>2013</v>
      </c>
      <c r="H295" s="1" t="s">
        <v>200</v>
      </c>
      <c r="I295" t="s">
        <v>199</v>
      </c>
      <c r="J295">
        <v>2</v>
      </c>
      <c r="K295" t="s">
        <v>23</v>
      </c>
      <c r="L295">
        <v>99</v>
      </c>
      <c r="M295" t="s">
        <v>260</v>
      </c>
      <c r="P295" t="s">
        <v>24</v>
      </c>
      <c r="Q295" t="s">
        <v>25</v>
      </c>
      <c r="R295" s="2" t="str">
        <f t="shared" si="9"/>
        <v>.</v>
      </c>
      <c r="S295" s="2">
        <f>VLOOKUP(A295,'TA Total'!A:Q,14,0)</f>
        <v>0</v>
      </c>
    </row>
    <row r="296" spans="1:19" x14ac:dyDescent="0.45">
      <c r="A296" s="2" t="str">
        <f t="shared" si="8"/>
        <v>2013|Whakatane District|Private Dwelling</v>
      </c>
      <c r="B296" t="s">
        <v>16</v>
      </c>
      <c r="C296" t="s">
        <v>17</v>
      </c>
      <c r="D296" t="s">
        <v>18</v>
      </c>
      <c r="E296" t="s">
        <v>19</v>
      </c>
      <c r="F296">
        <v>2013</v>
      </c>
      <c r="G296">
        <v>2013</v>
      </c>
      <c r="H296" s="1" t="s">
        <v>200</v>
      </c>
      <c r="I296" t="s">
        <v>199</v>
      </c>
      <c r="J296">
        <v>21</v>
      </c>
      <c r="K296" t="s">
        <v>26</v>
      </c>
      <c r="L296">
        <v>1</v>
      </c>
      <c r="M296" t="s">
        <v>261</v>
      </c>
      <c r="N296">
        <v>348</v>
      </c>
      <c r="R296" s="2">
        <f t="shared" si="9"/>
        <v>2.5266826399477238</v>
      </c>
      <c r="S296" s="2">
        <f>VLOOKUP(A296,'TA Total'!A:Q,14,0)</f>
        <v>13773</v>
      </c>
    </row>
    <row r="297" spans="1:19" x14ac:dyDescent="0.45">
      <c r="A297" s="2" t="str">
        <f t="shared" si="8"/>
        <v>2013|Whakatane District|Non-private Dwelling</v>
      </c>
      <c r="B297" t="s">
        <v>16</v>
      </c>
      <c r="C297" t="s">
        <v>17</v>
      </c>
      <c r="D297" t="s">
        <v>18</v>
      </c>
      <c r="E297" t="s">
        <v>19</v>
      </c>
      <c r="F297">
        <v>2013</v>
      </c>
      <c r="G297">
        <v>2013</v>
      </c>
      <c r="H297" s="1" t="s">
        <v>200</v>
      </c>
      <c r="I297" t="s">
        <v>199</v>
      </c>
      <c r="J297">
        <v>21</v>
      </c>
      <c r="K297" t="s">
        <v>26</v>
      </c>
      <c r="L297">
        <v>2</v>
      </c>
      <c r="M297" t="s">
        <v>262</v>
      </c>
      <c r="P297" t="s">
        <v>24</v>
      </c>
      <c r="Q297" t="s">
        <v>25</v>
      </c>
      <c r="R297" s="2" t="str">
        <f t="shared" si="9"/>
        <v>.</v>
      </c>
      <c r="S297" s="2">
        <f>VLOOKUP(A297,'TA Total'!A:Q,14,0)</f>
        <v>0</v>
      </c>
    </row>
    <row r="298" spans="1:19" x14ac:dyDescent="0.45">
      <c r="A298" s="2" t="str">
        <f t="shared" si="8"/>
        <v>2013|Whakatane District|Total - dwelling type</v>
      </c>
      <c r="B298" t="s">
        <v>16</v>
      </c>
      <c r="C298" t="s">
        <v>17</v>
      </c>
      <c r="D298" t="s">
        <v>18</v>
      </c>
      <c r="E298" t="s">
        <v>19</v>
      </c>
      <c r="F298">
        <v>2013</v>
      </c>
      <c r="G298">
        <v>2013</v>
      </c>
      <c r="H298" s="1" t="s">
        <v>200</v>
      </c>
      <c r="I298" t="s">
        <v>199</v>
      </c>
      <c r="J298">
        <v>21</v>
      </c>
      <c r="K298" t="s">
        <v>26</v>
      </c>
      <c r="L298">
        <v>99</v>
      </c>
      <c r="M298" t="s">
        <v>260</v>
      </c>
      <c r="P298" t="s">
        <v>24</v>
      </c>
      <c r="Q298" t="s">
        <v>25</v>
      </c>
      <c r="R298" s="2" t="str">
        <f t="shared" si="9"/>
        <v>.</v>
      </c>
      <c r="S298" s="2">
        <f>VLOOKUP(A298,'TA Total'!A:Q,14,0)</f>
        <v>0</v>
      </c>
    </row>
    <row r="299" spans="1:19" x14ac:dyDescent="0.45">
      <c r="A299" s="2" t="str">
        <f t="shared" si="8"/>
        <v>2013|Whakatane District|Private Dwelling</v>
      </c>
      <c r="B299" t="s">
        <v>16</v>
      </c>
      <c r="C299" t="s">
        <v>17</v>
      </c>
      <c r="D299" t="s">
        <v>18</v>
      </c>
      <c r="E299" t="s">
        <v>19</v>
      </c>
      <c r="F299">
        <v>2013</v>
      </c>
      <c r="G299">
        <v>2013</v>
      </c>
      <c r="H299" s="1" t="s">
        <v>200</v>
      </c>
      <c r="I299" t="s">
        <v>199</v>
      </c>
      <c r="J299">
        <v>22</v>
      </c>
      <c r="K299" t="s">
        <v>27</v>
      </c>
      <c r="L299">
        <v>1</v>
      </c>
      <c r="M299" t="s">
        <v>261</v>
      </c>
      <c r="N299">
        <v>1248</v>
      </c>
      <c r="R299" s="2">
        <f t="shared" si="9"/>
        <v>9.0612067087780446</v>
      </c>
      <c r="S299" s="2">
        <f>VLOOKUP(A299,'TA Total'!A:Q,14,0)</f>
        <v>13773</v>
      </c>
    </row>
    <row r="300" spans="1:19" x14ac:dyDescent="0.45">
      <c r="A300" s="2" t="str">
        <f t="shared" si="8"/>
        <v>2013|Whakatane District|Non-private Dwelling</v>
      </c>
      <c r="B300" t="s">
        <v>16</v>
      </c>
      <c r="C300" t="s">
        <v>17</v>
      </c>
      <c r="D300" t="s">
        <v>18</v>
      </c>
      <c r="E300" t="s">
        <v>19</v>
      </c>
      <c r="F300">
        <v>2013</v>
      </c>
      <c r="G300">
        <v>2013</v>
      </c>
      <c r="H300" s="1" t="s">
        <v>200</v>
      </c>
      <c r="I300" t="s">
        <v>199</v>
      </c>
      <c r="J300">
        <v>22</v>
      </c>
      <c r="K300" t="s">
        <v>27</v>
      </c>
      <c r="L300">
        <v>2</v>
      </c>
      <c r="M300" t="s">
        <v>262</v>
      </c>
      <c r="P300" t="s">
        <v>24</v>
      </c>
      <c r="Q300" t="s">
        <v>25</v>
      </c>
      <c r="R300" s="2" t="str">
        <f t="shared" si="9"/>
        <v>.</v>
      </c>
      <c r="S300" s="2">
        <f>VLOOKUP(A300,'TA Total'!A:Q,14,0)</f>
        <v>0</v>
      </c>
    </row>
    <row r="301" spans="1:19" x14ac:dyDescent="0.45">
      <c r="A301" s="2" t="str">
        <f t="shared" si="8"/>
        <v>2013|Whakatane District|Total - dwelling type</v>
      </c>
      <c r="B301" t="s">
        <v>16</v>
      </c>
      <c r="C301" t="s">
        <v>17</v>
      </c>
      <c r="D301" t="s">
        <v>18</v>
      </c>
      <c r="E301" t="s">
        <v>19</v>
      </c>
      <c r="F301">
        <v>2013</v>
      </c>
      <c r="G301">
        <v>2013</v>
      </c>
      <c r="H301" s="1" t="s">
        <v>200</v>
      </c>
      <c r="I301" t="s">
        <v>199</v>
      </c>
      <c r="J301">
        <v>22</v>
      </c>
      <c r="K301" t="s">
        <v>27</v>
      </c>
      <c r="L301">
        <v>99</v>
      </c>
      <c r="M301" t="s">
        <v>260</v>
      </c>
      <c r="P301" t="s">
        <v>24</v>
      </c>
      <c r="Q301" t="s">
        <v>25</v>
      </c>
      <c r="R301" s="2" t="str">
        <f t="shared" si="9"/>
        <v>.</v>
      </c>
      <c r="S301" s="2">
        <f>VLOOKUP(A301,'TA Total'!A:Q,14,0)</f>
        <v>0</v>
      </c>
    </row>
    <row r="302" spans="1:19" x14ac:dyDescent="0.45">
      <c r="A302" s="2" t="str">
        <f t="shared" si="8"/>
        <v>2013|Whakatane District|Private Dwelling</v>
      </c>
      <c r="B302" t="s">
        <v>16</v>
      </c>
      <c r="C302" t="s">
        <v>17</v>
      </c>
      <c r="D302" t="s">
        <v>18</v>
      </c>
      <c r="E302" t="s">
        <v>19</v>
      </c>
      <c r="F302">
        <v>2013</v>
      </c>
      <c r="G302">
        <v>2013</v>
      </c>
      <c r="H302" s="1" t="s">
        <v>200</v>
      </c>
      <c r="I302" t="s">
        <v>199</v>
      </c>
      <c r="J302">
        <v>3</v>
      </c>
      <c r="K302" t="s">
        <v>28</v>
      </c>
      <c r="L302">
        <v>1</v>
      </c>
      <c r="M302" t="s">
        <v>261</v>
      </c>
      <c r="N302">
        <v>36</v>
      </c>
      <c r="R302" s="2">
        <f t="shared" si="9"/>
        <v>0.26138096275321282</v>
      </c>
      <c r="S302" s="2">
        <f>VLOOKUP(A302,'TA Total'!A:Q,14,0)</f>
        <v>13773</v>
      </c>
    </row>
    <row r="303" spans="1:19" x14ac:dyDescent="0.45">
      <c r="A303" s="2" t="str">
        <f t="shared" si="8"/>
        <v>2013|Whakatane District|Non-private Dwelling</v>
      </c>
      <c r="B303" t="s">
        <v>16</v>
      </c>
      <c r="C303" t="s">
        <v>17</v>
      </c>
      <c r="D303" t="s">
        <v>18</v>
      </c>
      <c r="E303" t="s">
        <v>19</v>
      </c>
      <c r="F303">
        <v>2013</v>
      </c>
      <c r="G303">
        <v>2013</v>
      </c>
      <c r="H303" s="1" t="s">
        <v>200</v>
      </c>
      <c r="I303" t="s">
        <v>199</v>
      </c>
      <c r="J303">
        <v>3</v>
      </c>
      <c r="K303" t="s">
        <v>28</v>
      </c>
      <c r="L303">
        <v>2</v>
      </c>
      <c r="M303" t="s">
        <v>262</v>
      </c>
      <c r="P303" t="s">
        <v>24</v>
      </c>
      <c r="Q303" t="s">
        <v>25</v>
      </c>
      <c r="R303" s="2" t="str">
        <f t="shared" si="9"/>
        <v>.</v>
      </c>
      <c r="S303" s="2">
        <f>VLOOKUP(A303,'TA Total'!A:Q,14,0)</f>
        <v>0</v>
      </c>
    </row>
    <row r="304" spans="1:19" x14ac:dyDescent="0.45">
      <c r="A304" s="2" t="str">
        <f t="shared" si="8"/>
        <v>2013|Whakatane District|Total - dwelling type</v>
      </c>
      <c r="B304" t="s">
        <v>16</v>
      </c>
      <c r="C304" t="s">
        <v>17</v>
      </c>
      <c r="D304" t="s">
        <v>18</v>
      </c>
      <c r="E304" t="s">
        <v>19</v>
      </c>
      <c r="F304">
        <v>2013</v>
      </c>
      <c r="G304">
        <v>2013</v>
      </c>
      <c r="H304" s="1" t="s">
        <v>200</v>
      </c>
      <c r="I304" t="s">
        <v>199</v>
      </c>
      <c r="J304">
        <v>3</v>
      </c>
      <c r="K304" t="s">
        <v>28</v>
      </c>
      <c r="L304">
        <v>99</v>
      </c>
      <c r="M304" t="s">
        <v>260</v>
      </c>
      <c r="P304" t="s">
        <v>24</v>
      </c>
      <c r="Q304" t="s">
        <v>25</v>
      </c>
      <c r="R304" s="2" t="str">
        <f t="shared" si="9"/>
        <v>.</v>
      </c>
      <c r="S304" s="2">
        <f>VLOOKUP(A304,'TA Total'!A:Q,14,0)</f>
        <v>0</v>
      </c>
    </row>
    <row r="305" spans="1:19" x14ac:dyDescent="0.45">
      <c r="A305" s="2" t="str">
        <f t="shared" si="8"/>
        <v>2013|Whakatane District|Private Dwelling</v>
      </c>
      <c r="B305" t="s">
        <v>16</v>
      </c>
      <c r="C305" t="s">
        <v>17</v>
      </c>
      <c r="D305" t="s">
        <v>18</v>
      </c>
      <c r="E305" t="s">
        <v>19</v>
      </c>
      <c r="F305">
        <v>2013</v>
      </c>
      <c r="G305">
        <v>2013</v>
      </c>
      <c r="H305" s="1" t="s">
        <v>200</v>
      </c>
      <c r="I305" t="s">
        <v>199</v>
      </c>
      <c r="J305">
        <v>999</v>
      </c>
      <c r="K305" t="s">
        <v>29</v>
      </c>
      <c r="L305">
        <v>1</v>
      </c>
      <c r="M305" t="s">
        <v>261</v>
      </c>
      <c r="N305">
        <v>13773</v>
      </c>
      <c r="R305" s="2">
        <f t="shared" si="9"/>
        <v>100</v>
      </c>
      <c r="S305" s="2">
        <f>VLOOKUP(A305,'TA Total'!A:Q,14,0)</f>
        <v>13773</v>
      </c>
    </row>
    <row r="306" spans="1:19" x14ac:dyDescent="0.45">
      <c r="A306" s="2" t="str">
        <f t="shared" si="8"/>
        <v>2013|Whakatane District|Non-private Dwelling</v>
      </c>
      <c r="B306" t="s">
        <v>16</v>
      </c>
      <c r="C306" t="s">
        <v>17</v>
      </c>
      <c r="D306" t="s">
        <v>18</v>
      </c>
      <c r="E306" t="s">
        <v>19</v>
      </c>
      <c r="F306">
        <v>2013</v>
      </c>
      <c r="G306">
        <v>2013</v>
      </c>
      <c r="H306" s="1" t="s">
        <v>200</v>
      </c>
      <c r="I306" t="s">
        <v>199</v>
      </c>
      <c r="J306">
        <v>999</v>
      </c>
      <c r="K306" t="s">
        <v>29</v>
      </c>
      <c r="L306">
        <v>2</v>
      </c>
      <c r="M306" t="s">
        <v>262</v>
      </c>
      <c r="P306" t="s">
        <v>24</v>
      </c>
      <c r="Q306" t="s">
        <v>25</v>
      </c>
      <c r="R306" s="2" t="str">
        <f t="shared" si="9"/>
        <v>.</v>
      </c>
      <c r="S306" s="2">
        <f>VLOOKUP(A306,'TA Total'!A:Q,14,0)</f>
        <v>0</v>
      </c>
    </row>
    <row r="307" spans="1:19" x14ac:dyDescent="0.45">
      <c r="A307" s="2" t="str">
        <f t="shared" si="8"/>
        <v>2013|Whakatane District|Total - dwelling type</v>
      </c>
      <c r="B307" t="s">
        <v>16</v>
      </c>
      <c r="C307" t="s">
        <v>17</v>
      </c>
      <c r="D307" t="s">
        <v>18</v>
      </c>
      <c r="E307" t="s">
        <v>19</v>
      </c>
      <c r="F307">
        <v>2013</v>
      </c>
      <c r="G307">
        <v>2013</v>
      </c>
      <c r="H307" s="1" t="s">
        <v>200</v>
      </c>
      <c r="I307" t="s">
        <v>199</v>
      </c>
      <c r="J307">
        <v>999</v>
      </c>
      <c r="K307" t="s">
        <v>29</v>
      </c>
      <c r="L307">
        <v>99</v>
      </c>
      <c r="M307" t="s">
        <v>260</v>
      </c>
      <c r="P307" t="s">
        <v>24</v>
      </c>
      <c r="Q307" t="s">
        <v>25</v>
      </c>
      <c r="R307" s="2" t="str">
        <f t="shared" si="9"/>
        <v>.</v>
      </c>
      <c r="S307" s="2">
        <f>VLOOKUP(A307,'TA Total'!A:Q,14,0)</f>
        <v>0</v>
      </c>
    </row>
    <row r="308" spans="1:19" x14ac:dyDescent="0.45">
      <c r="A308" s="2" t="str">
        <f t="shared" si="8"/>
        <v>2013|Kawerau District|Private Dwelling</v>
      </c>
      <c r="B308" t="s">
        <v>16</v>
      </c>
      <c r="C308" t="s">
        <v>17</v>
      </c>
      <c r="D308" t="s">
        <v>18</v>
      </c>
      <c r="E308" t="s">
        <v>19</v>
      </c>
      <c r="F308">
        <v>2013</v>
      </c>
      <c r="G308">
        <v>2013</v>
      </c>
      <c r="H308" s="1" t="s">
        <v>198</v>
      </c>
      <c r="I308" t="s">
        <v>197</v>
      </c>
      <c r="J308">
        <v>1</v>
      </c>
      <c r="K308" t="s">
        <v>22</v>
      </c>
      <c r="L308">
        <v>1</v>
      </c>
      <c r="M308" t="s">
        <v>261</v>
      </c>
      <c r="N308">
        <v>2385</v>
      </c>
      <c r="R308" s="2">
        <f t="shared" si="9"/>
        <v>88.628762541806012</v>
      </c>
      <c r="S308" s="2">
        <f>VLOOKUP(A308,'TA Total'!A:Q,14,0)</f>
        <v>2691</v>
      </c>
    </row>
    <row r="309" spans="1:19" x14ac:dyDescent="0.45">
      <c r="A309" s="2" t="str">
        <f t="shared" si="8"/>
        <v>2013|Kawerau District|Non-private Dwelling</v>
      </c>
      <c r="B309" t="s">
        <v>16</v>
      </c>
      <c r="C309" t="s">
        <v>17</v>
      </c>
      <c r="D309" t="s">
        <v>18</v>
      </c>
      <c r="E309" t="s">
        <v>19</v>
      </c>
      <c r="F309">
        <v>2013</v>
      </c>
      <c r="G309">
        <v>2013</v>
      </c>
      <c r="H309" s="1" t="s">
        <v>198</v>
      </c>
      <c r="I309" t="s">
        <v>197</v>
      </c>
      <c r="J309">
        <v>1</v>
      </c>
      <c r="K309" t="s">
        <v>22</v>
      </c>
      <c r="L309">
        <v>2</v>
      </c>
      <c r="M309" t="s">
        <v>262</v>
      </c>
      <c r="N309">
        <v>3</v>
      </c>
      <c r="R309" s="2" t="str">
        <f t="shared" si="9"/>
        <v>.</v>
      </c>
      <c r="S309" s="2">
        <f>VLOOKUP(A309,'TA Total'!A:Q,14,0)</f>
        <v>0</v>
      </c>
    </row>
    <row r="310" spans="1:19" x14ac:dyDescent="0.45">
      <c r="A310" s="2" t="str">
        <f t="shared" si="8"/>
        <v>2013|Kawerau District|Total - dwelling type</v>
      </c>
      <c r="B310" t="s">
        <v>16</v>
      </c>
      <c r="C310" t="s">
        <v>17</v>
      </c>
      <c r="D310" t="s">
        <v>18</v>
      </c>
      <c r="E310" t="s">
        <v>19</v>
      </c>
      <c r="F310">
        <v>2013</v>
      </c>
      <c r="G310">
        <v>2013</v>
      </c>
      <c r="H310" s="1" t="s">
        <v>198</v>
      </c>
      <c r="I310" t="s">
        <v>197</v>
      </c>
      <c r="J310">
        <v>1</v>
      </c>
      <c r="K310" t="s">
        <v>22</v>
      </c>
      <c r="L310">
        <v>99</v>
      </c>
      <c r="M310" t="s">
        <v>260</v>
      </c>
      <c r="N310">
        <v>2388</v>
      </c>
      <c r="R310" s="2" t="str">
        <f t="shared" si="9"/>
        <v>.</v>
      </c>
      <c r="S310" s="2">
        <f>VLOOKUP(A310,'TA Total'!A:Q,14,0)</f>
        <v>0</v>
      </c>
    </row>
    <row r="311" spans="1:19" x14ac:dyDescent="0.45">
      <c r="A311" s="2" t="str">
        <f t="shared" si="8"/>
        <v>2013|Kawerau District|Private Dwelling</v>
      </c>
      <c r="B311" t="s">
        <v>16</v>
      </c>
      <c r="C311" t="s">
        <v>17</v>
      </c>
      <c r="D311" t="s">
        <v>18</v>
      </c>
      <c r="E311" t="s">
        <v>19</v>
      </c>
      <c r="F311">
        <v>2013</v>
      </c>
      <c r="G311">
        <v>2013</v>
      </c>
      <c r="H311" s="1" t="s">
        <v>198</v>
      </c>
      <c r="I311" t="s">
        <v>197</v>
      </c>
      <c r="J311">
        <v>2</v>
      </c>
      <c r="K311" t="s">
        <v>23</v>
      </c>
      <c r="L311">
        <v>1</v>
      </c>
      <c r="M311" t="s">
        <v>261</v>
      </c>
      <c r="N311">
        <v>306</v>
      </c>
      <c r="R311" s="2">
        <f t="shared" si="9"/>
        <v>11.371237458193979</v>
      </c>
      <c r="S311" s="2">
        <f>VLOOKUP(A311,'TA Total'!A:Q,14,0)</f>
        <v>2691</v>
      </c>
    </row>
    <row r="312" spans="1:19" x14ac:dyDescent="0.45">
      <c r="A312" s="2" t="str">
        <f t="shared" si="8"/>
        <v>2013|Kawerau District|Non-private Dwelling</v>
      </c>
      <c r="B312" t="s">
        <v>16</v>
      </c>
      <c r="C312" t="s">
        <v>17</v>
      </c>
      <c r="D312" t="s">
        <v>18</v>
      </c>
      <c r="E312" t="s">
        <v>19</v>
      </c>
      <c r="F312">
        <v>2013</v>
      </c>
      <c r="G312">
        <v>2013</v>
      </c>
      <c r="H312" s="1" t="s">
        <v>198</v>
      </c>
      <c r="I312" t="s">
        <v>197</v>
      </c>
      <c r="J312">
        <v>2</v>
      </c>
      <c r="K312" t="s">
        <v>23</v>
      </c>
      <c r="L312">
        <v>2</v>
      </c>
      <c r="M312" t="s">
        <v>262</v>
      </c>
      <c r="P312" t="s">
        <v>24</v>
      </c>
      <c r="Q312" t="s">
        <v>25</v>
      </c>
      <c r="R312" s="2" t="str">
        <f t="shared" si="9"/>
        <v>.</v>
      </c>
      <c r="S312" s="2">
        <f>VLOOKUP(A312,'TA Total'!A:Q,14,0)</f>
        <v>0</v>
      </c>
    </row>
    <row r="313" spans="1:19" x14ac:dyDescent="0.45">
      <c r="A313" s="2" t="str">
        <f t="shared" si="8"/>
        <v>2013|Kawerau District|Total - dwelling type</v>
      </c>
      <c r="B313" t="s">
        <v>16</v>
      </c>
      <c r="C313" t="s">
        <v>17</v>
      </c>
      <c r="D313" t="s">
        <v>18</v>
      </c>
      <c r="E313" t="s">
        <v>19</v>
      </c>
      <c r="F313">
        <v>2013</v>
      </c>
      <c r="G313">
        <v>2013</v>
      </c>
      <c r="H313" s="1" t="s">
        <v>198</v>
      </c>
      <c r="I313" t="s">
        <v>197</v>
      </c>
      <c r="J313">
        <v>2</v>
      </c>
      <c r="K313" t="s">
        <v>23</v>
      </c>
      <c r="L313">
        <v>99</v>
      </c>
      <c r="M313" t="s">
        <v>260</v>
      </c>
      <c r="P313" t="s">
        <v>24</v>
      </c>
      <c r="Q313" t="s">
        <v>25</v>
      </c>
      <c r="R313" s="2" t="str">
        <f t="shared" si="9"/>
        <v>.</v>
      </c>
      <c r="S313" s="2">
        <f>VLOOKUP(A313,'TA Total'!A:Q,14,0)</f>
        <v>0</v>
      </c>
    </row>
    <row r="314" spans="1:19" x14ac:dyDescent="0.45">
      <c r="A314" s="2" t="str">
        <f t="shared" si="8"/>
        <v>2013|Kawerau District|Private Dwelling</v>
      </c>
      <c r="B314" t="s">
        <v>16</v>
      </c>
      <c r="C314" t="s">
        <v>17</v>
      </c>
      <c r="D314" t="s">
        <v>18</v>
      </c>
      <c r="E314" t="s">
        <v>19</v>
      </c>
      <c r="F314">
        <v>2013</v>
      </c>
      <c r="G314">
        <v>2013</v>
      </c>
      <c r="H314" s="1" t="s">
        <v>198</v>
      </c>
      <c r="I314" t="s">
        <v>197</v>
      </c>
      <c r="J314">
        <v>21</v>
      </c>
      <c r="K314" t="s">
        <v>26</v>
      </c>
      <c r="L314">
        <v>1</v>
      </c>
      <c r="M314" t="s">
        <v>261</v>
      </c>
      <c r="N314">
        <v>42</v>
      </c>
      <c r="R314" s="2">
        <f t="shared" si="9"/>
        <v>1.5607580824972129</v>
      </c>
      <c r="S314" s="2">
        <f>VLOOKUP(A314,'TA Total'!A:Q,14,0)</f>
        <v>2691</v>
      </c>
    </row>
    <row r="315" spans="1:19" x14ac:dyDescent="0.45">
      <c r="A315" s="2" t="str">
        <f t="shared" si="8"/>
        <v>2013|Kawerau District|Non-private Dwelling</v>
      </c>
      <c r="B315" t="s">
        <v>16</v>
      </c>
      <c r="C315" t="s">
        <v>17</v>
      </c>
      <c r="D315" t="s">
        <v>18</v>
      </c>
      <c r="E315" t="s">
        <v>19</v>
      </c>
      <c r="F315">
        <v>2013</v>
      </c>
      <c r="G315">
        <v>2013</v>
      </c>
      <c r="H315" s="1" t="s">
        <v>198</v>
      </c>
      <c r="I315" t="s">
        <v>197</v>
      </c>
      <c r="J315">
        <v>21</v>
      </c>
      <c r="K315" t="s">
        <v>26</v>
      </c>
      <c r="L315">
        <v>2</v>
      </c>
      <c r="M315" t="s">
        <v>262</v>
      </c>
      <c r="P315" t="s">
        <v>24</v>
      </c>
      <c r="Q315" t="s">
        <v>25</v>
      </c>
      <c r="R315" s="2" t="str">
        <f t="shared" si="9"/>
        <v>.</v>
      </c>
      <c r="S315" s="2">
        <f>VLOOKUP(A315,'TA Total'!A:Q,14,0)</f>
        <v>0</v>
      </c>
    </row>
    <row r="316" spans="1:19" x14ac:dyDescent="0.45">
      <c r="A316" s="2" t="str">
        <f t="shared" si="8"/>
        <v>2013|Kawerau District|Total - dwelling type</v>
      </c>
      <c r="B316" t="s">
        <v>16</v>
      </c>
      <c r="C316" t="s">
        <v>17</v>
      </c>
      <c r="D316" t="s">
        <v>18</v>
      </c>
      <c r="E316" t="s">
        <v>19</v>
      </c>
      <c r="F316">
        <v>2013</v>
      </c>
      <c r="G316">
        <v>2013</v>
      </c>
      <c r="H316" s="1" t="s">
        <v>198</v>
      </c>
      <c r="I316" t="s">
        <v>197</v>
      </c>
      <c r="J316">
        <v>21</v>
      </c>
      <c r="K316" t="s">
        <v>26</v>
      </c>
      <c r="L316">
        <v>99</v>
      </c>
      <c r="M316" t="s">
        <v>260</v>
      </c>
      <c r="P316" t="s">
        <v>24</v>
      </c>
      <c r="Q316" t="s">
        <v>25</v>
      </c>
      <c r="R316" s="2" t="str">
        <f t="shared" si="9"/>
        <v>.</v>
      </c>
      <c r="S316" s="2">
        <f>VLOOKUP(A316,'TA Total'!A:Q,14,0)</f>
        <v>0</v>
      </c>
    </row>
    <row r="317" spans="1:19" x14ac:dyDescent="0.45">
      <c r="A317" s="2" t="str">
        <f t="shared" si="8"/>
        <v>2013|Kawerau District|Private Dwelling</v>
      </c>
      <c r="B317" t="s">
        <v>16</v>
      </c>
      <c r="C317" t="s">
        <v>17</v>
      </c>
      <c r="D317" t="s">
        <v>18</v>
      </c>
      <c r="E317" t="s">
        <v>19</v>
      </c>
      <c r="F317">
        <v>2013</v>
      </c>
      <c r="G317">
        <v>2013</v>
      </c>
      <c r="H317" s="1" t="s">
        <v>198</v>
      </c>
      <c r="I317" t="s">
        <v>197</v>
      </c>
      <c r="J317">
        <v>22</v>
      </c>
      <c r="K317" t="s">
        <v>27</v>
      </c>
      <c r="L317">
        <v>1</v>
      </c>
      <c r="M317" t="s">
        <v>261</v>
      </c>
      <c r="N317">
        <v>261</v>
      </c>
      <c r="R317" s="2">
        <f t="shared" si="9"/>
        <v>9.6989966555183944</v>
      </c>
      <c r="S317" s="2">
        <f>VLOOKUP(A317,'TA Total'!A:Q,14,0)</f>
        <v>2691</v>
      </c>
    </row>
    <row r="318" spans="1:19" x14ac:dyDescent="0.45">
      <c r="A318" s="2" t="str">
        <f t="shared" si="8"/>
        <v>2013|Kawerau District|Non-private Dwelling</v>
      </c>
      <c r="B318" t="s">
        <v>16</v>
      </c>
      <c r="C318" t="s">
        <v>17</v>
      </c>
      <c r="D318" t="s">
        <v>18</v>
      </c>
      <c r="E318" t="s">
        <v>19</v>
      </c>
      <c r="F318">
        <v>2013</v>
      </c>
      <c r="G318">
        <v>2013</v>
      </c>
      <c r="H318" s="1" t="s">
        <v>198</v>
      </c>
      <c r="I318" t="s">
        <v>197</v>
      </c>
      <c r="J318">
        <v>22</v>
      </c>
      <c r="K318" t="s">
        <v>27</v>
      </c>
      <c r="L318">
        <v>2</v>
      </c>
      <c r="M318" t="s">
        <v>262</v>
      </c>
      <c r="P318" t="s">
        <v>24</v>
      </c>
      <c r="Q318" t="s">
        <v>25</v>
      </c>
      <c r="R318" s="2" t="str">
        <f t="shared" si="9"/>
        <v>.</v>
      </c>
      <c r="S318" s="2">
        <f>VLOOKUP(A318,'TA Total'!A:Q,14,0)</f>
        <v>0</v>
      </c>
    </row>
    <row r="319" spans="1:19" x14ac:dyDescent="0.45">
      <c r="A319" s="2" t="str">
        <f t="shared" si="8"/>
        <v>2013|Kawerau District|Total - dwelling type</v>
      </c>
      <c r="B319" t="s">
        <v>16</v>
      </c>
      <c r="C319" t="s">
        <v>17</v>
      </c>
      <c r="D319" t="s">
        <v>18</v>
      </c>
      <c r="E319" t="s">
        <v>19</v>
      </c>
      <c r="F319">
        <v>2013</v>
      </c>
      <c r="G319">
        <v>2013</v>
      </c>
      <c r="H319" s="1" t="s">
        <v>198</v>
      </c>
      <c r="I319" t="s">
        <v>197</v>
      </c>
      <c r="J319">
        <v>22</v>
      </c>
      <c r="K319" t="s">
        <v>27</v>
      </c>
      <c r="L319">
        <v>99</v>
      </c>
      <c r="M319" t="s">
        <v>260</v>
      </c>
      <c r="P319" t="s">
        <v>24</v>
      </c>
      <c r="Q319" t="s">
        <v>25</v>
      </c>
      <c r="R319" s="2" t="str">
        <f t="shared" si="9"/>
        <v>.</v>
      </c>
      <c r="S319" s="2">
        <f>VLOOKUP(A319,'TA Total'!A:Q,14,0)</f>
        <v>0</v>
      </c>
    </row>
    <row r="320" spans="1:19" x14ac:dyDescent="0.45">
      <c r="A320" s="2" t="str">
        <f t="shared" si="8"/>
        <v>2013|Kawerau District|Private Dwelling</v>
      </c>
      <c r="B320" t="s">
        <v>16</v>
      </c>
      <c r="C320" t="s">
        <v>17</v>
      </c>
      <c r="D320" t="s">
        <v>18</v>
      </c>
      <c r="E320" t="s">
        <v>19</v>
      </c>
      <c r="F320">
        <v>2013</v>
      </c>
      <c r="G320">
        <v>2013</v>
      </c>
      <c r="H320" s="1" t="s">
        <v>198</v>
      </c>
      <c r="I320" t="s">
        <v>197</v>
      </c>
      <c r="J320">
        <v>3</v>
      </c>
      <c r="K320" t="s">
        <v>28</v>
      </c>
      <c r="L320">
        <v>1</v>
      </c>
      <c r="M320" t="s">
        <v>261</v>
      </c>
      <c r="N320">
        <v>3</v>
      </c>
      <c r="R320" s="2">
        <f t="shared" si="9"/>
        <v>0.11148272017837235</v>
      </c>
      <c r="S320" s="2">
        <f>VLOOKUP(A320,'TA Total'!A:Q,14,0)</f>
        <v>2691</v>
      </c>
    </row>
    <row r="321" spans="1:19" x14ac:dyDescent="0.45">
      <c r="A321" s="2" t="str">
        <f t="shared" si="8"/>
        <v>2013|Kawerau District|Non-private Dwelling</v>
      </c>
      <c r="B321" t="s">
        <v>16</v>
      </c>
      <c r="C321" t="s">
        <v>17</v>
      </c>
      <c r="D321" t="s">
        <v>18</v>
      </c>
      <c r="E321" t="s">
        <v>19</v>
      </c>
      <c r="F321">
        <v>2013</v>
      </c>
      <c r="G321">
        <v>2013</v>
      </c>
      <c r="H321" s="1" t="s">
        <v>198</v>
      </c>
      <c r="I321" t="s">
        <v>197</v>
      </c>
      <c r="J321">
        <v>3</v>
      </c>
      <c r="K321" t="s">
        <v>28</v>
      </c>
      <c r="L321">
        <v>2</v>
      </c>
      <c r="M321" t="s">
        <v>262</v>
      </c>
      <c r="P321" t="s">
        <v>24</v>
      </c>
      <c r="Q321" t="s">
        <v>25</v>
      </c>
      <c r="R321" s="2" t="str">
        <f t="shared" si="9"/>
        <v>.</v>
      </c>
      <c r="S321" s="2">
        <f>VLOOKUP(A321,'TA Total'!A:Q,14,0)</f>
        <v>0</v>
      </c>
    </row>
    <row r="322" spans="1:19" x14ac:dyDescent="0.45">
      <c r="A322" s="2" t="str">
        <f t="shared" si="8"/>
        <v>2013|Kawerau District|Total - dwelling type</v>
      </c>
      <c r="B322" t="s">
        <v>16</v>
      </c>
      <c r="C322" t="s">
        <v>17</v>
      </c>
      <c r="D322" t="s">
        <v>18</v>
      </c>
      <c r="E322" t="s">
        <v>19</v>
      </c>
      <c r="F322">
        <v>2013</v>
      </c>
      <c r="G322">
        <v>2013</v>
      </c>
      <c r="H322" s="1" t="s">
        <v>198</v>
      </c>
      <c r="I322" t="s">
        <v>197</v>
      </c>
      <c r="J322">
        <v>3</v>
      </c>
      <c r="K322" t="s">
        <v>28</v>
      </c>
      <c r="L322">
        <v>99</v>
      </c>
      <c r="M322" t="s">
        <v>260</v>
      </c>
      <c r="P322" t="s">
        <v>24</v>
      </c>
      <c r="Q322" t="s">
        <v>25</v>
      </c>
      <c r="R322" s="2" t="str">
        <f t="shared" si="9"/>
        <v>.</v>
      </c>
      <c r="S322" s="2">
        <f>VLOOKUP(A322,'TA Total'!A:Q,14,0)</f>
        <v>0</v>
      </c>
    </row>
    <row r="323" spans="1:19" x14ac:dyDescent="0.45">
      <c r="A323" s="2" t="str">
        <f t="shared" ref="A323:A386" si="10">G323&amp;"|"&amp;I323&amp;"|"&amp;M323</f>
        <v>2013|Kawerau District|Private Dwelling</v>
      </c>
      <c r="B323" t="s">
        <v>16</v>
      </c>
      <c r="C323" t="s">
        <v>17</v>
      </c>
      <c r="D323" t="s">
        <v>18</v>
      </c>
      <c r="E323" t="s">
        <v>19</v>
      </c>
      <c r="F323">
        <v>2013</v>
      </c>
      <c r="G323">
        <v>2013</v>
      </c>
      <c r="H323" s="1" t="s">
        <v>198</v>
      </c>
      <c r="I323" t="s">
        <v>197</v>
      </c>
      <c r="J323">
        <v>999</v>
      </c>
      <c r="K323" t="s">
        <v>29</v>
      </c>
      <c r="L323">
        <v>1</v>
      </c>
      <c r="M323" t="s">
        <v>261</v>
      </c>
      <c r="N323">
        <v>2691</v>
      </c>
      <c r="R323" s="2">
        <f t="shared" ref="R323:R386" si="11">IF(P323&lt;&gt;"_U",IFERROR((N323/S323*100),"."),".")</f>
        <v>100</v>
      </c>
      <c r="S323" s="2">
        <f>VLOOKUP(A323,'TA Total'!A:Q,14,0)</f>
        <v>2691</v>
      </c>
    </row>
    <row r="324" spans="1:19" x14ac:dyDescent="0.45">
      <c r="A324" s="2" t="str">
        <f t="shared" si="10"/>
        <v>2013|Kawerau District|Non-private Dwelling</v>
      </c>
      <c r="B324" t="s">
        <v>16</v>
      </c>
      <c r="C324" t="s">
        <v>17</v>
      </c>
      <c r="D324" t="s">
        <v>18</v>
      </c>
      <c r="E324" t="s">
        <v>19</v>
      </c>
      <c r="F324">
        <v>2013</v>
      </c>
      <c r="G324">
        <v>2013</v>
      </c>
      <c r="H324" s="1" t="s">
        <v>198</v>
      </c>
      <c r="I324" t="s">
        <v>197</v>
      </c>
      <c r="J324">
        <v>999</v>
      </c>
      <c r="K324" t="s">
        <v>29</v>
      </c>
      <c r="L324">
        <v>2</v>
      </c>
      <c r="M324" t="s">
        <v>262</v>
      </c>
      <c r="P324" t="s">
        <v>24</v>
      </c>
      <c r="Q324" t="s">
        <v>25</v>
      </c>
      <c r="R324" s="2" t="str">
        <f t="shared" si="11"/>
        <v>.</v>
      </c>
      <c r="S324" s="2">
        <f>VLOOKUP(A324,'TA Total'!A:Q,14,0)</f>
        <v>0</v>
      </c>
    </row>
    <row r="325" spans="1:19" x14ac:dyDescent="0.45">
      <c r="A325" s="2" t="str">
        <f t="shared" si="10"/>
        <v>2013|Kawerau District|Total - dwelling type</v>
      </c>
      <c r="B325" t="s">
        <v>16</v>
      </c>
      <c r="C325" t="s">
        <v>17</v>
      </c>
      <c r="D325" t="s">
        <v>18</v>
      </c>
      <c r="E325" t="s">
        <v>19</v>
      </c>
      <c r="F325">
        <v>2013</v>
      </c>
      <c r="G325">
        <v>2013</v>
      </c>
      <c r="H325" s="1" t="s">
        <v>198</v>
      </c>
      <c r="I325" t="s">
        <v>197</v>
      </c>
      <c r="J325">
        <v>999</v>
      </c>
      <c r="K325" t="s">
        <v>29</v>
      </c>
      <c r="L325">
        <v>99</v>
      </c>
      <c r="M325" t="s">
        <v>260</v>
      </c>
      <c r="P325" t="s">
        <v>24</v>
      </c>
      <c r="Q325" t="s">
        <v>25</v>
      </c>
      <c r="R325" s="2" t="str">
        <f t="shared" si="11"/>
        <v>.</v>
      </c>
      <c r="S325" s="2">
        <f>VLOOKUP(A325,'TA Total'!A:Q,14,0)</f>
        <v>0</v>
      </c>
    </row>
    <row r="326" spans="1:19" x14ac:dyDescent="0.45">
      <c r="A326" s="2" t="str">
        <f t="shared" si="10"/>
        <v>2013|≈åp≈çtiki District|Private Dwelling</v>
      </c>
      <c r="B326" t="s">
        <v>16</v>
      </c>
      <c r="C326" t="s">
        <v>17</v>
      </c>
      <c r="D326" t="s">
        <v>18</v>
      </c>
      <c r="E326" t="s">
        <v>19</v>
      </c>
      <c r="F326">
        <v>2013</v>
      </c>
      <c r="G326">
        <v>2013</v>
      </c>
      <c r="H326" s="1" t="s">
        <v>196</v>
      </c>
      <c r="I326" t="s">
        <v>195</v>
      </c>
      <c r="J326">
        <v>1</v>
      </c>
      <c r="K326" t="s">
        <v>22</v>
      </c>
      <c r="L326">
        <v>1</v>
      </c>
      <c r="M326" t="s">
        <v>261</v>
      </c>
      <c r="N326">
        <v>3255</v>
      </c>
      <c r="R326" s="2">
        <f t="shared" si="11"/>
        <v>77.004968062455646</v>
      </c>
      <c r="S326" s="2">
        <f>VLOOKUP(A326,'TA Total'!A:Q,14,0)</f>
        <v>4227</v>
      </c>
    </row>
    <row r="327" spans="1:19" x14ac:dyDescent="0.45">
      <c r="A327" s="2" t="str">
        <f t="shared" si="10"/>
        <v>2013|≈åp≈çtiki District|Non-private Dwelling</v>
      </c>
      <c r="B327" t="s">
        <v>16</v>
      </c>
      <c r="C327" t="s">
        <v>17</v>
      </c>
      <c r="D327" t="s">
        <v>18</v>
      </c>
      <c r="E327" t="s">
        <v>19</v>
      </c>
      <c r="F327">
        <v>2013</v>
      </c>
      <c r="G327">
        <v>2013</v>
      </c>
      <c r="H327" s="1" t="s">
        <v>196</v>
      </c>
      <c r="I327" t="s">
        <v>195</v>
      </c>
      <c r="J327">
        <v>1</v>
      </c>
      <c r="K327" t="s">
        <v>22</v>
      </c>
      <c r="L327">
        <v>2</v>
      </c>
      <c r="M327" t="s">
        <v>262</v>
      </c>
      <c r="N327">
        <v>24</v>
      </c>
      <c r="R327" s="2" t="str">
        <f t="shared" si="11"/>
        <v>.</v>
      </c>
      <c r="S327" s="2">
        <f>VLOOKUP(A327,'TA Total'!A:Q,14,0)</f>
        <v>0</v>
      </c>
    </row>
    <row r="328" spans="1:19" x14ac:dyDescent="0.45">
      <c r="A328" s="2" t="str">
        <f t="shared" si="10"/>
        <v>2013|≈åp≈çtiki District|Total - dwelling type</v>
      </c>
      <c r="B328" t="s">
        <v>16</v>
      </c>
      <c r="C328" t="s">
        <v>17</v>
      </c>
      <c r="D328" t="s">
        <v>18</v>
      </c>
      <c r="E328" t="s">
        <v>19</v>
      </c>
      <c r="F328">
        <v>2013</v>
      </c>
      <c r="G328">
        <v>2013</v>
      </c>
      <c r="H328" s="1" t="s">
        <v>196</v>
      </c>
      <c r="I328" t="s">
        <v>195</v>
      </c>
      <c r="J328">
        <v>1</v>
      </c>
      <c r="K328" t="s">
        <v>22</v>
      </c>
      <c r="L328">
        <v>99</v>
      </c>
      <c r="M328" t="s">
        <v>260</v>
      </c>
      <c r="N328">
        <v>3279</v>
      </c>
      <c r="R328" s="2" t="str">
        <f t="shared" si="11"/>
        <v>.</v>
      </c>
      <c r="S328" s="2">
        <f>VLOOKUP(A328,'TA Total'!A:Q,14,0)</f>
        <v>0</v>
      </c>
    </row>
    <row r="329" spans="1:19" x14ac:dyDescent="0.45">
      <c r="A329" s="2" t="str">
        <f t="shared" si="10"/>
        <v>2013|≈åp≈çtiki District|Private Dwelling</v>
      </c>
      <c r="B329" t="s">
        <v>16</v>
      </c>
      <c r="C329" t="s">
        <v>17</v>
      </c>
      <c r="D329" t="s">
        <v>18</v>
      </c>
      <c r="E329" t="s">
        <v>19</v>
      </c>
      <c r="F329">
        <v>2013</v>
      </c>
      <c r="G329">
        <v>2013</v>
      </c>
      <c r="H329" s="1" t="s">
        <v>196</v>
      </c>
      <c r="I329" t="s">
        <v>195</v>
      </c>
      <c r="J329">
        <v>2</v>
      </c>
      <c r="K329" t="s">
        <v>23</v>
      </c>
      <c r="L329">
        <v>1</v>
      </c>
      <c r="M329" t="s">
        <v>261</v>
      </c>
      <c r="N329">
        <v>963</v>
      </c>
      <c r="R329" s="2">
        <f t="shared" si="11"/>
        <v>22.782114975159686</v>
      </c>
      <c r="S329" s="2">
        <f>VLOOKUP(A329,'TA Total'!A:Q,14,0)</f>
        <v>4227</v>
      </c>
    </row>
    <row r="330" spans="1:19" x14ac:dyDescent="0.45">
      <c r="A330" s="2" t="str">
        <f t="shared" si="10"/>
        <v>2013|≈åp≈çtiki District|Non-private Dwelling</v>
      </c>
      <c r="B330" t="s">
        <v>16</v>
      </c>
      <c r="C330" t="s">
        <v>17</v>
      </c>
      <c r="D330" t="s">
        <v>18</v>
      </c>
      <c r="E330" t="s">
        <v>19</v>
      </c>
      <c r="F330">
        <v>2013</v>
      </c>
      <c r="G330">
        <v>2013</v>
      </c>
      <c r="H330" s="1" t="s">
        <v>196</v>
      </c>
      <c r="I330" t="s">
        <v>195</v>
      </c>
      <c r="J330">
        <v>2</v>
      </c>
      <c r="K330" t="s">
        <v>23</v>
      </c>
      <c r="L330">
        <v>2</v>
      </c>
      <c r="M330" t="s">
        <v>262</v>
      </c>
      <c r="P330" t="s">
        <v>24</v>
      </c>
      <c r="Q330" t="s">
        <v>25</v>
      </c>
      <c r="R330" s="2" t="str">
        <f t="shared" si="11"/>
        <v>.</v>
      </c>
      <c r="S330" s="2">
        <f>VLOOKUP(A330,'TA Total'!A:Q,14,0)</f>
        <v>0</v>
      </c>
    </row>
    <row r="331" spans="1:19" x14ac:dyDescent="0.45">
      <c r="A331" s="2" t="str">
        <f t="shared" si="10"/>
        <v>2013|≈åp≈çtiki District|Total - dwelling type</v>
      </c>
      <c r="B331" t="s">
        <v>16</v>
      </c>
      <c r="C331" t="s">
        <v>17</v>
      </c>
      <c r="D331" t="s">
        <v>18</v>
      </c>
      <c r="E331" t="s">
        <v>19</v>
      </c>
      <c r="F331">
        <v>2013</v>
      </c>
      <c r="G331">
        <v>2013</v>
      </c>
      <c r="H331" s="1" t="s">
        <v>196</v>
      </c>
      <c r="I331" t="s">
        <v>195</v>
      </c>
      <c r="J331">
        <v>2</v>
      </c>
      <c r="K331" t="s">
        <v>23</v>
      </c>
      <c r="L331">
        <v>99</v>
      </c>
      <c r="M331" t="s">
        <v>260</v>
      </c>
      <c r="P331" t="s">
        <v>24</v>
      </c>
      <c r="Q331" t="s">
        <v>25</v>
      </c>
      <c r="R331" s="2" t="str">
        <f t="shared" si="11"/>
        <v>.</v>
      </c>
      <c r="S331" s="2">
        <f>VLOOKUP(A331,'TA Total'!A:Q,14,0)</f>
        <v>0</v>
      </c>
    </row>
    <row r="332" spans="1:19" x14ac:dyDescent="0.45">
      <c r="A332" s="2" t="str">
        <f t="shared" si="10"/>
        <v>2013|≈åp≈çtiki District|Private Dwelling</v>
      </c>
      <c r="B332" t="s">
        <v>16</v>
      </c>
      <c r="C332" t="s">
        <v>17</v>
      </c>
      <c r="D332" t="s">
        <v>18</v>
      </c>
      <c r="E332" t="s">
        <v>19</v>
      </c>
      <c r="F332">
        <v>2013</v>
      </c>
      <c r="G332">
        <v>2013</v>
      </c>
      <c r="H332" s="1" t="s">
        <v>196</v>
      </c>
      <c r="I332" t="s">
        <v>195</v>
      </c>
      <c r="J332">
        <v>21</v>
      </c>
      <c r="K332" t="s">
        <v>26</v>
      </c>
      <c r="L332">
        <v>1</v>
      </c>
      <c r="M332" t="s">
        <v>261</v>
      </c>
      <c r="N332">
        <v>255</v>
      </c>
      <c r="R332" s="2">
        <f t="shared" si="11"/>
        <v>6.0326472675656495</v>
      </c>
      <c r="S332" s="2">
        <f>VLOOKUP(A332,'TA Total'!A:Q,14,0)</f>
        <v>4227</v>
      </c>
    </row>
    <row r="333" spans="1:19" x14ac:dyDescent="0.45">
      <c r="A333" s="2" t="str">
        <f t="shared" si="10"/>
        <v>2013|≈åp≈çtiki District|Non-private Dwelling</v>
      </c>
      <c r="B333" t="s">
        <v>16</v>
      </c>
      <c r="C333" t="s">
        <v>17</v>
      </c>
      <c r="D333" t="s">
        <v>18</v>
      </c>
      <c r="E333" t="s">
        <v>19</v>
      </c>
      <c r="F333">
        <v>2013</v>
      </c>
      <c r="G333">
        <v>2013</v>
      </c>
      <c r="H333" s="1" t="s">
        <v>196</v>
      </c>
      <c r="I333" t="s">
        <v>195</v>
      </c>
      <c r="J333">
        <v>21</v>
      </c>
      <c r="K333" t="s">
        <v>26</v>
      </c>
      <c r="L333">
        <v>2</v>
      </c>
      <c r="M333" t="s">
        <v>262</v>
      </c>
      <c r="P333" t="s">
        <v>24</v>
      </c>
      <c r="Q333" t="s">
        <v>25</v>
      </c>
      <c r="R333" s="2" t="str">
        <f t="shared" si="11"/>
        <v>.</v>
      </c>
      <c r="S333" s="2">
        <f>VLOOKUP(A333,'TA Total'!A:Q,14,0)</f>
        <v>0</v>
      </c>
    </row>
    <row r="334" spans="1:19" x14ac:dyDescent="0.45">
      <c r="A334" s="2" t="str">
        <f t="shared" si="10"/>
        <v>2013|≈åp≈çtiki District|Total - dwelling type</v>
      </c>
      <c r="B334" t="s">
        <v>16</v>
      </c>
      <c r="C334" t="s">
        <v>17</v>
      </c>
      <c r="D334" t="s">
        <v>18</v>
      </c>
      <c r="E334" t="s">
        <v>19</v>
      </c>
      <c r="F334">
        <v>2013</v>
      </c>
      <c r="G334">
        <v>2013</v>
      </c>
      <c r="H334" s="1" t="s">
        <v>196</v>
      </c>
      <c r="I334" t="s">
        <v>195</v>
      </c>
      <c r="J334">
        <v>21</v>
      </c>
      <c r="K334" t="s">
        <v>26</v>
      </c>
      <c r="L334">
        <v>99</v>
      </c>
      <c r="M334" t="s">
        <v>260</v>
      </c>
      <c r="P334" t="s">
        <v>24</v>
      </c>
      <c r="Q334" t="s">
        <v>25</v>
      </c>
      <c r="R334" s="2" t="str">
        <f t="shared" si="11"/>
        <v>.</v>
      </c>
      <c r="S334" s="2">
        <f>VLOOKUP(A334,'TA Total'!A:Q,14,0)</f>
        <v>0</v>
      </c>
    </row>
    <row r="335" spans="1:19" x14ac:dyDescent="0.45">
      <c r="A335" s="2" t="str">
        <f t="shared" si="10"/>
        <v>2013|≈åp≈çtiki District|Private Dwelling</v>
      </c>
      <c r="B335" t="s">
        <v>16</v>
      </c>
      <c r="C335" t="s">
        <v>17</v>
      </c>
      <c r="D335" t="s">
        <v>18</v>
      </c>
      <c r="E335" t="s">
        <v>19</v>
      </c>
      <c r="F335">
        <v>2013</v>
      </c>
      <c r="G335">
        <v>2013</v>
      </c>
      <c r="H335" s="1" t="s">
        <v>196</v>
      </c>
      <c r="I335" t="s">
        <v>195</v>
      </c>
      <c r="J335">
        <v>22</v>
      </c>
      <c r="K335" t="s">
        <v>27</v>
      </c>
      <c r="L335">
        <v>1</v>
      </c>
      <c r="M335" t="s">
        <v>261</v>
      </c>
      <c r="N335">
        <v>708</v>
      </c>
      <c r="R335" s="2">
        <f t="shared" si="11"/>
        <v>16.749467707594036</v>
      </c>
      <c r="S335" s="2">
        <f>VLOOKUP(A335,'TA Total'!A:Q,14,0)</f>
        <v>4227</v>
      </c>
    </row>
    <row r="336" spans="1:19" x14ac:dyDescent="0.45">
      <c r="A336" s="2" t="str">
        <f t="shared" si="10"/>
        <v>2013|≈åp≈çtiki District|Non-private Dwelling</v>
      </c>
      <c r="B336" t="s">
        <v>16</v>
      </c>
      <c r="C336" t="s">
        <v>17</v>
      </c>
      <c r="D336" t="s">
        <v>18</v>
      </c>
      <c r="E336" t="s">
        <v>19</v>
      </c>
      <c r="F336">
        <v>2013</v>
      </c>
      <c r="G336">
        <v>2013</v>
      </c>
      <c r="H336" s="1" t="s">
        <v>196</v>
      </c>
      <c r="I336" t="s">
        <v>195</v>
      </c>
      <c r="J336">
        <v>22</v>
      </c>
      <c r="K336" t="s">
        <v>27</v>
      </c>
      <c r="L336">
        <v>2</v>
      </c>
      <c r="M336" t="s">
        <v>262</v>
      </c>
      <c r="P336" t="s">
        <v>24</v>
      </c>
      <c r="Q336" t="s">
        <v>25</v>
      </c>
      <c r="R336" s="2" t="str">
        <f t="shared" si="11"/>
        <v>.</v>
      </c>
      <c r="S336" s="2">
        <f>VLOOKUP(A336,'TA Total'!A:Q,14,0)</f>
        <v>0</v>
      </c>
    </row>
    <row r="337" spans="1:19" x14ac:dyDescent="0.45">
      <c r="A337" s="2" t="str">
        <f t="shared" si="10"/>
        <v>2013|≈åp≈çtiki District|Total - dwelling type</v>
      </c>
      <c r="B337" t="s">
        <v>16</v>
      </c>
      <c r="C337" t="s">
        <v>17</v>
      </c>
      <c r="D337" t="s">
        <v>18</v>
      </c>
      <c r="E337" t="s">
        <v>19</v>
      </c>
      <c r="F337">
        <v>2013</v>
      </c>
      <c r="G337">
        <v>2013</v>
      </c>
      <c r="H337" s="1" t="s">
        <v>196</v>
      </c>
      <c r="I337" t="s">
        <v>195</v>
      </c>
      <c r="J337">
        <v>22</v>
      </c>
      <c r="K337" t="s">
        <v>27</v>
      </c>
      <c r="L337">
        <v>99</v>
      </c>
      <c r="M337" t="s">
        <v>260</v>
      </c>
      <c r="P337" t="s">
        <v>24</v>
      </c>
      <c r="Q337" t="s">
        <v>25</v>
      </c>
      <c r="R337" s="2" t="str">
        <f t="shared" si="11"/>
        <v>.</v>
      </c>
      <c r="S337" s="2">
        <f>VLOOKUP(A337,'TA Total'!A:Q,14,0)</f>
        <v>0</v>
      </c>
    </row>
    <row r="338" spans="1:19" x14ac:dyDescent="0.45">
      <c r="A338" s="2" t="str">
        <f t="shared" si="10"/>
        <v>2013|≈åp≈çtiki District|Private Dwelling</v>
      </c>
      <c r="B338" t="s">
        <v>16</v>
      </c>
      <c r="C338" t="s">
        <v>17</v>
      </c>
      <c r="D338" t="s">
        <v>18</v>
      </c>
      <c r="E338" t="s">
        <v>19</v>
      </c>
      <c r="F338">
        <v>2013</v>
      </c>
      <c r="G338">
        <v>2013</v>
      </c>
      <c r="H338" s="1" t="s">
        <v>196</v>
      </c>
      <c r="I338" t="s">
        <v>195</v>
      </c>
      <c r="J338">
        <v>3</v>
      </c>
      <c r="K338" t="s">
        <v>28</v>
      </c>
      <c r="L338">
        <v>1</v>
      </c>
      <c r="M338" t="s">
        <v>261</v>
      </c>
      <c r="N338">
        <v>12</v>
      </c>
      <c r="R338" s="2">
        <f t="shared" si="11"/>
        <v>0.28388928317955997</v>
      </c>
      <c r="S338" s="2">
        <f>VLOOKUP(A338,'TA Total'!A:Q,14,0)</f>
        <v>4227</v>
      </c>
    </row>
    <row r="339" spans="1:19" x14ac:dyDescent="0.45">
      <c r="A339" s="2" t="str">
        <f t="shared" si="10"/>
        <v>2013|≈åp≈çtiki District|Non-private Dwelling</v>
      </c>
      <c r="B339" t="s">
        <v>16</v>
      </c>
      <c r="C339" t="s">
        <v>17</v>
      </c>
      <c r="D339" t="s">
        <v>18</v>
      </c>
      <c r="E339" t="s">
        <v>19</v>
      </c>
      <c r="F339">
        <v>2013</v>
      </c>
      <c r="G339">
        <v>2013</v>
      </c>
      <c r="H339" s="1" t="s">
        <v>196</v>
      </c>
      <c r="I339" t="s">
        <v>195</v>
      </c>
      <c r="J339">
        <v>3</v>
      </c>
      <c r="K339" t="s">
        <v>28</v>
      </c>
      <c r="L339">
        <v>2</v>
      </c>
      <c r="M339" t="s">
        <v>262</v>
      </c>
      <c r="P339" t="s">
        <v>24</v>
      </c>
      <c r="Q339" t="s">
        <v>25</v>
      </c>
      <c r="R339" s="2" t="str">
        <f t="shared" si="11"/>
        <v>.</v>
      </c>
      <c r="S339" s="2">
        <f>VLOOKUP(A339,'TA Total'!A:Q,14,0)</f>
        <v>0</v>
      </c>
    </row>
    <row r="340" spans="1:19" x14ac:dyDescent="0.45">
      <c r="A340" s="2" t="str">
        <f t="shared" si="10"/>
        <v>2013|≈åp≈çtiki District|Total - dwelling type</v>
      </c>
      <c r="B340" t="s">
        <v>16</v>
      </c>
      <c r="C340" t="s">
        <v>17</v>
      </c>
      <c r="D340" t="s">
        <v>18</v>
      </c>
      <c r="E340" t="s">
        <v>19</v>
      </c>
      <c r="F340">
        <v>2013</v>
      </c>
      <c r="G340">
        <v>2013</v>
      </c>
      <c r="H340" s="1" t="s">
        <v>196</v>
      </c>
      <c r="I340" t="s">
        <v>195</v>
      </c>
      <c r="J340">
        <v>3</v>
      </c>
      <c r="K340" t="s">
        <v>28</v>
      </c>
      <c r="L340">
        <v>99</v>
      </c>
      <c r="M340" t="s">
        <v>260</v>
      </c>
      <c r="P340" t="s">
        <v>24</v>
      </c>
      <c r="Q340" t="s">
        <v>25</v>
      </c>
      <c r="R340" s="2" t="str">
        <f t="shared" si="11"/>
        <v>.</v>
      </c>
      <c r="S340" s="2">
        <f>VLOOKUP(A340,'TA Total'!A:Q,14,0)</f>
        <v>0</v>
      </c>
    </row>
    <row r="341" spans="1:19" x14ac:dyDescent="0.45">
      <c r="A341" s="2" t="str">
        <f t="shared" si="10"/>
        <v>2013|≈åp≈çtiki District|Private Dwelling</v>
      </c>
      <c r="B341" t="s">
        <v>16</v>
      </c>
      <c r="C341" t="s">
        <v>17</v>
      </c>
      <c r="D341" t="s">
        <v>18</v>
      </c>
      <c r="E341" t="s">
        <v>19</v>
      </c>
      <c r="F341">
        <v>2013</v>
      </c>
      <c r="G341">
        <v>2013</v>
      </c>
      <c r="H341" s="1" t="s">
        <v>196</v>
      </c>
      <c r="I341" t="s">
        <v>195</v>
      </c>
      <c r="J341">
        <v>999</v>
      </c>
      <c r="K341" t="s">
        <v>29</v>
      </c>
      <c r="L341">
        <v>1</v>
      </c>
      <c r="M341" t="s">
        <v>261</v>
      </c>
      <c r="N341">
        <v>4227</v>
      </c>
      <c r="R341" s="2">
        <f t="shared" si="11"/>
        <v>100</v>
      </c>
      <c r="S341" s="2">
        <f>VLOOKUP(A341,'TA Total'!A:Q,14,0)</f>
        <v>4227</v>
      </c>
    </row>
    <row r="342" spans="1:19" x14ac:dyDescent="0.45">
      <c r="A342" s="2" t="str">
        <f t="shared" si="10"/>
        <v>2013|≈åp≈çtiki District|Non-private Dwelling</v>
      </c>
      <c r="B342" t="s">
        <v>16</v>
      </c>
      <c r="C342" t="s">
        <v>17</v>
      </c>
      <c r="D342" t="s">
        <v>18</v>
      </c>
      <c r="E342" t="s">
        <v>19</v>
      </c>
      <c r="F342">
        <v>2013</v>
      </c>
      <c r="G342">
        <v>2013</v>
      </c>
      <c r="H342" s="1" t="s">
        <v>196</v>
      </c>
      <c r="I342" t="s">
        <v>195</v>
      </c>
      <c r="J342">
        <v>999</v>
      </c>
      <c r="K342" t="s">
        <v>29</v>
      </c>
      <c r="L342">
        <v>2</v>
      </c>
      <c r="M342" t="s">
        <v>262</v>
      </c>
      <c r="P342" t="s">
        <v>24</v>
      </c>
      <c r="Q342" t="s">
        <v>25</v>
      </c>
      <c r="R342" s="2" t="str">
        <f t="shared" si="11"/>
        <v>.</v>
      </c>
      <c r="S342" s="2">
        <f>VLOOKUP(A342,'TA Total'!A:Q,14,0)</f>
        <v>0</v>
      </c>
    </row>
    <row r="343" spans="1:19" x14ac:dyDescent="0.45">
      <c r="A343" s="2" t="str">
        <f t="shared" si="10"/>
        <v>2013|≈åp≈çtiki District|Total - dwelling type</v>
      </c>
      <c r="B343" t="s">
        <v>16</v>
      </c>
      <c r="C343" t="s">
        <v>17</v>
      </c>
      <c r="D343" t="s">
        <v>18</v>
      </c>
      <c r="E343" t="s">
        <v>19</v>
      </c>
      <c r="F343">
        <v>2013</v>
      </c>
      <c r="G343">
        <v>2013</v>
      </c>
      <c r="H343" s="1" t="s">
        <v>196</v>
      </c>
      <c r="I343" t="s">
        <v>195</v>
      </c>
      <c r="J343">
        <v>999</v>
      </c>
      <c r="K343" t="s">
        <v>29</v>
      </c>
      <c r="L343">
        <v>99</v>
      </c>
      <c r="M343" t="s">
        <v>260</v>
      </c>
      <c r="P343" t="s">
        <v>24</v>
      </c>
      <c r="Q343" t="s">
        <v>25</v>
      </c>
      <c r="R343" s="2" t="str">
        <f t="shared" si="11"/>
        <v>.</v>
      </c>
      <c r="S343" s="2">
        <f>VLOOKUP(A343,'TA Total'!A:Q,14,0)</f>
        <v>0</v>
      </c>
    </row>
    <row r="344" spans="1:19" x14ac:dyDescent="0.45">
      <c r="A344" s="2" t="str">
        <f t="shared" si="10"/>
        <v>2013|Gisborne District|Private Dwelling</v>
      </c>
      <c r="B344" t="s">
        <v>16</v>
      </c>
      <c r="C344" t="s">
        <v>17</v>
      </c>
      <c r="D344" t="s">
        <v>18</v>
      </c>
      <c r="E344" t="s">
        <v>19</v>
      </c>
      <c r="F344">
        <v>2013</v>
      </c>
      <c r="G344">
        <v>2013</v>
      </c>
      <c r="H344" s="1" t="s">
        <v>194</v>
      </c>
      <c r="I344" t="s">
        <v>193</v>
      </c>
      <c r="J344">
        <v>1</v>
      </c>
      <c r="K344" t="s">
        <v>22</v>
      </c>
      <c r="L344">
        <v>1</v>
      </c>
      <c r="M344" t="s">
        <v>261</v>
      </c>
      <c r="N344">
        <v>16101</v>
      </c>
      <c r="R344" s="2">
        <f t="shared" si="11"/>
        <v>89.554480226931418</v>
      </c>
      <c r="S344" s="2">
        <f>VLOOKUP(A344,'TA Total'!A:Q,14,0)</f>
        <v>17979</v>
      </c>
    </row>
    <row r="345" spans="1:19" x14ac:dyDescent="0.45">
      <c r="A345" s="2" t="str">
        <f t="shared" si="10"/>
        <v>2013|Gisborne District|Non-private Dwelling</v>
      </c>
      <c r="B345" t="s">
        <v>16</v>
      </c>
      <c r="C345" t="s">
        <v>17</v>
      </c>
      <c r="D345" t="s">
        <v>18</v>
      </c>
      <c r="E345" t="s">
        <v>19</v>
      </c>
      <c r="F345">
        <v>2013</v>
      </c>
      <c r="G345">
        <v>2013</v>
      </c>
      <c r="H345" s="1" t="s">
        <v>194</v>
      </c>
      <c r="I345" t="s">
        <v>193</v>
      </c>
      <c r="J345">
        <v>1</v>
      </c>
      <c r="K345" t="s">
        <v>22</v>
      </c>
      <c r="L345">
        <v>2</v>
      </c>
      <c r="M345" t="s">
        <v>262</v>
      </c>
      <c r="N345">
        <v>84</v>
      </c>
      <c r="R345" s="2" t="str">
        <f t="shared" si="11"/>
        <v>.</v>
      </c>
      <c r="S345" s="2">
        <f>VLOOKUP(A345,'TA Total'!A:Q,14,0)</f>
        <v>0</v>
      </c>
    </row>
    <row r="346" spans="1:19" x14ac:dyDescent="0.45">
      <c r="A346" s="2" t="str">
        <f t="shared" si="10"/>
        <v>2013|Gisborne District|Total - dwelling type</v>
      </c>
      <c r="B346" t="s">
        <v>16</v>
      </c>
      <c r="C346" t="s">
        <v>17</v>
      </c>
      <c r="D346" t="s">
        <v>18</v>
      </c>
      <c r="E346" t="s">
        <v>19</v>
      </c>
      <c r="F346">
        <v>2013</v>
      </c>
      <c r="G346">
        <v>2013</v>
      </c>
      <c r="H346" s="1" t="s">
        <v>194</v>
      </c>
      <c r="I346" t="s">
        <v>193</v>
      </c>
      <c r="J346">
        <v>1</v>
      </c>
      <c r="K346" t="s">
        <v>22</v>
      </c>
      <c r="L346">
        <v>99</v>
      </c>
      <c r="M346" t="s">
        <v>260</v>
      </c>
      <c r="N346">
        <v>16188</v>
      </c>
      <c r="R346" s="2" t="str">
        <f t="shared" si="11"/>
        <v>.</v>
      </c>
      <c r="S346" s="2">
        <f>VLOOKUP(A346,'TA Total'!A:Q,14,0)</f>
        <v>0</v>
      </c>
    </row>
    <row r="347" spans="1:19" x14ac:dyDescent="0.45">
      <c r="A347" s="2" t="str">
        <f t="shared" si="10"/>
        <v>2013|Gisborne District|Private Dwelling</v>
      </c>
      <c r="B347" t="s">
        <v>16</v>
      </c>
      <c r="C347" t="s">
        <v>17</v>
      </c>
      <c r="D347" t="s">
        <v>18</v>
      </c>
      <c r="E347" t="s">
        <v>19</v>
      </c>
      <c r="F347">
        <v>2013</v>
      </c>
      <c r="G347">
        <v>2013</v>
      </c>
      <c r="H347" s="1" t="s">
        <v>194</v>
      </c>
      <c r="I347" t="s">
        <v>193</v>
      </c>
      <c r="J347">
        <v>2</v>
      </c>
      <c r="K347" t="s">
        <v>23</v>
      </c>
      <c r="L347">
        <v>1</v>
      </c>
      <c r="M347" t="s">
        <v>261</v>
      </c>
      <c r="N347">
        <v>1824</v>
      </c>
      <c r="R347" s="2">
        <f t="shared" si="11"/>
        <v>10.145169364258301</v>
      </c>
      <c r="S347" s="2">
        <f>VLOOKUP(A347,'TA Total'!A:Q,14,0)</f>
        <v>17979</v>
      </c>
    </row>
    <row r="348" spans="1:19" x14ac:dyDescent="0.45">
      <c r="A348" s="2" t="str">
        <f t="shared" si="10"/>
        <v>2013|Gisborne District|Non-private Dwelling</v>
      </c>
      <c r="B348" t="s">
        <v>16</v>
      </c>
      <c r="C348" t="s">
        <v>17</v>
      </c>
      <c r="D348" t="s">
        <v>18</v>
      </c>
      <c r="E348" t="s">
        <v>19</v>
      </c>
      <c r="F348">
        <v>2013</v>
      </c>
      <c r="G348">
        <v>2013</v>
      </c>
      <c r="H348" s="1" t="s">
        <v>194</v>
      </c>
      <c r="I348" t="s">
        <v>193</v>
      </c>
      <c r="J348">
        <v>2</v>
      </c>
      <c r="K348" t="s">
        <v>23</v>
      </c>
      <c r="L348">
        <v>2</v>
      </c>
      <c r="M348" t="s">
        <v>262</v>
      </c>
      <c r="P348" t="s">
        <v>24</v>
      </c>
      <c r="Q348" t="s">
        <v>25</v>
      </c>
      <c r="R348" s="2" t="str">
        <f t="shared" si="11"/>
        <v>.</v>
      </c>
      <c r="S348" s="2">
        <f>VLOOKUP(A348,'TA Total'!A:Q,14,0)</f>
        <v>0</v>
      </c>
    </row>
    <row r="349" spans="1:19" x14ac:dyDescent="0.45">
      <c r="A349" s="2" t="str">
        <f t="shared" si="10"/>
        <v>2013|Gisborne District|Total - dwelling type</v>
      </c>
      <c r="B349" t="s">
        <v>16</v>
      </c>
      <c r="C349" t="s">
        <v>17</v>
      </c>
      <c r="D349" t="s">
        <v>18</v>
      </c>
      <c r="E349" t="s">
        <v>19</v>
      </c>
      <c r="F349">
        <v>2013</v>
      </c>
      <c r="G349">
        <v>2013</v>
      </c>
      <c r="H349" s="1" t="s">
        <v>194</v>
      </c>
      <c r="I349" t="s">
        <v>193</v>
      </c>
      <c r="J349">
        <v>2</v>
      </c>
      <c r="K349" t="s">
        <v>23</v>
      </c>
      <c r="L349">
        <v>99</v>
      </c>
      <c r="M349" t="s">
        <v>260</v>
      </c>
      <c r="P349" t="s">
        <v>24</v>
      </c>
      <c r="Q349" t="s">
        <v>25</v>
      </c>
      <c r="R349" s="2" t="str">
        <f t="shared" si="11"/>
        <v>.</v>
      </c>
      <c r="S349" s="2">
        <f>VLOOKUP(A349,'TA Total'!A:Q,14,0)</f>
        <v>0</v>
      </c>
    </row>
    <row r="350" spans="1:19" x14ac:dyDescent="0.45">
      <c r="A350" s="2" t="str">
        <f t="shared" si="10"/>
        <v>2013|Gisborne District|Private Dwelling</v>
      </c>
      <c r="B350" t="s">
        <v>16</v>
      </c>
      <c r="C350" t="s">
        <v>17</v>
      </c>
      <c r="D350" t="s">
        <v>18</v>
      </c>
      <c r="E350" t="s">
        <v>19</v>
      </c>
      <c r="F350">
        <v>2013</v>
      </c>
      <c r="G350">
        <v>2013</v>
      </c>
      <c r="H350" s="1" t="s">
        <v>194</v>
      </c>
      <c r="I350" t="s">
        <v>193</v>
      </c>
      <c r="J350">
        <v>21</v>
      </c>
      <c r="K350" t="s">
        <v>26</v>
      </c>
      <c r="L350">
        <v>1</v>
      </c>
      <c r="M350" t="s">
        <v>261</v>
      </c>
      <c r="N350">
        <v>465</v>
      </c>
      <c r="R350" s="2">
        <f t="shared" si="11"/>
        <v>2.586350742532955</v>
      </c>
      <c r="S350" s="2">
        <f>VLOOKUP(A350,'TA Total'!A:Q,14,0)</f>
        <v>17979</v>
      </c>
    </row>
    <row r="351" spans="1:19" x14ac:dyDescent="0.45">
      <c r="A351" s="2" t="str">
        <f t="shared" si="10"/>
        <v>2013|Gisborne District|Non-private Dwelling</v>
      </c>
      <c r="B351" t="s">
        <v>16</v>
      </c>
      <c r="C351" t="s">
        <v>17</v>
      </c>
      <c r="D351" t="s">
        <v>18</v>
      </c>
      <c r="E351" t="s">
        <v>19</v>
      </c>
      <c r="F351">
        <v>2013</v>
      </c>
      <c r="G351">
        <v>2013</v>
      </c>
      <c r="H351" s="1" t="s">
        <v>194</v>
      </c>
      <c r="I351" t="s">
        <v>193</v>
      </c>
      <c r="J351">
        <v>21</v>
      </c>
      <c r="K351" t="s">
        <v>26</v>
      </c>
      <c r="L351">
        <v>2</v>
      </c>
      <c r="M351" t="s">
        <v>262</v>
      </c>
      <c r="P351" t="s">
        <v>24</v>
      </c>
      <c r="Q351" t="s">
        <v>25</v>
      </c>
      <c r="R351" s="2" t="str">
        <f t="shared" si="11"/>
        <v>.</v>
      </c>
      <c r="S351" s="2">
        <f>VLOOKUP(A351,'TA Total'!A:Q,14,0)</f>
        <v>0</v>
      </c>
    </row>
    <row r="352" spans="1:19" x14ac:dyDescent="0.45">
      <c r="A352" s="2" t="str">
        <f t="shared" si="10"/>
        <v>2013|Gisborne District|Total - dwelling type</v>
      </c>
      <c r="B352" t="s">
        <v>16</v>
      </c>
      <c r="C352" t="s">
        <v>17</v>
      </c>
      <c r="D352" t="s">
        <v>18</v>
      </c>
      <c r="E352" t="s">
        <v>19</v>
      </c>
      <c r="F352">
        <v>2013</v>
      </c>
      <c r="G352">
        <v>2013</v>
      </c>
      <c r="H352" s="1" t="s">
        <v>194</v>
      </c>
      <c r="I352" t="s">
        <v>193</v>
      </c>
      <c r="J352">
        <v>21</v>
      </c>
      <c r="K352" t="s">
        <v>26</v>
      </c>
      <c r="L352">
        <v>99</v>
      </c>
      <c r="M352" t="s">
        <v>260</v>
      </c>
      <c r="P352" t="s">
        <v>24</v>
      </c>
      <c r="Q352" t="s">
        <v>25</v>
      </c>
      <c r="R352" s="2" t="str">
        <f t="shared" si="11"/>
        <v>.</v>
      </c>
      <c r="S352" s="2">
        <f>VLOOKUP(A352,'TA Total'!A:Q,14,0)</f>
        <v>0</v>
      </c>
    </row>
    <row r="353" spans="1:19" x14ac:dyDescent="0.45">
      <c r="A353" s="2" t="str">
        <f t="shared" si="10"/>
        <v>2013|Gisborne District|Private Dwelling</v>
      </c>
      <c r="B353" t="s">
        <v>16</v>
      </c>
      <c r="C353" t="s">
        <v>17</v>
      </c>
      <c r="D353" t="s">
        <v>18</v>
      </c>
      <c r="E353" t="s">
        <v>19</v>
      </c>
      <c r="F353">
        <v>2013</v>
      </c>
      <c r="G353">
        <v>2013</v>
      </c>
      <c r="H353" s="1" t="s">
        <v>194</v>
      </c>
      <c r="I353" t="s">
        <v>193</v>
      </c>
      <c r="J353">
        <v>22</v>
      </c>
      <c r="K353" t="s">
        <v>27</v>
      </c>
      <c r="L353">
        <v>1</v>
      </c>
      <c r="M353" t="s">
        <v>261</v>
      </c>
      <c r="N353">
        <v>1359</v>
      </c>
      <c r="R353" s="2">
        <f t="shared" si="11"/>
        <v>7.5588186217253464</v>
      </c>
      <c r="S353" s="2">
        <f>VLOOKUP(A353,'TA Total'!A:Q,14,0)</f>
        <v>17979</v>
      </c>
    </row>
    <row r="354" spans="1:19" x14ac:dyDescent="0.45">
      <c r="A354" s="2" t="str">
        <f t="shared" si="10"/>
        <v>2013|Gisborne District|Non-private Dwelling</v>
      </c>
      <c r="B354" t="s">
        <v>16</v>
      </c>
      <c r="C354" t="s">
        <v>17</v>
      </c>
      <c r="D354" t="s">
        <v>18</v>
      </c>
      <c r="E354" t="s">
        <v>19</v>
      </c>
      <c r="F354">
        <v>2013</v>
      </c>
      <c r="G354">
        <v>2013</v>
      </c>
      <c r="H354" s="1" t="s">
        <v>194</v>
      </c>
      <c r="I354" t="s">
        <v>193</v>
      </c>
      <c r="J354">
        <v>22</v>
      </c>
      <c r="K354" t="s">
        <v>27</v>
      </c>
      <c r="L354">
        <v>2</v>
      </c>
      <c r="M354" t="s">
        <v>262</v>
      </c>
      <c r="P354" t="s">
        <v>24</v>
      </c>
      <c r="Q354" t="s">
        <v>25</v>
      </c>
      <c r="R354" s="2" t="str">
        <f t="shared" si="11"/>
        <v>.</v>
      </c>
      <c r="S354" s="2">
        <f>VLOOKUP(A354,'TA Total'!A:Q,14,0)</f>
        <v>0</v>
      </c>
    </row>
    <row r="355" spans="1:19" x14ac:dyDescent="0.45">
      <c r="A355" s="2" t="str">
        <f t="shared" si="10"/>
        <v>2013|Gisborne District|Total - dwelling type</v>
      </c>
      <c r="B355" t="s">
        <v>16</v>
      </c>
      <c r="C355" t="s">
        <v>17</v>
      </c>
      <c r="D355" t="s">
        <v>18</v>
      </c>
      <c r="E355" t="s">
        <v>19</v>
      </c>
      <c r="F355">
        <v>2013</v>
      </c>
      <c r="G355">
        <v>2013</v>
      </c>
      <c r="H355" s="1" t="s">
        <v>194</v>
      </c>
      <c r="I355" t="s">
        <v>193</v>
      </c>
      <c r="J355">
        <v>22</v>
      </c>
      <c r="K355" t="s">
        <v>27</v>
      </c>
      <c r="L355">
        <v>99</v>
      </c>
      <c r="M355" t="s">
        <v>260</v>
      </c>
      <c r="P355" t="s">
        <v>24</v>
      </c>
      <c r="Q355" t="s">
        <v>25</v>
      </c>
      <c r="R355" s="2" t="str">
        <f t="shared" si="11"/>
        <v>.</v>
      </c>
      <c r="S355" s="2">
        <f>VLOOKUP(A355,'TA Total'!A:Q,14,0)</f>
        <v>0</v>
      </c>
    </row>
    <row r="356" spans="1:19" x14ac:dyDescent="0.45">
      <c r="A356" s="2" t="str">
        <f t="shared" si="10"/>
        <v>2013|Gisborne District|Private Dwelling</v>
      </c>
      <c r="B356" t="s">
        <v>16</v>
      </c>
      <c r="C356" t="s">
        <v>17</v>
      </c>
      <c r="D356" t="s">
        <v>18</v>
      </c>
      <c r="E356" t="s">
        <v>19</v>
      </c>
      <c r="F356">
        <v>2013</v>
      </c>
      <c r="G356">
        <v>2013</v>
      </c>
      <c r="H356" s="1" t="s">
        <v>194</v>
      </c>
      <c r="I356" t="s">
        <v>193</v>
      </c>
      <c r="J356">
        <v>3</v>
      </c>
      <c r="K356" t="s">
        <v>28</v>
      </c>
      <c r="L356">
        <v>1</v>
      </c>
      <c r="M356" t="s">
        <v>261</v>
      </c>
      <c r="N356">
        <v>51</v>
      </c>
      <c r="R356" s="2">
        <f t="shared" si="11"/>
        <v>0.28366427498748542</v>
      </c>
      <c r="S356" s="2">
        <f>VLOOKUP(A356,'TA Total'!A:Q,14,0)</f>
        <v>17979</v>
      </c>
    </row>
    <row r="357" spans="1:19" x14ac:dyDescent="0.45">
      <c r="A357" s="2" t="str">
        <f t="shared" si="10"/>
        <v>2013|Gisborne District|Non-private Dwelling</v>
      </c>
      <c r="B357" t="s">
        <v>16</v>
      </c>
      <c r="C357" t="s">
        <v>17</v>
      </c>
      <c r="D357" t="s">
        <v>18</v>
      </c>
      <c r="E357" t="s">
        <v>19</v>
      </c>
      <c r="F357">
        <v>2013</v>
      </c>
      <c r="G357">
        <v>2013</v>
      </c>
      <c r="H357" s="1" t="s">
        <v>194</v>
      </c>
      <c r="I357" t="s">
        <v>193</v>
      </c>
      <c r="J357">
        <v>3</v>
      </c>
      <c r="K357" t="s">
        <v>28</v>
      </c>
      <c r="L357">
        <v>2</v>
      </c>
      <c r="M357" t="s">
        <v>262</v>
      </c>
      <c r="P357" t="s">
        <v>24</v>
      </c>
      <c r="Q357" t="s">
        <v>25</v>
      </c>
      <c r="R357" s="2" t="str">
        <f t="shared" si="11"/>
        <v>.</v>
      </c>
      <c r="S357" s="2">
        <f>VLOOKUP(A357,'TA Total'!A:Q,14,0)</f>
        <v>0</v>
      </c>
    </row>
    <row r="358" spans="1:19" x14ac:dyDescent="0.45">
      <c r="A358" s="2" t="str">
        <f t="shared" si="10"/>
        <v>2013|Gisborne District|Total - dwelling type</v>
      </c>
      <c r="B358" t="s">
        <v>16</v>
      </c>
      <c r="C358" t="s">
        <v>17</v>
      </c>
      <c r="D358" t="s">
        <v>18</v>
      </c>
      <c r="E358" t="s">
        <v>19</v>
      </c>
      <c r="F358">
        <v>2013</v>
      </c>
      <c r="G358">
        <v>2013</v>
      </c>
      <c r="H358" s="1" t="s">
        <v>194</v>
      </c>
      <c r="I358" t="s">
        <v>193</v>
      </c>
      <c r="J358">
        <v>3</v>
      </c>
      <c r="K358" t="s">
        <v>28</v>
      </c>
      <c r="L358">
        <v>99</v>
      </c>
      <c r="M358" t="s">
        <v>260</v>
      </c>
      <c r="P358" t="s">
        <v>24</v>
      </c>
      <c r="Q358" t="s">
        <v>25</v>
      </c>
      <c r="R358" s="2" t="str">
        <f t="shared" si="11"/>
        <v>.</v>
      </c>
      <c r="S358" s="2">
        <f>VLOOKUP(A358,'TA Total'!A:Q,14,0)</f>
        <v>0</v>
      </c>
    </row>
    <row r="359" spans="1:19" x14ac:dyDescent="0.45">
      <c r="A359" s="2" t="str">
        <f t="shared" si="10"/>
        <v>2013|Gisborne District|Private Dwelling</v>
      </c>
      <c r="B359" t="s">
        <v>16</v>
      </c>
      <c r="C359" t="s">
        <v>17</v>
      </c>
      <c r="D359" t="s">
        <v>18</v>
      </c>
      <c r="E359" t="s">
        <v>19</v>
      </c>
      <c r="F359">
        <v>2013</v>
      </c>
      <c r="G359">
        <v>2013</v>
      </c>
      <c r="H359" s="1" t="s">
        <v>194</v>
      </c>
      <c r="I359" t="s">
        <v>193</v>
      </c>
      <c r="J359">
        <v>999</v>
      </c>
      <c r="K359" t="s">
        <v>29</v>
      </c>
      <c r="L359">
        <v>1</v>
      </c>
      <c r="M359" t="s">
        <v>261</v>
      </c>
      <c r="N359">
        <v>17979</v>
      </c>
      <c r="R359" s="2">
        <f t="shared" si="11"/>
        <v>100</v>
      </c>
      <c r="S359" s="2">
        <f>VLOOKUP(A359,'TA Total'!A:Q,14,0)</f>
        <v>17979</v>
      </c>
    </row>
    <row r="360" spans="1:19" x14ac:dyDescent="0.45">
      <c r="A360" s="2" t="str">
        <f t="shared" si="10"/>
        <v>2013|Gisborne District|Non-private Dwelling</v>
      </c>
      <c r="B360" t="s">
        <v>16</v>
      </c>
      <c r="C360" t="s">
        <v>17</v>
      </c>
      <c r="D360" t="s">
        <v>18</v>
      </c>
      <c r="E360" t="s">
        <v>19</v>
      </c>
      <c r="F360">
        <v>2013</v>
      </c>
      <c r="G360">
        <v>2013</v>
      </c>
      <c r="H360" s="1" t="s">
        <v>194</v>
      </c>
      <c r="I360" t="s">
        <v>193</v>
      </c>
      <c r="J360">
        <v>999</v>
      </c>
      <c r="K360" t="s">
        <v>29</v>
      </c>
      <c r="L360">
        <v>2</v>
      </c>
      <c r="M360" t="s">
        <v>262</v>
      </c>
      <c r="P360" t="s">
        <v>24</v>
      </c>
      <c r="Q360" t="s">
        <v>25</v>
      </c>
      <c r="R360" s="2" t="str">
        <f t="shared" si="11"/>
        <v>.</v>
      </c>
      <c r="S360" s="2">
        <f>VLOOKUP(A360,'TA Total'!A:Q,14,0)</f>
        <v>0</v>
      </c>
    </row>
    <row r="361" spans="1:19" x14ac:dyDescent="0.45">
      <c r="A361" s="2" t="str">
        <f t="shared" si="10"/>
        <v>2013|Gisborne District|Total - dwelling type</v>
      </c>
      <c r="B361" t="s">
        <v>16</v>
      </c>
      <c r="C361" t="s">
        <v>17</v>
      </c>
      <c r="D361" t="s">
        <v>18</v>
      </c>
      <c r="E361" t="s">
        <v>19</v>
      </c>
      <c r="F361">
        <v>2013</v>
      </c>
      <c r="G361">
        <v>2013</v>
      </c>
      <c r="H361" s="1" t="s">
        <v>194</v>
      </c>
      <c r="I361" t="s">
        <v>193</v>
      </c>
      <c r="J361">
        <v>999</v>
      </c>
      <c r="K361" t="s">
        <v>29</v>
      </c>
      <c r="L361">
        <v>99</v>
      </c>
      <c r="M361" t="s">
        <v>260</v>
      </c>
      <c r="P361" t="s">
        <v>24</v>
      </c>
      <c r="Q361" t="s">
        <v>25</v>
      </c>
      <c r="R361" s="2" t="str">
        <f t="shared" si="11"/>
        <v>.</v>
      </c>
      <c r="S361" s="2">
        <f>VLOOKUP(A361,'TA Total'!A:Q,14,0)</f>
        <v>0</v>
      </c>
    </row>
    <row r="362" spans="1:19" x14ac:dyDescent="0.45">
      <c r="A362" s="2" t="str">
        <f t="shared" si="10"/>
        <v>2013|Wairoa District|Private Dwelling</v>
      </c>
      <c r="B362" t="s">
        <v>16</v>
      </c>
      <c r="C362" t="s">
        <v>17</v>
      </c>
      <c r="D362" t="s">
        <v>18</v>
      </c>
      <c r="E362" t="s">
        <v>19</v>
      </c>
      <c r="F362">
        <v>2013</v>
      </c>
      <c r="G362">
        <v>2013</v>
      </c>
      <c r="H362" s="1" t="s">
        <v>192</v>
      </c>
      <c r="I362" t="s">
        <v>191</v>
      </c>
      <c r="J362">
        <v>1</v>
      </c>
      <c r="K362" t="s">
        <v>22</v>
      </c>
      <c r="L362">
        <v>1</v>
      </c>
      <c r="M362" t="s">
        <v>261</v>
      </c>
      <c r="N362">
        <v>3012</v>
      </c>
      <c r="R362" s="2">
        <f t="shared" si="11"/>
        <v>76.003028009084034</v>
      </c>
      <c r="S362" s="2">
        <f>VLOOKUP(A362,'TA Total'!A:Q,14,0)</f>
        <v>3963</v>
      </c>
    </row>
    <row r="363" spans="1:19" x14ac:dyDescent="0.45">
      <c r="A363" s="2" t="str">
        <f t="shared" si="10"/>
        <v>2013|Wairoa District|Non-private Dwelling</v>
      </c>
      <c r="B363" t="s">
        <v>16</v>
      </c>
      <c r="C363" t="s">
        <v>17</v>
      </c>
      <c r="D363" t="s">
        <v>18</v>
      </c>
      <c r="E363" t="s">
        <v>19</v>
      </c>
      <c r="F363">
        <v>2013</v>
      </c>
      <c r="G363">
        <v>2013</v>
      </c>
      <c r="H363" s="1" t="s">
        <v>192</v>
      </c>
      <c r="I363" t="s">
        <v>191</v>
      </c>
      <c r="J363">
        <v>1</v>
      </c>
      <c r="K363" t="s">
        <v>22</v>
      </c>
      <c r="L363">
        <v>2</v>
      </c>
      <c r="M363" t="s">
        <v>262</v>
      </c>
      <c r="N363">
        <v>27</v>
      </c>
      <c r="R363" s="2" t="str">
        <f t="shared" si="11"/>
        <v>.</v>
      </c>
      <c r="S363" s="2">
        <f>VLOOKUP(A363,'TA Total'!A:Q,14,0)</f>
        <v>0</v>
      </c>
    </row>
    <row r="364" spans="1:19" x14ac:dyDescent="0.45">
      <c r="A364" s="2" t="str">
        <f t="shared" si="10"/>
        <v>2013|Wairoa District|Total - dwelling type</v>
      </c>
      <c r="B364" t="s">
        <v>16</v>
      </c>
      <c r="C364" t="s">
        <v>17</v>
      </c>
      <c r="D364" t="s">
        <v>18</v>
      </c>
      <c r="E364" t="s">
        <v>19</v>
      </c>
      <c r="F364">
        <v>2013</v>
      </c>
      <c r="G364">
        <v>2013</v>
      </c>
      <c r="H364" s="1" t="s">
        <v>192</v>
      </c>
      <c r="I364" t="s">
        <v>191</v>
      </c>
      <c r="J364">
        <v>1</v>
      </c>
      <c r="K364" t="s">
        <v>22</v>
      </c>
      <c r="L364">
        <v>99</v>
      </c>
      <c r="M364" t="s">
        <v>260</v>
      </c>
      <c r="N364">
        <v>3036</v>
      </c>
      <c r="R364" s="2" t="str">
        <f t="shared" si="11"/>
        <v>.</v>
      </c>
      <c r="S364" s="2">
        <f>VLOOKUP(A364,'TA Total'!A:Q,14,0)</f>
        <v>0</v>
      </c>
    </row>
    <row r="365" spans="1:19" x14ac:dyDescent="0.45">
      <c r="A365" s="2" t="str">
        <f t="shared" si="10"/>
        <v>2013|Wairoa District|Private Dwelling</v>
      </c>
      <c r="B365" t="s">
        <v>16</v>
      </c>
      <c r="C365" t="s">
        <v>17</v>
      </c>
      <c r="D365" t="s">
        <v>18</v>
      </c>
      <c r="E365" t="s">
        <v>19</v>
      </c>
      <c r="F365">
        <v>2013</v>
      </c>
      <c r="G365">
        <v>2013</v>
      </c>
      <c r="H365" s="1" t="s">
        <v>192</v>
      </c>
      <c r="I365" t="s">
        <v>191</v>
      </c>
      <c r="J365">
        <v>2</v>
      </c>
      <c r="K365" t="s">
        <v>23</v>
      </c>
      <c r="L365">
        <v>1</v>
      </c>
      <c r="M365" t="s">
        <v>261</v>
      </c>
      <c r="N365">
        <v>939</v>
      </c>
      <c r="R365" s="2">
        <f t="shared" si="11"/>
        <v>23.694171082513247</v>
      </c>
      <c r="S365" s="2">
        <f>VLOOKUP(A365,'TA Total'!A:Q,14,0)</f>
        <v>3963</v>
      </c>
    </row>
    <row r="366" spans="1:19" x14ac:dyDescent="0.45">
      <c r="A366" s="2" t="str">
        <f t="shared" si="10"/>
        <v>2013|Wairoa District|Non-private Dwelling</v>
      </c>
      <c r="B366" t="s">
        <v>16</v>
      </c>
      <c r="C366" t="s">
        <v>17</v>
      </c>
      <c r="D366" t="s">
        <v>18</v>
      </c>
      <c r="E366" t="s">
        <v>19</v>
      </c>
      <c r="F366">
        <v>2013</v>
      </c>
      <c r="G366">
        <v>2013</v>
      </c>
      <c r="H366" s="1" t="s">
        <v>192</v>
      </c>
      <c r="I366" t="s">
        <v>191</v>
      </c>
      <c r="J366">
        <v>2</v>
      </c>
      <c r="K366" t="s">
        <v>23</v>
      </c>
      <c r="L366">
        <v>2</v>
      </c>
      <c r="M366" t="s">
        <v>262</v>
      </c>
      <c r="P366" t="s">
        <v>24</v>
      </c>
      <c r="Q366" t="s">
        <v>25</v>
      </c>
      <c r="R366" s="2" t="str">
        <f t="shared" si="11"/>
        <v>.</v>
      </c>
      <c r="S366" s="2">
        <f>VLOOKUP(A366,'TA Total'!A:Q,14,0)</f>
        <v>0</v>
      </c>
    </row>
    <row r="367" spans="1:19" x14ac:dyDescent="0.45">
      <c r="A367" s="2" t="str">
        <f t="shared" si="10"/>
        <v>2013|Wairoa District|Total - dwelling type</v>
      </c>
      <c r="B367" t="s">
        <v>16</v>
      </c>
      <c r="C367" t="s">
        <v>17</v>
      </c>
      <c r="D367" t="s">
        <v>18</v>
      </c>
      <c r="E367" t="s">
        <v>19</v>
      </c>
      <c r="F367">
        <v>2013</v>
      </c>
      <c r="G367">
        <v>2013</v>
      </c>
      <c r="H367" s="1" t="s">
        <v>192</v>
      </c>
      <c r="I367" t="s">
        <v>191</v>
      </c>
      <c r="J367">
        <v>2</v>
      </c>
      <c r="K367" t="s">
        <v>23</v>
      </c>
      <c r="L367">
        <v>99</v>
      </c>
      <c r="M367" t="s">
        <v>260</v>
      </c>
      <c r="P367" t="s">
        <v>24</v>
      </c>
      <c r="Q367" t="s">
        <v>25</v>
      </c>
      <c r="R367" s="2" t="str">
        <f t="shared" si="11"/>
        <v>.</v>
      </c>
      <c r="S367" s="2">
        <f>VLOOKUP(A367,'TA Total'!A:Q,14,0)</f>
        <v>0</v>
      </c>
    </row>
    <row r="368" spans="1:19" x14ac:dyDescent="0.45">
      <c r="A368" s="2" t="str">
        <f t="shared" si="10"/>
        <v>2013|Wairoa District|Private Dwelling</v>
      </c>
      <c r="B368" t="s">
        <v>16</v>
      </c>
      <c r="C368" t="s">
        <v>17</v>
      </c>
      <c r="D368" t="s">
        <v>18</v>
      </c>
      <c r="E368" t="s">
        <v>19</v>
      </c>
      <c r="F368">
        <v>2013</v>
      </c>
      <c r="G368">
        <v>2013</v>
      </c>
      <c r="H368" s="1" t="s">
        <v>192</v>
      </c>
      <c r="I368" t="s">
        <v>191</v>
      </c>
      <c r="J368">
        <v>21</v>
      </c>
      <c r="K368" t="s">
        <v>26</v>
      </c>
      <c r="L368">
        <v>1</v>
      </c>
      <c r="M368" t="s">
        <v>261</v>
      </c>
      <c r="N368">
        <v>129</v>
      </c>
      <c r="R368" s="2">
        <f t="shared" si="11"/>
        <v>3.2551097653292964</v>
      </c>
      <c r="S368" s="2">
        <f>VLOOKUP(A368,'TA Total'!A:Q,14,0)</f>
        <v>3963</v>
      </c>
    </row>
    <row r="369" spans="1:19" x14ac:dyDescent="0.45">
      <c r="A369" s="2" t="str">
        <f t="shared" si="10"/>
        <v>2013|Wairoa District|Non-private Dwelling</v>
      </c>
      <c r="B369" t="s">
        <v>16</v>
      </c>
      <c r="C369" t="s">
        <v>17</v>
      </c>
      <c r="D369" t="s">
        <v>18</v>
      </c>
      <c r="E369" t="s">
        <v>19</v>
      </c>
      <c r="F369">
        <v>2013</v>
      </c>
      <c r="G369">
        <v>2013</v>
      </c>
      <c r="H369" s="1" t="s">
        <v>192</v>
      </c>
      <c r="I369" t="s">
        <v>191</v>
      </c>
      <c r="J369">
        <v>21</v>
      </c>
      <c r="K369" t="s">
        <v>26</v>
      </c>
      <c r="L369">
        <v>2</v>
      </c>
      <c r="M369" t="s">
        <v>262</v>
      </c>
      <c r="P369" t="s">
        <v>24</v>
      </c>
      <c r="Q369" t="s">
        <v>25</v>
      </c>
      <c r="R369" s="2" t="str">
        <f t="shared" si="11"/>
        <v>.</v>
      </c>
      <c r="S369" s="2">
        <f>VLOOKUP(A369,'TA Total'!A:Q,14,0)</f>
        <v>0</v>
      </c>
    </row>
    <row r="370" spans="1:19" x14ac:dyDescent="0.45">
      <c r="A370" s="2" t="str">
        <f t="shared" si="10"/>
        <v>2013|Wairoa District|Total - dwelling type</v>
      </c>
      <c r="B370" t="s">
        <v>16</v>
      </c>
      <c r="C370" t="s">
        <v>17</v>
      </c>
      <c r="D370" t="s">
        <v>18</v>
      </c>
      <c r="E370" t="s">
        <v>19</v>
      </c>
      <c r="F370">
        <v>2013</v>
      </c>
      <c r="G370">
        <v>2013</v>
      </c>
      <c r="H370" s="1" t="s">
        <v>192</v>
      </c>
      <c r="I370" t="s">
        <v>191</v>
      </c>
      <c r="J370">
        <v>21</v>
      </c>
      <c r="K370" t="s">
        <v>26</v>
      </c>
      <c r="L370">
        <v>99</v>
      </c>
      <c r="M370" t="s">
        <v>260</v>
      </c>
      <c r="P370" t="s">
        <v>24</v>
      </c>
      <c r="Q370" t="s">
        <v>25</v>
      </c>
      <c r="R370" s="2" t="str">
        <f t="shared" si="11"/>
        <v>.</v>
      </c>
      <c r="S370" s="2">
        <f>VLOOKUP(A370,'TA Total'!A:Q,14,0)</f>
        <v>0</v>
      </c>
    </row>
    <row r="371" spans="1:19" x14ac:dyDescent="0.45">
      <c r="A371" s="2" t="str">
        <f t="shared" si="10"/>
        <v>2013|Wairoa District|Private Dwelling</v>
      </c>
      <c r="B371" t="s">
        <v>16</v>
      </c>
      <c r="C371" t="s">
        <v>17</v>
      </c>
      <c r="D371" t="s">
        <v>18</v>
      </c>
      <c r="E371" t="s">
        <v>19</v>
      </c>
      <c r="F371">
        <v>2013</v>
      </c>
      <c r="G371">
        <v>2013</v>
      </c>
      <c r="H371" s="1" t="s">
        <v>192</v>
      </c>
      <c r="I371" t="s">
        <v>191</v>
      </c>
      <c r="J371">
        <v>22</v>
      </c>
      <c r="K371" t="s">
        <v>27</v>
      </c>
      <c r="L371">
        <v>1</v>
      </c>
      <c r="M371" t="s">
        <v>261</v>
      </c>
      <c r="N371">
        <v>810</v>
      </c>
      <c r="R371" s="2">
        <f t="shared" si="11"/>
        <v>20.439061317183953</v>
      </c>
      <c r="S371" s="2">
        <f>VLOOKUP(A371,'TA Total'!A:Q,14,0)</f>
        <v>3963</v>
      </c>
    </row>
    <row r="372" spans="1:19" x14ac:dyDescent="0.45">
      <c r="A372" s="2" t="str">
        <f t="shared" si="10"/>
        <v>2013|Wairoa District|Non-private Dwelling</v>
      </c>
      <c r="B372" t="s">
        <v>16</v>
      </c>
      <c r="C372" t="s">
        <v>17</v>
      </c>
      <c r="D372" t="s">
        <v>18</v>
      </c>
      <c r="E372" t="s">
        <v>19</v>
      </c>
      <c r="F372">
        <v>2013</v>
      </c>
      <c r="G372">
        <v>2013</v>
      </c>
      <c r="H372" s="1" t="s">
        <v>192</v>
      </c>
      <c r="I372" t="s">
        <v>191</v>
      </c>
      <c r="J372">
        <v>22</v>
      </c>
      <c r="K372" t="s">
        <v>27</v>
      </c>
      <c r="L372">
        <v>2</v>
      </c>
      <c r="M372" t="s">
        <v>262</v>
      </c>
      <c r="P372" t="s">
        <v>24</v>
      </c>
      <c r="Q372" t="s">
        <v>25</v>
      </c>
      <c r="R372" s="2" t="str">
        <f t="shared" si="11"/>
        <v>.</v>
      </c>
      <c r="S372" s="2">
        <f>VLOOKUP(A372,'TA Total'!A:Q,14,0)</f>
        <v>0</v>
      </c>
    </row>
    <row r="373" spans="1:19" x14ac:dyDescent="0.45">
      <c r="A373" s="2" t="str">
        <f t="shared" si="10"/>
        <v>2013|Wairoa District|Total - dwelling type</v>
      </c>
      <c r="B373" t="s">
        <v>16</v>
      </c>
      <c r="C373" t="s">
        <v>17</v>
      </c>
      <c r="D373" t="s">
        <v>18</v>
      </c>
      <c r="E373" t="s">
        <v>19</v>
      </c>
      <c r="F373">
        <v>2013</v>
      </c>
      <c r="G373">
        <v>2013</v>
      </c>
      <c r="H373" s="1" t="s">
        <v>192</v>
      </c>
      <c r="I373" t="s">
        <v>191</v>
      </c>
      <c r="J373">
        <v>22</v>
      </c>
      <c r="K373" t="s">
        <v>27</v>
      </c>
      <c r="L373">
        <v>99</v>
      </c>
      <c r="M373" t="s">
        <v>260</v>
      </c>
      <c r="P373" t="s">
        <v>24</v>
      </c>
      <c r="Q373" t="s">
        <v>25</v>
      </c>
      <c r="R373" s="2" t="str">
        <f t="shared" si="11"/>
        <v>.</v>
      </c>
      <c r="S373" s="2">
        <f>VLOOKUP(A373,'TA Total'!A:Q,14,0)</f>
        <v>0</v>
      </c>
    </row>
    <row r="374" spans="1:19" x14ac:dyDescent="0.45">
      <c r="A374" s="2" t="str">
        <f t="shared" si="10"/>
        <v>2013|Wairoa District|Private Dwelling</v>
      </c>
      <c r="B374" t="s">
        <v>16</v>
      </c>
      <c r="C374" t="s">
        <v>17</v>
      </c>
      <c r="D374" t="s">
        <v>18</v>
      </c>
      <c r="E374" t="s">
        <v>19</v>
      </c>
      <c r="F374">
        <v>2013</v>
      </c>
      <c r="G374">
        <v>2013</v>
      </c>
      <c r="H374" s="1" t="s">
        <v>192</v>
      </c>
      <c r="I374" t="s">
        <v>191</v>
      </c>
      <c r="J374">
        <v>3</v>
      </c>
      <c r="K374" t="s">
        <v>28</v>
      </c>
      <c r="L374">
        <v>1</v>
      </c>
      <c r="M374" t="s">
        <v>261</v>
      </c>
      <c r="N374">
        <v>12</v>
      </c>
      <c r="R374" s="2">
        <f t="shared" si="11"/>
        <v>0.30280090840272522</v>
      </c>
      <c r="S374" s="2">
        <f>VLOOKUP(A374,'TA Total'!A:Q,14,0)</f>
        <v>3963</v>
      </c>
    </row>
    <row r="375" spans="1:19" x14ac:dyDescent="0.45">
      <c r="A375" s="2" t="str">
        <f t="shared" si="10"/>
        <v>2013|Wairoa District|Non-private Dwelling</v>
      </c>
      <c r="B375" t="s">
        <v>16</v>
      </c>
      <c r="C375" t="s">
        <v>17</v>
      </c>
      <c r="D375" t="s">
        <v>18</v>
      </c>
      <c r="E375" t="s">
        <v>19</v>
      </c>
      <c r="F375">
        <v>2013</v>
      </c>
      <c r="G375">
        <v>2013</v>
      </c>
      <c r="H375" s="1" t="s">
        <v>192</v>
      </c>
      <c r="I375" t="s">
        <v>191</v>
      </c>
      <c r="J375">
        <v>3</v>
      </c>
      <c r="K375" t="s">
        <v>28</v>
      </c>
      <c r="L375">
        <v>2</v>
      </c>
      <c r="M375" t="s">
        <v>262</v>
      </c>
      <c r="P375" t="s">
        <v>24</v>
      </c>
      <c r="Q375" t="s">
        <v>25</v>
      </c>
      <c r="R375" s="2" t="str">
        <f t="shared" si="11"/>
        <v>.</v>
      </c>
      <c r="S375" s="2">
        <f>VLOOKUP(A375,'TA Total'!A:Q,14,0)</f>
        <v>0</v>
      </c>
    </row>
    <row r="376" spans="1:19" x14ac:dyDescent="0.45">
      <c r="A376" s="2" t="str">
        <f t="shared" si="10"/>
        <v>2013|Wairoa District|Total - dwelling type</v>
      </c>
      <c r="B376" t="s">
        <v>16</v>
      </c>
      <c r="C376" t="s">
        <v>17</v>
      </c>
      <c r="D376" t="s">
        <v>18</v>
      </c>
      <c r="E376" t="s">
        <v>19</v>
      </c>
      <c r="F376">
        <v>2013</v>
      </c>
      <c r="G376">
        <v>2013</v>
      </c>
      <c r="H376" s="1" t="s">
        <v>192</v>
      </c>
      <c r="I376" t="s">
        <v>191</v>
      </c>
      <c r="J376">
        <v>3</v>
      </c>
      <c r="K376" t="s">
        <v>28</v>
      </c>
      <c r="L376">
        <v>99</v>
      </c>
      <c r="M376" t="s">
        <v>260</v>
      </c>
      <c r="P376" t="s">
        <v>24</v>
      </c>
      <c r="Q376" t="s">
        <v>25</v>
      </c>
      <c r="R376" s="2" t="str">
        <f t="shared" si="11"/>
        <v>.</v>
      </c>
      <c r="S376" s="2">
        <f>VLOOKUP(A376,'TA Total'!A:Q,14,0)</f>
        <v>0</v>
      </c>
    </row>
    <row r="377" spans="1:19" x14ac:dyDescent="0.45">
      <c r="A377" s="2" t="str">
        <f t="shared" si="10"/>
        <v>2013|Wairoa District|Private Dwelling</v>
      </c>
      <c r="B377" t="s">
        <v>16</v>
      </c>
      <c r="C377" t="s">
        <v>17</v>
      </c>
      <c r="D377" t="s">
        <v>18</v>
      </c>
      <c r="E377" t="s">
        <v>19</v>
      </c>
      <c r="F377">
        <v>2013</v>
      </c>
      <c r="G377">
        <v>2013</v>
      </c>
      <c r="H377" s="1" t="s">
        <v>192</v>
      </c>
      <c r="I377" t="s">
        <v>191</v>
      </c>
      <c r="J377">
        <v>999</v>
      </c>
      <c r="K377" t="s">
        <v>29</v>
      </c>
      <c r="L377">
        <v>1</v>
      </c>
      <c r="M377" t="s">
        <v>261</v>
      </c>
      <c r="N377">
        <v>3963</v>
      </c>
      <c r="R377" s="2">
        <f t="shared" si="11"/>
        <v>100</v>
      </c>
      <c r="S377" s="2">
        <f>VLOOKUP(A377,'TA Total'!A:Q,14,0)</f>
        <v>3963</v>
      </c>
    </row>
    <row r="378" spans="1:19" x14ac:dyDescent="0.45">
      <c r="A378" s="2" t="str">
        <f t="shared" si="10"/>
        <v>2013|Wairoa District|Non-private Dwelling</v>
      </c>
      <c r="B378" t="s">
        <v>16</v>
      </c>
      <c r="C378" t="s">
        <v>17</v>
      </c>
      <c r="D378" t="s">
        <v>18</v>
      </c>
      <c r="E378" t="s">
        <v>19</v>
      </c>
      <c r="F378">
        <v>2013</v>
      </c>
      <c r="G378">
        <v>2013</v>
      </c>
      <c r="H378" s="1" t="s">
        <v>192</v>
      </c>
      <c r="I378" t="s">
        <v>191</v>
      </c>
      <c r="J378">
        <v>999</v>
      </c>
      <c r="K378" t="s">
        <v>29</v>
      </c>
      <c r="L378">
        <v>2</v>
      </c>
      <c r="M378" t="s">
        <v>262</v>
      </c>
      <c r="P378" t="s">
        <v>24</v>
      </c>
      <c r="Q378" t="s">
        <v>25</v>
      </c>
      <c r="R378" s="2" t="str">
        <f t="shared" si="11"/>
        <v>.</v>
      </c>
      <c r="S378" s="2">
        <f>VLOOKUP(A378,'TA Total'!A:Q,14,0)</f>
        <v>0</v>
      </c>
    </row>
    <row r="379" spans="1:19" x14ac:dyDescent="0.45">
      <c r="A379" s="2" t="str">
        <f t="shared" si="10"/>
        <v>2013|Wairoa District|Total - dwelling type</v>
      </c>
      <c r="B379" t="s">
        <v>16</v>
      </c>
      <c r="C379" t="s">
        <v>17</v>
      </c>
      <c r="D379" t="s">
        <v>18</v>
      </c>
      <c r="E379" t="s">
        <v>19</v>
      </c>
      <c r="F379">
        <v>2013</v>
      </c>
      <c r="G379">
        <v>2013</v>
      </c>
      <c r="H379" s="1" t="s">
        <v>192</v>
      </c>
      <c r="I379" t="s">
        <v>191</v>
      </c>
      <c r="J379">
        <v>999</v>
      </c>
      <c r="K379" t="s">
        <v>29</v>
      </c>
      <c r="L379">
        <v>99</v>
      </c>
      <c r="M379" t="s">
        <v>260</v>
      </c>
      <c r="P379" t="s">
        <v>24</v>
      </c>
      <c r="Q379" t="s">
        <v>25</v>
      </c>
      <c r="R379" s="2" t="str">
        <f t="shared" si="11"/>
        <v>.</v>
      </c>
      <c r="S379" s="2">
        <f>VLOOKUP(A379,'TA Total'!A:Q,14,0)</f>
        <v>0</v>
      </c>
    </row>
    <row r="380" spans="1:19" x14ac:dyDescent="0.45">
      <c r="A380" s="2" t="str">
        <f t="shared" si="10"/>
        <v>2013|Hastings District|Private Dwelling</v>
      </c>
      <c r="B380" t="s">
        <v>16</v>
      </c>
      <c r="C380" t="s">
        <v>17</v>
      </c>
      <c r="D380" t="s">
        <v>18</v>
      </c>
      <c r="E380" t="s">
        <v>19</v>
      </c>
      <c r="F380">
        <v>2013</v>
      </c>
      <c r="G380">
        <v>2013</v>
      </c>
      <c r="H380" s="1" t="s">
        <v>190</v>
      </c>
      <c r="I380" t="s">
        <v>189</v>
      </c>
      <c r="J380">
        <v>1</v>
      </c>
      <c r="K380" t="s">
        <v>22</v>
      </c>
      <c r="L380">
        <v>1</v>
      </c>
      <c r="M380" t="s">
        <v>261</v>
      </c>
      <c r="N380">
        <v>26847</v>
      </c>
      <c r="R380" s="2">
        <f t="shared" si="11"/>
        <v>91.615479115479118</v>
      </c>
      <c r="S380" s="2">
        <f>VLOOKUP(A380,'TA Total'!A:Q,14,0)</f>
        <v>29304</v>
      </c>
    </row>
    <row r="381" spans="1:19" x14ac:dyDescent="0.45">
      <c r="A381" s="2" t="str">
        <f t="shared" si="10"/>
        <v>2013|Hastings District|Non-private Dwelling</v>
      </c>
      <c r="B381" t="s">
        <v>16</v>
      </c>
      <c r="C381" t="s">
        <v>17</v>
      </c>
      <c r="D381" t="s">
        <v>18</v>
      </c>
      <c r="E381" t="s">
        <v>19</v>
      </c>
      <c r="F381">
        <v>2013</v>
      </c>
      <c r="G381">
        <v>2013</v>
      </c>
      <c r="H381" s="1" t="s">
        <v>190</v>
      </c>
      <c r="I381" t="s">
        <v>189</v>
      </c>
      <c r="J381">
        <v>1</v>
      </c>
      <c r="K381" t="s">
        <v>22</v>
      </c>
      <c r="L381">
        <v>2</v>
      </c>
      <c r="M381" t="s">
        <v>262</v>
      </c>
      <c r="N381">
        <v>192</v>
      </c>
      <c r="R381" s="2" t="str">
        <f t="shared" si="11"/>
        <v>.</v>
      </c>
      <c r="S381" s="2">
        <f>VLOOKUP(A381,'TA Total'!A:Q,14,0)</f>
        <v>0</v>
      </c>
    </row>
    <row r="382" spans="1:19" x14ac:dyDescent="0.45">
      <c r="A382" s="2" t="str">
        <f t="shared" si="10"/>
        <v>2013|Hastings District|Total - dwelling type</v>
      </c>
      <c r="B382" t="s">
        <v>16</v>
      </c>
      <c r="C382" t="s">
        <v>17</v>
      </c>
      <c r="D382" t="s">
        <v>18</v>
      </c>
      <c r="E382" t="s">
        <v>19</v>
      </c>
      <c r="F382">
        <v>2013</v>
      </c>
      <c r="G382">
        <v>2013</v>
      </c>
      <c r="H382" s="1" t="s">
        <v>190</v>
      </c>
      <c r="I382" t="s">
        <v>189</v>
      </c>
      <c r="J382">
        <v>1</v>
      </c>
      <c r="K382" t="s">
        <v>22</v>
      </c>
      <c r="L382">
        <v>99</v>
      </c>
      <c r="M382" t="s">
        <v>260</v>
      </c>
      <c r="N382">
        <v>27042</v>
      </c>
      <c r="R382" s="2" t="str">
        <f t="shared" si="11"/>
        <v>.</v>
      </c>
      <c r="S382" s="2">
        <f>VLOOKUP(A382,'TA Total'!A:Q,14,0)</f>
        <v>0</v>
      </c>
    </row>
    <row r="383" spans="1:19" x14ac:dyDescent="0.45">
      <c r="A383" s="2" t="str">
        <f t="shared" si="10"/>
        <v>2013|Hastings District|Private Dwelling</v>
      </c>
      <c r="B383" t="s">
        <v>16</v>
      </c>
      <c r="C383" t="s">
        <v>17</v>
      </c>
      <c r="D383" t="s">
        <v>18</v>
      </c>
      <c r="E383" t="s">
        <v>19</v>
      </c>
      <c r="F383">
        <v>2013</v>
      </c>
      <c r="G383">
        <v>2013</v>
      </c>
      <c r="H383" s="1" t="s">
        <v>190</v>
      </c>
      <c r="I383" t="s">
        <v>189</v>
      </c>
      <c r="J383">
        <v>2</v>
      </c>
      <c r="K383" t="s">
        <v>23</v>
      </c>
      <c r="L383">
        <v>1</v>
      </c>
      <c r="M383" t="s">
        <v>261</v>
      </c>
      <c r="N383">
        <v>2334</v>
      </c>
      <c r="R383" s="2">
        <f t="shared" si="11"/>
        <v>7.9647829647829651</v>
      </c>
      <c r="S383" s="2">
        <f>VLOOKUP(A383,'TA Total'!A:Q,14,0)</f>
        <v>29304</v>
      </c>
    </row>
    <row r="384" spans="1:19" x14ac:dyDescent="0.45">
      <c r="A384" s="2" t="str">
        <f t="shared" si="10"/>
        <v>2013|Hastings District|Non-private Dwelling</v>
      </c>
      <c r="B384" t="s">
        <v>16</v>
      </c>
      <c r="C384" t="s">
        <v>17</v>
      </c>
      <c r="D384" t="s">
        <v>18</v>
      </c>
      <c r="E384" t="s">
        <v>19</v>
      </c>
      <c r="F384">
        <v>2013</v>
      </c>
      <c r="G384">
        <v>2013</v>
      </c>
      <c r="H384" s="1" t="s">
        <v>190</v>
      </c>
      <c r="I384" t="s">
        <v>189</v>
      </c>
      <c r="J384">
        <v>2</v>
      </c>
      <c r="K384" t="s">
        <v>23</v>
      </c>
      <c r="L384">
        <v>2</v>
      </c>
      <c r="M384" t="s">
        <v>262</v>
      </c>
      <c r="P384" t="s">
        <v>24</v>
      </c>
      <c r="Q384" t="s">
        <v>25</v>
      </c>
      <c r="R384" s="2" t="str">
        <f t="shared" si="11"/>
        <v>.</v>
      </c>
      <c r="S384" s="2">
        <f>VLOOKUP(A384,'TA Total'!A:Q,14,0)</f>
        <v>0</v>
      </c>
    </row>
    <row r="385" spans="1:19" x14ac:dyDescent="0.45">
      <c r="A385" s="2" t="str">
        <f t="shared" si="10"/>
        <v>2013|Hastings District|Total - dwelling type</v>
      </c>
      <c r="B385" t="s">
        <v>16</v>
      </c>
      <c r="C385" t="s">
        <v>17</v>
      </c>
      <c r="D385" t="s">
        <v>18</v>
      </c>
      <c r="E385" t="s">
        <v>19</v>
      </c>
      <c r="F385">
        <v>2013</v>
      </c>
      <c r="G385">
        <v>2013</v>
      </c>
      <c r="H385" s="1" t="s">
        <v>190</v>
      </c>
      <c r="I385" t="s">
        <v>189</v>
      </c>
      <c r="J385">
        <v>2</v>
      </c>
      <c r="K385" t="s">
        <v>23</v>
      </c>
      <c r="L385">
        <v>99</v>
      </c>
      <c r="M385" t="s">
        <v>260</v>
      </c>
      <c r="P385" t="s">
        <v>24</v>
      </c>
      <c r="Q385" t="s">
        <v>25</v>
      </c>
      <c r="R385" s="2" t="str">
        <f t="shared" si="11"/>
        <v>.</v>
      </c>
      <c r="S385" s="2">
        <f>VLOOKUP(A385,'TA Total'!A:Q,14,0)</f>
        <v>0</v>
      </c>
    </row>
    <row r="386" spans="1:19" x14ac:dyDescent="0.45">
      <c r="A386" s="2" t="str">
        <f t="shared" si="10"/>
        <v>2013|Hastings District|Private Dwelling</v>
      </c>
      <c r="B386" t="s">
        <v>16</v>
      </c>
      <c r="C386" t="s">
        <v>17</v>
      </c>
      <c r="D386" t="s">
        <v>18</v>
      </c>
      <c r="E386" t="s">
        <v>19</v>
      </c>
      <c r="F386">
        <v>2013</v>
      </c>
      <c r="G386">
        <v>2013</v>
      </c>
      <c r="H386" s="1" t="s">
        <v>190</v>
      </c>
      <c r="I386" t="s">
        <v>189</v>
      </c>
      <c r="J386">
        <v>21</v>
      </c>
      <c r="K386" t="s">
        <v>26</v>
      </c>
      <c r="L386">
        <v>1</v>
      </c>
      <c r="M386" t="s">
        <v>261</v>
      </c>
      <c r="N386">
        <v>639</v>
      </c>
      <c r="R386" s="2">
        <f t="shared" si="11"/>
        <v>2.1805896805896805</v>
      </c>
      <c r="S386" s="2">
        <f>VLOOKUP(A386,'TA Total'!A:Q,14,0)</f>
        <v>29304</v>
      </c>
    </row>
    <row r="387" spans="1:19" x14ac:dyDescent="0.45">
      <c r="A387" s="2" t="str">
        <f t="shared" ref="A387:A450" si="12">G387&amp;"|"&amp;I387&amp;"|"&amp;M387</f>
        <v>2013|Hastings District|Non-private Dwelling</v>
      </c>
      <c r="B387" t="s">
        <v>16</v>
      </c>
      <c r="C387" t="s">
        <v>17</v>
      </c>
      <c r="D387" t="s">
        <v>18</v>
      </c>
      <c r="E387" t="s">
        <v>19</v>
      </c>
      <c r="F387">
        <v>2013</v>
      </c>
      <c r="G387">
        <v>2013</v>
      </c>
      <c r="H387" s="1" t="s">
        <v>190</v>
      </c>
      <c r="I387" t="s">
        <v>189</v>
      </c>
      <c r="J387">
        <v>21</v>
      </c>
      <c r="K387" t="s">
        <v>26</v>
      </c>
      <c r="L387">
        <v>2</v>
      </c>
      <c r="M387" t="s">
        <v>262</v>
      </c>
      <c r="P387" t="s">
        <v>24</v>
      </c>
      <c r="Q387" t="s">
        <v>25</v>
      </c>
      <c r="R387" s="2" t="str">
        <f t="shared" ref="R387:R450" si="13">IF(P387&lt;&gt;"_U",IFERROR((N387/S387*100),"."),".")</f>
        <v>.</v>
      </c>
      <c r="S387" s="2">
        <f>VLOOKUP(A387,'TA Total'!A:Q,14,0)</f>
        <v>0</v>
      </c>
    </row>
    <row r="388" spans="1:19" x14ac:dyDescent="0.45">
      <c r="A388" s="2" t="str">
        <f t="shared" si="12"/>
        <v>2013|Hastings District|Total - dwelling type</v>
      </c>
      <c r="B388" t="s">
        <v>16</v>
      </c>
      <c r="C388" t="s">
        <v>17</v>
      </c>
      <c r="D388" t="s">
        <v>18</v>
      </c>
      <c r="E388" t="s">
        <v>19</v>
      </c>
      <c r="F388">
        <v>2013</v>
      </c>
      <c r="G388">
        <v>2013</v>
      </c>
      <c r="H388" s="1" t="s">
        <v>190</v>
      </c>
      <c r="I388" t="s">
        <v>189</v>
      </c>
      <c r="J388">
        <v>21</v>
      </c>
      <c r="K388" t="s">
        <v>26</v>
      </c>
      <c r="L388">
        <v>99</v>
      </c>
      <c r="M388" t="s">
        <v>260</v>
      </c>
      <c r="P388" t="s">
        <v>24</v>
      </c>
      <c r="Q388" t="s">
        <v>25</v>
      </c>
      <c r="R388" s="2" t="str">
        <f t="shared" si="13"/>
        <v>.</v>
      </c>
      <c r="S388" s="2">
        <f>VLOOKUP(A388,'TA Total'!A:Q,14,0)</f>
        <v>0</v>
      </c>
    </row>
    <row r="389" spans="1:19" x14ac:dyDescent="0.45">
      <c r="A389" s="2" t="str">
        <f t="shared" si="12"/>
        <v>2013|Hastings District|Private Dwelling</v>
      </c>
      <c r="B389" t="s">
        <v>16</v>
      </c>
      <c r="C389" t="s">
        <v>17</v>
      </c>
      <c r="D389" t="s">
        <v>18</v>
      </c>
      <c r="E389" t="s">
        <v>19</v>
      </c>
      <c r="F389">
        <v>2013</v>
      </c>
      <c r="G389">
        <v>2013</v>
      </c>
      <c r="H389" s="1" t="s">
        <v>190</v>
      </c>
      <c r="I389" t="s">
        <v>189</v>
      </c>
      <c r="J389">
        <v>22</v>
      </c>
      <c r="K389" t="s">
        <v>27</v>
      </c>
      <c r="L389">
        <v>1</v>
      </c>
      <c r="M389" t="s">
        <v>261</v>
      </c>
      <c r="N389">
        <v>1695</v>
      </c>
      <c r="R389" s="2">
        <f t="shared" si="13"/>
        <v>5.7841932841932842</v>
      </c>
      <c r="S389" s="2">
        <f>VLOOKUP(A389,'TA Total'!A:Q,14,0)</f>
        <v>29304</v>
      </c>
    </row>
    <row r="390" spans="1:19" x14ac:dyDescent="0.45">
      <c r="A390" s="2" t="str">
        <f t="shared" si="12"/>
        <v>2013|Hastings District|Non-private Dwelling</v>
      </c>
      <c r="B390" t="s">
        <v>16</v>
      </c>
      <c r="C390" t="s">
        <v>17</v>
      </c>
      <c r="D390" t="s">
        <v>18</v>
      </c>
      <c r="E390" t="s">
        <v>19</v>
      </c>
      <c r="F390">
        <v>2013</v>
      </c>
      <c r="G390">
        <v>2013</v>
      </c>
      <c r="H390" s="1" t="s">
        <v>190</v>
      </c>
      <c r="I390" t="s">
        <v>189</v>
      </c>
      <c r="J390">
        <v>22</v>
      </c>
      <c r="K390" t="s">
        <v>27</v>
      </c>
      <c r="L390">
        <v>2</v>
      </c>
      <c r="M390" t="s">
        <v>262</v>
      </c>
      <c r="P390" t="s">
        <v>24</v>
      </c>
      <c r="Q390" t="s">
        <v>25</v>
      </c>
      <c r="R390" s="2" t="str">
        <f t="shared" si="13"/>
        <v>.</v>
      </c>
      <c r="S390" s="2">
        <f>VLOOKUP(A390,'TA Total'!A:Q,14,0)</f>
        <v>0</v>
      </c>
    </row>
    <row r="391" spans="1:19" x14ac:dyDescent="0.45">
      <c r="A391" s="2" t="str">
        <f t="shared" si="12"/>
        <v>2013|Hastings District|Total - dwelling type</v>
      </c>
      <c r="B391" t="s">
        <v>16</v>
      </c>
      <c r="C391" t="s">
        <v>17</v>
      </c>
      <c r="D391" t="s">
        <v>18</v>
      </c>
      <c r="E391" t="s">
        <v>19</v>
      </c>
      <c r="F391">
        <v>2013</v>
      </c>
      <c r="G391">
        <v>2013</v>
      </c>
      <c r="H391" s="1" t="s">
        <v>190</v>
      </c>
      <c r="I391" t="s">
        <v>189</v>
      </c>
      <c r="J391">
        <v>22</v>
      </c>
      <c r="K391" t="s">
        <v>27</v>
      </c>
      <c r="L391">
        <v>99</v>
      </c>
      <c r="M391" t="s">
        <v>260</v>
      </c>
      <c r="P391" t="s">
        <v>24</v>
      </c>
      <c r="Q391" t="s">
        <v>25</v>
      </c>
      <c r="R391" s="2" t="str">
        <f t="shared" si="13"/>
        <v>.</v>
      </c>
      <c r="S391" s="2">
        <f>VLOOKUP(A391,'TA Total'!A:Q,14,0)</f>
        <v>0</v>
      </c>
    </row>
    <row r="392" spans="1:19" x14ac:dyDescent="0.45">
      <c r="A392" s="2" t="str">
        <f t="shared" si="12"/>
        <v>2013|Hastings District|Private Dwelling</v>
      </c>
      <c r="B392" t="s">
        <v>16</v>
      </c>
      <c r="C392" t="s">
        <v>17</v>
      </c>
      <c r="D392" t="s">
        <v>18</v>
      </c>
      <c r="E392" t="s">
        <v>19</v>
      </c>
      <c r="F392">
        <v>2013</v>
      </c>
      <c r="G392">
        <v>2013</v>
      </c>
      <c r="H392" s="1" t="s">
        <v>190</v>
      </c>
      <c r="I392" t="s">
        <v>189</v>
      </c>
      <c r="J392">
        <v>3</v>
      </c>
      <c r="K392" t="s">
        <v>28</v>
      </c>
      <c r="L392">
        <v>1</v>
      </c>
      <c r="M392" t="s">
        <v>261</v>
      </c>
      <c r="N392">
        <v>123</v>
      </c>
      <c r="R392" s="2">
        <f t="shared" si="13"/>
        <v>0.41973791973791974</v>
      </c>
      <c r="S392" s="2">
        <f>VLOOKUP(A392,'TA Total'!A:Q,14,0)</f>
        <v>29304</v>
      </c>
    </row>
    <row r="393" spans="1:19" x14ac:dyDescent="0.45">
      <c r="A393" s="2" t="str">
        <f t="shared" si="12"/>
        <v>2013|Hastings District|Non-private Dwelling</v>
      </c>
      <c r="B393" t="s">
        <v>16</v>
      </c>
      <c r="C393" t="s">
        <v>17</v>
      </c>
      <c r="D393" t="s">
        <v>18</v>
      </c>
      <c r="E393" t="s">
        <v>19</v>
      </c>
      <c r="F393">
        <v>2013</v>
      </c>
      <c r="G393">
        <v>2013</v>
      </c>
      <c r="H393" s="1" t="s">
        <v>190</v>
      </c>
      <c r="I393" t="s">
        <v>189</v>
      </c>
      <c r="J393">
        <v>3</v>
      </c>
      <c r="K393" t="s">
        <v>28</v>
      </c>
      <c r="L393">
        <v>2</v>
      </c>
      <c r="M393" t="s">
        <v>262</v>
      </c>
      <c r="P393" t="s">
        <v>24</v>
      </c>
      <c r="Q393" t="s">
        <v>25</v>
      </c>
      <c r="R393" s="2" t="str">
        <f t="shared" si="13"/>
        <v>.</v>
      </c>
      <c r="S393" s="2">
        <f>VLOOKUP(A393,'TA Total'!A:Q,14,0)</f>
        <v>0</v>
      </c>
    </row>
    <row r="394" spans="1:19" x14ac:dyDescent="0.45">
      <c r="A394" s="2" t="str">
        <f t="shared" si="12"/>
        <v>2013|Hastings District|Total - dwelling type</v>
      </c>
      <c r="B394" t="s">
        <v>16</v>
      </c>
      <c r="C394" t="s">
        <v>17</v>
      </c>
      <c r="D394" t="s">
        <v>18</v>
      </c>
      <c r="E394" t="s">
        <v>19</v>
      </c>
      <c r="F394">
        <v>2013</v>
      </c>
      <c r="G394">
        <v>2013</v>
      </c>
      <c r="H394" s="1" t="s">
        <v>190</v>
      </c>
      <c r="I394" t="s">
        <v>189</v>
      </c>
      <c r="J394">
        <v>3</v>
      </c>
      <c r="K394" t="s">
        <v>28</v>
      </c>
      <c r="L394">
        <v>99</v>
      </c>
      <c r="M394" t="s">
        <v>260</v>
      </c>
      <c r="P394" t="s">
        <v>24</v>
      </c>
      <c r="Q394" t="s">
        <v>25</v>
      </c>
      <c r="R394" s="2" t="str">
        <f t="shared" si="13"/>
        <v>.</v>
      </c>
      <c r="S394" s="2">
        <f>VLOOKUP(A394,'TA Total'!A:Q,14,0)</f>
        <v>0</v>
      </c>
    </row>
    <row r="395" spans="1:19" x14ac:dyDescent="0.45">
      <c r="A395" s="2" t="str">
        <f t="shared" si="12"/>
        <v>2013|Hastings District|Private Dwelling</v>
      </c>
      <c r="B395" t="s">
        <v>16</v>
      </c>
      <c r="C395" t="s">
        <v>17</v>
      </c>
      <c r="D395" t="s">
        <v>18</v>
      </c>
      <c r="E395" t="s">
        <v>19</v>
      </c>
      <c r="F395">
        <v>2013</v>
      </c>
      <c r="G395">
        <v>2013</v>
      </c>
      <c r="H395" s="1" t="s">
        <v>190</v>
      </c>
      <c r="I395" t="s">
        <v>189</v>
      </c>
      <c r="J395">
        <v>999</v>
      </c>
      <c r="K395" t="s">
        <v>29</v>
      </c>
      <c r="L395">
        <v>1</v>
      </c>
      <c r="M395" t="s">
        <v>261</v>
      </c>
      <c r="N395">
        <v>29304</v>
      </c>
      <c r="R395" s="2">
        <f t="shared" si="13"/>
        <v>100</v>
      </c>
      <c r="S395" s="2">
        <f>VLOOKUP(A395,'TA Total'!A:Q,14,0)</f>
        <v>29304</v>
      </c>
    </row>
    <row r="396" spans="1:19" x14ac:dyDescent="0.45">
      <c r="A396" s="2" t="str">
        <f t="shared" si="12"/>
        <v>2013|Hastings District|Non-private Dwelling</v>
      </c>
      <c r="B396" t="s">
        <v>16</v>
      </c>
      <c r="C396" t="s">
        <v>17</v>
      </c>
      <c r="D396" t="s">
        <v>18</v>
      </c>
      <c r="E396" t="s">
        <v>19</v>
      </c>
      <c r="F396">
        <v>2013</v>
      </c>
      <c r="G396">
        <v>2013</v>
      </c>
      <c r="H396" s="1" t="s">
        <v>190</v>
      </c>
      <c r="I396" t="s">
        <v>189</v>
      </c>
      <c r="J396">
        <v>999</v>
      </c>
      <c r="K396" t="s">
        <v>29</v>
      </c>
      <c r="L396">
        <v>2</v>
      </c>
      <c r="M396" t="s">
        <v>262</v>
      </c>
      <c r="P396" t="s">
        <v>24</v>
      </c>
      <c r="Q396" t="s">
        <v>25</v>
      </c>
      <c r="R396" s="2" t="str">
        <f t="shared" si="13"/>
        <v>.</v>
      </c>
      <c r="S396" s="2">
        <f>VLOOKUP(A396,'TA Total'!A:Q,14,0)</f>
        <v>0</v>
      </c>
    </row>
    <row r="397" spans="1:19" x14ac:dyDescent="0.45">
      <c r="A397" s="2" t="str">
        <f t="shared" si="12"/>
        <v>2013|Hastings District|Total - dwelling type</v>
      </c>
      <c r="B397" t="s">
        <v>16</v>
      </c>
      <c r="C397" t="s">
        <v>17</v>
      </c>
      <c r="D397" t="s">
        <v>18</v>
      </c>
      <c r="E397" t="s">
        <v>19</v>
      </c>
      <c r="F397">
        <v>2013</v>
      </c>
      <c r="G397">
        <v>2013</v>
      </c>
      <c r="H397" s="1" t="s">
        <v>190</v>
      </c>
      <c r="I397" t="s">
        <v>189</v>
      </c>
      <c r="J397">
        <v>999</v>
      </c>
      <c r="K397" t="s">
        <v>29</v>
      </c>
      <c r="L397">
        <v>99</v>
      </c>
      <c r="M397" t="s">
        <v>260</v>
      </c>
      <c r="P397" t="s">
        <v>24</v>
      </c>
      <c r="Q397" t="s">
        <v>25</v>
      </c>
      <c r="R397" s="2" t="str">
        <f t="shared" si="13"/>
        <v>.</v>
      </c>
      <c r="S397" s="2">
        <f>VLOOKUP(A397,'TA Total'!A:Q,14,0)</f>
        <v>0</v>
      </c>
    </row>
    <row r="398" spans="1:19" x14ac:dyDescent="0.45">
      <c r="A398" s="2" t="str">
        <f t="shared" si="12"/>
        <v>2013|Napier City|Private Dwelling</v>
      </c>
      <c r="B398" t="s">
        <v>16</v>
      </c>
      <c r="C398" t="s">
        <v>17</v>
      </c>
      <c r="D398" t="s">
        <v>18</v>
      </c>
      <c r="E398" t="s">
        <v>19</v>
      </c>
      <c r="F398">
        <v>2013</v>
      </c>
      <c r="G398">
        <v>2013</v>
      </c>
      <c r="H398" s="1" t="s">
        <v>188</v>
      </c>
      <c r="I398" t="s">
        <v>187</v>
      </c>
      <c r="J398">
        <v>1</v>
      </c>
      <c r="K398" t="s">
        <v>22</v>
      </c>
      <c r="L398">
        <v>1</v>
      </c>
      <c r="M398" t="s">
        <v>261</v>
      </c>
      <c r="N398">
        <v>22959</v>
      </c>
      <c r="R398" s="2">
        <f t="shared" si="13"/>
        <v>93.000364564345603</v>
      </c>
      <c r="S398" s="2">
        <f>VLOOKUP(A398,'TA Total'!A:Q,14,0)</f>
        <v>24687</v>
      </c>
    </row>
    <row r="399" spans="1:19" x14ac:dyDescent="0.45">
      <c r="A399" s="2" t="str">
        <f t="shared" si="12"/>
        <v>2013|Napier City|Non-private Dwelling</v>
      </c>
      <c r="B399" t="s">
        <v>16</v>
      </c>
      <c r="C399" t="s">
        <v>17</v>
      </c>
      <c r="D399" t="s">
        <v>18</v>
      </c>
      <c r="E399" t="s">
        <v>19</v>
      </c>
      <c r="F399">
        <v>2013</v>
      </c>
      <c r="G399">
        <v>2013</v>
      </c>
      <c r="H399" s="1" t="s">
        <v>188</v>
      </c>
      <c r="I399" t="s">
        <v>187</v>
      </c>
      <c r="J399">
        <v>1</v>
      </c>
      <c r="K399" t="s">
        <v>22</v>
      </c>
      <c r="L399">
        <v>2</v>
      </c>
      <c r="M399" t="s">
        <v>262</v>
      </c>
      <c r="N399">
        <v>105</v>
      </c>
      <c r="R399" s="2" t="str">
        <f t="shared" si="13"/>
        <v>.</v>
      </c>
      <c r="S399" s="2">
        <f>VLOOKUP(A399,'TA Total'!A:Q,14,0)</f>
        <v>0</v>
      </c>
    </row>
    <row r="400" spans="1:19" x14ac:dyDescent="0.45">
      <c r="A400" s="2" t="str">
        <f t="shared" si="12"/>
        <v>2013|Napier City|Total - dwelling type</v>
      </c>
      <c r="B400" t="s">
        <v>16</v>
      </c>
      <c r="C400" t="s">
        <v>17</v>
      </c>
      <c r="D400" t="s">
        <v>18</v>
      </c>
      <c r="E400" t="s">
        <v>19</v>
      </c>
      <c r="F400">
        <v>2013</v>
      </c>
      <c r="G400">
        <v>2013</v>
      </c>
      <c r="H400" s="1" t="s">
        <v>188</v>
      </c>
      <c r="I400" t="s">
        <v>187</v>
      </c>
      <c r="J400">
        <v>1</v>
      </c>
      <c r="K400" t="s">
        <v>22</v>
      </c>
      <c r="L400">
        <v>99</v>
      </c>
      <c r="M400" t="s">
        <v>260</v>
      </c>
      <c r="N400">
        <v>23064</v>
      </c>
      <c r="R400" s="2" t="str">
        <f t="shared" si="13"/>
        <v>.</v>
      </c>
      <c r="S400" s="2">
        <f>VLOOKUP(A400,'TA Total'!A:Q,14,0)</f>
        <v>0</v>
      </c>
    </row>
    <row r="401" spans="1:19" x14ac:dyDescent="0.45">
      <c r="A401" s="2" t="str">
        <f t="shared" si="12"/>
        <v>2013|Napier City|Private Dwelling</v>
      </c>
      <c r="B401" t="s">
        <v>16</v>
      </c>
      <c r="C401" t="s">
        <v>17</v>
      </c>
      <c r="D401" t="s">
        <v>18</v>
      </c>
      <c r="E401" t="s">
        <v>19</v>
      </c>
      <c r="F401">
        <v>2013</v>
      </c>
      <c r="G401">
        <v>2013</v>
      </c>
      <c r="H401" s="1" t="s">
        <v>188</v>
      </c>
      <c r="I401" t="s">
        <v>187</v>
      </c>
      <c r="J401">
        <v>2</v>
      </c>
      <c r="K401" t="s">
        <v>23</v>
      </c>
      <c r="L401">
        <v>1</v>
      </c>
      <c r="M401" t="s">
        <v>261</v>
      </c>
      <c r="N401">
        <v>1668</v>
      </c>
      <c r="R401" s="2">
        <f t="shared" si="13"/>
        <v>6.7565925385830603</v>
      </c>
      <c r="S401" s="2">
        <f>VLOOKUP(A401,'TA Total'!A:Q,14,0)</f>
        <v>24687</v>
      </c>
    </row>
    <row r="402" spans="1:19" x14ac:dyDescent="0.45">
      <c r="A402" s="2" t="str">
        <f t="shared" si="12"/>
        <v>2013|Napier City|Non-private Dwelling</v>
      </c>
      <c r="B402" t="s">
        <v>16</v>
      </c>
      <c r="C402" t="s">
        <v>17</v>
      </c>
      <c r="D402" t="s">
        <v>18</v>
      </c>
      <c r="E402" t="s">
        <v>19</v>
      </c>
      <c r="F402">
        <v>2013</v>
      </c>
      <c r="G402">
        <v>2013</v>
      </c>
      <c r="H402" s="1" t="s">
        <v>188</v>
      </c>
      <c r="I402" t="s">
        <v>187</v>
      </c>
      <c r="J402">
        <v>2</v>
      </c>
      <c r="K402" t="s">
        <v>23</v>
      </c>
      <c r="L402">
        <v>2</v>
      </c>
      <c r="M402" t="s">
        <v>262</v>
      </c>
      <c r="P402" t="s">
        <v>24</v>
      </c>
      <c r="Q402" t="s">
        <v>25</v>
      </c>
      <c r="R402" s="2" t="str">
        <f t="shared" si="13"/>
        <v>.</v>
      </c>
      <c r="S402" s="2">
        <f>VLOOKUP(A402,'TA Total'!A:Q,14,0)</f>
        <v>0</v>
      </c>
    </row>
    <row r="403" spans="1:19" x14ac:dyDescent="0.45">
      <c r="A403" s="2" t="str">
        <f t="shared" si="12"/>
        <v>2013|Napier City|Total - dwelling type</v>
      </c>
      <c r="B403" t="s">
        <v>16</v>
      </c>
      <c r="C403" t="s">
        <v>17</v>
      </c>
      <c r="D403" t="s">
        <v>18</v>
      </c>
      <c r="E403" t="s">
        <v>19</v>
      </c>
      <c r="F403">
        <v>2013</v>
      </c>
      <c r="G403">
        <v>2013</v>
      </c>
      <c r="H403" s="1" t="s">
        <v>188</v>
      </c>
      <c r="I403" t="s">
        <v>187</v>
      </c>
      <c r="J403">
        <v>2</v>
      </c>
      <c r="K403" t="s">
        <v>23</v>
      </c>
      <c r="L403">
        <v>99</v>
      </c>
      <c r="M403" t="s">
        <v>260</v>
      </c>
      <c r="P403" t="s">
        <v>24</v>
      </c>
      <c r="Q403" t="s">
        <v>25</v>
      </c>
      <c r="R403" s="2" t="str">
        <f t="shared" si="13"/>
        <v>.</v>
      </c>
      <c r="S403" s="2">
        <f>VLOOKUP(A403,'TA Total'!A:Q,14,0)</f>
        <v>0</v>
      </c>
    </row>
    <row r="404" spans="1:19" x14ac:dyDescent="0.45">
      <c r="A404" s="2" t="str">
        <f t="shared" si="12"/>
        <v>2013|Napier City|Private Dwelling</v>
      </c>
      <c r="B404" t="s">
        <v>16</v>
      </c>
      <c r="C404" t="s">
        <v>17</v>
      </c>
      <c r="D404" t="s">
        <v>18</v>
      </c>
      <c r="E404" t="s">
        <v>19</v>
      </c>
      <c r="F404">
        <v>2013</v>
      </c>
      <c r="G404">
        <v>2013</v>
      </c>
      <c r="H404" s="1" t="s">
        <v>188</v>
      </c>
      <c r="I404" t="s">
        <v>187</v>
      </c>
      <c r="J404">
        <v>21</v>
      </c>
      <c r="K404" t="s">
        <v>26</v>
      </c>
      <c r="L404">
        <v>1</v>
      </c>
      <c r="M404" t="s">
        <v>261</v>
      </c>
      <c r="N404">
        <v>603</v>
      </c>
      <c r="R404" s="2">
        <f t="shared" si="13"/>
        <v>2.4425811155668975</v>
      </c>
      <c r="S404" s="2">
        <f>VLOOKUP(A404,'TA Total'!A:Q,14,0)</f>
        <v>24687</v>
      </c>
    </row>
    <row r="405" spans="1:19" x14ac:dyDescent="0.45">
      <c r="A405" s="2" t="str">
        <f t="shared" si="12"/>
        <v>2013|Napier City|Non-private Dwelling</v>
      </c>
      <c r="B405" t="s">
        <v>16</v>
      </c>
      <c r="C405" t="s">
        <v>17</v>
      </c>
      <c r="D405" t="s">
        <v>18</v>
      </c>
      <c r="E405" t="s">
        <v>19</v>
      </c>
      <c r="F405">
        <v>2013</v>
      </c>
      <c r="G405">
        <v>2013</v>
      </c>
      <c r="H405" s="1" t="s">
        <v>188</v>
      </c>
      <c r="I405" t="s">
        <v>187</v>
      </c>
      <c r="J405">
        <v>21</v>
      </c>
      <c r="K405" t="s">
        <v>26</v>
      </c>
      <c r="L405">
        <v>2</v>
      </c>
      <c r="M405" t="s">
        <v>262</v>
      </c>
      <c r="P405" t="s">
        <v>24</v>
      </c>
      <c r="Q405" t="s">
        <v>25</v>
      </c>
      <c r="R405" s="2" t="str">
        <f t="shared" si="13"/>
        <v>.</v>
      </c>
      <c r="S405" s="2">
        <f>VLOOKUP(A405,'TA Total'!A:Q,14,0)</f>
        <v>0</v>
      </c>
    </row>
    <row r="406" spans="1:19" x14ac:dyDescent="0.45">
      <c r="A406" s="2" t="str">
        <f t="shared" si="12"/>
        <v>2013|Napier City|Total - dwelling type</v>
      </c>
      <c r="B406" t="s">
        <v>16</v>
      </c>
      <c r="C406" t="s">
        <v>17</v>
      </c>
      <c r="D406" t="s">
        <v>18</v>
      </c>
      <c r="E406" t="s">
        <v>19</v>
      </c>
      <c r="F406">
        <v>2013</v>
      </c>
      <c r="G406">
        <v>2013</v>
      </c>
      <c r="H406" s="1" t="s">
        <v>188</v>
      </c>
      <c r="I406" t="s">
        <v>187</v>
      </c>
      <c r="J406">
        <v>21</v>
      </c>
      <c r="K406" t="s">
        <v>26</v>
      </c>
      <c r="L406">
        <v>99</v>
      </c>
      <c r="M406" t="s">
        <v>260</v>
      </c>
      <c r="P406" t="s">
        <v>24</v>
      </c>
      <c r="Q406" t="s">
        <v>25</v>
      </c>
      <c r="R406" s="2" t="str">
        <f t="shared" si="13"/>
        <v>.</v>
      </c>
      <c r="S406" s="2">
        <f>VLOOKUP(A406,'TA Total'!A:Q,14,0)</f>
        <v>0</v>
      </c>
    </row>
    <row r="407" spans="1:19" x14ac:dyDescent="0.45">
      <c r="A407" s="2" t="str">
        <f t="shared" si="12"/>
        <v>2013|Napier City|Private Dwelling</v>
      </c>
      <c r="B407" t="s">
        <v>16</v>
      </c>
      <c r="C407" t="s">
        <v>17</v>
      </c>
      <c r="D407" t="s">
        <v>18</v>
      </c>
      <c r="E407" t="s">
        <v>19</v>
      </c>
      <c r="F407">
        <v>2013</v>
      </c>
      <c r="G407">
        <v>2013</v>
      </c>
      <c r="H407" s="1" t="s">
        <v>188</v>
      </c>
      <c r="I407" t="s">
        <v>187</v>
      </c>
      <c r="J407">
        <v>22</v>
      </c>
      <c r="K407" t="s">
        <v>27</v>
      </c>
      <c r="L407">
        <v>1</v>
      </c>
      <c r="M407" t="s">
        <v>261</v>
      </c>
      <c r="N407">
        <v>1062</v>
      </c>
      <c r="R407" s="2">
        <f t="shared" si="13"/>
        <v>4.3018592781625964</v>
      </c>
      <c r="S407" s="2">
        <f>VLOOKUP(A407,'TA Total'!A:Q,14,0)</f>
        <v>24687</v>
      </c>
    </row>
    <row r="408" spans="1:19" x14ac:dyDescent="0.45">
      <c r="A408" s="2" t="str">
        <f t="shared" si="12"/>
        <v>2013|Napier City|Non-private Dwelling</v>
      </c>
      <c r="B408" t="s">
        <v>16</v>
      </c>
      <c r="C408" t="s">
        <v>17</v>
      </c>
      <c r="D408" t="s">
        <v>18</v>
      </c>
      <c r="E408" t="s">
        <v>19</v>
      </c>
      <c r="F408">
        <v>2013</v>
      </c>
      <c r="G408">
        <v>2013</v>
      </c>
      <c r="H408" s="1" t="s">
        <v>188</v>
      </c>
      <c r="I408" t="s">
        <v>187</v>
      </c>
      <c r="J408">
        <v>22</v>
      </c>
      <c r="K408" t="s">
        <v>27</v>
      </c>
      <c r="L408">
        <v>2</v>
      </c>
      <c r="M408" t="s">
        <v>262</v>
      </c>
      <c r="P408" t="s">
        <v>24</v>
      </c>
      <c r="Q408" t="s">
        <v>25</v>
      </c>
      <c r="R408" s="2" t="str">
        <f t="shared" si="13"/>
        <v>.</v>
      </c>
      <c r="S408" s="2">
        <f>VLOOKUP(A408,'TA Total'!A:Q,14,0)</f>
        <v>0</v>
      </c>
    </row>
    <row r="409" spans="1:19" x14ac:dyDescent="0.45">
      <c r="A409" s="2" t="str">
        <f t="shared" si="12"/>
        <v>2013|Napier City|Total - dwelling type</v>
      </c>
      <c r="B409" t="s">
        <v>16</v>
      </c>
      <c r="C409" t="s">
        <v>17</v>
      </c>
      <c r="D409" t="s">
        <v>18</v>
      </c>
      <c r="E409" t="s">
        <v>19</v>
      </c>
      <c r="F409">
        <v>2013</v>
      </c>
      <c r="G409">
        <v>2013</v>
      </c>
      <c r="H409" s="1" t="s">
        <v>188</v>
      </c>
      <c r="I409" t="s">
        <v>187</v>
      </c>
      <c r="J409">
        <v>22</v>
      </c>
      <c r="K409" t="s">
        <v>27</v>
      </c>
      <c r="L409">
        <v>99</v>
      </c>
      <c r="M409" t="s">
        <v>260</v>
      </c>
      <c r="P409" t="s">
        <v>24</v>
      </c>
      <c r="Q409" t="s">
        <v>25</v>
      </c>
      <c r="R409" s="2" t="str">
        <f t="shared" si="13"/>
        <v>.</v>
      </c>
      <c r="S409" s="2">
        <f>VLOOKUP(A409,'TA Total'!A:Q,14,0)</f>
        <v>0</v>
      </c>
    </row>
    <row r="410" spans="1:19" x14ac:dyDescent="0.45">
      <c r="A410" s="2" t="str">
        <f t="shared" si="12"/>
        <v>2013|Napier City|Private Dwelling</v>
      </c>
      <c r="B410" t="s">
        <v>16</v>
      </c>
      <c r="C410" t="s">
        <v>17</v>
      </c>
      <c r="D410" t="s">
        <v>18</v>
      </c>
      <c r="E410" t="s">
        <v>19</v>
      </c>
      <c r="F410">
        <v>2013</v>
      </c>
      <c r="G410">
        <v>2013</v>
      </c>
      <c r="H410" s="1" t="s">
        <v>188</v>
      </c>
      <c r="I410" t="s">
        <v>187</v>
      </c>
      <c r="J410">
        <v>3</v>
      </c>
      <c r="K410" t="s">
        <v>28</v>
      </c>
      <c r="L410">
        <v>1</v>
      </c>
      <c r="M410" t="s">
        <v>261</v>
      </c>
      <c r="N410">
        <v>60</v>
      </c>
      <c r="R410" s="2">
        <f t="shared" si="13"/>
        <v>0.24304289707133309</v>
      </c>
      <c r="S410" s="2">
        <f>VLOOKUP(A410,'TA Total'!A:Q,14,0)</f>
        <v>24687</v>
      </c>
    </row>
    <row r="411" spans="1:19" x14ac:dyDescent="0.45">
      <c r="A411" s="2" t="str">
        <f t="shared" si="12"/>
        <v>2013|Napier City|Non-private Dwelling</v>
      </c>
      <c r="B411" t="s">
        <v>16</v>
      </c>
      <c r="C411" t="s">
        <v>17</v>
      </c>
      <c r="D411" t="s">
        <v>18</v>
      </c>
      <c r="E411" t="s">
        <v>19</v>
      </c>
      <c r="F411">
        <v>2013</v>
      </c>
      <c r="G411">
        <v>2013</v>
      </c>
      <c r="H411" s="1" t="s">
        <v>188</v>
      </c>
      <c r="I411" t="s">
        <v>187</v>
      </c>
      <c r="J411">
        <v>3</v>
      </c>
      <c r="K411" t="s">
        <v>28</v>
      </c>
      <c r="L411">
        <v>2</v>
      </c>
      <c r="M411" t="s">
        <v>262</v>
      </c>
      <c r="P411" t="s">
        <v>24</v>
      </c>
      <c r="Q411" t="s">
        <v>25</v>
      </c>
      <c r="R411" s="2" t="str">
        <f t="shared" si="13"/>
        <v>.</v>
      </c>
      <c r="S411" s="2">
        <f>VLOOKUP(A411,'TA Total'!A:Q,14,0)</f>
        <v>0</v>
      </c>
    </row>
    <row r="412" spans="1:19" x14ac:dyDescent="0.45">
      <c r="A412" s="2" t="str">
        <f t="shared" si="12"/>
        <v>2013|Napier City|Total - dwelling type</v>
      </c>
      <c r="B412" t="s">
        <v>16</v>
      </c>
      <c r="C412" t="s">
        <v>17</v>
      </c>
      <c r="D412" t="s">
        <v>18</v>
      </c>
      <c r="E412" t="s">
        <v>19</v>
      </c>
      <c r="F412">
        <v>2013</v>
      </c>
      <c r="G412">
        <v>2013</v>
      </c>
      <c r="H412" s="1" t="s">
        <v>188</v>
      </c>
      <c r="I412" t="s">
        <v>187</v>
      </c>
      <c r="J412">
        <v>3</v>
      </c>
      <c r="K412" t="s">
        <v>28</v>
      </c>
      <c r="L412">
        <v>99</v>
      </c>
      <c r="M412" t="s">
        <v>260</v>
      </c>
      <c r="P412" t="s">
        <v>24</v>
      </c>
      <c r="Q412" t="s">
        <v>25</v>
      </c>
      <c r="R412" s="2" t="str">
        <f t="shared" si="13"/>
        <v>.</v>
      </c>
      <c r="S412" s="2">
        <f>VLOOKUP(A412,'TA Total'!A:Q,14,0)</f>
        <v>0</v>
      </c>
    </row>
    <row r="413" spans="1:19" x14ac:dyDescent="0.45">
      <c r="A413" s="2" t="str">
        <f t="shared" si="12"/>
        <v>2013|Napier City|Private Dwelling</v>
      </c>
      <c r="B413" t="s">
        <v>16</v>
      </c>
      <c r="C413" t="s">
        <v>17</v>
      </c>
      <c r="D413" t="s">
        <v>18</v>
      </c>
      <c r="E413" t="s">
        <v>19</v>
      </c>
      <c r="F413">
        <v>2013</v>
      </c>
      <c r="G413">
        <v>2013</v>
      </c>
      <c r="H413" s="1" t="s">
        <v>188</v>
      </c>
      <c r="I413" t="s">
        <v>187</v>
      </c>
      <c r="J413">
        <v>999</v>
      </c>
      <c r="K413" t="s">
        <v>29</v>
      </c>
      <c r="L413">
        <v>1</v>
      </c>
      <c r="M413" t="s">
        <v>261</v>
      </c>
      <c r="N413">
        <v>24687</v>
      </c>
      <c r="R413" s="2">
        <f t="shared" si="13"/>
        <v>100</v>
      </c>
      <c r="S413" s="2">
        <f>VLOOKUP(A413,'TA Total'!A:Q,14,0)</f>
        <v>24687</v>
      </c>
    </row>
    <row r="414" spans="1:19" x14ac:dyDescent="0.45">
      <c r="A414" s="2" t="str">
        <f t="shared" si="12"/>
        <v>2013|Napier City|Non-private Dwelling</v>
      </c>
      <c r="B414" t="s">
        <v>16</v>
      </c>
      <c r="C414" t="s">
        <v>17</v>
      </c>
      <c r="D414" t="s">
        <v>18</v>
      </c>
      <c r="E414" t="s">
        <v>19</v>
      </c>
      <c r="F414">
        <v>2013</v>
      </c>
      <c r="G414">
        <v>2013</v>
      </c>
      <c r="H414" s="1" t="s">
        <v>188</v>
      </c>
      <c r="I414" t="s">
        <v>187</v>
      </c>
      <c r="J414">
        <v>999</v>
      </c>
      <c r="K414" t="s">
        <v>29</v>
      </c>
      <c r="L414">
        <v>2</v>
      </c>
      <c r="M414" t="s">
        <v>262</v>
      </c>
      <c r="P414" t="s">
        <v>24</v>
      </c>
      <c r="Q414" t="s">
        <v>25</v>
      </c>
      <c r="R414" s="2" t="str">
        <f t="shared" si="13"/>
        <v>.</v>
      </c>
      <c r="S414" s="2">
        <f>VLOOKUP(A414,'TA Total'!A:Q,14,0)</f>
        <v>0</v>
      </c>
    </row>
    <row r="415" spans="1:19" x14ac:dyDescent="0.45">
      <c r="A415" s="2" t="str">
        <f t="shared" si="12"/>
        <v>2013|Napier City|Total - dwelling type</v>
      </c>
      <c r="B415" t="s">
        <v>16</v>
      </c>
      <c r="C415" t="s">
        <v>17</v>
      </c>
      <c r="D415" t="s">
        <v>18</v>
      </c>
      <c r="E415" t="s">
        <v>19</v>
      </c>
      <c r="F415">
        <v>2013</v>
      </c>
      <c r="G415">
        <v>2013</v>
      </c>
      <c r="H415" s="1" t="s">
        <v>188</v>
      </c>
      <c r="I415" t="s">
        <v>187</v>
      </c>
      <c r="J415">
        <v>999</v>
      </c>
      <c r="K415" t="s">
        <v>29</v>
      </c>
      <c r="L415">
        <v>99</v>
      </c>
      <c r="M415" t="s">
        <v>260</v>
      </c>
      <c r="P415" t="s">
        <v>24</v>
      </c>
      <c r="Q415" t="s">
        <v>25</v>
      </c>
      <c r="R415" s="2" t="str">
        <f t="shared" si="13"/>
        <v>.</v>
      </c>
      <c r="S415" s="2">
        <f>VLOOKUP(A415,'TA Total'!A:Q,14,0)</f>
        <v>0</v>
      </c>
    </row>
    <row r="416" spans="1:19" x14ac:dyDescent="0.45">
      <c r="A416" s="2" t="str">
        <f t="shared" si="12"/>
        <v>2013|Central Hawke's Bay District|Private Dwelling</v>
      </c>
      <c r="B416" t="s">
        <v>16</v>
      </c>
      <c r="C416" t="s">
        <v>17</v>
      </c>
      <c r="D416" t="s">
        <v>18</v>
      </c>
      <c r="E416" t="s">
        <v>19</v>
      </c>
      <c r="F416">
        <v>2013</v>
      </c>
      <c r="G416">
        <v>2013</v>
      </c>
      <c r="H416" s="1" t="s">
        <v>186</v>
      </c>
      <c r="I416" t="s">
        <v>185</v>
      </c>
      <c r="J416">
        <v>1</v>
      </c>
      <c r="K416" t="s">
        <v>22</v>
      </c>
      <c r="L416">
        <v>1</v>
      </c>
      <c r="M416" t="s">
        <v>261</v>
      </c>
      <c r="N416">
        <v>5139</v>
      </c>
      <c r="R416" s="2">
        <f t="shared" si="13"/>
        <v>83.724340175953088</v>
      </c>
      <c r="S416" s="2">
        <f>VLOOKUP(A416,'TA Total'!A:Q,14,0)</f>
        <v>6138</v>
      </c>
    </row>
    <row r="417" spans="1:19" x14ac:dyDescent="0.45">
      <c r="A417" s="2" t="str">
        <f t="shared" si="12"/>
        <v>2013|Central Hawke's Bay District|Non-private Dwelling</v>
      </c>
      <c r="B417" t="s">
        <v>16</v>
      </c>
      <c r="C417" t="s">
        <v>17</v>
      </c>
      <c r="D417" t="s">
        <v>18</v>
      </c>
      <c r="E417" t="s">
        <v>19</v>
      </c>
      <c r="F417">
        <v>2013</v>
      </c>
      <c r="G417">
        <v>2013</v>
      </c>
      <c r="H417" s="1" t="s">
        <v>186</v>
      </c>
      <c r="I417" t="s">
        <v>185</v>
      </c>
      <c r="J417">
        <v>1</v>
      </c>
      <c r="K417" t="s">
        <v>22</v>
      </c>
      <c r="L417">
        <v>2</v>
      </c>
      <c r="M417" t="s">
        <v>262</v>
      </c>
      <c r="N417">
        <v>27</v>
      </c>
      <c r="R417" s="2" t="str">
        <f t="shared" si="13"/>
        <v>.</v>
      </c>
      <c r="S417" s="2">
        <f>VLOOKUP(A417,'TA Total'!A:Q,14,0)</f>
        <v>0</v>
      </c>
    </row>
    <row r="418" spans="1:19" x14ac:dyDescent="0.45">
      <c r="A418" s="2" t="str">
        <f t="shared" si="12"/>
        <v>2013|Central Hawke's Bay District|Total - dwelling type</v>
      </c>
      <c r="B418" t="s">
        <v>16</v>
      </c>
      <c r="C418" t="s">
        <v>17</v>
      </c>
      <c r="D418" t="s">
        <v>18</v>
      </c>
      <c r="E418" t="s">
        <v>19</v>
      </c>
      <c r="F418">
        <v>2013</v>
      </c>
      <c r="G418">
        <v>2013</v>
      </c>
      <c r="H418" s="1" t="s">
        <v>186</v>
      </c>
      <c r="I418" t="s">
        <v>185</v>
      </c>
      <c r="J418">
        <v>1</v>
      </c>
      <c r="K418" t="s">
        <v>22</v>
      </c>
      <c r="L418">
        <v>99</v>
      </c>
      <c r="M418" t="s">
        <v>260</v>
      </c>
      <c r="N418">
        <v>5169</v>
      </c>
      <c r="R418" s="2" t="str">
        <f t="shared" si="13"/>
        <v>.</v>
      </c>
      <c r="S418" s="2">
        <f>VLOOKUP(A418,'TA Total'!A:Q,14,0)</f>
        <v>0</v>
      </c>
    </row>
    <row r="419" spans="1:19" x14ac:dyDescent="0.45">
      <c r="A419" s="2" t="str">
        <f t="shared" si="12"/>
        <v>2013|Central Hawke's Bay District|Private Dwelling</v>
      </c>
      <c r="B419" t="s">
        <v>16</v>
      </c>
      <c r="C419" t="s">
        <v>17</v>
      </c>
      <c r="D419" t="s">
        <v>18</v>
      </c>
      <c r="E419" t="s">
        <v>19</v>
      </c>
      <c r="F419">
        <v>2013</v>
      </c>
      <c r="G419">
        <v>2013</v>
      </c>
      <c r="H419" s="1" t="s">
        <v>186</v>
      </c>
      <c r="I419" t="s">
        <v>185</v>
      </c>
      <c r="J419">
        <v>2</v>
      </c>
      <c r="K419" t="s">
        <v>23</v>
      </c>
      <c r="L419">
        <v>1</v>
      </c>
      <c r="M419" t="s">
        <v>261</v>
      </c>
      <c r="N419">
        <v>972</v>
      </c>
      <c r="R419" s="2">
        <f t="shared" si="13"/>
        <v>15.835777126099707</v>
      </c>
      <c r="S419" s="2">
        <f>VLOOKUP(A419,'TA Total'!A:Q,14,0)</f>
        <v>6138</v>
      </c>
    </row>
    <row r="420" spans="1:19" x14ac:dyDescent="0.45">
      <c r="A420" s="2" t="str">
        <f t="shared" si="12"/>
        <v>2013|Central Hawke's Bay District|Non-private Dwelling</v>
      </c>
      <c r="B420" t="s">
        <v>16</v>
      </c>
      <c r="C420" t="s">
        <v>17</v>
      </c>
      <c r="D420" t="s">
        <v>18</v>
      </c>
      <c r="E420" t="s">
        <v>19</v>
      </c>
      <c r="F420">
        <v>2013</v>
      </c>
      <c r="G420">
        <v>2013</v>
      </c>
      <c r="H420" s="1" t="s">
        <v>186</v>
      </c>
      <c r="I420" t="s">
        <v>185</v>
      </c>
      <c r="J420">
        <v>2</v>
      </c>
      <c r="K420" t="s">
        <v>23</v>
      </c>
      <c r="L420">
        <v>2</v>
      </c>
      <c r="M420" t="s">
        <v>262</v>
      </c>
      <c r="P420" t="s">
        <v>24</v>
      </c>
      <c r="Q420" t="s">
        <v>25</v>
      </c>
      <c r="R420" s="2" t="str">
        <f t="shared" si="13"/>
        <v>.</v>
      </c>
      <c r="S420" s="2">
        <f>VLOOKUP(A420,'TA Total'!A:Q,14,0)</f>
        <v>0</v>
      </c>
    </row>
    <row r="421" spans="1:19" x14ac:dyDescent="0.45">
      <c r="A421" s="2" t="str">
        <f t="shared" si="12"/>
        <v>2013|Central Hawke's Bay District|Total - dwelling type</v>
      </c>
      <c r="B421" t="s">
        <v>16</v>
      </c>
      <c r="C421" t="s">
        <v>17</v>
      </c>
      <c r="D421" t="s">
        <v>18</v>
      </c>
      <c r="E421" t="s">
        <v>19</v>
      </c>
      <c r="F421">
        <v>2013</v>
      </c>
      <c r="G421">
        <v>2013</v>
      </c>
      <c r="H421" s="1" t="s">
        <v>186</v>
      </c>
      <c r="I421" t="s">
        <v>185</v>
      </c>
      <c r="J421">
        <v>2</v>
      </c>
      <c r="K421" t="s">
        <v>23</v>
      </c>
      <c r="L421">
        <v>99</v>
      </c>
      <c r="M421" t="s">
        <v>260</v>
      </c>
      <c r="P421" t="s">
        <v>24</v>
      </c>
      <c r="Q421" t="s">
        <v>25</v>
      </c>
      <c r="R421" s="2" t="str">
        <f t="shared" si="13"/>
        <v>.</v>
      </c>
      <c r="S421" s="2">
        <f>VLOOKUP(A421,'TA Total'!A:Q,14,0)</f>
        <v>0</v>
      </c>
    </row>
    <row r="422" spans="1:19" x14ac:dyDescent="0.45">
      <c r="A422" s="2" t="str">
        <f t="shared" si="12"/>
        <v>2013|Central Hawke's Bay District|Private Dwelling</v>
      </c>
      <c r="B422" t="s">
        <v>16</v>
      </c>
      <c r="C422" t="s">
        <v>17</v>
      </c>
      <c r="D422" t="s">
        <v>18</v>
      </c>
      <c r="E422" t="s">
        <v>19</v>
      </c>
      <c r="F422">
        <v>2013</v>
      </c>
      <c r="G422">
        <v>2013</v>
      </c>
      <c r="H422" s="1" t="s">
        <v>186</v>
      </c>
      <c r="I422" t="s">
        <v>185</v>
      </c>
      <c r="J422">
        <v>21</v>
      </c>
      <c r="K422" t="s">
        <v>26</v>
      </c>
      <c r="L422">
        <v>1</v>
      </c>
      <c r="M422" t="s">
        <v>261</v>
      </c>
      <c r="N422">
        <v>111</v>
      </c>
      <c r="R422" s="2">
        <f t="shared" si="13"/>
        <v>1.8084066471163247</v>
      </c>
      <c r="S422" s="2">
        <f>VLOOKUP(A422,'TA Total'!A:Q,14,0)</f>
        <v>6138</v>
      </c>
    </row>
    <row r="423" spans="1:19" x14ac:dyDescent="0.45">
      <c r="A423" s="2" t="str">
        <f t="shared" si="12"/>
        <v>2013|Central Hawke's Bay District|Non-private Dwelling</v>
      </c>
      <c r="B423" t="s">
        <v>16</v>
      </c>
      <c r="C423" t="s">
        <v>17</v>
      </c>
      <c r="D423" t="s">
        <v>18</v>
      </c>
      <c r="E423" t="s">
        <v>19</v>
      </c>
      <c r="F423">
        <v>2013</v>
      </c>
      <c r="G423">
        <v>2013</v>
      </c>
      <c r="H423" s="1" t="s">
        <v>186</v>
      </c>
      <c r="I423" t="s">
        <v>185</v>
      </c>
      <c r="J423">
        <v>21</v>
      </c>
      <c r="K423" t="s">
        <v>26</v>
      </c>
      <c r="L423">
        <v>2</v>
      </c>
      <c r="M423" t="s">
        <v>262</v>
      </c>
      <c r="P423" t="s">
        <v>24</v>
      </c>
      <c r="Q423" t="s">
        <v>25</v>
      </c>
      <c r="R423" s="2" t="str">
        <f t="shared" si="13"/>
        <v>.</v>
      </c>
      <c r="S423" s="2">
        <f>VLOOKUP(A423,'TA Total'!A:Q,14,0)</f>
        <v>0</v>
      </c>
    </row>
    <row r="424" spans="1:19" x14ac:dyDescent="0.45">
      <c r="A424" s="2" t="str">
        <f t="shared" si="12"/>
        <v>2013|Central Hawke's Bay District|Total - dwelling type</v>
      </c>
      <c r="B424" t="s">
        <v>16</v>
      </c>
      <c r="C424" t="s">
        <v>17</v>
      </c>
      <c r="D424" t="s">
        <v>18</v>
      </c>
      <c r="E424" t="s">
        <v>19</v>
      </c>
      <c r="F424">
        <v>2013</v>
      </c>
      <c r="G424">
        <v>2013</v>
      </c>
      <c r="H424" s="1" t="s">
        <v>186</v>
      </c>
      <c r="I424" t="s">
        <v>185</v>
      </c>
      <c r="J424">
        <v>21</v>
      </c>
      <c r="K424" t="s">
        <v>26</v>
      </c>
      <c r="L424">
        <v>99</v>
      </c>
      <c r="M424" t="s">
        <v>260</v>
      </c>
      <c r="P424" t="s">
        <v>24</v>
      </c>
      <c r="Q424" t="s">
        <v>25</v>
      </c>
      <c r="R424" s="2" t="str">
        <f t="shared" si="13"/>
        <v>.</v>
      </c>
      <c r="S424" s="2">
        <f>VLOOKUP(A424,'TA Total'!A:Q,14,0)</f>
        <v>0</v>
      </c>
    </row>
    <row r="425" spans="1:19" x14ac:dyDescent="0.45">
      <c r="A425" s="2" t="str">
        <f t="shared" si="12"/>
        <v>2013|Central Hawke's Bay District|Private Dwelling</v>
      </c>
      <c r="B425" t="s">
        <v>16</v>
      </c>
      <c r="C425" t="s">
        <v>17</v>
      </c>
      <c r="D425" t="s">
        <v>18</v>
      </c>
      <c r="E425" t="s">
        <v>19</v>
      </c>
      <c r="F425">
        <v>2013</v>
      </c>
      <c r="G425">
        <v>2013</v>
      </c>
      <c r="H425" s="1" t="s">
        <v>186</v>
      </c>
      <c r="I425" t="s">
        <v>185</v>
      </c>
      <c r="J425">
        <v>22</v>
      </c>
      <c r="K425" t="s">
        <v>27</v>
      </c>
      <c r="L425">
        <v>1</v>
      </c>
      <c r="M425" t="s">
        <v>261</v>
      </c>
      <c r="N425">
        <v>858</v>
      </c>
      <c r="R425" s="2">
        <f t="shared" si="13"/>
        <v>13.978494623655912</v>
      </c>
      <c r="S425" s="2">
        <f>VLOOKUP(A425,'TA Total'!A:Q,14,0)</f>
        <v>6138</v>
      </c>
    </row>
    <row r="426" spans="1:19" x14ac:dyDescent="0.45">
      <c r="A426" s="2" t="str">
        <f t="shared" si="12"/>
        <v>2013|Central Hawke's Bay District|Non-private Dwelling</v>
      </c>
      <c r="B426" t="s">
        <v>16</v>
      </c>
      <c r="C426" t="s">
        <v>17</v>
      </c>
      <c r="D426" t="s">
        <v>18</v>
      </c>
      <c r="E426" t="s">
        <v>19</v>
      </c>
      <c r="F426">
        <v>2013</v>
      </c>
      <c r="G426">
        <v>2013</v>
      </c>
      <c r="H426" s="1" t="s">
        <v>186</v>
      </c>
      <c r="I426" t="s">
        <v>185</v>
      </c>
      <c r="J426">
        <v>22</v>
      </c>
      <c r="K426" t="s">
        <v>27</v>
      </c>
      <c r="L426">
        <v>2</v>
      </c>
      <c r="M426" t="s">
        <v>262</v>
      </c>
      <c r="P426" t="s">
        <v>24</v>
      </c>
      <c r="Q426" t="s">
        <v>25</v>
      </c>
      <c r="R426" s="2" t="str">
        <f t="shared" si="13"/>
        <v>.</v>
      </c>
      <c r="S426" s="2">
        <f>VLOOKUP(A426,'TA Total'!A:Q,14,0)</f>
        <v>0</v>
      </c>
    </row>
    <row r="427" spans="1:19" x14ac:dyDescent="0.45">
      <c r="A427" s="2" t="str">
        <f t="shared" si="12"/>
        <v>2013|Central Hawke's Bay District|Total - dwelling type</v>
      </c>
      <c r="B427" t="s">
        <v>16</v>
      </c>
      <c r="C427" t="s">
        <v>17</v>
      </c>
      <c r="D427" t="s">
        <v>18</v>
      </c>
      <c r="E427" t="s">
        <v>19</v>
      </c>
      <c r="F427">
        <v>2013</v>
      </c>
      <c r="G427">
        <v>2013</v>
      </c>
      <c r="H427" s="1" t="s">
        <v>186</v>
      </c>
      <c r="I427" t="s">
        <v>185</v>
      </c>
      <c r="J427">
        <v>22</v>
      </c>
      <c r="K427" t="s">
        <v>27</v>
      </c>
      <c r="L427">
        <v>99</v>
      </c>
      <c r="M427" t="s">
        <v>260</v>
      </c>
      <c r="P427" t="s">
        <v>24</v>
      </c>
      <c r="Q427" t="s">
        <v>25</v>
      </c>
      <c r="R427" s="2" t="str">
        <f t="shared" si="13"/>
        <v>.</v>
      </c>
      <c r="S427" s="2">
        <f>VLOOKUP(A427,'TA Total'!A:Q,14,0)</f>
        <v>0</v>
      </c>
    </row>
    <row r="428" spans="1:19" x14ac:dyDescent="0.45">
      <c r="A428" s="2" t="str">
        <f t="shared" si="12"/>
        <v>2013|Central Hawke's Bay District|Private Dwelling</v>
      </c>
      <c r="B428" t="s">
        <v>16</v>
      </c>
      <c r="C428" t="s">
        <v>17</v>
      </c>
      <c r="D428" t="s">
        <v>18</v>
      </c>
      <c r="E428" t="s">
        <v>19</v>
      </c>
      <c r="F428">
        <v>2013</v>
      </c>
      <c r="G428">
        <v>2013</v>
      </c>
      <c r="H428" s="1" t="s">
        <v>186</v>
      </c>
      <c r="I428" t="s">
        <v>185</v>
      </c>
      <c r="J428">
        <v>3</v>
      </c>
      <c r="K428" t="s">
        <v>28</v>
      </c>
      <c r="L428">
        <v>1</v>
      </c>
      <c r="M428" t="s">
        <v>261</v>
      </c>
      <c r="N428">
        <v>24</v>
      </c>
      <c r="R428" s="2">
        <f t="shared" si="13"/>
        <v>0.39100684261974583</v>
      </c>
      <c r="S428" s="2">
        <f>VLOOKUP(A428,'TA Total'!A:Q,14,0)</f>
        <v>6138</v>
      </c>
    </row>
    <row r="429" spans="1:19" x14ac:dyDescent="0.45">
      <c r="A429" s="2" t="str">
        <f t="shared" si="12"/>
        <v>2013|Central Hawke's Bay District|Non-private Dwelling</v>
      </c>
      <c r="B429" t="s">
        <v>16</v>
      </c>
      <c r="C429" t="s">
        <v>17</v>
      </c>
      <c r="D429" t="s">
        <v>18</v>
      </c>
      <c r="E429" t="s">
        <v>19</v>
      </c>
      <c r="F429">
        <v>2013</v>
      </c>
      <c r="G429">
        <v>2013</v>
      </c>
      <c r="H429" s="1" t="s">
        <v>186</v>
      </c>
      <c r="I429" t="s">
        <v>185</v>
      </c>
      <c r="J429">
        <v>3</v>
      </c>
      <c r="K429" t="s">
        <v>28</v>
      </c>
      <c r="L429">
        <v>2</v>
      </c>
      <c r="M429" t="s">
        <v>262</v>
      </c>
      <c r="P429" t="s">
        <v>24</v>
      </c>
      <c r="Q429" t="s">
        <v>25</v>
      </c>
      <c r="R429" s="2" t="str">
        <f t="shared" si="13"/>
        <v>.</v>
      </c>
      <c r="S429" s="2">
        <f>VLOOKUP(A429,'TA Total'!A:Q,14,0)</f>
        <v>0</v>
      </c>
    </row>
    <row r="430" spans="1:19" x14ac:dyDescent="0.45">
      <c r="A430" s="2" t="str">
        <f t="shared" si="12"/>
        <v>2013|Central Hawke's Bay District|Total - dwelling type</v>
      </c>
      <c r="B430" t="s">
        <v>16</v>
      </c>
      <c r="C430" t="s">
        <v>17</v>
      </c>
      <c r="D430" t="s">
        <v>18</v>
      </c>
      <c r="E430" t="s">
        <v>19</v>
      </c>
      <c r="F430">
        <v>2013</v>
      </c>
      <c r="G430">
        <v>2013</v>
      </c>
      <c r="H430" s="1" t="s">
        <v>186</v>
      </c>
      <c r="I430" t="s">
        <v>185</v>
      </c>
      <c r="J430">
        <v>3</v>
      </c>
      <c r="K430" t="s">
        <v>28</v>
      </c>
      <c r="L430">
        <v>99</v>
      </c>
      <c r="M430" t="s">
        <v>260</v>
      </c>
      <c r="P430" t="s">
        <v>24</v>
      </c>
      <c r="Q430" t="s">
        <v>25</v>
      </c>
      <c r="R430" s="2" t="str">
        <f t="shared" si="13"/>
        <v>.</v>
      </c>
      <c r="S430" s="2">
        <f>VLOOKUP(A430,'TA Total'!A:Q,14,0)</f>
        <v>0</v>
      </c>
    </row>
    <row r="431" spans="1:19" x14ac:dyDescent="0.45">
      <c r="A431" s="2" t="str">
        <f t="shared" si="12"/>
        <v>2013|Central Hawke's Bay District|Private Dwelling</v>
      </c>
      <c r="B431" t="s">
        <v>16</v>
      </c>
      <c r="C431" t="s">
        <v>17</v>
      </c>
      <c r="D431" t="s">
        <v>18</v>
      </c>
      <c r="E431" t="s">
        <v>19</v>
      </c>
      <c r="F431">
        <v>2013</v>
      </c>
      <c r="G431">
        <v>2013</v>
      </c>
      <c r="H431" s="1" t="s">
        <v>186</v>
      </c>
      <c r="I431" t="s">
        <v>185</v>
      </c>
      <c r="J431">
        <v>999</v>
      </c>
      <c r="K431" t="s">
        <v>29</v>
      </c>
      <c r="L431">
        <v>1</v>
      </c>
      <c r="M431" t="s">
        <v>261</v>
      </c>
      <c r="N431">
        <v>6138</v>
      </c>
      <c r="R431" s="2">
        <f t="shared" si="13"/>
        <v>100</v>
      </c>
      <c r="S431" s="2">
        <f>VLOOKUP(A431,'TA Total'!A:Q,14,0)</f>
        <v>6138</v>
      </c>
    </row>
    <row r="432" spans="1:19" x14ac:dyDescent="0.45">
      <c r="A432" s="2" t="str">
        <f t="shared" si="12"/>
        <v>2013|Central Hawke's Bay District|Non-private Dwelling</v>
      </c>
      <c r="B432" t="s">
        <v>16</v>
      </c>
      <c r="C432" t="s">
        <v>17</v>
      </c>
      <c r="D432" t="s">
        <v>18</v>
      </c>
      <c r="E432" t="s">
        <v>19</v>
      </c>
      <c r="F432">
        <v>2013</v>
      </c>
      <c r="G432">
        <v>2013</v>
      </c>
      <c r="H432" s="1" t="s">
        <v>186</v>
      </c>
      <c r="I432" t="s">
        <v>185</v>
      </c>
      <c r="J432">
        <v>999</v>
      </c>
      <c r="K432" t="s">
        <v>29</v>
      </c>
      <c r="L432">
        <v>2</v>
      </c>
      <c r="M432" t="s">
        <v>262</v>
      </c>
      <c r="P432" t="s">
        <v>24</v>
      </c>
      <c r="Q432" t="s">
        <v>25</v>
      </c>
      <c r="R432" s="2" t="str">
        <f t="shared" si="13"/>
        <v>.</v>
      </c>
      <c r="S432" s="2">
        <f>VLOOKUP(A432,'TA Total'!A:Q,14,0)</f>
        <v>0</v>
      </c>
    </row>
    <row r="433" spans="1:19" x14ac:dyDescent="0.45">
      <c r="A433" s="2" t="str">
        <f t="shared" si="12"/>
        <v>2013|Central Hawke's Bay District|Total - dwelling type</v>
      </c>
      <c r="B433" t="s">
        <v>16</v>
      </c>
      <c r="C433" t="s">
        <v>17</v>
      </c>
      <c r="D433" t="s">
        <v>18</v>
      </c>
      <c r="E433" t="s">
        <v>19</v>
      </c>
      <c r="F433">
        <v>2013</v>
      </c>
      <c r="G433">
        <v>2013</v>
      </c>
      <c r="H433" s="1" t="s">
        <v>186</v>
      </c>
      <c r="I433" t="s">
        <v>185</v>
      </c>
      <c r="J433">
        <v>999</v>
      </c>
      <c r="K433" t="s">
        <v>29</v>
      </c>
      <c r="L433">
        <v>99</v>
      </c>
      <c r="M433" t="s">
        <v>260</v>
      </c>
      <c r="P433" t="s">
        <v>24</v>
      </c>
      <c r="Q433" t="s">
        <v>25</v>
      </c>
      <c r="R433" s="2" t="str">
        <f t="shared" si="13"/>
        <v>.</v>
      </c>
      <c r="S433" s="2">
        <f>VLOOKUP(A433,'TA Total'!A:Q,14,0)</f>
        <v>0</v>
      </c>
    </row>
    <row r="434" spans="1:19" x14ac:dyDescent="0.45">
      <c r="A434" s="2" t="str">
        <f t="shared" si="12"/>
        <v>2013|New Plymouth District|Private Dwelling</v>
      </c>
      <c r="B434" t="s">
        <v>16</v>
      </c>
      <c r="C434" t="s">
        <v>17</v>
      </c>
      <c r="D434" t="s">
        <v>18</v>
      </c>
      <c r="E434" t="s">
        <v>19</v>
      </c>
      <c r="F434">
        <v>2013</v>
      </c>
      <c r="G434">
        <v>2013</v>
      </c>
      <c r="H434" s="1" t="s">
        <v>184</v>
      </c>
      <c r="I434" t="s">
        <v>183</v>
      </c>
      <c r="J434">
        <v>1</v>
      </c>
      <c r="K434" t="s">
        <v>22</v>
      </c>
      <c r="L434">
        <v>1</v>
      </c>
      <c r="M434" t="s">
        <v>261</v>
      </c>
      <c r="N434">
        <v>29343</v>
      </c>
      <c r="R434" s="2">
        <f t="shared" si="13"/>
        <v>92.430542430542431</v>
      </c>
      <c r="S434" s="2">
        <f>VLOOKUP(A434,'TA Total'!A:Q,14,0)</f>
        <v>31746</v>
      </c>
    </row>
    <row r="435" spans="1:19" x14ac:dyDescent="0.45">
      <c r="A435" s="2" t="str">
        <f t="shared" si="12"/>
        <v>2013|New Plymouth District|Non-private Dwelling</v>
      </c>
      <c r="B435" t="s">
        <v>16</v>
      </c>
      <c r="C435" t="s">
        <v>17</v>
      </c>
      <c r="D435" t="s">
        <v>18</v>
      </c>
      <c r="E435" t="s">
        <v>19</v>
      </c>
      <c r="F435">
        <v>2013</v>
      </c>
      <c r="G435">
        <v>2013</v>
      </c>
      <c r="H435" s="1" t="s">
        <v>184</v>
      </c>
      <c r="I435" t="s">
        <v>183</v>
      </c>
      <c r="J435">
        <v>1</v>
      </c>
      <c r="K435" t="s">
        <v>22</v>
      </c>
      <c r="L435">
        <v>2</v>
      </c>
      <c r="M435" t="s">
        <v>262</v>
      </c>
      <c r="N435">
        <v>123</v>
      </c>
      <c r="R435" s="2" t="str">
        <f t="shared" si="13"/>
        <v>.</v>
      </c>
      <c r="S435" s="2">
        <f>VLOOKUP(A435,'TA Total'!A:Q,14,0)</f>
        <v>0</v>
      </c>
    </row>
    <row r="436" spans="1:19" x14ac:dyDescent="0.45">
      <c r="A436" s="2" t="str">
        <f t="shared" si="12"/>
        <v>2013|New Plymouth District|Total - dwelling type</v>
      </c>
      <c r="B436" t="s">
        <v>16</v>
      </c>
      <c r="C436" t="s">
        <v>17</v>
      </c>
      <c r="D436" t="s">
        <v>18</v>
      </c>
      <c r="E436" t="s">
        <v>19</v>
      </c>
      <c r="F436">
        <v>2013</v>
      </c>
      <c r="G436">
        <v>2013</v>
      </c>
      <c r="H436" s="1" t="s">
        <v>184</v>
      </c>
      <c r="I436" t="s">
        <v>183</v>
      </c>
      <c r="J436">
        <v>1</v>
      </c>
      <c r="K436" t="s">
        <v>22</v>
      </c>
      <c r="L436">
        <v>99</v>
      </c>
      <c r="M436" t="s">
        <v>260</v>
      </c>
      <c r="N436">
        <v>29466</v>
      </c>
      <c r="R436" s="2" t="str">
        <f t="shared" si="13"/>
        <v>.</v>
      </c>
      <c r="S436" s="2">
        <f>VLOOKUP(A436,'TA Total'!A:Q,14,0)</f>
        <v>0</v>
      </c>
    </row>
    <row r="437" spans="1:19" x14ac:dyDescent="0.45">
      <c r="A437" s="2" t="str">
        <f t="shared" si="12"/>
        <v>2013|New Plymouth District|Private Dwelling</v>
      </c>
      <c r="B437" t="s">
        <v>16</v>
      </c>
      <c r="C437" t="s">
        <v>17</v>
      </c>
      <c r="D437" t="s">
        <v>18</v>
      </c>
      <c r="E437" t="s">
        <v>19</v>
      </c>
      <c r="F437">
        <v>2013</v>
      </c>
      <c r="G437">
        <v>2013</v>
      </c>
      <c r="H437" s="1" t="s">
        <v>184</v>
      </c>
      <c r="I437" t="s">
        <v>183</v>
      </c>
      <c r="J437">
        <v>2</v>
      </c>
      <c r="K437" t="s">
        <v>23</v>
      </c>
      <c r="L437">
        <v>1</v>
      </c>
      <c r="M437" t="s">
        <v>261</v>
      </c>
      <c r="N437">
        <v>2238</v>
      </c>
      <c r="R437" s="2">
        <f t="shared" si="13"/>
        <v>7.0497070497070489</v>
      </c>
      <c r="S437" s="2">
        <f>VLOOKUP(A437,'TA Total'!A:Q,14,0)</f>
        <v>31746</v>
      </c>
    </row>
    <row r="438" spans="1:19" x14ac:dyDescent="0.45">
      <c r="A438" s="2" t="str">
        <f t="shared" si="12"/>
        <v>2013|New Plymouth District|Non-private Dwelling</v>
      </c>
      <c r="B438" t="s">
        <v>16</v>
      </c>
      <c r="C438" t="s">
        <v>17</v>
      </c>
      <c r="D438" t="s">
        <v>18</v>
      </c>
      <c r="E438" t="s">
        <v>19</v>
      </c>
      <c r="F438">
        <v>2013</v>
      </c>
      <c r="G438">
        <v>2013</v>
      </c>
      <c r="H438" s="1" t="s">
        <v>184</v>
      </c>
      <c r="I438" t="s">
        <v>183</v>
      </c>
      <c r="J438">
        <v>2</v>
      </c>
      <c r="K438" t="s">
        <v>23</v>
      </c>
      <c r="L438">
        <v>2</v>
      </c>
      <c r="M438" t="s">
        <v>262</v>
      </c>
      <c r="P438" t="s">
        <v>24</v>
      </c>
      <c r="Q438" t="s">
        <v>25</v>
      </c>
      <c r="R438" s="2" t="str">
        <f t="shared" si="13"/>
        <v>.</v>
      </c>
      <c r="S438" s="2">
        <f>VLOOKUP(A438,'TA Total'!A:Q,14,0)</f>
        <v>0</v>
      </c>
    </row>
    <row r="439" spans="1:19" x14ac:dyDescent="0.45">
      <c r="A439" s="2" t="str">
        <f t="shared" si="12"/>
        <v>2013|New Plymouth District|Total - dwelling type</v>
      </c>
      <c r="B439" t="s">
        <v>16</v>
      </c>
      <c r="C439" t="s">
        <v>17</v>
      </c>
      <c r="D439" t="s">
        <v>18</v>
      </c>
      <c r="E439" t="s">
        <v>19</v>
      </c>
      <c r="F439">
        <v>2013</v>
      </c>
      <c r="G439">
        <v>2013</v>
      </c>
      <c r="H439" s="1" t="s">
        <v>184</v>
      </c>
      <c r="I439" t="s">
        <v>183</v>
      </c>
      <c r="J439">
        <v>2</v>
      </c>
      <c r="K439" t="s">
        <v>23</v>
      </c>
      <c r="L439">
        <v>99</v>
      </c>
      <c r="M439" t="s">
        <v>260</v>
      </c>
      <c r="P439" t="s">
        <v>24</v>
      </c>
      <c r="Q439" t="s">
        <v>25</v>
      </c>
      <c r="R439" s="2" t="str">
        <f t="shared" si="13"/>
        <v>.</v>
      </c>
      <c r="S439" s="2">
        <f>VLOOKUP(A439,'TA Total'!A:Q,14,0)</f>
        <v>0</v>
      </c>
    </row>
    <row r="440" spans="1:19" x14ac:dyDescent="0.45">
      <c r="A440" s="2" t="str">
        <f t="shared" si="12"/>
        <v>2013|New Plymouth District|Private Dwelling</v>
      </c>
      <c r="B440" t="s">
        <v>16</v>
      </c>
      <c r="C440" t="s">
        <v>17</v>
      </c>
      <c r="D440" t="s">
        <v>18</v>
      </c>
      <c r="E440" t="s">
        <v>19</v>
      </c>
      <c r="F440">
        <v>2013</v>
      </c>
      <c r="G440">
        <v>2013</v>
      </c>
      <c r="H440" s="1" t="s">
        <v>184</v>
      </c>
      <c r="I440" t="s">
        <v>183</v>
      </c>
      <c r="J440">
        <v>21</v>
      </c>
      <c r="K440" t="s">
        <v>26</v>
      </c>
      <c r="L440">
        <v>1</v>
      </c>
      <c r="M440" t="s">
        <v>261</v>
      </c>
      <c r="N440">
        <v>732</v>
      </c>
      <c r="R440" s="2">
        <f t="shared" si="13"/>
        <v>2.3058023058023061</v>
      </c>
      <c r="S440" s="2">
        <f>VLOOKUP(A440,'TA Total'!A:Q,14,0)</f>
        <v>31746</v>
      </c>
    </row>
    <row r="441" spans="1:19" x14ac:dyDescent="0.45">
      <c r="A441" s="2" t="str">
        <f t="shared" si="12"/>
        <v>2013|New Plymouth District|Non-private Dwelling</v>
      </c>
      <c r="B441" t="s">
        <v>16</v>
      </c>
      <c r="C441" t="s">
        <v>17</v>
      </c>
      <c r="D441" t="s">
        <v>18</v>
      </c>
      <c r="E441" t="s">
        <v>19</v>
      </c>
      <c r="F441">
        <v>2013</v>
      </c>
      <c r="G441">
        <v>2013</v>
      </c>
      <c r="H441" s="1" t="s">
        <v>184</v>
      </c>
      <c r="I441" t="s">
        <v>183</v>
      </c>
      <c r="J441">
        <v>21</v>
      </c>
      <c r="K441" t="s">
        <v>26</v>
      </c>
      <c r="L441">
        <v>2</v>
      </c>
      <c r="M441" t="s">
        <v>262</v>
      </c>
      <c r="P441" t="s">
        <v>24</v>
      </c>
      <c r="Q441" t="s">
        <v>25</v>
      </c>
      <c r="R441" s="2" t="str">
        <f t="shared" si="13"/>
        <v>.</v>
      </c>
      <c r="S441" s="2">
        <f>VLOOKUP(A441,'TA Total'!A:Q,14,0)</f>
        <v>0</v>
      </c>
    </row>
    <row r="442" spans="1:19" x14ac:dyDescent="0.45">
      <c r="A442" s="2" t="str">
        <f t="shared" si="12"/>
        <v>2013|New Plymouth District|Total - dwelling type</v>
      </c>
      <c r="B442" t="s">
        <v>16</v>
      </c>
      <c r="C442" t="s">
        <v>17</v>
      </c>
      <c r="D442" t="s">
        <v>18</v>
      </c>
      <c r="E442" t="s">
        <v>19</v>
      </c>
      <c r="F442">
        <v>2013</v>
      </c>
      <c r="G442">
        <v>2013</v>
      </c>
      <c r="H442" s="1" t="s">
        <v>184</v>
      </c>
      <c r="I442" t="s">
        <v>183</v>
      </c>
      <c r="J442">
        <v>21</v>
      </c>
      <c r="K442" t="s">
        <v>26</v>
      </c>
      <c r="L442">
        <v>99</v>
      </c>
      <c r="M442" t="s">
        <v>260</v>
      </c>
      <c r="P442" t="s">
        <v>24</v>
      </c>
      <c r="Q442" t="s">
        <v>25</v>
      </c>
      <c r="R442" s="2" t="str">
        <f t="shared" si="13"/>
        <v>.</v>
      </c>
      <c r="S442" s="2">
        <f>VLOOKUP(A442,'TA Total'!A:Q,14,0)</f>
        <v>0</v>
      </c>
    </row>
    <row r="443" spans="1:19" x14ac:dyDescent="0.45">
      <c r="A443" s="2" t="str">
        <f t="shared" si="12"/>
        <v>2013|New Plymouth District|Private Dwelling</v>
      </c>
      <c r="B443" t="s">
        <v>16</v>
      </c>
      <c r="C443" t="s">
        <v>17</v>
      </c>
      <c r="D443" t="s">
        <v>18</v>
      </c>
      <c r="E443" t="s">
        <v>19</v>
      </c>
      <c r="F443">
        <v>2013</v>
      </c>
      <c r="G443">
        <v>2013</v>
      </c>
      <c r="H443" s="1" t="s">
        <v>184</v>
      </c>
      <c r="I443" t="s">
        <v>183</v>
      </c>
      <c r="J443">
        <v>22</v>
      </c>
      <c r="K443" t="s">
        <v>27</v>
      </c>
      <c r="L443">
        <v>1</v>
      </c>
      <c r="M443" t="s">
        <v>261</v>
      </c>
      <c r="N443">
        <v>1506</v>
      </c>
      <c r="R443" s="2">
        <f t="shared" si="13"/>
        <v>4.7439047439047446</v>
      </c>
      <c r="S443" s="2">
        <f>VLOOKUP(A443,'TA Total'!A:Q,14,0)</f>
        <v>31746</v>
      </c>
    </row>
    <row r="444" spans="1:19" x14ac:dyDescent="0.45">
      <c r="A444" s="2" t="str">
        <f t="shared" si="12"/>
        <v>2013|New Plymouth District|Non-private Dwelling</v>
      </c>
      <c r="B444" t="s">
        <v>16</v>
      </c>
      <c r="C444" t="s">
        <v>17</v>
      </c>
      <c r="D444" t="s">
        <v>18</v>
      </c>
      <c r="E444" t="s">
        <v>19</v>
      </c>
      <c r="F444">
        <v>2013</v>
      </c>
      <c r="G444">
        <v>2013</v>
      </c>
      <c r="H444" s="1" t="s">
        <v>184</v>
      </c>
      <c r="I444" t="s">
        <v>183</v>
      </c>
      <c r="J444">
        <v>22</v>
      </c>
      <c r="K444" t="s">
        <v>27</v>
      </c>
      <c r="L444">
        <v>2</v>
      </c>
      <c r="M444" t="s">
        <v>262</v>
      </c>
      <c r="P444" t="s">
        <v>24</v>
      </c>
      <c r="Q444" t="s">
        <v>25</v>
      </c>
      <c r="R444" s="2" t="str">
        <f t="shared" si="13"/>
        <v>.</v>
      </c>
      <c r="S444" s="2">
        <f>VLOOKUP(A444,'TA Total'!A:Q,14,0)</f>
        <v>0</v>
      </c>
    </row>
    <row r="445" spans="1:19" x14ac:dyDescent="0.45">
      <c r="A445" s="2" t="str">
        <f t="shared" si="12"/>
        <v>2013|New Plymouth District|Total - dwelling type</v>
      </c>
      <c r="B445" t="s">
        <v>16</v>
      </c>
      <c r="C445" t="s">
        <v>17</v>
      </c>
      <c r="D445" t="s">
        <v>18</v>
      </c>
      <c r="E445" t="s">
        <v>19</v>
      </c>
      <c r="F445">
        <v>2013</v>
      </c>
      <c r="G445">
        <v>2013</v>
      </c>
      <c r="H445" s="1" t="s">
        <v>184</v>
      </c>
      <c r="I445" t="s">
        <v>183</v>
      </c>
      <c r="J445">
        <v>22</v>
      </c>
      <c r="K445" t="s">
        <v>27</v>
      </c>
      <c r="L445">
        <v>99</v>
      </c>
      <c r="M445" t="s">
        <v>260</v>
      </c>
      <c r="P445" t="s">
        <v>24</v>
      </c>
      <c r="Q445" t="s">
        <v>25</v>
      </c>
      <c r="R445" s="2" t="str">
        <f t="shared" si="13"/>
        <v>.</v>
      </c>
      <c r="S445" s="2">
        <f>VLOOKUP(A445,'TA Total'!A:Q,14,0)</f>
        <v>0</v>
      </c>
    </row>
    <row r="446" spans="1:19" x14ac:dyDescent="0.45">
      <c r="A446" s="2" t="str">
        <f t="shared" si="12"/>
        <v>2013|New Plymouth District|Private Dwelling</v>
      </c>
      <c r="B446" t="s">
        <v>16</v>
      </c>
      <c r="C446" t="s">
        <v>17</v>
      </c>
      <c r="D446" t="s">
        <v>18</v>
      </c>
      <c r="E446" t="s">
        <v>19</v>
      </c>
      <c r="F446">
        <v>2013</v>
      </c>
      <c r="G446">
        <v>2013</v>
      </c>
      <c r="H446" s="1" t="s">
        <v>184</v>
      </c>
      <c r="I446" t="s">
        <v>183</v>
      </c>
      <c r="J446">
        <v>3</v>
      </c>
      <c r="K446" t="s">
        <v>28</v>
      </c>
      <c r="L446">
        <v>1</v>
      </c>
      <c r="M446" t="s">
        <v>261</v>
      </c>
      <c r="N446">
        <v>168</v>
      </c>
      <c r="R446" s="2">
        <f t="shared" si="13"/>
        <v>0.52920052920052918</v>
      </c>
      <c r="S446" s="2">
        <f>VLOOKUP(A446,'TA Total'!A:Q,14,0)</f>
        <v>31746</v>
      </c>
    </row>
    <row r="447" spans="1:19" x14ac:dyDescent="0.45">
      <c r="A447" s="2" t="str">
        <f t="shared" si="12"/>
        <v>2013|New Plymouth District|Non-private Dwelling</v>
      </c>
      <c r="B447" t="s">
        <v>16</v>
      </c>
      <c r="C447" t="s">
        <v>17</v>
      </c>
      <c r="D447" t="s">
        <v>18</v>
      </c>
      <c r="E447" t="s">
        <v>19</v>
      </c>
      <c r="F447">
        <v>2013</v>
      </c>
      <c r="G447">
        <v>2013</v>
      </c>
      <c r="H447" s="1" t="s">
        <v>184</v>
      </c>
      <c r="I447" t="s">
        <v>183</v>
      </c>
      <c r="J447">
        <v>3</v>
      </c>
      <c r="K447" t="s">
        <v>28</v>
      </c>
      <c r="L447">
        <v>2</v>
      </c>
      <c r="M447" t="s">
        <v>262</v>
      </c>
      <c r="P447" t="s">
        <v>24</v>
      </c>
      <c r="Q447" t="s">
        <v>25</v>
      </c>
      <c r="R447" s="2" t="str">
        <f t="shared" si="13"/>
        <v>.</v>
      </c>
      <c r="S447" s="2">
        <f>VLOOKUP(A447,'TA Total'!A:Q,14,0)</f>
        <v>0</v>
      </c>
    </row>
    <row r="448" spans="1:19" x14ac:dyDescent="0.45">
      <c r="A448" s="2" t="str">
        <f t="shared" si="12"/>
        <v>2013|New Plymouth District|Total - dwelling type</v>
      </c>
      <c r="B448" t="s">
        <v>16</v>
      </c>
      <c r="C448" t="s">
        <v>17</v>
      </c>
      <c r="D448" t="s">
        <v>18</v>
      </c>
      <c r="E448" t="s">
        <v>19</v>
      </c>
      <c r="F448">
        <v>2013</v>
      </c>
      <c r="G448">
        <v>2013</v>
      </c>
      <c r="H448" s="1" t="s">
        <v>184</v>
      </c>
      <c r="I448" t="s">
        <v>183</v>
      </c>
      <c r="J448">
        <v>3</v>
      </c>
      <c r="K448" t="s">
        <v>28</v>
      </c>
      <c r="L448">
        <v>99</v>
      </c>
      <c r="M448" t="s">
        <v>260</v>
      </c>
      <c r="P448" t="s">
        <v>24</v>
      </c>
      <c r="Q448" t="s">
        <v>25</v>
      </c>
      <c r="R448" s="2" t="str">
        <f t="shared" si="13"/>
        <v>.</v>
      </c>
      <c r="S448" s="2">
        <f>VLOOKUP(A448,'TA Total'!A:Q,14,0)</f>
        <v>0</v>
      </c>
    </row>
    <row r="449" spans="1:19" x14ac:dyDescent="0.45">
      <c r="A449" s="2" t="str">
        <f t="shared" si="12"/>
        <v>2013|New Plymouth District|Private Dwelling</v>
      </c>
      <c r="B449" t="s">
        <v>16</v>
      </c>
      <c r="C449" t="s">
        <v>17</v>
      </c>
      <c r="D449" t="s">
        <v>18</v>
      </c>
      <c r="E449" t="s">
        <v>19</v>
      </c>
      <c r="F449">
        <v>2013</v>
      </c>
      <c r="G449">
        <v>2013</v>
      </c>
      <c r="H449" s="1" t="s">
        <v>184</v>
      </c>
      <c r="I449" t="s">
        <v>183</v>
      </c>
      <c r="J449">
        <v>999</v>
      </c>
      <c r="K449" t="s">
        <v>29</v>
      </c>
      <c r="L449">
        <v>1</v>
      </c>
      <c r="M449" t="s">
        <v>261</v>
      </c>
      <c r="N449">
        <v>31746</v>
      </c>
      <c r="R449" s="2">
        <f t="shared" si="13"/>
        <v>100</v>
      </c>
      <c r="S449" s="2">
        <f>VLOOKUP(A449,'TA Total'!A:Q,14,0)</f>
        <v>31746</v>
      </c>
    </row>
    <row r="450" spans="1:19" x14ac:dyDescent="0.45">
      <c r="A450" s="2" t="str">
        <f t="shared" si="12"/>
        <v>2013|New Plymouth District|Non-private Dwelling</v>
      </c>
      <c r="B450" t="s">
        <v>16</v>
      </c>
      <c r="C450" t="s">
        <v>17</v>
      </c>
      <c r="D450" t="s">
        <v>18</v>
      </c>
      <c r="E450" t="s">
        <v>19</v>
      </c>
      <c r="F450">
        <v>2013</v>
      </c>
      <c r="G450">
        <v>2013</v>
      </c>
      <c r="H450" s="1" t="s">
        <v>184</v>
      </c>
      <c r="I450" t="s">
        <v>183</v>
      </c>
      <c r="J450">
        <v>999</v>
      </c>
      <c r="K450" t="s">
        <v>29</v>
      </c>
      <c r="L450">
        <v>2</v>
      </c>
      <c r="M450" t="s">
        <v>262</v>
      </c>
      <c r="P450" t="s">
        <v>24</v>
      </c>
      <c r="Q450" t="s">
        <v>25</v>
      </c>
      <c r="R450" s="2" t="str">
        <f t="shared" si="13"/>
        <v>.</v>
      </c>
      <c r="S450" s="2">
        <f>VLOOKUP(A450,'TA Total'!A:Q,14,0)</f>
        <v>0</v>
      </c>
    </row>
    <row r="451" spans="1:19" x14ac:dyDescent="0.45">
      <c r="A451" s="2" t="str">
        <f t="shared" ref="A451:A514" si="14">G451&amp;"|"&amp;I451&amp;"|"&amp;M451</f>
        <v>2013|New Plymouth District|Total - dwelling type</v>
      </c>
      <c r="B451" t="s">
        <v>16</v>
      </c>
      <c r="C451" t="s">
        <v>17</v>
      </c>
      <c r="D451" t="s">
        <v>18</v>
      </c>
      <c r="E451" t="s">
        <v>19</v>
      </c>
      <c r="F451">
        <v>2013</v>
      </c>
      <c r="G451">
        <v>2013</v>
      </c>
      <c r="H451" s="1" t="s">
        <v>184</v>
      </c>
      <c r="I451" t="s">
        <v>183</v>
      </c>
      <c r="J451">
        <v>999</v>
      </c>
      <c r="K451" t="s">
        <v>29</v>
      </c>
      <c r="L451">
        <v>99</v>
      </c>
      <c r="M451" t="s">
        <v>260</v>
      </c>
      <c r="P451" t="s">
        <v>24</v>
      </c>
      <c r="Q451" t="s">
        <v>25</v>
      </c>
      <c r="R451" s="2" t="str">
        <f t="shared" ref="R451:R514" si="15">IF(P451&lt;&gt;"_U",IFERROR((N451/S451*100),"."),".")</f>
        <v>.</v>
      </c>
      <c r="S451" s="2">
        <f>VLOOKUP(A451,'TA Total'!A:Q,14,0)</f>
        <v>0</v>
      </c>
    </row>
    <row r="452" spans="1:19" x14ac:dyDescent="0.45">
      <c r="A452" s="2" t="str">
        <f t="shared" si="14"/>
        <v>2013|Stratford District|Private Dwelling</v>
      </c>
      <c r="B452" t="s">
        <v>16</v>
      </c>
      <c r="C452" t="s">
        <v>17</v>
      </c>
      <c r="D452" t="s">
        <v>18</v>
      </c>
      <c r="E452" t="s">
        <v>19</v>
      </c>
      <c r="F452">
        <v>2013</v>
      </c>
      <c r="G452">
        <v>2013</v>
      </c>
      <c r="H452" s="1" t="s">
        <v>182</v>
      </c>
      <c r="I452" t="s">
        <v>181</v>
      </c>
      <c r="J452">
        <v>1</v>
      </c>
      <c r="K452" t="s">
        <v>22</v>
      </c>
      <c r="L452">
        <v>1</v>
      </c>
      <c r="M452" t="s">
        <v>261</v>
      </c>
      <c r="N452">
        <v>3552</v>
      </c>
      <c r="R452" s="2">
        <f t="shared" si="15"/>
        <v>90.658499234303207</v>
      </c>
      <c r="S452" s="2">
        <f>VLOOKUP(A452,'TA Total'!A:Q,14,0)</f>
        <v>3918</v>
      </c>
    </row>
    <row r="453" spans="1:19" x14ac:dyDescent="0.45">
      <c r="A453" s="2" t="str">
        <f t="shared" si="14"/>
        <v>2013|Stratford District|Non-private Dwelling</v>
      </c>
      <c r="B453" t="s">
        <v>16</v>
      </c>
      <c r="C453" t="s">
        <v>17</v>
      </c>
      <c r="D453" t="s">
        <v>18</v>
      </c>
      <c r="E453" t="s">
        <v>19</v>
      </c>
      <c r="F453">
        <v>2013</v>
      </c>
      <c r="G453">
        <v>2013</v>
      </c>
      <c r="H453" s="1" t="s">
        <v>182</v>
      </c>
      <c r="I453" t="s">
        <v>181</v>
      </c>
      <c r="J453">
        <v>1</v>
      </c>
      <c r="K453" t="s">
        <v>22</v>
      </c>
      <c r="L453">
        <v>2</v>
      </c>
      <c r="M453" t="s">
        <v>262</v>
      </c>
      <c r="N453">
        <v>27</v>
      </c>
      <c r="R453" s="2" t="str">
        <f t="shared" si="15"/>
        <v>.</v>
      </c>
      <c r="S453" s="2">
        <f>VLOOKUP(A453,'TA Total'!A:Q,14,0)</f>
        <v>0</v>
      </c>
    </row>
    <row r="454" spans="1:19" x14ac:dyDescent="0.45">
      <c r="A454" s="2" t="str">
        <f t="shared" si="14"/>
        <v>2013|Stratford District|Total - dwelling type</v>
      </c>
      <c r="B454" t="s">
        <v>16</v>
      </c>
      <c r="C454" t="s">
        <v>17</v>
      </c>
      <c r="D454" t="s">
        <v>18</v>
      </c>
      <c r="E454" t="s">
        <v>19</v>
      </c>
      <c r="F454">
        <v>2013</v>
      </c>
      <c r="G454">
        <v>2013</v>
      </c>
      <c r="H454" s="1" t="s">
        <v>182</v>
      </c>
      <c r="I454" t="s">
        <v>181</v>
      </c>
      <c r="J454">
        <v>1</v>
      </c>
      <c r="K454" t="s">
        <v>22</v>
      </c>
      <c r="L454">
        <v>99</v>
      </c>
      <c r="M454" t="s">
        <v>260</v>
      </c>
      <c r="N454">
        <v>3579</v>
      </c>
      <c r="R454" s="2" t="str">
        <f t="shared" si="15"/>
        <v>.</v>
      </c>
      <c r="S454" s="2">
        <f>VLOOKUP(A454,'TA Total'!A:Q,14,0)</f>
        <v>0</v>
      </c>
    </row>
    <row r="455" spans="1:19" x14ac:dyDescent="0.45">
      <c r="A455" s="2" t="str">
        <f t="shared" si="14"/>
        <v>2013|Stratford District|Private Dwelling</v>
      </c>
      <c r="B455" t="s">
        <v>16</v>
      </c>
      <c r="C455" t="s">
        <v>17</v>
      </c>
      <c r="D455" t="s">
        <v>18</v>
      </c>
      <c r="E455" t="s">
        <v>19</v>
      </c>
      <c r="F455">
        <v>2013</v>
      </c>
      <c r="G455">
        <v>2013</v>
      </c>
      <c r="H455" s="1" t="s">
        <v>182</v>
      </c>
      <c r="I455" t="s">
        <v>181</v>
      </c>
      <c r="J455">
        <v>2</v>
      </c>
      <c r="K455" t="s">
        <v>23</v>
      </c>
      <c r="L455">
        <v>1</v>
      </c>
      <c r="M455" t="s">
        <v>261</v>
      </c>
      <c r="N455">
        <v>348</v>
      </c>
      <c r="R455" s="2">
        <f t="shared" si="15"/>
        <v>8.8820826952526808</v>
      </c>
      <c r="S455" s="2">
        <f>VLOOKUP(A455,'TA Total'!A:Q,14,0)</f>
        <v>3918</v>
      </c>
    </row>
    <row r="456" spans="1:19" x14ac:dyDescent="0.45">
      <c r="A456" s="2" t="str">
        <f t="shared" si="14"/>
        <v>2013|Stratford District|Non-private Dwelling</v>
      </c>
      <c r="B456" t="s">
        <v>16</v>
      </c>
      <c r="C456" t="s">
        <v>17</v>
      </c>
      <c r="D456" t="s">
        <v>18</v>
      </c>
      <c r="E456" t="s">
        <v>19</v>
      </c>
      <c r="F456">
        <v>2013</v>
      </c>
      <c r="G456">
        <v>2013</v>
      </c>
      <c r="H456" s="1" t="s">
        <v>182</v>
      </c>
      <c r="I456" t="s">
        <v>181</v>
      </c>
      <c r="J456">
        <v>2</v>
      </c>
      <c r="K456" t="s">
        <v>23</v>
      </c>
      <c r="L456">
        <v>2</v>
      </c>
      <c r="M456" t="s">
        <v>262</v>
      </c>
      <c r="P456" t="s">
        <v>24</v>
      </c>
      <c r="Q456" t="s">
        <v>25</v>
      </c>
      <c r="R456" s="2" t="str">
        <f t="shared" si="15"/>
        <v>.</v>
      </c>
      <c r="S456" s="2">
        <f>VLOOKUP(A456,'TA Total'!A:Q,14,0)</f>
        <v>0</v>
      </c>
    </row>
    <row r="457" spans="1:19" x14ac:dyDescent="0.45">
      <c r="A457" s="2" t="str">
        <f t="shared" si="14"/>
        <v>2013|Stratford District|Total - dwelling type</v>
      </c>
      <c r="B457" t="s">
        <v>16</v>
      </c>
      <c r="C457" t="s">
        <v>17</v>
      </c>
      <c r="D457" t="s">
        <v>18</v>
      </c>
      <c r="E457" t="s">
        <v>19</v>
      </c>
      <c r="F457">
        <v>2013</v>
      </c>
      <c r="G457">
        <v>2013</v>
      </c>
      <c r="H457" s="1" t="s">
        <v>182</v>
      </c>
      <c r="I457" t="s">
        <v>181</v>
      </c>
      <c r="J457">
        <v>2</v>
      </c>
      <c r="K457" t="s">
        <v>23</v>
      </c>
      <c r="L457">
        <v>99</v>
      </c>
      <c r="M457" t="s">
        <v>260</v>
      </c>
      <c r="P457" t="s">
        <v>24</v>
      </c>
      <c r="Q457" t="s">
        <v>25</v>
      </c>
      <c r="R457" s="2" t="str">
        <f t="shared" si="15"/>
        <v>.</v>
      </c>
      <c r="S457" s="2">
        <f>VLOOKUP(A457,'TA Total'!A:Q,14,0)</f>
        <v>0</v>
      </c>
    </row>
    <row r="458" spans="1:19" x14ac:dyDescent="0.45">
      <c r="A458" s="2" t="str">
        <f t="shared" si="14"/>
        <v>2013|Stratford District|Private Dwelling</v>
      </c>
      <c r="B458" t="s">
        <v>16</v>
      </c>
      <c r="C458" t="s">
        <v>17</v>
      </c>
      <c r="D458" t="s">
        <v>18</v>
      </c>
      <c r="E458" t="s">
        <v>19</v>
      </c>
      <c r="F458">
        <v>2013</v>
      </c>
      <c r="G458">
        <v>2013</v>
      </c>
      <c r="H458" s="1" t="s">
        <v>182</v>
      </c>
      <c r="I458" t="s">
        <v>181</v>
      </c>
      <c r="J458">
        <v>21</v>
      </c>
      <c r="K458" t="s">
        <v>26</v>
      </c>
      <c r="L458">
        <v>1</v>
      </c>
      <c r="M458" t="s">
        <v>261</v>
      </c>
      <c r="N458">
        <v>81</v>
      </c>
      <c r="R458" s="2">
        <f t="shared" si="15"/>
        <v>2.0673813169984685</v>
      </c>
      <c r="S458" s="2">
        <f>VLOOKUP(A458,'TA Total'!A:Q,14,0)</f>
        <v>3918</v>
      </c>
    </row>
    <row r="459" spans="1:19" x14ac:dyDescent="0.45">
      <c r="A459" s="2" t="str">
        <f t="shared" si="14"/>
        <v>2013|Stratford District|Non-private Dwelling</v>
      </c>
      <c r="B459" t="s">
        <v>16</v>
      </c>
      <c r="C459" t="s">
        <v>17</v>
      </c>
      <c r="D459" t="s">
        <v>18</v>
      </c>
      <c r="E459" t="s">
        <v>19</v>
      </c>
      <c r="F459">
        <v>2013</v>
      </c>
      <c r="G459">
        <v>2013</v>
      </c>
      <c r="H459" s="1" t="s">
        <v>182</v>
      </c>
      <c r="I459" t="s">
        <v>181</v>
      </c>
      <c r="J459">
        <v>21</v>
      </c>
      <c r="K459" t="s">
        <v>26</v>
      </c>
      <c r="L459">
        <v>2</v>
      </c>
      <c r="M459" t="s">
        <v>262</v>
      </c>
      <c r="P459" t="s">
        <v>24</v>
      </c>
      <c r="Q459" t="s">
        <v>25</v>
      </c>
      <c r="R459" s="2" t="str">
        <f t="shared" si="15"/>
        <v>.</v>
      </c>
      <c r="S459" s="2">
        <f>VLOOKUP(A459,'TA Total'!A:Q,14,0)</f>
        <v>0</v>
      </c>
    </row>
    <row r="460" spans="1:19" x14ac:dyDescent="0.45">
      <c r="A460" s="2" t="str">
        <f t="shared" si="14"/>
        <v>2013|Stratford District|Total - dwelling type</v>
      </c>
      <c r="B460" t="s">
        <v>16</v>
      </c>
      <c r="C460" t="s">
        <v>17</v>
      </c>
      <c r="D460" t="s">
        <v>18</v>
      </c>
      <c r="E460" t="s">
        <v>19</v>
      </c>
      <c r="F460">
        <v>2013</v>
      </c>
      <c r="G460">
        <v>2013</v>
      </c>
      <c r="H460" s="1" t="s">
        <v>182</v>
      </c>
      <c r="I460" t="s">
        <v>181</v>
      </c>
      <c r="J460">
        <v>21</v>
      </c>
      <c r="K460" t="s">
        <v>26</v>
      </c>
      <c r="L460">
        <v>99</v>
      </c>
      <c r="M460" t="s">
        <v>260</v>
      </c>
      <c r="P460" t="s">
        <v>24</v>
      </c>
      <c r="Q460" t="s">
        <v>25</v>
      </c>
      <c r="R460" s="2" t="str">
        <f t="shared" si="15"/>
        <v>.</v>
      </c>
      <c r="S460" s="2">
        <f>VLOOKUP(A460,'TA Total'!A:Q,14,0)</f>
        <v>0</v>
      </c>
    </row>
    <row r="461" spans="1:19" x14ac:dyDescent="0.45">
      <c r="A461" s="2" t="str">
        <f t="shared" si="14"/>
        <v>2013|Stratford District|Private Dwelling</v>
      </c>
      <c r="B461" t="s">
        <v>16</v>
      </c>
      <c r="C461" t="s">
        <v>17</v>
      </c>
      <c r="D461" t="s">
        <v>18</v>
      </c>
      <c r="E461" t="s">
        <v>19</v>
      </c>
      <c r="F461">
        <v>2013</v>
      </c>
      <c r="G461">
        <v>2013</v>
      </c>
      <c r="H461" s="1" t="s">
        <v>182</v>
      </c>
      <c r="I461" t="s">
        <v>181</v>
      </c>
      <c r="J461">
        <v>22</v>
      </c>
      <c r="K461" t="s">
        <v>27</v>
      </c>
      <c r="L461">
        <v>1</v>
      </c>
      <c r="M461" t="s">
        <v>261</v>
      </c>
      <c r="N461">
        <v>267</v>
      </c>
      <c r="R461" s="2">
        <f t="shared" si="15"/>
        <v>6.8147013782542105</v>
      </c>
      <c r="S461" s="2">
        <f>VLOOKUP(A461,'TA Total'!A:Q,14,0)</f>
        <v>3918</v>
      </c>
    </row>
    <row r="462" spans="1:19" x14ac:dyDescent="0.45">
      <c r="A462" s="2" t="str">
        <f t="shared" si="14"/>
        <v>2013|Stratford District|Non-private Dwelling</v>
      </c>
      <c r="B462" t="s">
        <v>16</v>
      </c>
      <c r="C462" t="s">
        <v>17</v>
      </c>
      <c r="D462" t="s">
        <v>18</v>
      </c>
      <c r="E462" t="s">
        <v>19</v>
      </c>
      <c r="F462">
        <v>2013</v>
      </c>
      <c r="G462">
        <v>2013</v>
      </c>
      <c r="H462" s="1" t="s">
        <v>182</v>
      </c>
      <c r="I462" t="s">
        <v>181</v>
      </c>
      <c r="J462">
        <v>22</v>
      </c>
      <c r="K462" t="s">
        <v>27</v>
      </c>
      <c r="L462">
        <v>2</v>
      </c>
      <c r="M462" t="s">
        <v>262</v>
      </c>
      <c r="P462" t="s">
        <v>24</v>
      </c>
      <c r="Q462" t="s">
        <v>25</v>
      </c>
      <c r="R462" s="2" t="str">
        <f t="shared" si="15"/>
        <v>.</v>
      </c>
      <c r="S462" s="2">
        <f>VLOOKUP(A462,'TA Total'!A:Q,14,0)</f>
        <v>0</v>
      </c>
    </row>
    <row r="463" spans="1:19" x14ac:dyDescent="0.45">
      <c r="A463" s="2" t="str">
        <f t="shared" si="14"/>
        <v>2013|Stratford District|Total - dwelling type</v>
      </c>
      <c r="B463" t="s">
        <v>16</v>
      </c>
      <c r="C463" t="s">
        <v>17</v>
      </c>
      <c r="D463" t="s">
        <v>18</v>
      </c>
      <c r="E463" t="s">
        <v>19</v>
      </c>
      <c r="F463">
        <v>2013</v>
      </c>
      <c r="G463">
        <v>2013</v>
      </c>
      <c r="H463" s="1" t="s">
        <v>182</v>
      </c>
      <c r="I463" t="s">
        <v>181</v>
      </c>
      <c r="J463">
        <v>22</v>
      </c>
      <c r="K463" t="s">
        <v>27</v>
      </c>
      <c r="L463">
        <v>99</v>
      </c>
      <c r="M463" t="s">
        <v>260</v>
      </c>
      <c r="P463" t="s">
        <v>24</v>
      </c>
      <c r="Q463" t="s">
        <v>25</v>
      </c>
      <c r="R463" s="2" t="str">
        <f t="shared" si="15"/>
        <v>.</v>
      </c>
      <c r="S463" s="2">
        <f>VLOOKUP(A463,'TA Total'!A:Q,14,0)</f>
        <v>0</v>
      </c>
    </row>
    <row r="464" spans="1:19" x14ac:dyDescent="0.45">
      <c r="A464" s="2" t="str">
        <f t="shared" si="14"/>
        <v>2013|Stratford District|Private Dwelling</v>
      </c>
      <c r="B464" t="s">
        <v>16</v>
      </c>
      <c r="C464" t="s">
        <v>17</v>
      </c>
      <c r="D464" t="s">
        <v>18</v>
      </c>
      <c r="E464" t="s">
        <v>19</v>
      </c>
      <c r="F464">
        <v>2013</v>
      </c>
      <c r="G464">
        <v>2013</v>
      </c>
      <c r="H464" s="1" t="s">
        <v>182</v>
      </c>
      <c r="I464" t="s">
        <v>181</v>
      </c>
      <c r="J464">
        <v>3</v>
      </c>
      <c r="K464" t="s">
        <v>28</v>
      </c>
      <c r="L464">
        <v>1</v>
      </c>
      <c r="M464" t="s">
        <v>261</v>
      </c>
      <c r="N464">
        <v>18</v>
      </c>
      <c r="R464" s="2">
        <f t="shared" si="15"/>
        <v>0.45941807044410415</v>
      </c>
      <c r="S464" s="2">
        <f>VLOOKUP(A464,'TA Total'!A:Q,14,0)</f>
        <v>3918</v>
      </c>
    </row>
    <row r="465" spans="1:19" x14ac:dyDescent="0.45">
      <c r="A465" s="2" t="str">
        <f t="shared" si="14"/>
        <v>2013|Stratford District|Non-private Dwelling</v>
      </c>
      <c r="B465" t="s">
        <v>16</v>
      </c>
      <c r="C465" t="s">
        <v>17</v>
      </c>
      <c r="D465" t="s">
        <v>18</v>
      </c>
      <c r="E465" t="s">
        <v>19</v>
      </c>
      <c r="F465">
        <v>2013</v>
      </c>
      <c r="G465">
        <v>2013</v>
      </c>
      <c r="H465" s="1" t="s">
        <v>182</v>
      </c>
      <c r="I465" t="s">
        <v>181</v>
      </c>
      <c r="J465">
        <v>3</v>
      </c>
      <c r="K465" t="s">
        <v>28</v>
      </c>
      <c r="L465">
        <v>2</v>
      </c>
      <c r="M465" t="s">
        <v>262</v>
      </c>
      <c r="P465" t="s">
        <v>24</v>
      </c>
      <c r="Q465" t="s">
        <v>25</v>
      </c>
      <c r="R465" s="2" t="str">
        <f t="shared" si="15"/>
        <v>.</v>
      </c>
      <c r="S465" s="2">
        <f>VLOOKUP(A465,'TA Total'!A:Q,14,0)</f>
        <v>0</v>
      </c>
    </row>
    <row r="466" spans="1:19" x14ac:dyDescent="0.45">
      <c r="A466" s="2" t="str">
        <f t="shared" si="14"/>
        <v>2013|Stratford District|Total - dwelling type</v>
      </c>
      <c r="B466" t="s">
        <v>16</v>
      </c>
      <c r="C466" t="s">
        <v>17</v>
      </c>
      <c r="D466" t="s">
        <v>18</v>
      </c>
      <c r="E466" t="s">
        <v>19</v>
      </c>
      <c r="F466">
        <v>2013</v>
      </c>
      <c r="G466">
        <v>2013</v>
      </c>
      <c r="H466" s="1" t="s">
        <v>182</v>
      </c>
      <c r="I466" t="s">
        <v>181</v>
      </c>
      <c r="J466">
        <v>3</v>
      </c>
      <c r="K466" t="s">
        <v>28</v>
      </c>
      <c r="L466">
        <v>99</v>
      </c>
      <c r="M466" t="s">
        <v>260</v>
      </c>
      <c r="P466" t="s">
        <v>24</v>
      </c>
      <c r="Q466" t="s">
        <v>25</v>
      </c>
      <c r="R466" s="2" t="str">
        <f t="shared" si="15"/>
        <v>.</v>
      </c>
      <c r="S466" s="2">
        <f>VLOOKUP(A466,'TA Total'!A:Q,14,0)</f>
        <v>0</v>
      </c>
    </row>
    <row r="467" spans="1:19" x14ac:dyDescent="0.45">
      <c r="A467" s="2" t="str">
        <f t="shared" si="14"/>
        <v>2013|Stratford District|Private Dwelling</v>
      </c>
      <c r="B467" t="s">
        <v>16</v>
      </c>
      <c r="C467" t="s">
        <v>17</v>
      </c>
      <c r="D467" t="s">
        <v>18</v>
      </c>
      <c r="E467" t="s">
        <v>19</v>
      </c>
      <c r="F467">
        <v>2013</v>
      </c>
      <c r="G467">
        <v>2013</v>
      </c>
      <c r="H467" s="1" t="s">
        <v>182</v>
      </c>
      <c r="I467" t="s">
        <v>181</v>
      </c>
      <c r="J467">
        <v>999</v>
      </c>
      <c r="K467" t="s">
        <v>29</v>
      </c>
      <c r="L467">
        <v>1</v>
      </c>
      <c r="M467" t="s">
        <v>261</v>
      </c>
      <c r="N467">
        <v>3918</v>
      </c>
      <c r="R467" s="2">
        <f t="shared" si="15"/>
        <v>100</v>
      </c>
      <c r="S467" s="2">
        <f>VLOOKUP(A467,'TA Total'!A:Q,14,0)</f>
        <v>3918</v>
      </c>
    </row>
    <row r="468" spans="1:19" x14ac:dyDescent="0.45">
      <c r="A468" s="2" t="str">
        <f t="shared" si="14"/>
        <v>2013|Stratford District|Non-private Dwelling</v>
      </c>
      <c r="B468" t="s">
        <v>16</v>
      </c>
      <c r="C468" t="s">
        <v>17</v>
      </c>
      <c r="D468" t="s">
        <v>18</v>
      </c>
      <c r="E468" t="s">
        <v>19</v>
      </c>
      <c r="F468">
        <v>2013</v>
      </c>
      <c r="G468">
        <v>2013</v>
      </c>
      <c r="H468" s="1" t="s">
        <v>182</v>
      </c>
      <c r="I468" t="s">
        <v>181</v>
      </c>
      <c r="J468">
        <v>999</v>
      </c>
      <c r="K468" t="s">
        <v>29</v>
      </c>
      <c r="L468">
        <v>2</v>
      </c>
      <c r="M468" t="s">
        <v>262</v>
      </c>
      <c r="P468" t="s">
        <v>24</v>
      </c>
      <c r="Q468" t="s">
        <v>25</v>
      </c>
      <c r="R468" s="2" t="str">
        <f t="shared" si="15"/>
        <v>.</v>
      </c>
      <c r="S468" s="2">
        <f>VLOOKUP(A468,'TA Total'!A:Q,14,0)</f>
        <v>0</v>
      </c>
    </row>
    <row r="469" spans="1:19" x14ac:dyDescent="0.45">
      <c r="A469" s="2" t="str">
        <f t="shared" si="14"/>
        <v>2013|Stratford District|Total - dwelling type</v>
      </c>
      <c r="B469" t="s">
        <v>16</v>
      </c>
      <c r="C469" t="s">
        <v>17</v>
      </c>
      <c r="D469" t="s">
        <v>18</v>
      </c>
      <c r="E469" t="s">
        <v>19</v>
      </c>
      <c r="F469">
        <v>2013</v>
      </c>
      <c r="G469">
        <v>2013</v>
      </c>
      <c r="H469" s="1" t="s">
        <v>182</v>
      </c>
      <c r="I469" t="s">
        <v>181</v>
      </c>
      <c r="J469">
        <v>999</v>
      </c>
      <c r="K469" t="s">
        <v>29</v>
      </c>
      <c r="L469">
        <v>99</v>
      </c>
      <c r="M469" t="s">
        <v>260</v>
      </c>
      <c r="P469" t="s">
        <v>24</v>
      </c>
      <c r="Q469" t="s">
        <v>25</v>
      </c>
      <c r="R469" s="2" t="str">
        <f t="shared" si="15"/>
        <v>.</v>
      </c>
      <c r="S469" s="2">
        <f>VLOOKUP(A469,'TA Total'!A:Q,14,0)</f>
        <v>0</v>
      </c>
    </row>
    <row r="470" spans="1:19" x14ac:dyDescent="0.45">
      <c r="A470" s="2" t="str">
        <f t="shared" si="14"/>
        <v>2013|South Taranaki District|Private Dwelling</v>
      </c>
      <c r="B470" t="s">
        <v>16</v>
      </c>
      <c r="C470" t="s">
        <v>17</v>
      </c>
      <c r="D470" t="s">
        <v>18</v>
      </c>
      <c r="E470" t="s">
        <v>19</v>
      </c>
      <c r="F470">
        <v>2013</v>
      </c>
      <c r="G470">
        <v>2013</v>
      </c>
      <c r="H470" s="1" t="s">
        <v>180</v>
      </c>
      <c r="I470" t="s">
        <v>179</v>
      </c>
      <c r="J470">
        <v>1</v>
      </c>
      <c r="K470" t="s">
        <v>22</v>
      </c>
      <c r="L470">
        <v>1</v>
      </c>
      <c r="M470" t="s">
        <v>261</v>
      </c>
      <c r="N470">
        <v>10386</v>
      </c>
      <c r="R470" s="2">
        <f t="shared" si="15"/>
        <v>88.564850345356874</v>
      </c>
      <c r="S470" s="2">
        <f>VLOOKUP(A470,'TA Total'!A:Q,14,0)</f>
        <v>11727</v>
      </c>
    </row>
    <row r="471" spans="1:19" x14ac:dyDescent="0.45">
      <c r="A471" s="2" t="str">
        <f t="shared" si="14"/>
        <v>2013|South Taranaki District|Non-private Dwelling</v>
      </c>
      <c r="B471" t="s">
        <v>16</v>
      </c>
      <c r="C471" t="s">
        <v>17</v>
      </c>
      <c r="D471" t="s">
        <v>18</v>
      </c>
      <c r="E471" t="s">
        <v>19</v>
      </c>
      <c r="F471">
        <v>2013</v>
      </c>
      <c r="G471">
        <v>2013</v>
      </c>
      <c r="H471" s="1" t="s">
        <v>180</v>
      </c>
      <c r="I471" t="s">
        <v>179</v>
      </c>
      <c r="J471">
        <v>1</v>
      </c>
      <c r="K471" t="s">
        <v>22</v>
      </c>
      <c r="L471">
        <v>2</v>
      </c>
      <c r="M471" t="s">
        <v>262</v>
      </c>
      <c r="N471">
        <v>57</v>
      </c>
      <c r="R471" s="2" t="str">
        <f t="shared" si="15"/>
        <v>.</v>
      </c>
      <c r="S471" s="2">
        <f>VLOOKUP(A471,'TA Total'!A:Q,14,0)</f>
        <v>0</v>
      </c>
    </row>
    <row r="472" spans="1:19" x14ac:dyDescent="0.45">
      <c r="A472" s="2" t="str">
        <f t="shared" si="14"/>
        <v>2013|South Taranaki District|Total - dwelling type</v>
      </c>
      <c r="B472" t="s">
        <v>16</v>
      </c>
      <c r="C472" t="s">
        <v>17</v>
      </c>
      <c r="D472" t="s">
        <v>18</v>
      </c>
      <c r="E472" t="s">
        <v>19</v>
      </c>
      <c r="F472">
        <v>2013</v>
      </c>
      <c r="G472">
        <v>2013</v>
      </c>
      <c r="H472" s="1" t="s">
        <v>180</v>
      </c>
      <c r="I472" t="s">
        <v>179</v>
      </c>
      <c r="J472">
        <v>1</v>
      </c>
      <c r="K472" t="s">
        <v>22</v>
      </c>
      <c r="L472">
        <v>99</v>
      </c>
      <c r="M472" t="s">
        <v>260</v>
      </c>
      <c r="N472">
        <v>10446</v>
      </c>
      <c r="R472" s="2" t="str">
        <f t="shared" si="15"/>
        <v>.</v>
      </c>
      <c r="S472" s="2">
        <f>VLOOKUP(A472,'TA Total'!A:Q,14,0)</f>
        <v>0</v>
      </c>
    </row>
    <row r="473" spans="1:19" x14ac:dyDescent="0.45">
      <c r="A473" s="2" t="str">
        <f t="shared" si="14"/>
        <v>2013|South Taranaki District|Private Dwelling</v>
      </c>
      <c r="B473" t="s">
        <v>16</v>
      </c>
      <c r="C473" t="s">
        <v>17</v>
      </c>
      <c r="D473" t="s">
        <v>18</v>
      </c>
      <c r="E473" t="s">
        <v>19</v>
      </c>
      <c r="F473">
        <v>2013</v>
      </c>
      <c r="G473">
        <v>2013</v>
      </c>
      <c r="H473" s="1" t="s">
        <v>180</v>
      </c>
      <c r="I473" t="s">
        <v>179</v>
      </c>
      <c r="J473">
        <v>2</v>
      </c>
      <c r="K473" t="s">
        <v>23</v>
      </c>
      <c r="L473">
        <v>1</v>
      </c>
      <c r="M473" t="s">
        <v>261</v>
      </c>
      <c r="N473">
        <v>1299</v>
      </c>
      <c r="R473" s="2">
        <f t="shared" si="15"/>
        <v>11.07700179073932</v>
      </c>
      <c r="S473" s="2">
        <f>VLOOKUP(A473,'TA Total'!A:Q,14,0)</f>
        <v>11727</v>
      </c>
    </row>
    <row r="474" spans="1:19" x14ac:dyDescent="0.45">
      <c r="A474" s="2" t="str">
        <f t="shared" si="14"/>
        <v>2013|South Taranaki District|Non-private Dwelling</v>
      </c>
      <c r="B474" t="s">
        <v>16</v>
      </c>
      <c r="C474" t="s">
        <v>17</v>
      </c>
      <c r="D474" t="s">
        <v>18</v>
      </c>
      <c r="E474" t="s">
        <v>19</v>
      </c>
      <c r="F474">
        <v>2013</v>
      </c>
      <c r="G474">
        <v>2013</v>
      </c>
      <c r="H474" s="1" t="s">
        <v>180</v>
      </c>
      <c r="I474" t="s">
        <v>179</v>
      </c>
      <c r="J474">
        <v>2</v>
      </c>
      <c r="K474" t="s">
        <v>23</v>
      </c>
      <c r="L474">
        <v>2</v>
      </c>
      <c r="M474" t="s">
        <v>262</v>
      </c>
      <c r="P474" t="s">
        <v>24</v>
      </c>
      <c r="Q474" t="s">
        <v>25</v>
      </c>
      <c r="R474" s="2" t="str">
        <f t="shared" si="15"/>
        <v>.</v>
      </c>
      <c r="S474" s="2">
        <f>VLOOKUP(A474,'TA Total'!A:Q,14,0)</f>
        <v>0</v>
      </c>
    </row>
    <row r="475" spans="1:19" x14ac:dyDescent="0.45">
      <c r="A475" s="2" t="str">
        <f t="shared" si="14"/>
        <v>2013|South Taranaki District|Total - dwelling type</v>
      </c>
      <c r="B475" t="s">
        <v>16</v>
      </c>
      <c r="C475" t="s">
        <v>17</v>
      </c>
      <c r="D475" t="s">
        <v>18</v>
      </c>
      <c r="E475" t="s">
        <v>19</v>
      </c>
      <c r="F475">
        <v>2013</v>
      </c>
      <c r="G475">
        <v>2013</v>
      </c>
      <c r="H475" s="1" t="s">
        <v>180</v>
      </c>
      <c r="I475" t="s">
        <v>179</v>
      </c>
      <c r="J475">
        <v>2</v>
      </c>
      <c r="K475" t="s">
        <v>23</v>
      </c>
      <c r="L475">
        <v>99</v>
      </c>
      <c r="M475" t="s">
        <v>260</v>
      </c>
      <c r="P475" t="s">
        <v>24</v>
      </c>
      <c r="Q475" t="s">
        <v>25</v>
      </c>
      <c r="R475" s="2" t="str">
        <f t="shared" si="15"/>
        <v>.</v>
      </c>
      <c r="S475" s="2">
        <f>VLOOKUP(A475,'TA Total'!A:Q,14,0)</f>
        <v>0</v>
      </c>
    </row>
    <row r="476" spans="1:19" x14ac:dyDescent="0.45">
      <c r="A476" s="2" t="str">
        <f t="shared" si="14"/>
        <v>2013|South Taranaki District|Private Dwelling</v>
      </c>
      <c r="B476" t="s">
        <v>16</v>
      </c>
      <c r="C476" t="s">
        <v>17</v>
      </c>
      <c r="D476" t="s">
        <v>18</v>
      </c>
      <c r="E476" t="s">
        <v>19</v>
      </c>
      <c r="F476">
        <v>2013</v>
      </c>
      <c r="G476">
        <v>2013</v>
      </c>
      <c r="H476" s="1" t="s">
        <v>180</v>
      </c>
      <c r="I476" t="s">
        <v>179</v>
      </c>
      <c r="J476">
        <v>21</v>
      </c>
      <c r="K476" t="s">
        <v>26</v>
      </c>
      <c r="L476">
        <v>1</v>
      </c>
      <c r="M476" t="s">
        <v>261</v>
      </c>
      <c r="N476">
        <v>270</v>
      </c>
      <c r="R476" s="2">
        <f t="shared" si="15"/>
        <v>2.3023791250959325</v>
      </c>
      <c r="S476" s="2">
        <f>VLOOKUP(A476,'TA Total'!A:Q,14,0)</f>
        <v>11727</v>
      </c>
    </row>
    <row r="477" spans="1:19" x14ac:dyDescent="0.45">
      <c r="A477" s="2" t="str">
        <f t="shared" si="14"/>
        <v>2013|South Taranaki District|Non-private Dwelling</v>
      </c>
      <c r="B477" t="s">
        <v>16</v>
      </c>
      <c r="C477" t="s">
        <v>17</v>
      </c>
      <c r="D477" t="s">
        <v>18</v>
      </c>
      <c r="E477" t="s">
        <v>19</v>
      </c>
      <c r="F477">
        <v>2013</v>
      </c>
      <c r="G477">
        <v>2013</v>
      </c>
      <c r="H477" s="1" t="s">
        <v>180</v>
      </c>
      <c r="I477" t="s">
        <v>179</v>
      </c>
      <c r="J477">
        <v>21</v>
      </c>
      <c r="K477" t="s">
        <v>26</v>
      </c>
      <c r="L477">
        <v>2</v>
      </c>
      <c r="M477" t="s">
        <v>262</v>
      </c>
      <c r="P477" t="s">
        <v>24</v>
      </c>
      <c r="Q477" t="s">
        <v>25</v>
      </c>
      <c r="R477" s="2" t="str">
        <f t="shared" si="15"/>
        <v>.</v>
      </c>
      <c r="S477" s="2">
        <f>VLOOKUP(A477,'TA Total'!A:Q,14,0)</f>
        <v>0</v>
      </c>
    </row>
    <row r="478" spans="1:19" x14ac:dyDescent="0.45">
      <c r="A478" s="2" t="str">
        <f t="shared" si="14"/>
        <v>2013|South Taranaki District|Total - dwelling type</v>
      </c>
      <c r="B478" t="s">
        <v>16</v>
      </c>
      <c r="C478" t="s">
        <v>17</v>
      </c>
      <c r="D478" t="s">
        <v>18</v>
      </c>
      <c r="E478" t="s">
        <v>19</v>
      </c>
      <c r="F478">
        <v>2013</v>
      </c>
      <c r="G478">
        <v>2013</v>
      </c>
      <c r="H478" s="1" t="s">
        <v>180</v>
      </c>
      <c r="I478" t="s">
        <v>179</v>
      </c>
      <c r="J478">
        <v>21</v>
      </c>
      <c r="K478" t="s">
        <v>26</v>
      </c>
      <c r="L478">
        <v>99</v>
      </c>
      <c r="M478" t="s">
        <v>260</v>
      </c>
      <c r="P478" t="s">
        <v>24</v>
      </c>
      <c r="Q478" t="s">
        <v>25</v>
      </c>
      <c r="R478" s="2" t="str">
        <f t="shared" si="15"/>
        <v>.</v>
      </c>
      <c r="S478" s="2">
        <f>VLOOKUP(A478,'TA Total'!A:Q,14,0)</f>
        <v>0</v>
      </c>
    </row>
    <row r="479" spans="1:19" x14ac:dyDescent="0.45">
      <c r="A479" s="2" t="str">
        <f t="shared" si="14"/>
        <v>2013|South Taranaki District|Private Dwelling</v>
      </c>
      <c r="B479" t="s">
        <v>16</v>
      </c>
      <c r="C479" t="s">
        <v>17</v>
      </c>
      <c r="D479" t="s">
        <v>18</v>
      </c>
      <c r="E479" t="s">
        <v>19</v>
      </c>
      <c r="F479">
        <v>2013</v>
      </c>
      <c r="G479">
        <v>2013</v>
      </c>
      <c r="H479" s="1" t="s">
        <v>180</v>
      </c>
      <c r="I479" t="s">
        <v>179</v>
      </c>
      <c r="J479">
        <v>22</v>
      </c>
      <c r="K479" t="s">
        <v>27</v>
      </c>
      <c r="L479">
        <v>1</v>
      </c>
      <c r="M479" t="s">
        <v>261</v>
      </c>
      <c r="N479">
        <v>1029</v>
      </c>
      <c r="R479" s="2">
        <f t="shared" si="15"/>
        <v>8.7746226656433883</v>
      </c>
      <c r="S479" s="2">
        <f>VLOOKUP(A479,'TA Total'!A:Q,14,0)</f>
        <v>11727</v>
      </c>
    </row>
    <row r="480" spans="1:19" x14ac:dyDescent="0.45">
      <c r="A480" s="2" t="str">
        <f t="shared" si="14"/>
        <v>2013|South Taranaki District|Non-private Dwelling</v>
      </c>
      <c r="B480" t="s">
        <v>16</v>
      </c>
      <c r="C480" t="s">
        <v>17</v>
      </c>
      <c r="D480" t="s">
        <v>18</v>
      </c>
      <c r="E480" t="s">
        <v>19</v>
      </c>
      <c r="F480">
        <v>2013</v>
      </c>
      <c r="G480">
        <v>2013</v>
      </c>
      <c r="H480" s="1" t="s">
        <v>180</v>
      </c>
      <c r="I480" t="s">
        <v>179</v>
      </c>
      <c r="J480">
        <v>22</v>
      </c>
      <c r="K480" t="s">
        <v>27</v>
      </c>
      <c r="L480">
        <v>2</v>
      </c>
      <c r="M480" t="s">
        <v>262</v>
      </c>
      <c r="P480" t="s">
        <v>24</v>
      </c>
      <c r="Q480" t="s">
        <v>25</v>
      </c>
      <c r="R480" s="2" t="str">
        <f t="shared" si="15"/>
        <v>.</v>
      </c>
      <c r="S480" s="2">
        <f>VLOOKUP(A480,'TA Total'!A:Q,14,0)</f>
        <v>0</v>
      </c>
    </row>
    <row r="481" spans="1:19" x14ac:dyDescent="0.45">
      <c r="A481" s="2" t="str">
        <f t="shared" si="14"/>
        <v>2013|South Taranaki District|Total - dwelling type</v>
      </c>
      <c r="B481" t="s">
        <v>16</v>
      </c>
      <c r="C481" t="s">
        <v>17</v>
      </c>
      <c r="D481" t="s">
        <v>18</v>
      </c>
      <c r="E481" t="s">
        <v>19</v>
      </c>
      <c r="F481">
        <v>2013</v>
      </c>
      <c r="G481">
        <v>2013</v>
      </c>
      <c r="H481" s="1" t="s">
        <v>180</v>
      </c>
      <c r="I481" t="s">
        <v>179</v>
      </c>
      <c r="J481">
        <v>22</v>
      </c>
      <c r="K481" t="s">
        <v>27</v>
      </c>
      <c r="L481">
        <v>99</v>
      </c>
      <c r="M481" t="s">
        <v>260</v>
      </c>
      <c r="P481" t="s">
        <v>24</v>
      </c>
      <c r="Q481" t="s">
        <v>25</v>
      </c>
      <c r="R481" s="2" t="str">
        <f t="shared" si="15"/>
        <v>.</v>
      </c>
      <c r="S481" s="2">
        <f>VLOOKUP(A481,'TA Total'!A:Q,14,0)</f>
        <v>0</v>
      </c>
    </row>
    <row r="482" spans="1:19" x14ac:dyDescent="0.45">
      <c r="A482" s="2" t="str">
        <f t="shared" si="14"/>
        <v>2013|South Taranaki District|Private Dwelling</v>
      </c>
      <c r="B482" t="s">
        <v>16</v>
      </c>
      <c r="C482" t="s">
        <v>17</v>
      </c>
      <c r="D482" t="s">
        <v>18</v>
      </c>
      <c r="E482" t="s">
        <v>19</v>
      </c>
      <c r="F482">
        <v>2013</v>
      </c>
      <c r="G482">
        <v>2013</v>
      </c>
      <c r="H482" s="1" t="s">
        <v>180</v>
      </c>
      <c r="I482" t="s">
        <v>179</v>
      </c>
      <c r="J482">
        <v>3</v>
      </c>
      <c r="K482" t="s">
        <v>28</v>
      </c>
      <c r="L482">
        <v>1</v>
      </c>
      <c r="M482" t="s">
        <v>261</v>
      </c>
      <c r="N482">
        <v>42</v>
      </c>
      <c r="R482" s="2">
        <f t="shared" si="15"/>
        <v>0.3581478639038117</v>
      </c>
      <c r="S482" s="2">
        <f>VLOOKUP(A482,'TA Total'!A:Q,14,0)</f>
        <v>11727</v>
      </c>
    </row>
    <row r="483" spans="1:19" x14ac:dyDescent="0.45">
      <c r="A483" s="2" t="str">
        <f t="shared" si="14"/>
        <v>2013|South Taranaki District|Non-private Dwelling</v>
      </c>
      <c r="B483" t="s">
        <v>16</v>
      </c>
      <c r="C483" t="s">
        <v>17</v>
      </c>
      <c r="D483" t="s">
        <v>18</v>
      </c>
      <c r="E483" t="s">
        <v>19</v>
      </c>
      <c r="F483">
        <v>2013</v>
      </c>
      <c r="G483">
        <v>2013</v>
      </c>
      <c r="H483" s="1" t="s">
        <v>180</v>
      </c>
      <c r="I483" t="s">
        <v>179</v>
      </c>
      <c r="J483">
        <v>3</v>
      </c>
      <c r="K483" t="s">
        <v>28</v>
      </c>
      <c r="L483">
        <v>2</v>
      </c>
      <c r="M483" t="s">
        <v>262</v>
      </c>
      <c r="P483" t="s">
        <v>24</v>
      </c>
      <c r="Q483" t="s">
        <v>25</v>
      </c>
      <c r="R483" s="2" t="str">
        <f t="shared" si="15"/>
        <v>.</v>
      </c>
      <c r="S483" s="2">
        <f>VLOOKUP(A483,'TA Total'!A:Q,14,0)</f>
        <v>0</v>
      </c>
    </row>
    <row r="484" spans="1:19" x14ac:dyDescent="0.45">
      <c r="A484" s="2" t="str">
        <f t="shared" si="14"/>
        <v>2013|South Taranaki District|Total - dwelling type</v>
      </c>
      <c r="B484" t="s">
        <v>16</v>
      </c>
      <c r="C484" t="s">
        <v>17</v>
      </c>
      <c r="D484" t="s">
        <v>18</v>
      </c>
      <c r="E484" t="s">
        <v>19</v>
      </c>
      <c r="F484">
        <v>2013</v>
      </c>
      <c r="G484">
        <v>2013</v>
      </c>
      <c r="H484" s="1" t="s">
        <v>180</v>
      </c>
      <c r="I484" t="s">
        <v>179</v>
      </c>
      <c r="J484">
        <v>3</v>
      </c>
      <c r="K484" t="s">
        <v>28</v>
      </c>
      <c r="L484">
        <v>99</v>
      </c>
      <c r="M484" t="s">
        <v>260</v>
      </c>
      <c r="P484" t="s">
        <v>24</v>
      </c>
      <c r="Q484" t="s">
        <v>25</v>
      </c>
      <c r="R484" s="2" t="str">
        <f t="shared" si="15"/>
        <v>.</v>
      </c>
      <c r="S484" s="2">
        <f>VLOOKUP(A484,'TA Total'!A:Q,14,0)</f>
        <v>0</v>
      </c>
    </row>
    <row r="485" spans="1:19" x14ac:dyDescent="0.45">
      <c r="A485" s="2" t="str">
        <f t="shared" si="14"/>
        <v>2013|South Taranaki District|Private Dwelling</v>
      </c>
      <c r="B485" t="s">
        <v>16</v>
      </c>
      <c r="C485" t="s">
        <v>17</v>
      </c>
      <c r="D485" t="s">
        <v>18</v>
      </c>
      <c r="E485" t="s">
        <v>19</v>
      </c>
      <c r="F485">
        <v>2013</v>
      </c>
      <c r="G485">
        <v>2013</v>
      </c>
      <c r="H485" s="1" t="s">
        <v>180</v>
      </c>
      <c r="I485" t="s">
        <v>179</v>
      </c>
      <c r="J485">
        <v>999</v>
      </c>
      <c r="K485" t="s">
        <v>29</v>
      </c>
      <c r="L485">
        <v>1</v>
      </c>
      <c r="M485" t="s">
        <v>261</v>
      </c>
      <c r="N485">
        <v>11727</v>
      </c>
      <c r="R485" s="2">
        <f t="shared" si="15"/>
        <v>100</v>
      </c>
      <c r="S485" s="2">
        <f>VLOOKUP(A485,'TA Total'!A:Q,14,0)</f>
        <v>11727</v>
      </c>
    </row>
    <row r="486" spans="1:19" x14ac:dyDescent="0.45">
      <c r="A486" s="2" t="str">
        <f t="shared" si="14"/>
        <v>2013|South Taranaki District|Non-private Dwelling</v>
      </c>
      <c r="B486" t="s">
        <v>16</v>
      </c>
      <c r="C486" t="s">
        <v>17</v>
      </c>
      <c r="D486" t="s">
        <v>18</v>
      </c>
      <c r="E486" t="s">
        <v>19</v>
      </c>
      <c r="F486">
        <v>2013</v>
      </c>
      <c r="G486">
        <v>2013</v>
      </c>
      <c r="H486" s="1" t="s">
        <v>180</v>
      </c>
      <c r="I486" t="s">
        <v>179</v>
      </c>
      <c r="J486">
        <v>999</v>
      </c>
      <c r="K486" t="s">
        <v>29</v>
      </c>
      <c r="L486">
        <v>2</v>
      </c>
      <c r="M486" t="s">
        <v>262</v>
      </c>
      <c r="P486" t="s">
        <v>24</v>
      </c>
      <c r="Q486" t="s">
        <v>25</v>
      </c>
      <c r="R486" s="2" t="str">
        <f t="shared" si="15"/>
        <v>.</v>
      </c>
      <c r="S486" s="2">
        <f>VLOOKUP(A486,'TA Total'!A:Q,14,0)</f>
        <v>0</v>
      </c>
    </row>
    <row r="487" spans="1:19" x14ac:dyDescent="0.45">
      <c r="A487" s="2" t="str">
        <f t="shared" si="14"/>
        <v>2013|South Taranaki District|Total - dwelling type</v>
      </c>
      <c r="B487" t="s">
        <v>16</v>
      </c>
      <c r="C487" t="s">
        <v>17</v>
      </c>
      <c r="D487" t="s">
        <v>18</v>
      </c>
      <c r="E487" t="s">
        <v>19</v>
      </c>
      <c r="F487">
        <v>2013</v>
      </c>
      <c r="G487">
        <v>2013</v>
      </c>
      <c r="H487" s="1" t="s">
        <v>180</v>
      </c>
      <c r="I487" t="s">
        <v>179</v>
      </c>
      <c r="J487">
        <v>999</v>
      </c>
      <c r="K487" t="s">
        <v>29</v>
      </c>
      <c r="L487">
        <v>99</v>
      </c>
      <c r="M487" t="s">
        <v>260</v>
      </c>
      <c r="P487" t="s">
        <v>24</v>
      </c>
      <c r="Q487" t="s">
        <v>25</v>
      </c>
      <c r="R487" s="2" t="str">
        <f t="shared" si="15"/>
        <v>.</v>
      </c>
      <c r="S487" s="2">
        <f>VLOOKUP(A487,'TA Total'!A:Q,14,0)</f>
        <v>0</v>
      </c>
    </row>
    <row r="488" spans="1:19" x14ac:dyDescent="0.45">
      <c r="A488" s="2" t="str">
        <f t="shared" si="14"/>
        <v>2013|Ruapehu District|Private Dwelling</v>
      </c>
      <c r="B488" t="s">
        <v>16</v>
      </c>
      <c r="C488" t="s">
        <v>17</v>
      </c>
      <c r="D488" t="s">
        <v>18</v>
      </c>
      <c r="E488" t="s">
        <v>19</v>
      </c>
      <c r="F488">
        <v>2013</v>
      </c>
      <c r="G488">
        <v>2013</v>
      </c>
      <c r="H488" s="1" t="s">
        <v>178</v>
      </c>
      <c r="I488" t="s">
        <v>177</v>
      </c>
      <c r="J488">
        <v>1</v>
      </c>
      <c r="K488" t="s">
        <v>22</v>
      </c>
      <c r="L488">
        <v>1</v>
      </c>
      <c r="M488" t="s">
        <v>261</v>
      </c>
      <c r="N488">
        <v>4659</v>
      </c>
      <c r="R488" s="2">
        <f t="shared" si="15"/>
        <v>65.555086534402705</v>
      </c>
      <c r="S488" s="2">
        <f>VLOOKUP(A488,'TA Total'!A:Q,14,0)</f>
        <v>7107</v>
      </c>
    </row>
    <row r="489" spans="1:19" x14ac:dyDescent="0.45">
      <c r="A489" s="2" t="str">
        <f t="shared" si="14"/>
        <v>2013|Ruapehu District|Non-private Dwelling</v>
      </c>
      <c r="B489" t="s">
        <v>16</v>
      </c>
      <c r="C489" t="s">
        <v>17</v>
      </c>
      <c r="D489" t="s">
        <v>18</v>
      </c>
      <c r="E489" t="s">
        <v>19</v>
      </c>
      <c r="F489">
        <v>2013</v>
      </c>
      <c r="G489">
        <v>2013</v>
      </c>
      <c r="H489" s="1" t="s">
        <v>178</v>
      </c>
      <c r="I489" t="s">
        <v>177</v>
      </c>
      <c r="J489">
        <v>1</v>
      </c>
      <c r="K489" t="s">
        <v>22</v>
      </c>
      <c r="L489">
        <v>2</v>
      </c>
      <c r="M489" t="s">
        <v>262</v>
      </c>
      <c r="N489">
        <v>96</v>
      </c>
      <c r="R489" s="2" t="str">
        <f t="shared" si="15"/>
        <v>.</v>
      </c>
      <c r="S489" s="2">
        <f>VLOOKUP(A489,'TA Total'!A:Q,14,0)</f>
        <v>0</v>
      </c>
    </row>
    <row r="490" spans="1:19" x14ac:dyDescent="0.45">
      <c r="A490" s="2" t="str">
        <f t="shared" si="14"/>
        <v>2013|Ruapehu District|Total - dwelling type</v>
      </c>
      <c r="B490" t="s">
        <v>16</v>
      </c>
      <c r="C490" t="s">
        <v>17</v>
      </c>
      <c r="D490" t="s">
        <v>18</v>
      </c>
      <c r="E490" t="s">
        <v>19</v>
      </c>
      <c r="F490">
        <v>2013</v>
      </c>
      <c r="G490">
        <v>2013</v>
      </c>
      <c r="H490" s="1" t="s">
        <v>178</v>
      </c>
      <c r="I490" t="s">
        <v>177</v>
      </c>
      <c r="J490">
        <v>1</v>
      </c>
      <c r="K490" t="s">
        <v>22</v>
      </c>
      <c r="L490">
        <v>99</v>
      </c>
      <c r="M490" t="s">
        <v>260</v>
      </c>
      <c r="N490">
        <v>4755</v>
      </c>
      <c r="R490" s="2" t="str">
        <f t="shared" si="15"/>
        <v>.</v>
      </c>
      <c r="S490" s="2">
        <f>VLOOKUP(A490,'TA Total'!A:Q,14,0)</f>
        <v>0</v>
      </c>
    </row>
    <row r="491" spans="1:19" x14ac:dyDescent="0.45">
      <c r="A491" s="2" t="str">
        <f t="shared" si="14"/>
        <v>2013|Ruapehu District|Private Dwelling</v>
      </c>
      <c r="B491" t="s">
        <v>16</v>
      </c>
      <c r="C491" t="s">
        <v>17</v>
      </c>
      <c r="D491" t="s">
        <v>18</v>
      </c>
      <c r="E491" t="s">
        <v>19</v>
      </c>
      <c r="F491">
        <v>2013</v>
      </c>
      <c r="G491">
        <v>2013</v>
      </c>
      <c r="H491" s="1" t="s">
        <v>178</v>
      </c>
      <c r="I491" t="s">
        <v>177</v>
      </c>
      <c r="J491">
        <v>2</v>
      </c>
      <c r="K491" t="s">
        <v>23</v>
      </c>
      <c r="L491">
        <v>1</v>
      </c>
      <c r="M491" t="s">
        <v>261</v>
      </c>
      <c r="N491">
        <v>2409</v>
      </c>
      <c r="R491" s="2">
        <f t="shared" si="15"/>
        <v>33.896158716758123</v>
      </c>
      <c r="S491" s="2">
        <f>VLOOKUP(A491,'TA Total'!A:Q,14,0)</f>
        <v>7107</v>
      </c>
    </row>
    <row r="492" spans="1:19" x14ac:dyDescent="0.45">
      <c r="A492" s="2" t="str">
        <f t="shared" si="14"/>
        <v>2013|Ruapehu District|Non-private Dwelling</v>
      </c>
      <c r="B492" t="s">
        <v>16</v>
      </c>
      <c r="C492" t="s">
        <v>17</v>
      </c>
      <c r="D492" t="s">
        <v>18</v>
      </c>
      <c r="E492" t="s">
        <v>19</v>
      </c>
      <c r="F492">
        <v>2013</v>
      </c>
      <c r="G492">
        <v>2013</v>
      </c>
      <c r="H492" s="1" t="s">
        <v>178</v>
      </c>
      <c r="I492" t="s">
        <v>177</v>
      </c>
      <c r="J492">
        <v>2</v>
      </c>
      <c r="K492" t="s">
        <v>23</v>
      </c>
      <c r="L492">
        <v>2</v>
      </c>
      <c r="M492" t="s">
        <v>262</v>
      </c>
      <c r="P492" t="s">
        <v>24</v>
      </c>
      <c r="Q492" t="s">
        <v>25</v>
      </c>
      <c r="R492" s="2" t="str">
        <f t="shared" si="15"/>
        <v>.</v>
      </c>
      <c r="S492" s="2">
        <f>VLOOKUP(A492,'TA Total'!A:Q,14,0)</f>
        <v>0</v>
      </c>
    </row>
    <row r="493" spans="1:19" x14ac:dyDescent="0.45">
      <c r="A493" s="2" t="str">
        <f t="shared" si="14"/>
        <v>2013|Ruapehu District|Total - dwelling type</v>
      </c>
      <c r="B493" t="s">
        <v>16</v>
      </c>
      <c r="C493" t="s">
        <v>17</v>
      </c>
      <c r="D493" t="s">
        <v>18</v>
      </c>
      <c r="E493" t="s">
        <v>19</v>
      </c>
      <c r="F493">
        <v>2013</v>
      </c>
      <c r="G493">
        <v>2013</v>
      </c>
      <c r="H493" s="1" t="s">
        <v>178</v>
      </c>
      <c r="I493" t="s">
        <v>177</v>
      </c>
      <c r="J493">
        <v>2</v>
      </c>
      <c r="K493" t="s">
        <v>23</v>
      </c>
      <c r="L493">
        <v>99</v>
      </c>
      <c r="M493" t="s">
        <v>260</v>
      </c>
      <c r="P493" t="s">
        <v>24</v>
      </c>
      <c r="Q493" t="s">
        <v>25</v>
      </c>
      <c r="R493" s="2" t="str">
        <f t="shared" si="15"/>
        <v>.</v>
      </c>
      <c r="S493" s="2">
        <f>VLOOKUP(A493,'TA Total'!A:Q,14,0)</f>
        <v>0</v>
      </c>
    </row>
    <row r="494" spans="1:19" x14ac:dyDescent="0.45">
      <c r="A494" s="2" t="str">
        <f t="shared" si="14"/>
        <v>2013|Ruapehu District|Private Dwelling</v>
      </c>
      <c r="B494" t="s">
        <v>16</v>
      </c>
      <c r="C494" t="s">
        <v>17</v>
      </c>
      <c r="D494" t="s">
        <v>18</v>
      </c>
      <c r="E494" t="s">
        <v>19</v>
      </c>
      <c r="F494">
        <v>2013</v>
      </c>
      <c r="G494">
        <v>2013</v>
      </c>
      <c r="H494" s="1" t="s">
        <v>178</v>
      </c>
      <c r="I494" t="s">
        <v>177</v>
      </c>
      <c r="J494">
        <v>21</v>
      </c>
      <c r="K494" t="s">
        <v>26</v>
      </c>
      <c r="L494">
        <v>1</v>
      </c>
      <c r="M494" t="s">
        <v>261</v>
      </c>
      <c r="N494">
        <v>276</v>
      </c>
      <c r="R494" s="2">
        <f t="shared" si="15"/>
        <v>3.8834951456310676</v>
      </c>
      <c r="S494" s="2">
        <f>VLOOKUP(A494,'TA Total'!A:Q,14,0)</f>
        <v>7107</v>
      </c>
    </row>
    <row r="495" spans="1:19" x14ac:dyDescent="0.45">
      <c r="A495" s="2" t="str">
        <f t="shared" si="14"/>
        <v>2013|Ruapehu District|Non-private Dwelling</v>
      </c>
      <c r="B495" t="s">
        <v>16</v>
      </c>
      <c r="C495" t="s">
        <v>17</v>
      </c>
      <c r="D495" t="s">
        <v>18</v>
      </c>
      <c r="E495" t="s">
        <v>19</v>
      </c>
      <c r="F495">
        <v>2013</v>
      </c>
      <c r="G495">
        <v>2013</v>
      </c>
      <c r="H495" s="1" t="s">
        <v>178</v>
      </c>
      <c r="I495" t="s">
        <v>177</v>
      </c>
      <c r="J495">
        <v>21</v>
      </c>
      <c r="K495" t="s">
        <v>26</v>
      </c>
      <c r="L495">
        <v>2</v>
      </c>
      <c r="M495" t="s">
        <v>262</v>
      </c>
      <c r="P495" t="s">
        <v>24</v>
      </c>
      <c r="Q495" t="s">
        <v>25</v>
      </c>
      <c r="R495" s="2" t="str">
        <f t="shared" si="15"/>
        <v>.</v>
      </c>
      <c r="S495" s="2">
        <f>VLOOKUP(A495,'TA Total'!A:Q,14,0)</f>
        <v>0</v>
      </c>
    </row>
    <row r="496" spans="1:19" x14ac:dyDescent="0.45">
      <c r="A496" s="2" t="str">
        <f t="shared" si="14"/>
        <v>2013|Ruapehu District|Total - dwelling type</v>
      </c>
      <c r="B496" t="s">
        <v>16</v>
      </c>
      <c r="C496" t="s">
        <v>17</v>
      </c>
      <c r="D496" t="s">
        <v>18</v>
      </c>
      <c r="E496" t="s">
        <v>19</v>
      </c>
      <c r="F496">
        <v>2013</v>
      </c>
      <c r="G496">
        <v>2013</v>
      </c>
      <c r="H496" s="1" t="s">
        <v>178</v>
      </c>
      <c r="I496" t="s">
        <v>177</v>
      </c>
      <c r="J496">
        <v>21</v>
      </c>
      <c r="K496" t="s">
        <v>26</v>
      </c>
      <c r="L496">
        <v>99</v>
      </c>
      <c r="M496" t="s">
        <v>260</v>
      </c>
      <c r="P496" t="s">
        <v>24</v>
      </c>
      <c r="Q496" t="s">
        <v>25</v>
      </c>
      <c r="R496" s="2" t="str">
        <f t="shared" si="15"/>
        <v>.</v>
      </c>
      <c r="S496" s="2">
        <f>VLOOKUP(A496,'TA Total'!A:Q,14,0)</f>
        <v>0</v>
      </c>
    </row>
    <row r="497" spans="1:19" x14ac:dyDescent="0.45">
      <c r="A497" s="2" t="str">
        <f t="shared" si="14"/>
        <v>2013|Ruapehu District|Private Dwelling</v>
      </c>
      <c r="B497" t="s">
        <v>16</v>
      </c>
      <c r="C497" t="s">
        <v>17</v>
      </c>
      <c r="D497" t="s">
        <v>18</v>
      </c>
      <c r="E497" t="s">
        <v>19</v>
      </c>
      <c r="F497">
        <v>2013</v>
      </c>
      <c r="G497">
        <v>2013</v>
      </c>
      <c r="H497" s="1" t="s">
        <v>178</v>
      </c>
      <c r="I497" t="s">
        <v>177</v>
      </c>
      <c r="J497">
        <v>22</v>
      </c>
      <c r="K497" t="s">
        <v>27</v>
      </c>
      <c r="L497">
        <v>1</v>
      </c>
      <c r="M497" t="s">
        <v>261</v>
      </c>
      <c r="N497">
        <v>2133</v>
      </c>
      <c r="R497" s="2">
        <f t="shared" si="15"/>
        <v>30.012663571127057</v>
      </c>
      <c r="S497" s="2">
        <f>VLOOKUP(A497,'TA Total'!A:Q,14,0)</f>
        <v>7107</v>
      </c>
    </row>
    <row r="498" spans="1:19" x14ac:dyDescent="0.45">
      <c r="A498" s="2" t="str">
        <f t="shared" si="14"/>
        <v>2013|Ruapehu District|Non-private Dwelling</v>
      </c>
      <c r="B498" t="s">
        <v>16</v>
      </c>
      <c r="C498" t="s">
        <v>17</v>
      </c>
      <c r="D498" t="s">
        <v>18</v>
      </c>
      <c r="E498" t="s">
        <v>19</v>
      </c>
      <c r="F498">
        <v>2013</v>
      </c>
      <c r="G498">
        <v>2013</v>
      </c>
      <c r="H498" s="1" t="s">
        <v>178</v>
      </c>
      <c r="I498" t="s">
        <v>177</v>
      </c>
      <c r="J498">
        <v>22</v>
      </c>
      <c r="K498" t="s">
        <v>27</v>
      </c>
      <c r="L498">
        <v>2</v>
      </c>
      <c r="M498" t="s">
        <v>262</v>
      </c>
      <c r="P498" t="s">
        <v>24</v>
      </c>
      <c r="Q498" t="s">
        <v>25</v>
      </c>
      <c r="R498" s="2" t="str">
        <f t="shared" si="15"/>
        <v>.</v>
      </c>
      <c r="S498" s="2">
        <f>VLOOKUP(A498,'TA Total'!A:Q,14,0)</f>
        <v>0</v>
      </c>
    </row>
    <row r="499" spans="1:19" x14ac:dyDescent="0.45">
      <c r="A499" s="2" t="str">
        <f t="shared" si="14"/>
        <v>2013|Ruapehu District|Total - dwelling type</v>
      </c>
      <c r="B499" t="s">
        <v>16</v>
      </c>
      <c r="C499" t="s">
        <v>17</v>
      </c>
      <c r="D499" t="s">
        <v>18</v>
      </c>
      <c r="E499" t="s">
        <v>19</v>
      </c>
      <c r="F499">
        <v>2013</v>
      </c>
      <c r="G499">
        <v>2013</v>
      </c>
      <c r="H499" s="1" t="s">
        <v>178</v>
      </c>
      <c r="I499" t="s">
        <v>177</v>
      </c>
      <c r="J499">
        <v>22</v>
      </c>
      <c r="K499" t="s">
        <v>27</v>
      </c>
      <c r="L499">
        <v>99</v>
      </c>
      <c r="M499" t="s">
        <v>260</v>
      </c>
      <c r="P499" t="s">
        <v>24</v>
      </c>
      <c r="Q499" t="s">
        <v>25</v>
      </c>
      <c r="R499" s="2" t="str">
        <f t="shared" si="15"/>
        <v>.</v>
      </c>
      <c r="S499" s="2">
        <f>VLOOKUP(A499,'TA Total'!A:Q,14,0)</f>
        <v>0</v>
      </c>
    </row>
    <row r="500" spans="1:19" x14ac:dyDescent="0.45">
      <c r="A500" s="2" t="str">
        <f t="shared" si="14"/>
        <v>2013|Ruapehu District|Private Dwelling</v>
      </c>
      <c r="B500" t="s">
        <v>16</v>
      </c>
      <c r="C500" t="s">
        <v>17</v>
      </c>
      <c r="D500" t="s">
        <v>18</v>
      </c>
      <c r="E500" t="s">
        <v>19</v>
      </c>
      <c r="F500">
        <v>2013</v>
      </c>
      <c r="G500">
        <v>2013</v>
      </c>
      <c r="H500" s="1" t="s">
        <v>178</v>
      </c>
      <c r="I500" t="s">
        <v>177</v>
      </c>
      <c r="J500">
        <v>3</v>
      </c>
      <c r="K500" t="s">
        <v>28</v>
      </c>
      <c r="L500">
        <v>1</v>
      </c>
      <c r="M500" t="s">
        <v>261</v>
      </c>
      <c r="N500">
        <v>39</v>
      </c>
      <c r="R500" s="2">
        <f t="shared" si="15"/>
        <v>0.54875474883917263</v>
      </c>
      <c r="S500" s="2">
        <f>VLOOKUP(A500,'TA Total'!A:Q,14,0)</f>
        <v>7107</v>
      </c>
    </row>
    <row r="501" spans="1:19" x14ac:dyDescent="0.45">
      <c r="A501" s="2" t="str">
        <f t="shared" si="14"/>
        <v>2013|Ruapehu District|Non-private Dwelling</v>
      </c>
      <c r="B501" t="s">
        <v>16</v>
      </c>
      <c r="C501" t="s">
        <v>17</v>
      </c>
      <c r="D501" t="s">
        <v>18</v>
      </c>
      <c r="E501" t="s">
        <v>19</v>
      </c>
      <c r="F501">
        <v>2013</v>
      </c>
      <c r="G501">
        <v>2013</v>
      </c>
      <c r="H501" s="1" t="s">
        <v>178</v>
      </c>
      <c r="I501" t="s">
        <v>177</v>
      </c>
      <c r="J501">
        <v>3</v>
      </c>
      <c r="K501" t="s">
        <v>28</v>
      </c>
      <c r="L501">
        <v>2</v>
      </c>
      <c r="M501" t="s">
        <v>262</v>
      </c>
      <c r="P501" t="s">
        <v>24</v>
      </c>
      <c r="Q501" t="s">
        <v>25</v>
      </c>
      <c r="R501" s="2" t="str">
        <f t="shared" si="15"/>
        <v>.</v>
      </c>
      <c r="S501" s="2">
        <f>VLOOKUP(A501,'TA Total'!A:Q,14,0)</f>
        <v>0</v>
      </c>
    </row>
    <row r="502" spans="1:19" x14ac:dyDescent="0.45">
      <c r="A502" s="2" t="str">
        <f t="shared" si="14"/>
        <v>2013|Ruapehu District|Total - dwelling type</v>
      </c>
      <c r="B502" t="s">
        <v>16</v>
      </c>
      <c r="C502" t="s">
        <v>17</v>
      </c>
      <c r="D502" t="s">
        <v>18</v>
      </c>
      <c r="E502" t="s">
        <v>19</v>
      </c>
      <c r="F502">
        <v>2013</v>
      </c>
      <c r="G502">
        <v>2013</v>
      </c>
      <c r="H502" s="1" t="s">
        <v>178</v>
      </c>
      <c r="I502" t="s">
        <v>177</v>
      </c>
      <c r="J502">
        <v>3</v>
      </c>
      <c r="K502" t="s">
        <v>28</v>
      </c>
      <c r="L502">
        <v>99</v>
      </c>
      <c r="M502" t="s">
        <v>260</v>
      </c>
      <c r="P502" t="s">
        <v>24</v>
      </c>
      <c r="Q502" t="s">
        <v>25</v>
      </c>
      <c r="R502" s="2" t="str">
        <f t="shared" si="15"/>
        <v>.</v>
      </c>
      <c r="S502" s="2">
        <f>VLOOKUP(A502,'TA Total'!A:Q,14,0)</f>
        <v>0</v>
      </c>
    </row>
    <row r="503" spans="1:19" x14ac:dyDescent="0.45">
      <c r="A503" s="2" t="str">
        <f t="shared" si="14"/>
        <v>2013|Ruapehu District|Private Dwelling</v>
      </c>
      <c r="B503" t="s">
        <v>16</v>
      </c>
      <c r="C503" t="s">
        <v>17</v>
      </c>
      <c r="D503" t="s">
        <v>18</v>
      </c>
      <c r="E503" t="s">
        <v>19</v>
      </c>
      <c r="F503">
        <v>2013</v>
      </c>
      <c r="G503">
        <v>2013</v>
      </c>
      <c r="H503" s="1" t="s">
        <v>178</v>
      </c>
      <c r="I503" t="s">
        <v>177</v>
      </c>
      <c r="J503">
        <v>999</v>
      </c>
      <c r="K503" t="s">
        <v>29</v>
      </c>
      <c r="L503">
        <v>1</v>
      </c>
      <c r="M503" t="s">
        <v>261</v>
      </c>
      <c r="N503">
        <v>7107</v>
      </c>
      <c r="R503" s="2">
        <f t="shared" si="15"/>
        <v>100</v>
      </c>
      <c r="S503" s="2">
        <f>VLOOKUP(A503,'TA Total'!A:Q,14,0)</f>
        <v>7107</v>
      </c>
    </row>
    <row r="504" spans="1:19" x14ac:dyDescent="0.45">
      <c r="A504" s="2" t="str">
        <f t="shared" si="14"/>
        <v>2013|Ruapehu District|Non-private Dwelling</v>
      </c>
      <c r="B504" t="s">
        <v>16</v>
      </c>
      <c r="C504" t="s">
        <v>17</v>
      </c>
      <c r="D504" t="s">
        <v>18</v>
      </c>
      <c r="E504" t="s">
        <v>19</v>
      </c>
      <c r="F504">
        <v>2013</v>
      </c>
      <c r="G504">
        <v>2013</v>
      </c>
      <c r="H504" s="1" t="s">
        <v>178</v>
      </c>
      <c r="I504" t="s">
        <v>177</v>
      </c>
      <c r="J504">
        <v>999</v>
      </c>
      <c r="K504" t="s">
        <v>29</v>
      </c>
      <c r="L504">
        <v>2</v>
      </c>
      <c r="M504" t="s">
        <v>262</v>
      </c>
      <c r="P504" t="s">
        <v>24</v>
      </c>
      <c r="Q504" t="s">
        <v>25</v>
      </c>
      <c r="R504" s="2" t="str">
        <f t="shared" si="15"/>
        <v>.</v>
      </c>
      <c r="S504" s="2">
        <f>VLOOKUP(A504,'TA Total'!A:Q,14,0)</f>
        <v>0</v>
      </c>
    </row>
    <row r="505" spans="1:19" x14ac:dyDescent="0.45">
      <c r="A505" s="2" t="str">
        <f t="shared" si="14"/>
        <v>2013|Ruapehu District|Total - dwelling type</v>
      </c>
      <c r="B505" t="s">
        <v>16</v>
      </c>
      <c r="C505" t="s">
        <v>17</v>
      </c>
      <c r="D505" t="s">
        <v>18</v>
      </c>
      <c r="E505" t="s">
        <v>19</v>
      </c>
      <c r="F505">
        <v>2013</v>
      </c>
      <c r="G505">
        <v>2013</v>
      </c>
      <c r="H505" s="1" t="s">
        <v>178</v>
      </c>
      <c r="I505" t="s">
        <v>177</v>
      </c>
      <c r="J505">
        <v>999</v>
      </c>
      <c r="K505" t="s">
        <v>29</v>
      </c>
      <c r="L505">
        <v>99</v>
      </c>
      <c r="M505" t="s">
        <v>260</v>
      </c>
      <c r="P505" t="s">
        <v>24</v>
      </c>
      <c r="Q505" t="s">
        <v>25</v>
      </c>
      <c r="R505" s="2" t="str">
        <f t="shared" si="15"/>
        <v>.</v>
      </c>
      <c r="S505" s="2">
        <f>VLOOKUP(A505,'TA Total'!A:Q,14,0)</f>
        <v>0</v>
      </c>
    </row>
    <row r="506" spans="1:19" x14ac:dyDescent="0.45">
      <c r="A506" s="2" t="str">
        <f t="shared" si="14"/>
        <v>2013|Whanganui District|Private Dwelling</v>
      </c>
      <c r="B506" t="s">
        <v>16</v>
      </c>
      <c r="C506" t="s">
        <v>17</v>
      </c>
      <c r="D506" t="s">
        <v>18</v>
      </c>
      <c r="E506" t="s">
        <v>19</v>
      </c>
      <c r="F506">
        <v>2013</v>
      </c>
      <c r="G506">
        <v>2013</v>
      </c>
      <c r="H506" s="1" t="s">
        <v>176</v>
      </c>
      <c r="I506" t="s">
        <v>175</v>
      </c>
      <c r="J506">
        <v>1</v>
      </c>
      <c r="K506" t="s">
        <v>22</v>
      </c>
      <c r="L506">
        <v>1</v>
      </c>
      <c r="M506" t="s">
        <v>261</v>
      </c>
      <c r="N506">
        <v>17388</v>
      </c>
      <c r="R506" s="2">
        <f t="shared" si="15"/>
        <v>90.097932535364521</v>
      </c>
      <c r="S506" s="2">
        <f>VLOOKUP(A506,'TA Total'!A:Q,14,0)</f>
        <v>19299</v>
      </c>
    </row>
    <row r="507" spans="1:19" x14ac:dyDescent="0.45">
      <c r="A507" s="2" t="str">
        <f t="shared" si="14"/>
        <v>2013|Whanganui District|Non-private Dwelling</v>
      </c>
      <c r="B507" t="s">
        <v>16</v>
      </c>
      <c r="C507" t="s">
        <v>17</v>
      </c>
      <c r="D507" t="s">
        <v>18</v>
      </c>
      <c r="E507" t="s">
        <v>19</v>
      </c>
      <c r="F507">
        <v>2013</v>
      </c>
      <c r="G507">
        <v>2013</v>
      </c>
      <c r="H507" s="1" t="s">
        <v>176</v>
      </c>
      <c r="I507" t="s">
        <v>175</v>
      </c>
      <c r="J507">
        <v>1</v>
      </c>
      <c r="K507" t="s">
        <v>22</v>
      </c>
      <c r="L507">
        <v>2</v>
      </c>
      <c r="M507" t="s">
        <v>262</v>
      </c>
      <c r="N507">
        <v>93</v>
      </c>
      <c r="R507" s="2" t="str">
        <f t="shared" si="15"/>
        <v>.</v>
      </c>
      <c r="S507" s="2">
        <f>VLOOKUP(A507,'TA Total'!A:Q,14,0)</f>
        <v>0</v>
      </c>
    </row>
    <row r="508" spans="1:19" x14ac:dyDescent="0.45">
      <c r="A508" s="2" t="str">
        <f t="shared" si="14"/>
        <v>2013|Whanganui District|Total - dwelling type</v>
      </c>
      <c r="B508" t="s">
        <v>16</v>
      </c>
      <c r="C508" t="s">
        <v>17</v>
      </c>
      <c r="D508" t="s">
        <v>18</v>
      </c>
      <c r="E508" t="s">
        <v>19</v>
      </c>
      <c r="F508">
        <v>2013</v>
      </c>
      <c r="G508">
        <v>2013</v>
      </c>
      <c r="H508" s="1" t="s">
        <v>176</v>
      </c>
      <c r="I508" t="s">
        <v>175</v>
      </c>
      <c r="J508">
        <v>1</v>
      </c>
      <c r="K508" t="s">
        <v>22</v>
      </c>
      <c r="L508">
        <v>99</v>
      </c>
      <c r="M508" t="s">
        <v>260</v>
      </c>
      <c r="N508">
        <v>17481</v>
      </c>
      <c r="R508" s="2" t="str">
        <f t="shared" si="15"/>
        <v>.</v>
      </c>
      <c r="S508" s="2">
        <f>VLOOKUP(A508,'TA Total'!A:Q,14,0)</f>
        <v>0</v>
      </c>
    </row>
    <row r="509" spans="1:19" x14ac:dyDescent="0.45">
      <c r="A509" s="2" t="str">
        <f t="shared" si="14"/>
        <v>2013|Whanganui District|Private Dwelling</v>
      </c>
      <c r="B509" t="s">
        <v>16</v>
      </c>
      <c r="C509" t="s">
        <v>17</v>
      </c>
      <c r="D509" t="s">
        <v>18</v>
      </c>
      <c r="E509" t="s">
        <v>19</v>
      </c>
      <c r="F509">
        <v>2013</v>
      </c>
      <c r="G509">
        <v>2013</v>
      </c>
      <c r="H509" s="1" t="s">
        <v>176</v>
      </c>
      <c r="I509" t="s">
        <v>175</v>
      </c>
      <c r="J509">
        <v>2</v>
      </c>
      <c r="K509" t="s">
        <v>23</v>
      </c>
      <c r="L509">
        <v>1</v>
      </c>
      <c r="M509" t="s">
        <v>261</v>
      </c>
      <c r="N509">
        <v>1839</v>
      </c>
      <c r="R509" s="2">
        <f t="shared" si="15"/>
        <v>9.5289911394372755</v>
      </c>
      <c r="S509" s="2">
        <f>VLOOKUP(A509,'TA Total'!A:Q,14,0)</f>
        <v>19299</v>
      </c>
    </row>
    <row r="510" spans="1:19" x14ac:dyDescent="0.45">
      <c r="A510" s="2" t="str">
        <f t="shared" si="14"/>
        <v>2013|Whanganui District|Non-private Dwelling</v>
      </c>
      <c r="B510" t="s">
        <v>16</v>
      </c>
      <c r="C510" t="s">
        <v>17</v>
      </c>
      <c r="D510" t="s">
        <v>18</v>
      </c>
      <c r="E510" t="s">
        <v>19</v>
      </c>
      <c r="F510">
        <v>2013</v>
      </c>
      <c r="G510">
        <v>2013</v>
      </c>
      <c r="H510" s="1" t="s">
        <v>176</v>
      </c>
      <c r="I510" t="s">
        <v>175</v>
      </c>
      <c r="J510">
        <v>2</v>
      </c>
      <c r="K510" t="s">
        <v>23</v>
      </c>
      <c r="L510">
        <v>2</v>
      </c>
      <c r="M510" t="s">
        <v>262</v>
      </c>
      <c r="P510" t="s">
        <v>24</v>
      </c>
      <c r="Q510" t="s">
        <v>25</v>
      </c>
      <c r="R510" s="2" t="str">
        <f t="shared" si="15"/>
        <v>.</v>
      </c>
      <c r="S510" s="2">
        <f>VLOOKUP(A510,'TA Total'!A:Q,14,0)</f>
        <v>0</v>
      </c>
    </row>
    <row r="511" spans="1:19" x14ac:dyDescent="0.45">
      <c r="A511" s="2" t="str">
        <f t="shared" si="14"/>
        <v>2013|Whanganui District|Total - dwelling type</v>
      </c>
      <c r="B511" t="s">
        <v>16</v>
      </c>
      <c r="C511" t="s">
        <v>17</v>
      </c>
      <c r="D511" t="s">
        <v>18</v>
      </c>
      <c r="E511" t="s">
        <v>19</v>
      </c>
      <c r="F511">
        <v>2013</v>
      </c>
      <c r="G511">
        <v>2013</v>
      </c>
      <c r="H511" s="1" t="s">
        <v>176</v>
      </c>
      <c r="I511" t="s">
        <v>175</v>
      </c>
      <c r="J511">
        <v>2</v>
      </c>
      <c r="K511" t="s">
        <v>23</v>
      </c>
      <c r="L511">
        <v>99</v>
      </c>
      <c r="M511" t="s">
        <v>260</v>
      </c>
      <c r="P511" t="s">
        <v>24</v>
      </c>
      <c r="Q511" t="s">
        <v>25</v>
      </c>
      <c r="R511" s="2" t="str">
        <f t="shared" si="15"/>
        <v>.</v>
      </c>
      <c r="S511" s="2">
        <f>VLOOKUP(A511,'TA Total'!A:Q,14,0)</f>
        <v>0</v>
      </c>
    </row>
    <row r="512" spans="1:19" x14ac:dyDescent="0.45">
      <c r="A512" s="2" t="str">
        <f t="shared" si="14"/>
        <v>2013|Whanganui District|Private Dwelling</v>
      </c>
      <c r="B512" t="s">
        <v>16</v>
      </c>
      <c r="C512" t="s">
        <v>17</v>
      </c>
      <c r="D512" t="s">
        <v>18</v>
      </c>
      <c r="E512" t="s">
        <v>19</v>
      </c>
      <c r="F512">
        <v>2013</v>
      </c>
      <c r="G512">
        <v>2013</v>
      </c>
      <c r="H512" s="1" t="s">
        <v>176</v>
      </c>
      <c r="I512" t="s">
        <v>175</v>
      </c>
      <c r="J512">
        <v>21</v>
      </c>
      <c r="K512" t="s">
        <v>26</v>
      </c>
      <c r="L512">
        <v>1</v>
      </c>
      <c r="M512" t="s">
        <v>261</v>
      </c>
      <c r="N512">
        <v>495</v>
      </c>
      <c r="R512" s="2">
        <f t="shared" si="15"/>
        <v>2.5648997357376033</v>
      </c>
      <c r="S512" s="2">
        <f>VLOOKUP(A512,'TA Total'!A:Q,14,0)</f>
        <v>19299</v>
      </c>
    </row>
    <row r="513" spans="1:19" x14ac:dyDescent="0.45">
      <c r="A513" s="2" t="str">
        <f t="shared" si="14"/>
        <v>2013|Whanganui District|Non-private Dwelling</v>
      </c>
      <c r="B513" t="s">
        <v>16</v>
      </c>
      <c r="C513" t="s">
        <v>17</v>
      </c>
      <c r="D513" t="s">
        <v>18</v>
      </c>
      <c r="E513" t="s">
        <v>19</v>
      </c>
      <c r="F513">
        <v>2013</v>
      </c>
      <c r="G513">
        <v>2013</v>
      </c>
      <c r="H513" s="1" t="s">
        <v>176</v>
      </c>
      <c r="I513" t="s">
        <v>175</v>
      </c>
      <c r="J513">
        <v>21</v>
      </c>
      <c r="K513" t="s">
        <v>26</v>
      </c>
      <c r="L513">
        <v>2</v>
      </c>
      <c r="M513" t="s">
        <v>262</v>
      </c>
      <c r="P513" t="s">
        <v>24</v>
      </c>
      <c r="Q513" t="s">
        <v>25</v>
      </c>
      <c r="R513" s="2" t="str">
        <f t="shared" si="15"/>
        <v>.</v>
      </c>
      <c r="S513" s="2">
        <f>VLOOKUP(A513,'TA Total'!A:Q,14,0)</f>
        <v>0</v>
      </c>
    </row>
    <row r="514" spans="1:19" x14ac:dyDescent="0.45">
      <c r="A514" s="2" t="str">
        <f t="shared" si="14"/>
        <v>2013|Whanganui District|Total - dwelling type</v>
      </c>
      <c r="B514" t="s">
        <v>16</v>
      </c>
      <c r="C514" t="s">
        <v>17</v>
      </c>
      <c r="D514" t="s">
        <v>18</v>
      </c>
      <c r="E514" t="s">
        <v>19</v>
      </c>
      <c r="F514">
        <v>2013</v>
      </c>
      <c r="G514">
        <v>2013</v>
      </c>
      <c r="H514" s="1" t="s">
        <v>176</v>
      </c>
      <c r="I514" t="s">
        <v>175</v>
      </c>
      <c r="J514">
        <v>21</v>
      </c>
      <c r="K514" t="s">
        <v>26</v>
      </c>
      <c r="L514">
        <v>99</v>
      </c>
      <c r="M514" t="s">
        <v>260</v>
      </c>
      <c r="P514" t="s">
        <v>24</v>
      </c>
      <c r="Q514" t="s">
        <v>25</v>
      </c>
      <c r="R514" s="2" t="str">
        <f t="shared" si="15"/>
        <v>.</v>
      </c>
      <c r="S514" s="2">
        <f>VLOOKUP(A514,'TA Total'!A:Q,14,0)</f>
        <v>0</v>
      </c>
    </row>
    <row r="515" spans="1:19" x14ac:dyDescent="0.45">
      <c r="A515" s="2" t="str">
        <f t="shared" ref="A515:A578" si="16">G515&amp;"|"&amp;I515&amp;"|"&amp;M515</f>
        <v>2013|Whanganui District|Private Dwelling</v>
      </c>
      <c r="B515" t="s">
        <v>16</v>
      </c>
      <c r="C515" t="s">
        <v>17</v>
      </c>
      <c r="D515" t="s">
        <v>18</v>
      </c>
      <c r="E515" t="s">
        <v>19</v>
      </c>
      <c r="F515">
        <v>2013</v>
      </c>
      <c r="G515">
        <v>2013</v>
      </c>
      <c r="H515" s="1" t="s">
        <v>176</v>
      </c>
      <c r="I515" t="s">
        <v>175</v>
      </c>
      <c r="J515">
        <v>22</v>
      </c>
      <c r="K515" t="s">
        <v>27</v>
      </c>
      <c r="L515">
        <v>1</v>
      </c>
      <c r="M515" t="s">
        <v>261</v>
      </c>
      <c r="N515">
        <v>1347</v>
      </c>
      <c r="R515" s="2">
        <f t="shared" ref="R515:R578" si="17">IF(P515&lt;&gt;"_U",IFERROR((N515/S515*100),"."),".")</f>
        <v>6.9796362505829324</v>
      </c>
      <c r="S515" s="2">
        <f>VLOOKUP(A515,'TA Total'!A:Q,14,0)</f>
        <v>19299</v>
      </c>
    </row>
    <row r="516" spans="1:19" x14ac:dyDescent="0.45">
      <c r="A516" s="2" t="str">
        <f t="shared" si="16"/>
        <v>2013|Whanganui District|Non-private Dwelling</v>
      </c>
      <c r="B516" t="s">
        <v>16</v>
      </c>
      <c r="C516" t="s">
        <v>17</v>
      </c>
      <c r="D516" t="s">
        <v>18</v>
      </c>
      <c r="E516" t="s">
        <v>19</v>
      </c>
      <c r="F516">
        <v>2013</v>
      </c>
      <c r="G516">
        <v>2013</v>
      </c>
      <c r="H516" s="1" t="s">
        <v>176</v>
      </c>
      <c r="I516" t="s">
        <v>175</v>
      </c>
      <c r="J516">
        <v>22</v>
      </c>
      <c r="K516" t="s">
        <v>27</v>
      </c>
      <c r="L516">
        <v>2</v>
      </c>
      <c r="M516" t="s">
        <v>262</v>
      </c>
      <c r="P516" t="s">
        <v>24</v>
      </c>
      <c r="Q516" t="s">
        <v>25</v>
      </c>
      <c r="R516" s="2" t="str">
        <f t="shared" si="17"/>
        <v>.</v>
      </c>
      <c r="S516" s="2">
        <f>VLOOKUP(A516,'TA Total'!A:Q,14,0)</f>
        <v>0</v>
      </c>
    </row>
    <row r="517" spans="1:19" x14ac:dyDescent="0.45">
      <c r="A517" s="2" t="str">
        <f t="shared" si="16"/>
        <v>2013|Whanganui District|Total - dwelling type</v>
      </c>
      <c r="B517" t="s">
        <v>16</v>
      </c>
      <c r="C517" t="s">
        <v>17</v>
      </c>
      <c r="D517" t="s">
        <v>18</v>
      </c>
      <c r="E517" t="s">
        <v>19</v>
      </c>
      <c r="F517">
        <v>2013</v>
      </c>
      <c r="G517">
        <v>2013</v>
      </c>
      <c r="H517" s="1" t="s">
        <v>176</v>
      </c>
      <c r="I517" t="s">
        <v>175</v>
      </c>
      <c r="J517">
        <v>22</v>
      </c>
      <c r="K517" t="s">
        <v>27</v>
      </c>
      <c r="L517">
        <v>99</v>
      </c>
      <c r="M517" t="s">
        <v>260</v>
      </c>
      <c r="P517" t="s">
        <v>24</v>
      </c>
      <c r="Q517" t="s">
        <v>25</v>
      </c>
      <c r="R517" s="2" t="str">
        <f t="shared" si="17"/>
        <v>.</v>
      </c>
      <c r="S517" s="2">
        <f>VLOOKUP(A517,'TA Total'!A:Q,14,0)</f>
        <v>0</v>
      </c>
    </row>
    <row r="518" spans="1:19" x14ac:dyDescent="0.45">
      <c r="A518" s="2" t="str">
        <f t="shared" si="16"/>
        <v>2013|Whanganui District|Private Dwelling</v>
      </c>
      <c r="B518" t="s">
        <v>16</v>
      </c>
      <c r="C518" t="s">
        <v>17</v>
      </c>
      <c r="D518" t="s">
        <v>18</v>
      </c>
      <c r="E518" t="s">
        <v>19</v>
      </c>
      <c r="F518">
        <v>2013</v>
      </c>
      <c r="G518">
        <v>2013</v>
      </c>
      <c r="H518" s="1" t="s">
        <v>176</v>
      </c>
      <c r="I518" t="s">
        <v>175</v>
      </c>
      <c r="J518">
        <v>3</v>
      </c>
      <c r="K518" t="s">
        <v>28</v>
      </c>
      <c r="L518">
        <v>1</v>
      </c>
      <c r="M518" t="s">
        <v>261</v>
      </c>
      <c r="N518">
        <v>66</v>
      </c>
      <c r="R518" s="2">
        <f t="shared" si="17"/>
        <v>0.3419866314316804</v>
      </c>
      <c r="S518" s="2">
        <f>VLOOKUP(A518,'TA Total'!A:Q,14,0)</f>
        <v>19299</v>
      </c>
    </row>
    <row r="519" spans="1:19" x14ac:dyDescent="0.45">
      <c r="A519" s="2" t="str">
        <f t="shared" si="16"/>
        <v>2013|Whanganui District|Non-private Dwelling</v>
      </c>
      <c r="B519" t="s">
        <v>16</v>
      </c>
      <c r="C519" t="s">
        <v>17</v>
      </c>
      <c r="D519" t="s">
        <v>18</v>
      </c>
      <c r="E519" t="s">
        <v>19</v>
      </c>
      <c r="F519">
        <v>2013</v>
      </c>
      <c r="G519">
        <v>2013</v>
      </c>
      <c r="H519" s="1" t="s">
        <v>176</v>
      </c>
      <c r="I519" t="s">
        <v>175</v>
      </c>
      <c r="J519">
        <v>3</v>
      </c>
      <c r="K519" t="s">
        <v>28</v>
      </c>
      <c r="L519">
        <v>2</v>
      </c>
      <c r="M519" t="s">
        <v>262</v>
      </c>
      <c r="P519" t="s">
        <v>24</v>
      </c>
      <c r="Q519" t="s">
        <v>25</v>
      </c>
      <c r="R519" s="2" t="str">
        <f t="shared" si="17"/>
        <v>.</v>
      </c>
      <c r="S519" s="2">
        <f>VLOOKUP(A519,'TA Total'!A:Q,14,0)</f>
        <v>0</v>
      </c>
    </row>
    <row r="520" spans="1:19" x14ac:dyDescent="0.45">
      <c r="A520" s="2" t="str">
        <f t="shared" si="16"/>
        <v>2013|Whanganui District|Total - dwelling type</v>
      </c>
      <c r="B520" t="s">
        <v>16</v>
      </c>
      <c r="C520" t="s">
        <v>17</v>
      </c>
      <c r="D520" t="s">
        <v>18</v>
      </c>
      <c r="E520" t="s">
        <v>19</v>
      </c>
      <c r="F520">
        <v>2013</v>
      </c>
      <c r="G520">
        <v>2013</v>
      </c>
      <c r="H520" s="1" t="s">
        <v>176</v>
      </c>
      <c r="I520" t="s">
        <v>175</v>
      </c>
      <c r="J520">
        <v>3</v>
      </c>
      <c r="K520" t="s">
        <v>28</v>
      </c>
      <c r="L520">
        <v>99</v>
      </c>
      <c r="M520" t="s">
        <v>260</v>
      </c>
      <c r="P520" t="s">
        <v>24</v>
      </c>
      <c r="Q520" t="s">
        <v>25</v>
      </c>
      <c r="R520" s="2" t="str">
        <f t="shared" si="17"/>
        <v>.</v>
      </c>
      <c r="S520" s="2">
        <f>VLOOKUP(A520,'TA Total'!A:Q,14,0)</f>
        <v>0</v>
      </c>
    </row>
    <row r="521" spans="1:19" x14ac:dyDescent="0.45">
      <c r="A521" s="2" t="str">
        <f t="shared" si="16"/>
        <v>2013|Whanganui District|Private Dwelling</v>
      </c>
      <c r="B521" t="s">
        <v>16</v>
      </c>
      <c r="C521" t="s">
        <v>17</v>
      </c>
      <c r="D521" t="s">
        <v>18</v>
      </c>
      <c r="E521" t="s">
        <v>19</v>
      </c>
      <c r="F521">
        <v>2013</v>
      </c>
      <c r="G521">
        <v>2013</v>
      </c>
      <c r="H521" s="1" t="s">
        <v>176</v>
      </c>
      <c r="I521" t="s">
        <v>175</v>
      </c>
      <c r="J521">
        <v>999</v>
      </c>
      <c r="K521" t="s">
        <v>29</v>
      </c>
      <c r="L521">
        <v>1</v>
      </c>
      <c r="M521" t="s">
        <v>261</v>
      </c>
      <c r="N521">
        <v>19299</v>
      </c>
      <c r="R521" s="2">
        <f t="shared" si="17"/>
        <v>100</v>
      </c>
      <c r="S521" s="2">
        <f>VLOOKUP(A521,'TA Total'!A:Q,14,0)</f>
        <v>19299</v>
      </c>
    </row>
    <row r="522" spans="1:19" x14ac:dyDescent="0.45">
      <c r="A522" s="2" t="str">
        <f t="shared" si="16"/>
        <v>2013|Whanganui District|Non-private Dwelling</v>
      </c>
      <c r="B522" t="s">
        <v>16</v>
      </c>
      <c r="C522" t="s">
        <v>17</v>
      </c>
      <c r="D522" t="s">
        <v>18</v>
      </c>
      <c r="E522" t="s">
        <v>19</v>
      </c>
      <c r="F522">
        <v>2013</v>
      </c>
      <c r="G522">
        <v>2013</v>
      </c>
      <c r="H522" s="1" t="s">
        <v>176</v>
      </c>
      <c r="I522" t="s">
        <v>175</v>
      </c>
      <c r="J522">
        <v>999</v>
      </c>
      <c r="K522" t="s">
        <v>29</v>
      </c>
      <c r="L522">
        <v>2</v>
      </c>
      <c r="M522" t="s">
        <v>262</v>
      </c>
      <c r="P522" t="s">
        <v>24</v>
      </c>
      <c r="Q522" t="s">
        <v>25</v>
      </c>
      <c r="R522" s="2" t="str">
        <f t="shared" si="17"/>
        <v>.</v>
      </c>
      <c r="S522" s="2">
        <f>VLOOKUP(A522,'TA Total'!A:Q,14,0)</f>
        <v>0</v>
      </c>
    </row>
    <row r="523" spans="1:19" x14ac:dyDescent="0.45">
      <c r="A523" s="2" t="str">
        <f t="shared" si="16"/>
        <v>2013|Whanganui District|Total - dwelling type</v>
      </c>
      <c r="B523" t="s">
        <v>16</v>
      </c>
      <c r="C523" t="s">
        <v>17</v>
      </c>
      <c r="D523" t="s">
        <v>18</v>
      </c>
      <c r="E523" t="s">
        <v>19</v>
      </c>
      <c r="F523">
        <v>2013</v>
      </c>
      <c r="G523">
        <v>2013</v>
      </c>
      <c r="H523" s="1" t="s">
        <v>176</v>
      </c>
      <c r="I523" t="s">
        <v>175</v>
      </c>
      <c r="J523">
        <v>999</v>
      </c>
      <c r="K523" t="s">
        <v>29</v>
      </c>
      <c r="L523">
        <v>99</v>
      </c>
      <c r="M523" t="s">
        <v>260</v>
      </c>
      <c r="P523" t="s">
        <v>24</v>
      </c>
      <c r="Q523" t="s">
        <v>25</v>
      </c>
      <c r="R523" s="2" t="str">
        <f t="shared" si="17"/>
        <v>.</v>
      </c>
      <c r="S523" s="2">
        <f>VLOOKUP(A523,'TA Total'!A:Q,14,0)</f>
        <v>0</v>
      </c>
    </row>
    <row r="524" spans="1:19" x14ac:dyDescent="0.45">
      <c r="A524" s="2" t="str">
        <f t="shared" si="16"/>
        <v>2013|Rangitikei District|Private Dwelling</v>
      </c>
      <c r="B524" t="s">
        <v>16</v>
      </c>
      <c r="C524" t="s">
        <v>17</v>
      </c>
      <c r="D524" t="s">
        <v>18</v>
      </c>
      <c r="E524" t="s">
        <v>19</v>
      </c>
      <c r="F524">
        <v>2013</v>
      </c>
      <c r="G524">
        <v>2013</v>
      </c>
      <c r="H524" s="1" t="s">
        <v>174</v>
      </c>
      <c r="I524" t="s">
        <v>173</v>
      </c>
      <c r="J524">
        <v>1</v>
      </c>
      <c r="K524" t="s">
        <v>22</v>
      </c>
      <c r="L524">
        <v>1</v>
      </c>
      <c r="M524" t="s">
        <v>261</v>
      </c>
      <c r="N524">
        <v>5706</v>
      </c>
      <c r="R524" s="2">
        <f t="shared" si="17"/>
        <v>85.985533453887882</v>
      </c>
      <c r="S524" s="2">
        <f>VLOOKUP(A524,'TA Total'!A:Q,14,0)</f>
        <v>6636</v>
      </c>
    </row>
    <row r="525" spans="1:19" x14ac:dyDescent="0.45">
      <c r="A525" s="2" t="str">
        <f t="shared" si="16"/>
        <v>2013|Rangitikei District|Non-private Dwelling</v>
      </c>
      <c r="B525" t="s">
        <v>16</v>
      </c>
      <c r="C525" t="s">
        <v>17</v>
      </c>
      <c r="D525" t="s">
        <v>18</v>
      </c>
      <c r="E525" t="s">
        <v>19</v>
      </c>
      <c r="F525">
        <v>2013</v>
      </c>
      <c r="G525">
        <v>2013</v>
      </c>
      <c r="H525" s="1" t="s">
        <v>174</v>
      </c>
      <c r="I525" t="s">
        <v>173</v>
      </c>
      <c r="J525">
        <v>1</v>
      </c>
      <c r="K525" t="s">
        <v>22</v>
      </c>
      <c r="L525">
        <v>2</v>
      </c>
      <c r="M525" t="s">
        <v>262</v>
      </c>
      <c r="N525">
        <v>27</v>
      </c>
      <c r="R525" s="2" t="str">
        <f t="shared" si="17"/>
        <v>.</v>
      </c>
      <c r="S525" s="2">
        <f>VLOOKUP(A525,'TA Total'!A:Q,14,0)</f>
        <v>0</v>
      </c>
    </row>
    <row r="526" spans="1:19" x14ac:dyDescent="0.45">
      <c r="A526" s="2" t="str">
        <f t="shared" si="16"/>
        <v>2013|Rangitikei District|Total - dwelling type</v>
      </c>
      <c r="B526" t="s">
        <v>16</v>
      </c>
      <c r="C526" t="s">
        <v>17</v>
      </c>
      <c r="D526" t="s">
        <v>18</v>
      </c>
      <c r="E526" t="s">
        <v>19</v>
      </c>
      <c r="F526">
        <v>2013</v>
      </c>
      <c r="G526">
        <v>2013</v>
      </c>
      <c r="H526" s="1" t="s">
        <v>174</v>
      </c>
      <c r="I526" t="s">
        <v>173</v>
      </c>
      <c r="J526">
        <v>1</v>
      </c>
      <c r="K526" t="s">
        <v>22</v>
      </c>
      <c r="L526">
        <v>99</v>
      </c>
      <c r="M526" t="s">
        <v>260</v>
      </c>
      <c r="N526">
        <v>5736</v>
      </c>
      <c r="R526" s="2" t="str">
        <f t="shared" si="17"/>
        <v>.</v>
      </c>
      <c r="S526" s="2">
        <f>VLOOKUP(A526,'TA Total'!A:Q,14,0)</f>
        <v>0</v>
      </c>
    </row>
    <row r="527" spans="1:19" x14ac:dyDescent="0.45">
      <c r="A527" s="2" t="str">
        <f t="shared" si="16"/>
        <v>2013|Rangitikei District|Private Dwelling</v>
      </c>
      <c r="B527" t="s">
        <v>16</v>
      </c>
      <c r="C527" t="s">
        <v>17</v>
      </c>
      <c r="D527" t="s">
        <v>18</v>
      </c>
      <c r="E527" t="s">
        <v>19</v>
      </c>
      <c r="F527">
        <v>2013</v>
      </c>
      <c r="G527">
        <v>2013</v>
      </c>
      <c r="H527" s="1" t="s">
        <v>174</v>
      </c>
      <c r="I527" t="s">
        <v>173</v>
      </c>
      <c r="J527">
        <v>2</v>
      </c>
      <c r="K527" t="s">
        <v>23</v>
      </c>
      <c r="L527">
        <v>1</v>
      </c>
      <c r="M527" t="s">
        <v>261</v>
      </c>
      <c r="N527">
        <v>912</v>
      </c>
      <c r="R527" s="2">
        <f t="shared" si="17"/>
        <v>13.743218806509946</v>
      </c>
      <c r="S527" s="2">
        <f>VLOOKUP(A527,'TA Total'!A:Q,14,0)</f>
        <v>6636</v>
      </c>
    </row>
    <row r="528" spans="1:19" x14ac:dyDescent="0.45">
      <c r="A528" s="2" t="str">
        <f t="shared" si="16"/>
        <v>2013|Rangitikei District|Non-private Dwelling</v>
      </c>
      <c r="B528" t="s">
        <v>16</v>
      </c>
      <c r="C528" t="s">
        <v>17</v>
      </c>
      <c r="D528" t="s">
        <v>18</v>
      </c>
      <c r="E528" t="s">
        <v>19</v>
      </c>
      <c r="F528">
        <v>2013</v>
      </c>
      <c r="G528">
        <v>2013</v>
      </c>
      <c r="H528" s="1" t="s">
        <v>174</v>
      </c>
      <c r="I528" t="s">
        <v>173</v>
      </c>
      <c r="J528">
        <v>2</v>
      </c>
      <c r="K528" t="s">
        <v>23</v>
      </c>
      <c r="L528">
        <v>2</v>
      </c>
      <c r="M528" t="s">
        <v>262</v>
      </c>
      <c r="P528" t="s">
        <v>24</v>
      </c>
      <c r="Q528" t="s">
        <v>25</v>
      </c>
      <c r="R528" s="2" t="str">
        <f t="shared" si="17"/>
        <v>.</v>
      </c>
      <c r="S528" s="2">
        <f>VLOOKUP(A528,'TA Total'!A:Q,14,0)</f>
        <v>0</v>
      </c>
    </row>
    <row r="529" spans="1:19" x14ac:dyDescent="0.45">
      <c r="A529" s="2" t="str">
        <f t="shared" si="16"/>
        <v>2013|Rangitikei District|Total - dwelling type</v>
      </c>
      <c r="B529" t="s">
        <v>16</v>
      </c>
      <c r="C529" t="s">
        <v>17</v>
      </c>
      <c r="D529" t="s">
        <v>18</v>
      </c>
      <c r="E529" t="s">
        <v>19</v>
      </c>
      <c r="F529">
        <v>2013</v>
      </c>
      <c r="G529">
        <v>2013</v>
      </c>
      <c r="H529" s="1" t="s">
        <v>174</v>
      </c>
      <c r="I529" t="s">
        <v>173</v>
      </c>
      <c r="J529">
        <v>2</v>
      </c>
      <c r="K529" t="s">
        <v>23</v>
      </c>
      <c r="L529">
        <v>99</v>
      </c>
      <c r="M529" t="s">
        <v>260</v>
      </c>
      <c r="P529" t="s">
        <v>24</v>
      </c>
      <c r="Q529" t="s">
        <v>25</v>
      </c>
      <c r="R529" s="2" t="str">
        <f t="shared" si="17"/>
        <v>.</v>
      </c>
      <c r="S529" s="2">
        <f>VLOOKUP(A529,'TA Total'!A:Q,14,0)</f>
        <v>0</v>
      </c>
    </row>
    <row r="530" spans="1:19" x14ac:dyDescent="0.45">
      <c r="A530" s="2" t="str">
        <f t="shared" si="16"/>
        <v>2013|Rangitikei District|Private Dwelling</v>
      </c>
      <c r="B530" t="s">
        <v>16</v>
      </c>
      <c r="C530" t="s">
        <v>17</v>
      </c>
      <c r="D530" t="s">
        <v>18</v>
      </c>
      <c r="E530" t="s">
        <v>19</v>
      </c>
      <c r="F530">
        <v>2013</v>
      </c>
      <c r="G530">
        <v>2013</v>
      </c>
      <c r="H530" s="1" t="s">
        <v>174</v>
      </c>
      <c r="I530" t="s">
        <v>173</v>
      </c>
      <c r="J530">
        <v>21</v>
      </c>
      <c r="K530" t="s">
        <v>26</v>
      </c>
      <c r="L530">
        <v>1</v>
      </c>
      <c r="M530" t="s">
        <v>261</v>
      </c>
      <c r="N530">
        <v>186</v>
      </c>
      <c r="R530" s="2">
        <f t="shared" si="17"/>
        <v>2.8028933092224229</v>
      </c>
      <c r="S530" s="2">
        <f>VLOOKUP(A530,'TA Total'!A:Q,14,0)</f>
        <v>6636</v>
      </c>
    </row>
    <row r="531" spans="1:19" x14ac:dyDescent="0.45">
      <c r="A531" s="2" t="str">
        <f t="shared" si="16"/>
        <v>2013|Rangitikei District|Non-private Dwelling</v>
      </c>
      <c r="B531" t="s">
        <v>16</v>
      </c>
      <c r="C531" t="s">
        <v>17</v>
      </c>
      <c r="D531" t="s">
        <v>18</v>
      </c>
      <c r="E531" t="s">
        <v>19</v>
      </c>
      <c r="F531">
        <v>2013</v>
      </c>
      <c r="G531">
        <v>2013</v>
      </c>
      <c r="H531" s="1" t="s">
        <v>174</v>
      </c>
      <c r="I531" t="s">
        <v>173</v>
      </c>
      <c r="J531">
        <v>21</v>
      </c>
      <c r="K531" t="s">
        <v>26</v>
      </c>
      <c r="L531">
        <v>2</v>
      </c>
      <c r="M531" t="s">
        <v>262</v>
      </c>
      <c r="P531" t="s">
        <v>24</v>
      </c>
      <c r="Q531" t="s">
        <v>25</v>
      </c>
      <c r="R531" s="2" t="str">
        <f t="shared" si="17"/>
        <v>.</v>
      </c>
      <c r="S531" s="2">
        <f>VLOOKUP(A531,'TA Total'!A:Q,14,0)</f>
        <v>0</v>
      </c>
    </row>
    <row r="532" spans="1:19" x14ac:dyDescent="0.45">
      <c r="A532" s="2" t="str">
        <f t="shared" si="16"/>
        <v>2013|Rangitikei District|Total - dwelling type</v>
      </c>
      <c r="B532" t="s">
        <v>16</v>
      </c>
      <c r="C532" t="s">
        <v>17</v>
      </c>
      <c r="D532" t="s">
        <v>18</v>
      </c>
      <c r="E532" t="s">
        <v>19</v>
      </c>
      <c r="F532">
        <v>2013</v>
      </c>
      <c r="G532">
        <v>2013</v>
      </c>
      <c r="H532" s="1" t="s">
        <v>174</v>
      </c>
      <c r="I532" t="s">
        <v>173</v>
      </c>
      <c r="J532">
        <v>21</v>
      </c>
      <c r="K532" t="s">
        <v>26</v>
      </c>
      <c r="L532">
        <v>99</v>
      </c>
      <c r="M532" t="s">
        <v>260</v>
      </c>
      <c r="P532" t="s">
        <v>24</v>
      </c>
      <c r="Q532" t="s">
        <v>25</v>
      </c>
      <c r="R532" s="2" t="str">
        <f t="shared" si="17"/>
        <v>.</v>
      </c>
      <c r="S532" s="2">
        <f>VLOOKUP(A532,'TA Total'!A:Q,14,0)</f>
        <v>0</v>
      </c>
    </row>
    <row r="533" spans="1:19" x14ac:dyDescent="0.45">
      <c r="A533" s="2" t="str">
        <f t="shared" si="16"/>
        <v>2013|Rangitikei District|Private Dwelling</v>
      </c>
      <c r="B533" t="s">
        <v>16</v>
      </c>
      <c r="C533" t="s">
        <v>17</v>
      </c>
      <c r="D533" t="s">
        <v>18</v>
      </c>
      <c r="E533" t="s">
        <v>19</v>
      </c>
      <c r="F533">
        <v>2013</v>
      </c>
      <c r="G533">
        <v>2013</v>
      </c>
      <c r="H533" s="1" t="s">
        <v>174</v>
      </c>
      <c r="I533" t="s">
        <v>173</v>
      </c>
      <c r="J533">
        <v>22</v>
      </c>
      <c r="K533" t="s">
        <v>27</v>
      </c>
      <c r="L533">
        <v>1</v>
      </c>
      <c r="M533" t="s">
        <v>261</v>
      </c>
      <c r="N533">
        <v>726</v>
      </c>
      <c r="R533" s="2">
        <f t="shared" si="17"/>
        <v>10.940325497287523</v>
      </c>
      <c r="S533" s="2">
        <f>VLOOKUP(A533,'TA Total'!A:Q,14,0)</f>
        <v>6636</v>
      </c>
    </row>
    <row r="534" spans="1:19" x14ac:dyDescent="0.45">
      <c r="A534" s="2" t="str">
        <f t="shared" si="16"/>
        <v>2013|Rangitikei District|Non-private Dwelling</v>
      </c>
      <c r="B534" t="s">
        <v>16</v>
      </c>
      <c r="C534" t="s">
        <v>17</v>
      </c>
      <c r="D534" t="s">
        <v>18</v>
      </c>
      <c r="E534" t="s">
        <v>19</v>
      </c>
      <c r="F534">
        <v>2013</v>
      </c>
      <c r="G534">
        <v>2013</v>
      </c>
      <c r="H534" s="1" t="s">
        <v>174</v>
      </c>
      <c r="I534" t="s">
        <v>173</v>
      </c>
      <c r="J534">
        <v>22</v>
      </c>
      <c r="K534" t="s">
        <v>27</v>
      </c>
      <c r="L534">
        <v>2</v>
      </c>
      <c r="M534" t="s">
        <v>262</v>
      </c>
      <c r="P534" t="s">
        <v>24</v>
      </c>
      <c r="Q534" t="s">
        <v>25</v>
      </c>
      <c r="R534" s="2" t="str">
        <f t="shared" si="17"/>
        <v>.</v>
      </c>
      <c r="S534" s="2">
        <f>VLOOKUP(A534,'TA Total'!A:Q,14,0)</f>
        <v>0</v>
      </c>
    </row>
    <row r="535" spans="1:19" x14ac:dyDescent="0.45">
      <c r="A535" s="2" t="str">
        <f t="shared" si="16"/>
        <v>2013|Rangitikei District|Total - dwelling type</v>
      </c>
      <c r="B535" t="s">
        <v>16</v>
      </c>
      <c r="C535" t="s">
        <v>17</v>
      </c>
      <c r="D535" t="s">
        <v>18</v>
      </c>
      <c r="E535" t="s">
        <v>19</v>
      </c>
      <c r="F535">
        <v>2013</v>
      </c>
      <c r="G535">
        <v>2013</v>
      </c>
      <c r="H535" s="1" t="s">
        <v>174</v>
      </c>
      <c r="I535" t="s">
        <v>173</v>
      </c>
      <c r="J535">
        <v>22</v>
      </c>
      <c r="K535" t="s">
        <v>27</v>
      </c>
      <c r="L535">
        <v>99</v>
      </c>
      <c r="M535" t="s">
        <v>260</v>
      </c>
      <c r="P535" t="s">
        <v>24</v>
      </c>
      <c r="Q535" t="s">
        <v>25</v>
      </c>
      <c r="R535" s="2" t="str">
        <f t="shared" si="17"/>
        <v>.</v>
      </c>
      <c r="S535" s="2">
        <f>VLOOKUP(A535,'TA Total'!A:Q,14,0)</f>
        <v>0</v>
      </c>
    </row>
    <row r="536" spans="1:19" x14ac:dyDescent="0.45">
      <c r="A536" s="2" t="str">
        <f t="shared" si="16"/>
        <v>2013|Rangitikei District|Private Dwelling</v>
      </c>
      <c r="B536" t="s">
        <v>16</v>
      </c>
      <c r="C536" t="s">
        <v>17</v>
      </c>
      <c r="D536" t="s">
        <v>18</v>
      </c>
      <c r="E536" t="s">
        <v>19</v>
      </c>
      <c r="F536">
        <v>2013</v>
      </c>
      <c r="G536">
        <v>2013</v>
      </c>
      <c r="H536" s="1" t="s">
        <v>174</v>
      </c>
      <c r="I536" t="s">
        <v>173</v>
      </c>
      <c r="J536">
        <v>3</v>
      </c>
      <c r="K536" t="s">
        <v>28</v>
      </c>
      <c r="L536">
        <v>1</v>
      </c>
      <c r="M536" t="s">
        <v>261</v>
      </c>
      <c r="N536">
        <v>15</v>
      </c>
      <c r="R536" s="2">
        <f t="shared" si="17"/>
        <v>0.22603978300180833</v>
      </c>
      <c r="S536" s="2">
        <f>VLOOKUP(A536,'TA Total'!A:Q,14,0)</f>
        <v>6636</v>
      </c>
    </row>
    <row r="537" spans="1:19" x14ac:dyDescent="0.45">
      <c r="A537" s="2" t="str">
        <f t="shared" si="16"/>
        <v>2013|Rangitikei District|Non-private Dwelling</v>
      </c>
      <c r="B537" t="s">
        <v>16</v>
      </c>
      <c r="C537" t="s">
        <v>17</v>
      </c>
      <c r="D537" t="s">
        <v>18</v>
      </c>
      <c r="E537" t="s">
        <v>19</v>
      </c>
      <c r="F537">
        <v>2013</v>
      </c>
      <c r="G537">
        <v>2013</v>
      </c>
      <c r="H537" s="1" t="s">
        <v>174</v>
      </c>
      <c r="I537" t="s">
        <v>173</v>
      </c>
      <c r="J537">
        <v>3</v>
      </c>
      <c r="K537" t="s">
        <v>28</v>
      </c>
      <c r="L537">
        <v>2</v>
      </c>
      <c r="M537" t="s">
        <v>262</v>
      </c>
      <c r="P537" t="s">
        <v>24</v>
      </c>
      <c r="Q537" t="s">
        <v>25</v>
      </c>
      <c r="R537" s="2" t="str">
        <f t="shared" si="17"/>
        <v>.</v>
      </c>
      <c r="S537" s="2">
        <f>VLOOKUP(A537,'TA Total'!A:Q,14,0)</f>
        <v>0</v>
      </c>
    </row>
    <row r="538" spans="1:19" x14ac:dyDescent="0.45">
      <c r="A538" s="2" t="str">
        <f t="shared" si="16"/>
        <v>2013|Rangitikei District|Total - dwelling type</v>
      </c>
      <c r="B538" t="s">
        <v>16</v>
      </c>
      <c r="C538" t="s">
        <v>17</v>
      </c>
      <c r="D538" t="s">
        <v>18</v>
      </c>
      <c r="E538" t="s">
        <v>19</v>
      </c>
      <c r="F538">
        <v>2013</v>
      </c>
      <c r="G538">
        <v>2013</v>
      </c>
      <c r="H538" s="1" t="s">
        <v>174</v>
      </c>
      <c r="I538" t="s">
        <v>173</v>
      </c>
      <c r="J538">
        <v>3</v>
      </c>
      <c r="K538" t="s">
        <v>28</v>
      </c>
      <c r="L538">
        <v>99</v>
      </c>
      <c r="M538" t="s">
        <v>260</v>
      </c>
      <c r="P538" t="s">
        <v>24</v>
      </c>
      <c r="Q538" t="s">
        <v>25</v>
      </c>
      <c r="R538" s="2" t="str">
        <f t="shared" si="17"/>
        <v>.</v>
      </c>
      <c r="S538" s="2">
        <f>VLOOKUP(A538,'TA Total'!A:Q,14,0)</f>
        <v>0</v>
      </c>
    </row>
    <row r="539" spans="1:19" x14ac:dyDescent="0.45">
      <c r="A539" s="2" t="str">
        <f t="shared" si="16"/>
        <v>2013|Rangitikei District|Private Dwelling</v>
      </c>
      <c r="B539" t="s">
        <v>16</v>
      </c>
      <c r="C539" t="s">
        <v>17</v>
      </c>
      <c r="D539" t="s">
        <v>18</v>
      </c>
      <c r="E539" t="s">
        <v>19</v>
      </c>
      <c r="F539">
        <v>2013</v>
      </c>
      <c r="G539">
        <v>2013</v>
      </c>
      <c r="H539" s="1" t="s">
        <v>174</v>
      </c>
      <c r="I539" t="s">
        <v>173</v>
      </c>
      <c r="J539">
        <v>999</v>
      </c>
      <c r="K539" t="s">
        <v>29</v>
      </c>
      <c r="L539">
        <v>1</v>
      </c>
      <c r="M539" t="s">
        <v>261</v>
      </c>
      <c r="N539">
        <v>6636</v>
      </c>
      <c r="R539" s="2">
        <f t="shared" si="17"/>
        <v>100</v>
      </c>
      <c r="S539" s="2">
        <f>VLOOKUP(A539,'TA Total'!A:Q,14,0)</f>
        <v>6636</v>
      </c>
    </row>
    <row r="540" spans="1:19" x14ac:dyDescent="0.45">
      <c r="A540" s="2" t="str">
        <f t="shared" si="16"/>
        <v>2013|Rangitikei District|Non-private Dwelling</v>
      </c>
      <c r="B540" t="s">
        <v>16</v>
      </c>
      <c r="C540" t="s">
        <v>17</v>
      </c>
      <c r="D540" t="s">
        <v>18</v>
      </c>
      <c r="E540" t="s">
        <v>19</v>
      </c>
      <c r="F540">
        <v>2013</v>
      </c>
      <c r="G540">
        <v>2013</v>
      </c>
      <c r="H540" s="1" t="s">
        <v>174</v>
      </c>
      <c r="I540" t="s">
        <v>173</v>
      </c>
      <c r="J540">
        <v>999</v>
      </c>
      <c r="K540" t="s">
        <v>29</v>
      </c>
      <c r="L540">
        <v>2</v>
      </c>
      <c r="M540" t="s">
        <v>262</v>
      </c>
      <c r="P540" t="s">
        <v>24</v>
      </c>
      <c r="Q540" t="s">
        <v>25</v>
      </c>
      <c r="R540" s="2" t="str">
        <f t="shared" si="17"/>
        <v>.</v>
      </c>
      <c r="S540" s="2">
        <f>VLOOKUP(A540,'TA Total'!A:Q,14,0)</f>
        <v>0</v>
      </c>
    </row>
    <row r="541" spans="1:19" x14ac:dyDescent="0.45">
      <c r="A541" s="2" t="str">
        <f t="shared" si="16"/>
        <v>2013|Rangitikei District|Total - dwelling type</v>
      </c>
      <c r="B541" t="s">
        <v>16</v>
      </c>
      <c r="C541" t="s">
        <v>17</v>
      </c>
      <c r="D541" t="s">
        <v>18</v>
      </c>
      <c r="E541" t="s">
        <v>19</v>
      </c>
      <c r="F541">
        <v>2013</v>
      </c>
      <c r="G541">
        <v>2013</v>
      </c>
      <c r="H541" s="1" t="s">
        <v>174</v>
      </c>
      <c r="I541" t="s">
        <v>173</v>
      </c>
      <c r="J541">
        <v>999</v>
      </c>
      <c r="K541" t="s">
        <v>29</v>
      </c>
      <c r="L541">
        <v>99</v>
      </c>
      <c r="M541" t="s">
        <v>260</v>
      </c>
      <c r="P541" t="s">
        <v>24</v>
      </c>
      <c r="Q541" t="s">
        <v>25</v>
      </c>
      <c r="R541" s="2" t="str">
        <f t="shared" si="17"/>
        <v>.</v>
      </c>
      <c r="S541" s="2">
        <f>VLOOKUP(A541,'TA Total'!A:Q,14,0)</f>
        <v>0</v>
      </c>
    </row>
    <row r="542" spans="1:19" x14ac:dyDescent="0.45">
      <c r="A542" s="2" t="str">
        <f t="shared" si="16"/>
        <v>2013|Manawatu District|Private Dwelling</v>
      </c>
      <c r="B542" t="s">
        <v>16</v>
      </c>
      <c r="C542" t="s">
        <v>17</v>
      </c>
      <c r="D542" t="s">
        <v>18</v>
      </c>
      <c r="E542" t="s">
        <v>19</v>
      </c>
      <c r="F542">
        <v>2013</v>
      </c>
      <c r="G542">
        <v>2013</v>
      </c>
      <c r="H542" s="1" t="s">
        <v>172</v>
      </c>
      <c r="I542" t="s">
        <v>171</v>
      </c>
      <c r="J542">
        <v>1</v>
      </c>
      <c r="K542" t="s">
        <v>22</v>
      </c>
      <c r="L542">
        <v>1</v>
      </c>
      <c r="M542" t="s">
        <v>261</v>
      </c>
      <c r="N542">
        <v>10515</v>
      </c>
      <c r="R542" s="2">
        <f t="shared" si="17"/>
        <v>90.149176954732511</v>
      </c>
      <c r="S542" s="2">
        <f>VLOOKUP(A542,'TA Total'!A:Q,14,0)</f>
        <v>11664</v>
      </c>
    </row>
    <row r="543" spans="1:19" x14ac:dyDescent="0.45">
      <c r="A543" s="2" t="str">
        <f t="shared" si="16"/>
        <v>2013|Manawatu District|Non-private Dwelling</v>
      </c>
      <c r="B543" t="s">
        <v>16</v>
      </c>
      <c r="C543" t="s">
        <v>17</v>
      </c>
      <c r="D543" t="s">
        <v>18</v>
      </c>
      <c r="E543" t="s">
        <v>19</v>
      </c>
      <c r="F543">
        <v>2013</v>
      </c>
      <c r="G543">
        <v>2013</v>
      </c>
      <c r="H543" s="1" t="s">
        <v>172</v>
      </c>
      <c r="I543" t="s">
        <v>171</v>
      </c>
      <c r="J543">
        <v>1</v>
      </c>
      <c r="K543" t="s">
        <v>22</v>
      </c>
      <c r="L543">
        <v>2</v>
      </c>
      <c r="M543" t="s">
        <v>262</v>
      </c>
      <c r="N543">
        <v>39</v>
      </c>
      <c r="R543" s="2" t="str">
        <f t="shared" si="17"/>
        <v>.</v>
      </c>
      <c r="S543" s="2">
        <f>VLOOKUP(A543,'TA Total'!A:Q,14,0)</f>
        <v>0</v>
      </c>
    </row>
    <row r="544" spans="1:19" x14ac:dyDescent="0.45">
      <c r="A544" s="2" t="str">
        <f t="shared" si="16"/>
        <v>2013|Manawatu District|Total - dwelling type</v>
      </c>
      <c r="B544" t="s">
        <v>16</v>
      </c>
      <c r="C544" t="s">
        <v>17</v>
      </c>
      <c r="D544" t="s">
        <v>18</v>
      </c>
      <c r="E544" t="s">
        <v>19</v>
      </c>
      <c r="F544">
        <v>2013</v>
      </c>
      <c r="G544">
        <v>2013</v>
      </c>
      <c r="H544" s="1" t="s">
        <v>172</v>
      </c>
      <c r="I544" t="s">
        <v>171</v>
      </c>
      <c r="J544">
        <v>1</v>
      </c>
      <c r="K544" t="s">
        <v>22</v>
      </c>
      <c r="L544">
        <v>99</v>
      </c>
      <c r="M544" t="s">
        <v>260</v>
      </c>
      <c r="N544">
        <v>10554</v>
      </c>
      <c r="R544" s="2" t="str">
        <f t="shared" si="17"/>
        <v>.</v>
      </c>
      <c r="S544" s="2">
        <f>VLOOKUP(A544,'TA Total'!A:Q,14,0)</f>
        <v>0</v>
      </c>
    </row>
    <row r="545" spans="1:19" x14ac:dyDescent="0.45">
      <c r="A545" s="2" t="str">
        <f t="shared" si="16"/>
        <v>2013|Manawatu District|Private Dwelling</v>
      </c>
      <c r="B545" t="s">
        <v>16</v>
      </c>
      <c r="C545" t="s">
        <v>17</v>
      </c>
      <c r="D545" t="s">
        <v>18</v>
      </c>
      <c r="E545" t="s">
        <v>19</v>
      </c>
      <c r="F545">
        <v>2013</v>
      </c>
      <c r="G545">
        <v>2013</v>
      </c>
      <c r="H545" s="1" t="s">
        <v>172</v>
      </c>
      <c r="I545" t="s">
        <v>171</v>
      </c>
      <c r="J545">
        <v>2</v>
      </c>
      <c r="K545" t="s">
        <v>23</v>
      </c>
      <c r="L545">
        <v>1</v>
      </c>
      <c r="M545" t="s">
        <v>261</v>
      </c>
      <c r="N545">
        <v>1062</v>
      </c>
      <c r="R545" s="2">
        <f t="shared" si="17"/>
        <v>9.1049382716049383</v>
      </c>
      <c r="S545" s="2">
        <f>VLOOKUP(A545,'TA Total'!A:Q,14,0)</f>
        <v>11664</v>
      </c>
    </row>
    <row r="546" spans="1:19" x14ac:dyDescent="0.45">
      <c r="A546" s="2" t="str">
        <f t="shared" si="16"/>
        <v>2013|Manawatu District|Non-private Dwelling</v>
      </c>
      <c r="B546" t="s">
        <v>16</v>
      </c>
      <c r="C546" t="s">
        <v>17</v>
      </c>
      <c r="D546" t="s">
        <v>18</v>
      </c>
      <c r="E546" t="s">
        <v>19</v>
      </c>
      <c r="F546">
        <v>2013</v>
      </c>
      <c r="G546">
        <v>2013</v>
      </c>
      <c r="H546" s="1" t="s">
        <v>172</v>
      </c>
      <c r="I546" t="s">
        <v>171</v>
      </c>
      <c r="J546">
        <v>2</v>
      </c>
      <c r="K546" t="s">
        <v>23</v>
      </c>
      <c r="L546">
        <v>2</v>
      </c>
      <c r="M546" t="s">
        <v>262</v>
      </c>
      <c r="P546" t="s">
        <v>24</v>
      </c>
      <c r="Q546" t="s">
        <v>25</v>
      </c>
      <c r="R546" s="2" t="str">
        <f t="shared" si="17"/>
        <v>.</v>
      </c>
      <c r="S546" s="2">
        <f>VLOOKUP(A546,'TA Total'!A:Q,14,0)</f>
        <v>0</v>
      </c>
    </row>
    <row r="547" spans="1:19" x14ac:dyDescent="0.45">
      <c r="A547" s="2" t="str">
        <f t="shared" si="16"/>
        <v>2013|Manawatu District|Total - dwelling type</v>
      </c>
      <c r="B547" t="s">
        <v>16</v>
      </c>
      <c r="C547" t="s">
        <v>17</v>
      </c>
      <c r="D547" t="s">
        <v>18</v>
      </c>
      <c r="E547" t="s">
        <v>19</v>
      </c>
      <c r="F547">
        <v>2013</v>
      </c>
      <c r="G547">
        <v>2013</v>
      </c>
      <c r="H547" s="1" t="s">
        <v>172</v>
      </c>
      <c r="I547" t="s">
        <v>171</v>
      </c>
      <c r="J547">
        <v>2</v>
      </c>
      <c r="K547" t="s">
        <v>23</v>
      </c>
      <c r="L547">
        <v>99</v>
      </c>
      <c r="M547" t="s">
        <v>260</v>
      </c>
      <c r="P547" t="s">
        <v>24</v>
      </c>
      <c r="Q547" t="s">
        <v>25</v>
      </c>
      <c r="R547" s="2" t="str">
        <f t="shared" si="17"/>
        <v>.</v>
      </c>
      <c r="S547" s="2">
        <f>VLOOKUP(A547,'TA Total'!A:Q,14,0)</f>
        <v>0</v>
      </c>
    </row>
    <row r="548" spans="1:19" x14ac:dyDescent="0.45">
      <c r="A548" s="2" t="str">
        <f t="shared" si="16"/>
        <v>2013|Manawatu District|Private Dwelling</v>
      </c>
      <c r="B548" t="s">
        <v>16</v>
      </c>
      <c r="C548" t="s">
        <v>17</v>
      </c>
      <c r="D548" t="s">
        <v>18</v>
      </c>
      <c r="E548" t="s">
        <v>19</v>
      </c>
      <c r="F548">
        <v>2013</v>
      </c>
      <c r="G548">
        <v>2013</v>
      </c>
      <c r="H548" s="1" t="s">
        <v>172</v>
      </c>
      <c r="I548" t="s">
        <v>171</v>
      </c>
      <c r="J548">
        <v>21</v>
      </c>
      <c r="K548" t="s">
        <v>26</v>
      </c>
      <c r="L548">
        <v>1</v>
      </c>
      <c r="M548" t="s">
        <v>261</v>
      </c>
      <c r="N548">
        <v>291</v>
      </c>
      <c r="R548" s="2">
        <f t="shared" si="17"/>
        <v>2.4948559670781894</v>
      </c>
      <c r="S548" s="2">
        <f>VLOOKUP(A548,'TA Total'!A:Q,14,0)</f>
        <v>11664</v>
      </c>
    </row>
    <row r="549" spans="1:19" x14ac:dyDescent="0.45">
      <c r="A549" s="2" t="str">
        <f t="shared" si="16"/>
        <v>2013|Manawatu District|Non-private Dwelling</v>
      </c>
      <c r="B549" t="s">
        <v>16</v>
      </c>
      <c r="C549" t="s">
        <v>17</v>
      </c>
      <c r="D549" t="s">
        <v>18</v>
      </c>
      <c r="E549" t="s">
        <v>19</v>
      </c>
      <c r="F549">
        <v>2013</v>
      </c>
      <c r="G549">
        <v>2013</v>
      </c>
      <c r="H549" s="1" t="s">
        <v>172</v>
      </c>
      <c r="I549" t="s">
        <v>171</v>
      </c>
      <c r="J549">
        <v>21</v>
      </c>
      <c r="K549" t="s">
        <v>26</v>
      </c>
      <c r="L549">
        <v>2</v>
      </c>
      <c r="M549" t="s">
        <v>262</v>
      </c>
      <c r="P549" t="s">
        <v>24</v>
      </c>
      <c r="Q549" t="s">
        <v>25</v>
      </c>
      <c r="R549" s="2" t="str">
        <f t="shared" si="17"/>
        <v>.</v>
      </c>
      <c r="S549" s="2">
        <f>VLOOKUP(A549,'TA Total'!A:Q,14,0)</f>
        <v>0</v>
      </c>
    </row>
    <row r="550" spans="1:19" x14ac:dyDescent="0.45">
      <c r="A550" s="2" t="str">
        <f t="shared" si="16"/>
        <v>2013|Manawatu District|Total - dwelling type</v>
      </c>
      <c r="B550" t="s">
        <v>16</v>
      </c>
      <c r="C550" t="s">
        <v>17</v>
      </c>
      <c r="D550" t="s">
        <v>18</v>
      </c>
      <c r="E550" t="s">
        <v>19</v>
      </c>
      <c r="F550">
        <v>2013</v>
      </c>
      <c r="G550">
        <v>2013</v>
      </c>
      <c r="H550" s="1" t="s">
        <v>172</v>
      </c>
      <c r="I550" t="s">
        <v>171</v>
      </c>
      <c r="J550">
        <v>21</v>
      </c>
      <c r="K550" t="s">
        <v>26</v>
      </c>
      <c r="L550">
        <v>99</v>
      </c>
      <c r="M550" t="s">
        <v>260</v>
      </c>
      <c r="P550" t="s">
        <v>24</v>
      </c>
      <c r="Q550" t="s">
        <v>25</v>
      </c>
      <c r="R550" s="2" t="str">
        <f t="shared" si="17"/>
        <v>.</v>
      </c>
      <c r="S550" s="2">
        <f>VLOOKUP(A550,'TA Total'!A:Q,14,0)</f>
        <v>0</v>
      </c>
    </row>
    <row r="551" spans="1:19" x14ac:dyDescent="0.45">
      <c r="A551" s="2" t="str">
        <f t="shared" si="16"/>
        <v>2013|Manawatu District|Private Dwelling</v>
      </c>
      <c r="B551" t="s">
        <v>16</v>
      </c>
      <c r="C551" t="s">
        <v>17</v>
      </c>
      <c r="D551" t="s">
        <v>18</v>
      </c>
      <c r="E551" t="s">
        <v>19</v>
      </c>
      <c r="F551">
        <v>2013</v>
      </c>
      <c r="G551">
        <v>2013</v>
      </c>
      <c r="H551" s="1" t="s">
        <v>172</v>
      </c>
      <c r="I551" t="s">
        <v>171</v>
      </c>
      <c r="J551">
        <v>22</v>
      </c>
      <c r="K551" t="s">
        <v>27</v>
      </c>
      <c r="L551">
        <v>1</v>
      </c>
      <c r="M551" t="s">
        <v>261</v>
      </c>
      <c r="N551">
        <v>771</v>
      </c>
      <c r="R551" s="2">
        <f t="shared" si="17"/>
        <v>6.6100823045267489</v>
      </c>
      <c r="S551" s="2">
        <f>VLOOKUP(A551,'TA Total'!A:Q,14,0)</f>
        <v>11664</v>
      </c>
    </row>
    <row r="552" spans="1:19" x14ac:dyDescent="0.45">
      <c r="A552" s="2" t="str">
        <f t="shared" si="16"/>
        <v>2013|Manawatu District|Non-private Dwelling</v>
      </c>
      <c r="B552" t="s">
        <v>16</v>
      </c>
      <c r="C552" t="s">
        <v>17</v>
      </c>
      <c r="D552" t="s">
        <v>18</v>
      </c>
      <c r="E552" t="s">
        <v>19</v>
      </c>
      <c r="F552">
        <v>2013</v>
      </c>
      <c r="G552">
        <v>2013</v>
      </c>
      <c r="H552" s="1" t="s">
        <v>172</v>
      </c>
      <c r="I552" t="s">
        <v>171</v>
      </c>
      <c r="J552">
        <v>22</v>
      </c>
      <c r="K552" t="s">
        <v>27</v>
      </c>
      <c r="L552">
        <v>2</v>
      </c>
      <c r="M552" t="s">
        <v>262</v>
      </c>
      <c r="P552" t="s">
        <v>24</v>
      </c>
      <c r="Q552" t="s">
        <v>25</v>
      </c>
      <c r="R552" s="2" t="str">
        <f t="shared" si="17"/>
        <v>.</v>
      </c>
      <c r="S552" s="2">
        <f>VLOOKUP(A552,'TA Total'!A:Q,14,0)</f>
        <v>0</v>
      </c>
    </row>
    <row r="553" spans="1:19" x14ac:dyDescent="0.45">
      <c r="A553" s="2" t="str">
        <f t="shared" si="16"/>
        <v>2013|Manawatu District|Total - dwelling type</v>
      </c>
      <c r="B553" t="s">
        <v>16</v>
      </c>
      <c r="C553" t="s">
        <v>17</v>
      </c>
      <c r="D553" t="s">
        <v>18</v>
      </c>
      <c r="E553" t="s">
        <v>19</v>
      </c>
      <c r="F553">
        <v>2013</v>
      </c>
      <c r="G553">
        <v>2013</v>
      </c>
      <c r="H553" s="1" t="s">
        <v>172</v>
      </c>
      <c r="I553" t="s">
        <v>171</v>
      </c>
      <c r="J553">
        <v>22</v>
      </c>
      <c r="K553" t="s">
        <v>27</v>
      </c>
      <c r="L553">
        <v>99</v>
      </c>
      <c r="M553" t="s">
        <v>260</v>
      </c>
      <c r="P553" t="s">
        <v>24</v>
      </c>
      <c r="Q553" t="s">
        <v>25</v>
      </c>
      <c r="R553" s="2" t="str">
        <f t="shared" si="17"/>
        <v>.</v>
      </c>
      <c r="S553" s="2">
        <f>VLOOKUP(A553,'TA Total'!A:Q,14,0)</f>
        <v>0</v>
      </c>
    </row>
    <row r="554" spans="1:19" x14ac:dyDescent="0.45">
      <c r="A554" s="2" t="str">
        <f t="shared" si="16"/>
        <v>2013|Manawatu District|Private Dwelling</v>
      </c>
      <c r="B554" t="s">
        <v>16</v>
      </c>
      <c r="C554" t="s">
        <v>17</v>
      </c>
      <c r="D554" t="s">
        <v>18</v>
      </c>
      <c r="E554" t="s">
        <v>19</v>
      </c>
      <c r="F554">
        <v>2013</v>
      </c>
      <c r="G554">
        <v>2013</v>
      </c>
      <c r="H554" s="1" t="s">
        <v>172</v>
      </c>
      <c r="I554" t="s">
        <v>171</v>
      </c>
      <c r="J554">
        <v>3</v>
      </c>
      <c r="K554" t="s">
        <v>28</v>
      </c>
      <c r="L554">
        <v>1</v>
      </c>
      <c r="M554" t="s">
        <v>261</v>
      </c>
      <c r="N554">
        <v>87</v>
      </c>
      <c r="R554" s="2">
        <f t="shared" si="17"/>
        <v>0.74588477366255146</v>
      </c>
      <c r="S554" s="2">
        <f>VLOOKUP(A554,'TA Total'!A:Q,14,0)</f>
        <v>11664</v>
      </c>
    </row>
    <row r="555" spans="1:19" x14ac:dyDescent="0.45">
      <c r="A555" s="2" t="str">
        <f t="shared" si="16"/>
        <v>2013|Manawatu District|Non-private Dwelling</v>
      </c>
      <c r="B555" t="s">
        <v>16</v>
      </c>
      <c r="C555" t="s">
        <v>17</v>
      </c>
      <c r="D555" t="s">
        <v>18</v>
      </c>
      <c r="E555" t="s">
        <v>19</v>
      </c>
      <c r="F555">
        <v>2013</v>
      </c>
      <c r="G555">
        <v>2013</v>
      </c>
      <c r="H555" s="1" t="s">
        <v>172</v>
      </c>
      <c r="I555" t="s">
        <v>171</v>
      </c>
      <c r="J555">
        <v>3</v>
      </c>
      <c r="K555" t="s">
        <v>28</v>
      </c>
      <c r="L555">
        <v>2</v>
      </c>
      <c r="M555" t="s">
        <v>262</v>
      </c>
      <c r="P555" t="s">
        <v>24</v>
      </c>
      <c r="Q555" t="s">
        <v>25</v>
      </c>
      <c r="R555" s="2" t="str">
        <f t="shared" si="17"/>
        <v>.</v>
      </c>
      <c r="S555" s="2">
        <f>VLOOKUP(A555,'TA Total'!A:Q,14,0)</f>
        <v>0</v>
      </c>
    </row>
    <row r="556" spans="1:19" x14ac:dyDescent="0.45">
      <c r="A556" s="2" t="str">
        <f t="shared" si="16"/>
        <v>2013|Manawatu District|Total - dwelling type</v>
      </c>
      <c r="B556" t="s">
        <v>16</v>
      </c>
      <c r="C556" t="s">
        <v>17</v>
      </c>
      <c r="D556" t="s">
        <v>18</v>
      </c>
      <c r="E556" t="s">
        <v>19</v>
      </c>
      <c r="F556">
        <v>2013</v>
      </c>
      <c r="G556">
        <v>2013</v>
      </c>
      <c r="H556" s="1" t="s">
        <v>172</v>
      </c>
      <c r="I556" t="s">
        <v>171</v>
      </c>
      <c r="J556">
        <v>3</v>
      </c>
      <c r="K556" t="s">
        <v>28</v>
      </c>
      <c r="L556">
        <v>99</v>
      </c>
      <c r="M556" t="s">
        <v>260</v>
      </c>
      <c r="P556" t="s">
        <v>24</v>
      </c>
      <c r="Q556" t="s">
        <v>25</v>
      </c>
      <c r="R556" s="2" t="str">
        <f t="shared" si="17"/>
        <v>.</v>
      </c>
      <c r="S556" s="2">
        <f>VLOOKUP(A556,'TA Total'!A:Q,14,0)</f>
        <v>0</v>
      </c>
    </row>
    <row r="557" spans="1:19" x14ac:dyDescent="0.45">
      <c r="A557" s="2" t="str">
        <f t="shared" si="16"/>
        <v>2013|Manawatu District|Private Dwelling</v>
      </c>
      <c r="B557" t="s">
        <v>16</v>
      </c>
      <c r="C557" t="s">
        <v>17</v>
      </c>
      <c r="D557" t="s">
        <v>18</v>
      </c>
      <c r="E557" t="s">
        <v>19</v>
      </c>
      <c r="F557">
        <v>2013</v>
      </c>
      <c r="G557">
        <v>2013</v>
      </c>
      <c r="H557" s="1" t="s">
        <v>172</v>
      </c>
      <c r="I557" t="s">
        <v>171</v>
      </c>
      <c r="J557">
        <v>999</v>
      </c>
      <c r="K557" t="s">
        <v>29</v>
      </c>
      <c r="L557">
        <v>1</v>
      </c>
      <c r="M557" t="s">
        <v>261</v>
      </c>
      <c r="N557">
        <v>11664</v>
      </c>
      <c r="R557" s="2">
        <f t="shared" si="17"/>
        <v>100</v>
      </c>
      <c r="S557" s="2">
        <f>VLOOKUP(A557,'TA Total'!A:Q,14,0)</f>
        <v>11664</v>
      </c>
    </row>
    <row r="558" spans="1:19" x14ac:dyDescent="0.45">
      <c r="A558" s="2" t="str">
        <f t="shared" si="16"/>
        <v>2013|Manawatu District|Non-private Dwelling</v>
      </c>
      <c r="B558" t="s">
        <v>16</v>
      </c>
      <c r="C558" t="s">
        <v>17</v>
      </c>
      <c r="D558" t="s">
        <v>18</v>
      </c>
      <c r="E558" t="s">
        <v>19</v>
      </c>
      <c r="F558">
        <v>2013</v>
      </c>
      <c r="G558">
        <v>2013</v>
      </c>
      <c r="H558" s="1" t="s">
        <v>172</v>
      </c>
      <c r="I558" t="s">
        <v>171</v>
      </c>
      <c r="J558">
        <v>999</v>
      </c>
      <c r="K558" t="s">
        <v>29</v>
      </c>
      <c r="L558">
        <v>2</v>
      </c>
      <c r="M558" t="s">
        <v>262</v>
      </c>
      <c r="P558" t="s">
        <v>24</v>
      </c>
      <c r="Q558" t="s">
        <v>25</v>
      </c>
      <c r="R558" s="2" t="str">
        <f t="shared" si="17"/>
        <v>.</v>
      </c>
      <c r="S558" s="2">
        <f>VLOOKUP(A558,'TA Total'!A:Q,14,0)</f>
        <v>0</v>
      </c>
    </row>
    <row r="559" spans="1:19" x14ac:dyDescent="0.45">
      <c r="A559" s="2" t="str">
        <f t="shared" si="16"/>
        <v>2013|Manawatu District|Total - dwelling type</v>
      </c>
      <c r="B559" t="s">
        <v>16</v>
      </c>
      <c r="C559" t="s">
        <v>17</v>
      </c>
      <c r="D559" t="s">
        <v>18</v>
      </c>
      <c r="E559" t="s">
        <v>19</v>
      </c>
      <c r="F559">
        <v>2013</v>
      </c>
      <c r="G559">
        <v>2013</v>
      </c>
      <c r="H559" s="1" t="s">
        <v>172</v>
      </c>
      <c r="I559" t="s">
        <v>171</v>
      </c>
      <c r="J559">
        <v>999</v>
      </c>
      <c r="K559" t="s">
        <v>29</v>
      </c>
      <c r="L559">
        <v>99</v>
      </c>
      <c r="M559" t="s">
        <v>260</v>
      </c>
      <c r="P559" t="s">
        <v>24</v>
      </c>
      <c r="Q559" t="s">
        <v>25</v>
      </c>
      <c r="R559" s="2" t="str">
        <f t="shared" si="17"/>
        <v>.</v>
      </c>
      <c r="S559" s="2">
        <f>VLOOKUP(A559,'TA Total'!A:Q,14,0)</f>
        <v>0</v>
      </c>
    </row>
    <row r="560" spans="1:19" x14ac:dyDescent="0.45">
      <c r="A560" s="2" t="str">
        <f t="shared" si="16"/>
        <v>2013|Palmerston North City|Private Dwelling</v>
      </c>
      <c r="B560" t="s">
        <v>16</v>
      </c>
      <c r="C560" t="s">
        <v>17</v>
      </c>
      <c r="D560" t="s">
        <v>18</v>
      </c>
      <c r="E560" t="s">
        <v>19</v>
      </c>
      <c r="F560">
        <v>2013</v>
      </c>
      <c r="G560">
        <v>2013</v>
      </c>
      <c r="H560" s="1" t="s">
        <v>170</v>
      </c>
      <c r="I560" t="s">
        <v>169</v>
      </c>
      <c r="J560">
        <v>1</v>
      </c>
      <c r="K560" t="s">
        <v>22</v>
      </c>
      <c r="L560">
        <v>1</v>
      </c>
      <c r="M560" t="s">
        <v>261</v>
      </c>
      <c r="N560">
        <v>29700</v>
      </c>
      <c r="R560" s="2">
        <f t="shared" si="17"/>
        <v>93.643586833144155</v>
      </c>
      <c r="S560" s="2">
        <f>VLOOKUP(A560,'TA Total'!A:Q,14,0)</f>
        <v>31716</v>
      </c>
    </row>
    <row r="561" spans="1:19" x14ac:dyDescent="0.45">
      <c r="A561" s="2" t="str">
        <f t="shared" si="16"/>
        <v>2013|Palmerston North City|Non-private Dwelling</v>
      </c>
      <c r="B561" t="s">
        <v>16</v>
      </c>
      <c r="C561" t="s">
        <v>17</v>
      </c>
      <c r="D561" t="s">
        <v>18</v>
      </c>
      <c r="E561" t="s">
        <v>19</v>
      </c>
      <c r="F561">
        <v>2013</v>
      </c>
      <c r="G561">
        <v>2013</v>
      </c>
      <c r="H561" s="1" t="s">
        <v>170</v>
      </c>
      <c r="I561" t="s">
        <v>169</v>
      </c>
      <c r="J561">
        <v>1</v>
      </c>
      <c r="K561" t="s">
        <v>22</v>
      </c>
      <c r="L561">
        <v>2</v>
      </c>
      <c r="M561" t="s">
        <v>262</v>
      </c>
      <c r="N561">
        <v>189</v>
      </c>
      <c r="R561" s="2" t="str">
        <f t="shared" si="17"/>
        <v>.</v>
      </c>
      <c r="S561" s="2">
        <f>VLOOKUP(A561,'TA Total'!A:Q,14,0)</f>
        <v>0</v>
      </c>
    </row>
    <row r="562" spans="1:19" x14ac:dyDescent="0.45">
      <c r="A562" s="2" t="str">
        <f t="shared" si="16"/>
        <v>2013|Palmerston North City|Total - dwelling type</v>
      </c>
      <c r="B562" t="s">
        <v>16</v>
      </c>
      <c r="C562" t="s">
        <v>17</v>
      </c>
      <c r="D562" t="s">
        <v>18</v>
      </c>
      <c r="E562" t="s">
        <v>19</v>
      </c>
      <c r="F562">
        <v>2013</v>
      </c>
      <c r="G562">
        <v>2013</v>
      </c>
      <c r="H562" s="1" t="s">
        <v>170</v>
      </c>
      <c r="I562" t="s">
        <v>169</v>
      </c>
      <c r="J562">
        <v>1</v>
      </c>
      <c r="K562" t="s">
        <v>22</v>
      </c>
      <c r="L562">
        <v>99</v>
      </c>
      <c r="M562" t="s">
        <v>260</v>
      </c>
      <c r="N562">
        <v>29892</v>
      </c>
      <c r="R562" s="2" t="str">
        <f t="shared" si="17"/>
        <v>.</v>
      </c>
      <c r="S562" s="2">
        <f>VLOOKUP(A562,'TA Total'!A:Q,14,0)</f>
        <v>0</v>
      </c>
    </row>
    <row r="563" spans="1:19" x14ac:dyDescent="0.45">
      <c r="A563" s="2" t="str">
        <f t="shared" si="16"/>
        <v>2013|Palmerston North City|Private Dwelling</v>
      </c>
      <c r="B563" t="s">
        <v>16</v>
      </c>
      <c r="C563" t="s">
        <v>17</v>
      </c>
      <c r="D563" t="s">
        <v>18</v>
      </c>
      <c r="E563" t="s">
        <v>19</v>
      </c>
      <c r="F563">
        <v>2013</v>
      </c>
      <c r="G563">
        <v>2013</v>
      </c>
      <c r="H563" s="1" t="s">
        <v>170</v>
      </c>
      <c r="I563" t="s">
        <v>169</v>
      </c>
      <c r="J563">
        <v>2</v>
      </c>
      <c r="K563" t="s">
        <v>23</v>
      </c>
      <c r="L563">
        <v>1</v>
      </c>
      <c r="M563" t="s">
        <v>261</v>
      </c>
      <c r="N563">
        <v>1917</v>
      </c>
      <c r="R563" s="2">
        <f t="shared" si="17"/>
        <v>6.0442678774120315</v>
      </c>
      <c r="S563" s="2">
        <f>VLOOKUP(A563,'TA Total'!A:Q,14,0)</f>
        <v>31716</v>
      </c>
    </row>
    <row r="564" spans="1:19" x14ac:dyDescent="0.45">
      <c r="A564" s="2" t="str">
        <f t="shared" si="16"/>
        <v>2013|Palmerston North City|Non-private Dwelling</v>
      </c>
      <c r="B564" t="s">
        <v>16</v>
      </c>
      <c r="C564" t="s">
        <v>17</v>
      </c>
      <c r="D564" t="s">
        <v>18</v>
      </c>
      <c r="E564" t="s">
        <v>19</v>
      </c>
      <c r="F564">
        <v>2013</v>
      </c>
      <c r="G564">
        <v>2013</v>
      </c>
      <c r="H564" s="1" t="s">
        <v>170</v>
      </c>
      <c r="I564" t="s">
        <v>169</v>
      </c>
      <c r="J564">
        <v>2</v>
      </c>
      <c r="K564" t="s">
        <v>23</v>
      </c>
      <c r="L564">
        <v>2</v>
      </c>
      <c r="M564" t="s">
        <v>262</v>
      </c>
      <c r="P564" t="s">
        <v>24</v>
      </c>
      <c r="Q564" t="s">
        <v>25</v>
      </c>
      <c r="R564" s="2" t="str">
        <f t="shared" si="17"/>
        <v>.</v>
      </c>
      <c r="S564" s="2">
        <f>VLOOKUP(A564,'TA Total'!A:Q,14,0)</f>
        <v>0</v>
      </c>
    </row>
    <row r="565" spans="1:19" x14ac:dyDescent="0.45">
      <c r="A565" s="2" t="str">
        <f t="shared" si="16"/>
        <v>2013|Palmerston North City|Total - dwelling type</v>
      </c>
      <c r="B565" t="s">
        <v>16</v>
      </c>
      <c r="C565" t="s">
        <v>17</v>
      </c>
      <c r="D565" t="s">
        <v>18</v>
      </c>
      <c r="E565" t="s">
        <v>19</v>
      </c>
      <c r="F565">
        <v>2013</v>
      </c>
      <c r="G565">
        <v>2013</v>
      </c>
      <c r="H565" s="1" t="s">
        <v>170</v>
      </c>
      <c r="I565" t="s">
        <v>169</v>
      </c>
      <c r="J565">
        <v>2</v>
      </c>
      <c r="K565" t="s">
        <v>23</v>
      </c>
      <c r="L565">
        <v>99</v>
      </c>
      <c r="M565" t="s">
        <v>260</v>
      </c>
      <c r="P565" t="s">
        <v>24</v>
      </c>
      <c r="Q565" t="s">
        <v>25</v>
      </c>
      <c r="R565" s="2" t="str">
        <f t="shared" si="17"/>
        <v>.</v>
      </c>
      <c r="S565" s="2">
        <f>VLOOKUP(A565,'TA Total'!A:Q,14,0)</f>
        <v>0</v>
      </c>
    </row>
    <row r="566" spans="1:19" x14ac:dyDescent="0.45">
      <c r="A566" s="2" t="str">
        <f t="shared" si="16"/>
        <v>2013|Palmerston North City|Private Dwelling</v>
      </c>
      <c r="B566" t="s">
        <v>16</v>
      </c>
      <c r="C566" t="s">
        <v>17</v>
      </c>
      <c r="D566" t="s">
        <v>18</v>
      </c>
      <c r="E566" t="s">
        <v>19</v>
      </c>
      <c r="F566">
        <v>2013</v>
      </c>
      <c r="G566">
        <v>2013</v>
      </c>
      <c r="H566" s="1" t="s">
        <v>170</v>
      </c>
      <c r="I566" t="s">
        <v>169</v>
      </c>
      <c r="J566">
        <v>21</v>
      </c>
      <c r="K566" t="s">
        <v>26</v>
      </c>
      <c r="L566">
        <v>1</v>
      </c>
      <c r="M566" t="s">
        <v>261</v>
      </c>
      <c r="N566">
        <v>624</v>
      </c>
      <c r="R566" s="2">
        <f t="shared" si="17"/>
        <v>1.9674612183125235</v>
      </c>
      <c r="S566" s="2">
        <f>VLOOKUP(A566,'TA Total'!A:Q,14,0)</f>
        <v>31716</v>
      </c>
    </row>
    <row r="567" spans="1:19" x14ac:dyDescent="0.45">
      <c r="A567" s="2" t="str">
        <f t="shared" si="16"/>
        <v>2013|Palmerston North City|Non-private Dwelling</v>
      </c>
      <c r="B567" t="s">
        <v>16</v>
      </c>
      <c r="C567" t="s">
        <v>17</v>
      </c>
      <c r="D567" t="s">
        <v>18</v>
      </c>
      <c r="E567" t="s">
        <v>19</v>
      </c>
      <c r="F567">
        <v>2013</v>
      </c>
      <c r="G567">
        <v>2013</v>
      </c>
      <c r="H567" s="1" t="s">
        <v>170</v>
      </c>
      <c r="I567" t="s">
        <v>169</v>
      </c>
      <c r="J567">
        <v>21</v>
      </c>
      <c r="K567" t="s">
        <v>26</v>
      </c>
      <c r="L567">
        <v>2</v>
      </c>
      <c r="M567" t="s">
        <v>262</v>
      </c>
      <c r="P567" t="s">
        <v>24</v>
      </c>
      <c r="Q567" t="s">
        <v>25</v>
      </c>
      <c r="R567" s="2" t="str">
        <f t="shared" si="17"/>
        <v>.</v>
      </c>
      <c r="S567" s="2">
        <f>VLOOKUP(A567,'TA Total'!A:Q,14,0)</f>
        <v>0</v>
      </c>
    </row>
    <row r="568" spans="1:19" x14ac:dyDescent="0.45">
      <c r="A568" s="2" t="str">
        <f t="shared" si="16"/>
        <v>2013|Palmerston North City|Total - dwelling type</v>
      </c>
      <c r="B568" t="s">
        <v>16</v>
      </c>
      <c r="C568" t="s">
        <v>17</v>
      </c>
      <c r="D568" t="s">
        <v>18</v>
      </c>
      <c r="E568" t="s">
        <v>19</v>
      </c>
      <c r="F568">
        <v>2013</v>
      </c>
      <c r="G568">
        <v>2013</v>
      </c>
      <c r="H568" s="1" t="s">
        <v>170</v>
      </c>
      <c r="I568" t="s">
        <v>169</v>
      </c>
      <c r="J568">
        <v>21</v>
      </c>
      <c r="K568" t="s">
        <v>26</v>
      </c>
      <c r="L568">
        <v>99</v>
      </c>
      <c r="M568" t="s">
        <v>260</v>
      </c>
      <c r="P568" t="s">
        <v>24</v>
      </c>
      <c r="Q568" t="s">
        <v>25</v>
      </c>
      <c r="R568" s="2" t="str">
        <f t="shared" si="17"/>
        <v>.</v>
      </c>
      <c r="S568" s="2">
        <f>VLOOKUP(A568,'TA Total'!A:Q,14,0)</f>
        <v>0</v>
      </c>
    </row>
    <row r="569" spans="1:19" x14ac:dyDescent="0.45">
      <c r="A569" s="2" t="str">
        <f t="shared" si="16"/>
        <v>2013|Palmerston North City|Private Dwelling</v>
      </c>
      <c r="B569" t="s">
        <v>16</v>
      </c>
      <c r="C569" t="s">
        <v>17</v>
      </c>
      <c r="D569" t="s">
        <v>18</v>
      </c>
      <c r="E569" t="s">
        <v>19</v>
      </c>
      <c r="F569">
        <v>2013</v>
      </c>
      <c r="G569">
        <v>2013</v>
      </c>
      <c r="H569" s="1" t="s">
        <v>170</v>
      </c>
      <c r="I569" t="s">
        <v>169</v>
      </c>
      <c r="J569">
        <v>22</v>
      </c>
      <c r="K569" t="s">
        <v>27</v>
      </c>
      <c r="L569">
        <v>1</v>
      </c>
      <c r="M569" t="s">
        <v>261</v>
      </c>
      <c r="N569">
        <v>1290</v>
      </c>
      <c r="R569" s="2">
        <f t="shared" si="17"/>
        <v>4.0673477109345439</v>
      </c>
      <c r="S569" s="2">
        <f>VLOOKUP(A569,'TA Total'!A:Q,14,0)</f>
        <v>31716</v>
      </c>
    </row>
    <row r="570" spans="1:19" x14ac:dyDescent="0.45">
      <c r="A570" s="2" t="str">
        <f t="shared" si="16"/>
        <v>2013|Palmerston North City|Non-private Dwelling</v>
      </c>
      <c r="B570" t="s">
        <v>16</v>
      </c>
      <c r="C570" t="s">
        <v>17</v>
      </c>
      <c r="D570" t="s">
        <v>18</v>
      </c>
      <c r="E570" t="s">
        <v>19</v>
      </c>
      <c r="F570">
        <v>2013</v>
      </c>
      <c r="G570">
        <v>2013</v>
      </c>
      <c r="H570" s="1" t="s">
        <v>170</v>
      </c>
      <c r="I570" t="s">
        <v>169</v>
      </c>
      <c r="J570">
        <v>22</v>
      </c>
      <c r="K570" t="s">
        <v>27</v>
      </c>
      <c r="L570">
        <v>2</v>
      </c>
      <c r="M570" t="s">
        <v>262</v>
      </c>
      <c r="P570" t="s">
        <v>24</v>
      </c>
      <c r="Q570" t="s">
        <v>25</v>
      </c>
      <c r="R570" s="2" t="str">
        <f t="shared" si="17"/>
        <v>.</v>
      </c>
      <c r="S570" s="2">
        <f>VLOOKUP(A570,'TA Total'!A:Q,14,0)</f>
        <v>0</v>
      </c>
    </row>
    <row r="571" spans="1:19" x14ac:dyDescent="0.45">
      <c r="A571" s="2" t="str">
        <f t="shared" si="16"/>
        <v>2013|Palmerston North City|Total - dwelling type</v>
      </c>
      <c r="B571" t="s">
        <v>16</v>
      </c>
      <c r="C571" t="s">
        <v>17</v>
      </c>
      <c r="D571" t="s">
        <v>18</v>
      </c>
      <c r="E571" t="s">
        <v>19</v>
      </c>
      <c r="F571">
        <v>2013</v>
      </c>
      <c r="G571">
        <v>2013</v>
      </c>
      <c r="H571" s="1" t="s">
        <v>170</v>
      </c>
      <c r="I571" t="s">
        <v>169</v>
      </c>
      <c r="J571">
        <v>22</v>
      </c>
      <c r="K571" t="s">
        <v>27</v>
      </c>
      <c r="L571">
        <v>99</v>
      </c>
      <c r="M571" t="s">
        <v>260</v>
      </c>
      <c r="P571" t="s">
        <v>24</v>
      </c>
      <c r="Q571" t="s">
        <v>25</v>
      </c>
      <c r="R571" s="2" t="str">
        <f t="shared" si="17"/>
        <v>.</v>
      </c>
      <c r="S571" s="2">
        <f>VLOOKUP(A571,'TA Total'!A:Q,14,0)</f>
        <v>0</v>
      </c>
    </row>
    <row r="572" spans="1:19" x14ac:dyDescent="0.45">
      <c r="A572" s="2" t="str">
        <f t="shared" si="16"/>
        <v>2013|Palmerston North City|Private Dwelling</v>
      </c>
      <c r="B572" t="s">
        <v>16</v>
      </c>
      <c r="C572" t="s">
        <v>17</v>
      </c>
      <c r="D572" t="s">
        <v>18</v>
      </c>
      <c r="E572" t="s">
        <v>19</v>
      </c>
      <c r="F572">
        <v>2013</v>
      </c>
      <c r="G572">
        <v>2013</v>
      </c>
      <c r="H572" s="1" t="s">
        <v>170</v>
      </c>
      <c r="I572" t="s">
        <v>169</v>
      </c>
      <c r="J572">
        <v>3</v>
      </c>
      <c r="K572" t="s">
        <v>28</v>
      </c>
      <c r="L572">
        <v>1</v>
      </c>
      <c r="M572" t="s">
        <v>261</v>
      </c>
      <c r="N572">
        <v>99</v>
      </c>
      <c r="R572" s="2">
        <f t="shared" si="17"/>
        <v>0.31214528944381381</v>
      </c>
      <c r="S572" s="2">
        <f>VLOOKUP(A572,'TA Total'!A:Q,14,0)</f>
        <v>31716</v>
      </c>
    </row>
    <row r="573" spans="1:19" x14ac:dyDescent="0.45">
      <c r="A573" s="2" t="str">
        <f t="shared" si="16"/>
        <v>2013|Palmerston North City|Non-private Dwelling</v>
      </c>
      <c r="B573" t="s">
        <v>16</v>
      </c>
      <c r="C573" t="s">
        <v>17</v>
      </c>
      <c r="D573" t="s">
        <v>18</v>
      </c>
      <c r="E573" t="s">
        <v>19</v>
      </c>
      <c r="F573">
        <v>2013</v>
      </c>
      <c r="G573">
        <v>2013</v>
      </c>
      <c r="H573" s="1" t="s">
        <v>170</v>
      </c>
      <c r="I573" t="s">
        <v>169</v>
      </c>
      <c r="J573">
        <v>3</v>
      </c>
      <c r="K573" t="s">
        <v>28</v>
      </c>
      <c r="L573">
        <v>2</v>
      </c>
      <c r="M573" t="s">
        <v>262</v>
      </c>
      <c r="P573" t="s">
        <v>24</v>
      </c>
      <c r="Q573" t="s">
        <v>25</v>
      </c>
      <c r="R573" s="2" t="str">
        <f t="shared" si="17"/>
        <v>.</v>
      </c>
      <c r="S573" s="2">
        <f>VLOOKUP(A573,'TA Total'!A:Q,14,0)</f>
        <v>0</v>
      </c>
    </row>
    <row r="574" spans="1:19" x14ac:dyDescent="0.45">
      <c r="A574" s="2" t="str">
        <f t="shared" si="16"/>
        <v>2013|Palmerston North City|Total - dwelling type</v>
      </c>
      <c r="B574" t="s">
        <v>16</v>
      </c>
      <c r="C574" t="s">
        <v>17</v>
      </c>
      <c r="D574" t="s">
        <v>18</v>
      </c>
      <c r="E574" t="s">
        <v>19</v>
      </c>
      <c r="F574">
        <v>2013</v>
      </c>
      <c r="G574">
        <v>2013</v>
      </c>
      <c r="H574" s="1" t="s">
        <v>170</v>
      </c>
      <c r="I574" t="s">
        <v>169</v>
      </c>
      <c r="J574">
        <v>3</v>
      </c>
      <c r="K574" t="s">
        <v>28</v>
      </c>
      <c r="L574">
        <v>99</v>
      </c>
      <c r="M574" t="s">
        <v>260</v>
      </c>
      <c r="P574" t="s">
        <v>24</v>
      </c>
      <c r="Q574" t="s">
        <v>25</v>
      </c>
      <c r="R574" s="2" t="str">
        <f t="shared" si="17"/>
        <v>.</v>
      </c>
      <c r="S574" s="2">
        <f>VLOOKUP(A574,'TA Total'!A:Q,14,0)</f>
        <v>0</v>
      </c>
    </row>
    <row r="575" spans="1:19" x14ac:dyDescent="0.45">
      <c r="A575" s="2" t="str">
        <f t="shared" si="16"/>
        <v>2013|Palmerston North City|Private Dwelling</v>
      </c>
      <c r="B575" t="s">
        <v>16</v>
      </c>
      <c r="C575" t="s">
        <v>17</v>
      </c>
      <c r="D575" t="s">
        <v>18</v>
      </c>
      <c r="E575" t="s">
        <v>19</v>
      </c>
      <c r="F575">
        <v>2013</v>
      </c>
      <c r="G575">
        <v>2013</v>
      </c>
      <c r="H575" s="1" t="s">
        <v>170</v>
      </c>
      <c r="I575" t="s">
        <v>169</v>
      </c>
      <c r="J575">
        <v>999</v>
      </c>
      <c r="K575" t="s">
        <v>29</v>
      </c>
      <c r="L575">
        <v>1</v>
      </c>
      <c r="M575" t="s">
        <v>261</v>
      </c>
      <c r="N575">
        <v>31716</v>
      </c>
      <c r="R575" s="2">
        <f t="shared" si="17"/>
        <v>100</v>
      </c>
      <c r="S575" s="2">
        <f>VLOOKUP(A575,'TA Total'!A:Q,14,0)</f>
        <v>31716</v>
      </c>
    </row>
    <row r="576" spans="1:19" x14ac:dyDescent="0.45">
      <c r="A576" s="2" t="str">
        <f t="shared" si="16"/>
        <v>2013|Palmerston North City|Non-private Dwelling</v>
      </c>
      <c r="B576" t="s">
        <v>16</v>
      </c>
      <c r="C576" t="s">
        <v>17</v>
      </c>
      <c r="D576" t="s">
        <v>18</v>
      </c>
      <c r="E576" t="s">
        <v>19</v>
      </c>
      <c r="F576">
        <v>2013</v>
      </c>
      <c r="G576">
        <v>2013</v>
      </c>
      <c r="H576" s="1" t="s">
        <v>170</v>
      </c>
      <c r="I576" t="s">
        <v>169</v>
      </c>
      <c r="J576">
        <v>999</v>
      </c>
      <c r="K576" t="s">
        <v>29</v>
      </c>
      <c r="L576">
        <v>2</v>
      </c>
      <c r="M576" t="s">
        <v>262</v>
      </c>
      <c r="P576" t="s">
        <v>24</v>
      </c>
      <c r="Q576" t="s">
        <v>25</v>
      </c>
      <c r="R576" s="2" t="str">
        <f t="shared" si="17"/>
        <v>.</v>
      </c>
      <c r="S576" s="2">
        <f>VLOOKUP(A576,'TA Total'!A:Q,14,0)</f>
        <v>0</v>
      </c>
    </row>
    <row r="577" spans="1:19" x14ac:dyDescent="0.45">
      <c r="A577" s="2" t="str">
        <f t="shared" si="16"/>
        <v>2013|Palmerston North City|Total - dwelling type</v>
      </c>
      <c r="B577" t="s">
        <v>16</v>
      </c>
      <c r="C577" t="s">
        <v>17</v>
      </c>
      <c r="D577" t="s">
        <v>18</v>
      </c>
      <c r="E577" t="s">
        <v>19</v>
      </c>
      <c r="F577">
        <v>2013</v>
      </c>
      <c r="G577">
        <v>2013</v>
      </c>
      <c r="H577" s="1" t="s">
        <v>170</v>
      </c>
      <c r="I577" t="s">
        <v>169</v>
      </c>
      <c r="J577">
        <v>999</v>
      </c>
      <c r="K577" t="s">
        <v>29</v>
      </c>
      <c r="L577">
        <v>99</v>
      </c>
      <c r="M577" t="s">
        <v>260</v>
      </c>
      <c r="P577" t="s">
        <v>24</v>
      </c>
      <c r="Q577" t="s">
        <v>25</v>
      </c>
      <c r="R577" s="2" t="str">
        <f t="shared" si="17"/>
        <v>.</v>
      </c>
      <c r="S577" s="2">
        <f>VLOOKUP(A577,'TA Total'!A:Q,14,0)</f>
        <v>0</v>
      </c>
    </row>
    <row r="578" spans="1:19" x14ac:dyDescent="0.45">
      <c r="A578" s="2" t="str">
        <f t="shared" si="16"/>
        <v>2013|Tararua District|Private Dwelling</v>
      </c>
      <c r="B578" t="s">
        <v>16</v>
      </c>
      <c r="C578" t="s">
        <v>17</v>
      </c>
      <c r="D578" t="s">
        <v>18</v>
      </c>
      <c r="E578" t="s">
        <v>19</v>
      </c>
      <c r="F578">
        <v>2013</v>
      </c>
      <c r="G578">
        <v>2013</v>
      </c>
      <c r="H578" s="1" t="s">
        <v>168</v>
      </c>
      <c r="I578" t="s">
        <v>167</v>
      </c>
      <c r="J578">
        <v>1</v>
      </c>
      <c r="K578" t="s">
        <v>22</v>
      </c>
      <c r="L578">
        <v>1</v>
      </c>
      <c r="M578" t="s">
        <v>261</v>
      </c>
      <c r="N578">
        <v>6822</v>
      </c>
      <c r="R578" s="2">
        <f t="shared" si="17"/>
        <v>87.630057803468205</v>
      </c>
      <c r="S578" s="2">
        <f>VLOOKUP(A578,'TA Total'!A:Q,14,0)</f>
        <v>7785</v>
      </c>
    </row>
    <row r="579" spans="1:19" x14ac:dyDescent="0.45">
      <c r="A579" s="2" t="str">
        <f t="shared" ref="A579:A642" si="18">G579&amp;"|"&amp;I579&amp;"|"&amp;M579</f>
        <v>2013|Tararua District|Non-private Dwelling</v>
      </c>
      <c r="B579" t="s">
        <v>16</v>
      </c>
      <c r="C579" t="s">
        <v>17</v>
      </c>
      <c r="D579" t="s">
        <v>18</v>
      </c>
      <c r="E579" t="s">
        <v>19</v>
      </c>
      <c r="F579">
        <v>2013</v>
      </c>
      <c r="G579">
        <v>2013</v>
      </c>
      <c r="H579" s="1" t="s">
        <v>168</v>
      </c>
      <c r="I579" t="s">
        <v>167</v>
      </c>
      <c r="J579">
        <v>1</v>
      </c>
      <c r="K579" t="s">
        <v>22</v>
      </c>
      <c r="L579">
        <v>2</v>
      </c>
      <c r="M579" t="s">
        <v>262</v>
      </c>
      <c r="N579">
        <v>36</v>
      </c>
      <c r="R579" s="2" t="str">
        <f t="shared" ref="R579:R642" si="19">IF(P579&lt;&gt;"_U",IFERROR((N579/S579*100),"."),".")</f>
        <v>.</v>
      </c>
      <c r="S579" s="2">
        <f>VLOOKUP(A579,'TA Total'!A:Q,14,0)</f>
        <v>0</v>
      </c>
    </row>
    <row r="580" spans="1:19" x14ac:dyDescent="0.45">
      <c r="A580" s="2" t="str">
        <f t="shared" si="18"/>
        <v>2013|Tararua District|Total - dwelling type</v>
      </c>
      <c r="B580" t="s">
        <v>16</v>
      </c>
      <c r="C580" t="s">
        <v>17</v>
      </c>
      <c r="D580" t="s">
        <v>18</v>
      </c>
      <c r="E580" t="s">
        <v>19</v>
      </c>
      <c r="F580">
        <v>2013</v>
      </c>
      <c r="G580">
        <v>2013</v>
      </c>
      <c r="H580" s="1" t="s">
        <v>168</v>
      </c>
      <c r="I580" t="s">
        <v>167</v>
      </c>
      <c r="J580">
        <v>1</v>
      </c>
      <c r="K580" t="s">
        <v>22</v>
      </c>
      <c r="L580">
        <v>99</v>
      </c>
      <c r="M580" t="s">
        <v>260</v>
      </c>
      <c r="N580">
        <v>6858</v>
      </c>
      <c r="R580" s="2" t="str">
        <f t="shared" si="19"/>
        <v>.</v>
      </c>
      <c r="S580" s="2">
        <f>VLOOKUP(A580,'TA Total'!A:Q,14,0)</f>
        <v>0</v>
      </c>
    </row>
    <row r="581" spans="1:19" x14ac:dyDescent="0.45">
      <c r="A581" s="2" t="str">
        <f t="shared" si="18"/>
        <v>2013|Tararua District|Private Dwelling</v>
      </c>
      <c r="B581" t="s">
        <v>16</v>
      </c>
      <c r="C581" t="s">
        <v>17</v>
      </c>
      <c r="D581" t="s">
        <v>18</v>
      </c>
      <c r="E581" t="s">
        <v>19</v>
      </c>
      <c r="F581">
        <v>2013</v>
      </c>
      <c r="G581">
        <v>2013</v>
      </c>
      <c r="H581" s="1" t="s">
        <v>168</v>
      </c>
      <c r="I581" t="s">
        <v>167</v>
      </c>
      <c r="J581">
        <v>2</v>
      </c>
      <c r="K581" t="s">
        <v>23</v>
      </c>
      <c r="L581">
        <v>1</v>
      </c>
      <c r="M581" t="s">
        <v>261</v>
      </c>
      <c r="N581">
        <v>939</v>
      </c>
      <c r="R581" s="2">
        <f t="shared" si="19"/>
        <v>12.061657032755299</v>
      </c>
      <c r="S581" s="2">
        <f>VLOOKUP(A581,'TA Total'!A:Q,14,0)</f>
        <v>7785</v>
      </c>
    </row>
    <row r="582" spans="1:19" x14ac:dyDescent="0.45">
      <c r="A582" s="2" t="str">
        <f t="shared" si="18"/>
        <v>2013|Tararua District|Non-private Dwelling</v>
      </c>
      <c r="B582" t="s">
        <v>16</v>
      </c>
      <c r="C582" t="s">
        <v>17</v>
      </c>
      <c r="D582" t="s">
        <v>18</v>
      </c>
      <c r="E582" t="s">
        <v>19</v>
      </c>
      <c r="F582">
        <v>2013</v>
      </c>
      <c r="G582">
        <v>2013</v>
      </c>
      <c r="H582" s="1" t="s">
        <v>168</v>
      </c>
      <c r="I582" t="s">
        <v>167</v>
      </c>
      <c r="J582">
        <v>2</v>
      </c>
      <c r="K582" t="s">
        <v>23</v>
      </c>
      <c r="L582">
        <v>2</v>
      </c>
      <c r="M582" t="s">
        <v>262</v>
      </c>
      <c r="P582" t="s">
        <v>24</v>
      </c>
      <c r="Q582" t="s">
        <v>25</v>
      </c>
      <c r="R582" s="2" t="str">
        <f t="shared" si="19"/>
        <v>.</v>
      </c>
      <c r="S582" s="2">
        <f>VLOOKUP(A582,'TA Total'!A:Q,14,0)</f>
        <v>0</v>
      </c>
    </row>
    <row r="583" spans="1:19" x14ac:dyDescent="0.45">
      <c r="A583" s="2" t="str">
        <f t="shared" si="18"/>
        <v>2013|Tararua District|Total - dwelling type</v>
      </c>
      <c r="B583" t="s">
        <v>16</v>
      </c>
      <c r="C583" t="s">
        <v>17</v>
      </c>
      <c r="D583" t="s">
        <v>18</v>
      </c>
      <c r="E583" t="s">
        <v>19</v>
      </c>
      <c r="F583">
        <v>2013</v>
      </c>
      <c r="G583">
        <v>2013</v>
      </c>
      <c r="H583" s="1" t="s">
        <v>168</v>
      </c>
      <c r="I583" t="s">
        <v>167</v>
      </c>
      <c r="J583">
        <v>2</v>
      </c>
      <c r="K583" t="s">
        <v>23</v>
      </c>
      <c r="L583">
        <v>99</v>
      </c>
      <c r="M583" t="s">
        <v>260</v>
      </c>
      <c r="P583" t="s">
        <v>24</v>
      </c>
      <c r="Q583" t="s">
        <v>25</v>
      </c>
      <c r="R583" s="2" t="str">
        <f t="shared" si="19"/>
        <v>.</v>
      </c>
      <c r="S583" s="2">
        <f>VLOOKUP(A583,'TA Total'!A:Q,14,0)</f>
        <v>0</v>
      </c>
    </row>
    <row r="584" spans="1:19" x14ac:dyDescent="0.45">
      <c r="A584" s="2" t="str">
        <f t="shared" si="18"/>
        <v>2013|Tararua District|Private Dwelling</v>
      </c>
      <c r="B584" t="s">
        <v>16</v>
      </c>
      <c r="C584" t="s">
        <v>17</v>
      </c>
      <c r="D584" t="s">
        <v>18</v>
      </c>
      <c r="E584" t="s">
        <v>19</v>
      </c>
      <c r="F584">
        <v>2013</v>
      </c>
      <c r="G584">
        <v>2013</v>
      </c>
      <c r="H584" s="1" t="s">
        <v>168</v>
      </c>
      <c r="I584" t="s">
        <v>167</v>
      </c>
      <c r="J584">
        <v>21</v>
      </c>
      <c r="K584" t="s">
        <v>26</v>
      </c>
      <c r="L584">
        <v>1</v>
      </c>
      <c r="M584" t="s">
        <v>261</v>
      </c>
      <c r="N584">
        <v>180</v>
      </c>
      <c r="R584" s="2">
        <f t="shared" si="19"/>
        <v>2.3121387283236992</v>
      </c>
      <c r="S584" s="2">
        <f>VLOOKUP(A584,'TA Total'!A:Q,14,0)</f>
        <v>7785</v>
      </c>
    </row>
    <row r="585" spans="1:19" x14ac:dyDescent="0.45">
      <c r="A585" s="2" t="str">
        <f t="shared" si="18"/>
        <v>2013|Tararua District|Non-private Dwelling</v>
      </c>
      <c r="B585" t="s">
        <v>16</v>
      </c>
      <c r="C585" t="s">
        <v>17</v>
      </c>
      <c r="D585" t="s">
        <v>18</v>
      </c>
      <c r="E585" t="s">
        <v>19</v>
      </c>
      <c r="F585">
        <v>2013</v>
      </c>
      <c r="G585">
        <v>2013</v>
      </c>
      <c r="H585" s="1" t="s">
        <v>168</v>
      </c>
      <c r="I585" t="s">
        <v>167</v>
      </c>
      <c r="J585">
        <v>21</v>
      </c>
      <c r="K585" t="s">
        <v>26</v>
      </c>
      <c r="L585">
        <v>2</v>
      </c>
      <c r="M585" t="s">
        <v>262</v>
      </c>
      <c r="P585" t="s">
        <v>24</v>
      </c>
      <c r="Q585" t="s">
        <v>25</v>
      </c>
      <c r="R585" s="2" t="str">
        <f t="shared" si="19"/>
        <v>.</v>
      </c>
      <c r="S585" s="2">
        <f>VLOOKUP(A585,'TA Total'!A:Q,14,0)</f>
        <v>0</v>
      </c>
    </row>
    <row r="586" spans="1:19" x14ac:dyDescent="0.45">
      <c r="A586" s="2" t="str">
        <f t="shared" si="18"/>
        <v>2013|Tararua District|Total - dwelling type</v>
      </c>
      <c r="B586" t="s">
        <v>16</v>
      </c>
      <c r="C586" t="s">
        <v>17</v>
      </c>
      <c r="D586" t="s">
        <v>18</v>
      </c>
      <c r="E586" t="s">
        <v>19</v>
      </c>
      <c r="F586">
        <v>2013</v>
      </c>
      <c r="G586">
        <v>2013</v>
      </c>
      <c r="H586" s="1" t="s">
        <v>168</v>
      </c>
      <c r="I586" t="s">
        <v>167</v>
      </c>
      <c r="J586">
        <v>21</v>
      </c>
      <c r="K586" t="s">
        <v>26</v>
      </c>
      <c r="L586">
        <v>99</v>
      </c>
      <c r="M586" t="s">
        <v>260</v>
      </c>
      <c r="P586" t="s">
        <v>24</v>
      </c>
      <c r="Q586" t="s">
        <v>25</v>
      </c>
      <c r="R586" s="2" t="str">
        <f t="shared" si="19"/>
        <v>.</v>
      </c>
      <c r="S586" s="2">
        <f>VLOOKUP(A586,'TA Total'!A:Q,14,0)</f>
        <v>0</v>
      </c>
    </row>
    <row r="587" spans="1:19" x14ac:dyDescent="0.45">
      <c r="A587" s="2" t="str">
        <f t="shared" si="18"/>
        <v>2013|Tararua District|Private Dwelling</v>
      </c>
      <c r="B587" t="s">
        <v>16</v>
      </c>
      <c r="C587" t="s">
        <v>17</v>
      </c>
      <c r="D587" t="s">
        <v>18</v>
      </c>
      <c r="E587" t="s">
        <v>19</v>
      </c>
      <c r="F587">
        <v>2013</v>
      </c>
      <c r="G587">
        <v>2013</v>
      </c>
      <c r="H587" s="1" t="s">
        <v>168</v>
      </c>
      <c r="I587" t="s">
        <v>167</v>
      </c>
      <c r="J587">
        <v>22</v>
      </c>
      <c r="K587" t="s">
        <v>27</v>
      </c>
      <c r="L587">
        <v>1</v>
      </c>
      <c r="M587" t="s">
        <v>261</v>
      </c>
      <c r="N587">
        <v>756</v>
      </c>
      <c r="R587" s="2">
        <f t="shared" si="19"/>
        <v>9.7109826589595372</v>
      </c>
      <c r="S587" s="2">
        <f>VLOOKUP(A587,'TA Total'!A:Q,14,0)</f>
        <v>7785</v>
      </c>
    </row>
    <row r="588" spans="1:19" x14ac:dyDescent="0.45">
      <c r="A588" s="2" t="str">
        <f t="shared" si="18"/>
        <v>2013|Tararua District|Non-private Dwelling</v>
      </c>
      <c r="B588" t="s">
        <v>16</v>
      </c>
      <c r="C588" t="s">
        <v>17</v>
      </c>
      <c r="D588" t="s">
        <v>18</v>
      </c>
      <c r="E588" t="s">
        <v>19</v>
      </c>
      <c r="F588">
        <v>2013</v>
      </c>
      <c r="G588">
        <v>2013</v>
      </c>
      <c r="H588" s="1" t="s">
        <v>168</v>
      </c>
      <c r="I588" t="s">
        <v>167</v>
      </c>
      <c r="J588">
        <v>22</v>
      </c>
      <c r="K588" t="s">
        <v>27</v>
      </c>
      <c r="L588">
        <v>2</v>
      </c>
      <c r="M588" t="s">
        <v>262</v>
      </c>
      <c r="P588" t="s">
        <v>24</v>
      </c>
      <c r="Q588" t="s">
        <v>25</v>
      </c>
      <c r="R588" s="2" t="str">
        <f t="shared" si="19"/>
        <v>.</v>
      </c>
      <c r="S588" s="2">
        <f>VLOOKUP(A588,'TA Total'!A:Q,14,0)</f>
        <v>0</v>
      </c>
    </row>
    <row r="589" spans="1:19" x14ac:dyDescent="0.45">
      <c r="A589" s="2" t="str">
        <f t="shared" si="18"/>
        <v>2013|Tararua District|Total - dwelling type</v>
      </c>
      <c r="B589" t="s">
        <v>16</v>
      </c>
      <c r="C589" t="s">
        <v>17</v>
      </c>
      <c r="D589" t="s">
        <v>18</v>
      </c>
      <c r="E589" t="s">
        <v>19</v>
      </c>
      <c r="F589">
        <v>2013</v>
      </c>
      <c r="G589">
        <v>2013</v>
      </c>
      <c r="H589" s="1" t="s">
        <v>168</v>
      </c>
      <c r="I589" t="s">
        <v>167</v>
      </c>
      <c r="J589">
        <v>22</v>
      </c>
      <c r="K589" t="s">
        <v>27</v>
      </c>
      <c r="L589">
        <v>99</v>
      </c>
      <c r="M589" t="s">
        <v>260</v>
      </c>
      <c r="P589" t="s">
        <v>24</v>
      </c>
      <c r="Q589" t="s">
        <v>25</v>
      </c>
      <c r="R589" s="2" t="str">
        <f t="shared" si="19"/>
        <v>.</v>
      </c>
      <c r="S589" s="2">
        <f>VLOOKUP(A589,'TA Total'!A:Q,14,0)</f>
        <v>0</v>
      </c>
    </row>
    <row r="590" spans="1:19" x14ac:dyDescent="0.45">
      <c r="A590" s="2" t="str">
        <f t="shared" si="18"/>
        <v>2013|Tararua District|Private Dwelling</v>
      </c>
      <c r="B590" t="s">
        <v>16</v>
      </c>
      <c r="C590" t="s">
        <v>17</v>
      </c>
      <c r="D590" t="s">
        <v>18</v>
      </c>
      <c r="E590" t="s">
        <v>19</v>
      </c>
      <c r="F590">
        <v>2013</v>
      </c>
      <c r="G590">
        <v>2013</v>
      </c>
      <c r="H590" s="1" t="s">
        <v>168</v>
      </c>
      <c r="I590" t="s">
        <v>167</v>
      </c>
      <c r="J590">
        <v>3</v>
      </c>
      <c r="K590" t="s">
        <v>28</v>
      </c>
      <c r="L590">
        <v>1</v>
      </c>
      <c r="M590" t="s">
        <v>261</v>
      </c>
      <c r="N590">
        <v>27</v>
      </c>
      <c r="R590" s="2">
        <f t="shared" si="19"/>
        <v>0.34682080924855491</v>
      </c>
      <c r="S590" s="2">
        <f>VLOOKUP(A590,'TA Total'!A:Q,14,0)</f>
        <v>7785</v>
      </c>
    </row>
    <row r="591" spans="1:19" x14ac:dyDescent="0.45">
      <c r="A591" s="2" t="str">
        <f t="shared" si="18"/>
        <v>2013|Tararua District|Non-private Dwelling</v>
      </c>
      <c r="B591" t="s">
        <v>16</v>
      </c>
      <c r="C591" t="s">
        <v>17</v>
      </c>
      <c r="D591" t="s">
        <v>18</v>
      </c>
      <c r="E591" t="s">
        <v>19</v>
      </c>
      <c r="F591">
        <v>2013</v>
      </c>
      <c r="G591">
        <v>2013</v>
      </c>
      <c r="H591" s="1" t="s">
        <v>168</v>
      </c>
      <c r="I591" t="s">
        <v>167</v>
      </c>
      <c r="J591">
        <v>3</v>
      </c>
      <c r="K591" t="s">
        <v>28</v>
      </c>
      <c r="L591">
        <v>2</v>
      </c>
      <c r="M591" t="s">
        <v>262</v>
      </c>
      <c r="P591" t="s">
        <v>24</v>
      </c>
      <c r="Q591" t="s">
        <v>25</v>
      </c>
      <c r="R591" s="2" t="str">
        <f t="shared" si="19"/>
        <v>.</v>
      </c>
      <c r="S591" s="2">
        <f>VLOOKUP(A591,'TA Total'!A:Q,14,0)</f>
        <v>0</v>
      </c>
    </row>
    <row r="592" spans="1:19" x14ac:dyDescent="0.45">
      <c r="A592" s="2" t="str">
        <f t="shared" si="18"/>
        <v>2013|Tararua District|Total - dwelling type</v>
      </c>
      <c r="B592" t="s">
        <v>16</v>
      </c>
      <c r="C592" t="s">
        <v>17</v>
      </c>
      <c r="D592" t="s">
        <v>18</v>
      </c>
      <c r="E592" t="s">
        <v>19</v>
      </c>
      <c r="F592">
        <v>2013</v>
      </c>
      <c r="G592">
        <v>2013</v>
      </c>
      <c r="H592" s="1" t="s">
        <v>168</v>
      </c>
      <c r="I592" t="s">
        <v>167</v>
      </c>
      <c r="J592">
        <v>3</v>
      </c>
      <c r="K592" t="s">
        <v>28</v>
      </c>
      <c r="L592">
        <v>99</v>
      </c>
      <c r="M592" t="s">
        <v>260</v>
      </c>
      <c r="P592" t="s">
        <v>24</v>
      </c>
      <c r="Q592" t="s">
        <v>25</v>
      </c>
      <c r="R592" s="2" t="str">
        <f t="shared" si="19"/>
        <v>.</v>
      </c>
      <c r="S592" s="2">
        <f>VLOOKUP(A592,'TA Total'!A:Q,14,0)</f>
        <v>0</v>
      </c>
    </row>
    <row r="593" spans="1:19" x14ac:dyDescent="0.45">
      <c r="A593" s="2" t="str">
        <f t="shared" si="18"/>
        <v>2013|Tararua District|Private Dwelling</v>
      </c>
      <c r="B593" t="s">
        <v>16</v>
      </c>
      <c r="C593" t="s">
        <v>17</v>
      </c>
      <c r="D593" t="s">
        <v>18</v>
      </c>
      <c r="E593" t="s">
        <v>19</v>
      </c>
      <c r="F593">
        <v>2013</v>
      </c>
      <c r="G593">
        <v>2013</v>
      </c>
      <c r="H593" s="1" t="s">
        <v>168</v>
      </c>
      <c r="I593" t="s">
        <v>167</v>
      </c>
      <c r="J593">
        <v>999</v>
      </c>
      <c r="K593" t="s">
        <v>29</v>
      </c>
      <c r="L593">
        <v>1</v>
      </c>
      <c r="M593" t="s">
        <v>261</v>
      </c>
      <c r="N593">
        <v>7785</v>
      </c>
      <c r="R593" s="2">
        <f t="shared" si="19"/>
        <v>100</v>
      </c>
      <c r="S593" s="2">
        <f>VLOOKUP(A593,'TA Total'!A:Q,14,0)</f>
        <v>7785</v>
      </c>
    </row>
    <row r="594" spans="1:19" x14ac:dyDescent="0.45">
      <c r="A594" s="2" t="str">
        <f t="shared" si="18"/>
        <v>2013|Tararua District|Non-private Dwelling</v>
      </c>
      <c r="B594" t="s">
        <v>16</v>
      </c>
      <c r="C594" t="s">
        <v>17</v>
      </c>
      <c r="D594" t="s">
        <v>18</v>
      </c>
      <c r="E594" t="s">
        <v>19</v>
      </c>
      <c r="F594">
        <v>2013</v>
      </c>
      <c r="G594">
        <v>2013</v>
      </c>
      <c r="H594" s="1" t="s">
        <v>168</v>
      </c>
      <c r="I594" t="s">
        <v>167</v>
      </c>
      <c r="J594">
        <v>999</v>
      </c>
      <c r="K594" t="s">
        <v>29</v>
      </c>
      <c r="L594">
        <v>2</v>
      </c>
      <c r="M594" t="s">
        <v>262</v>
      </c>
      <c r="P594" t="s">
        <v>24</v>
      </c>
      <c r="Q594" t="s">
        <v>25</v>
      </c>
      <c r="R594" s="2" t="str">
        <f t="shared" si="19"/>
        <v>.</v>
      </c>
      <c r="S594" s="2">
        <f>VLOOKUP(A594,'TA Total'!A:Q,14,0)</f>
        <v>0</v>
      </c>
    </row>
    <row r="595" spans="1:19" x14ac:dyDescent="0.45">
      <c r="A595" s="2" t="str">
        <f t="shared" si="18"/>
        <v>2013|Tararua District|Total - dwelling type</v>
      </c>
      <c r="B595" t="s">
        <v>16</v>
      </c>
      <c r="C595" t="s">
        <v>17</v>
      </c>
      <c r="D595" t="s">
        <v>18</v>
      </c>
      <c r="E595" t="s">
        <v>19</v>
      </c>
      <c r="F595">
        <v>2013</v>
      </c>
      <c r="G595">
        <v>2013</v>
      </c>
      <c r="H595" s="1" t="s">
        <v>168</v>
      </c>
      <c r="I595" t="s">
        <v>167</v>
      </c>
      <c r="J595">
        <v>999</v>
      </c>
      <c r="K595" t="s">
        <v>29</v>
      </c>
      <c r="L595">
        <v>99</v>
      </c>
      <c r="M595" t="s">
        <v>260</v>
      </c>
      <c r="P595" t="s">
        <v>24</v>
      </c>
      <c r="Q595" t="s">
        <v>25</v>
      </c>
      <c r="R595" s="2" t="str">
        <f t="shared" si="19"/>
        <v>.</v>
      </c>
      <c r="S595" s="2">
        <f>VLOOKUP(A595,'TA Total'!A:Q,14,0)</f>
        <v>0</v>
      </c>
    </row>
    <row r="596" spans="1:19" x14ac:dyDescent="0.45">
      <c r="A596" s="2" t="str">
        <f t="shared" si="18"/>
        <v>2013|Horowhenua District|Private Dwelling</v>
      </c>
      <c r="B596" t="s">
        <v>16</v>
      </c>
      <c r="C596" t="s">
        <v>17</v>
      </c>
      <c r="D596" t="s">
        <v>18</v>
      </c>
      <c r="E596" t="s">
        <v>19</v>
      </c>
      <c r="F596">
        <v>2013</v>
      </c>
      <c r="G596">
        <v>2013</v>
      </c>
      <c r="H596" s="1" t="s">
        <v>166</v>
      </c>
      <c r="I596" t="s">
        <v>165</v>
      </c>
      <c r="J596">
        <v>1</v>
      </c>
      <c r="K596" t="s">
        <v>22</v>
      </c>
      <c r="L596">
        <v>1</v>
      </c>
      <c r="M596" t="s">
        <v>261</v>
      </c>
      <c r="N596">
        <v>12564</v>
      </c>
      <c r="R596" s="2">
        <f t="shared" si="19"/>
        <v>83.592814371257489</v>
      </c>
      <c r="S596" s="2">
        <f>VLOOKUP(A596,'TA Total'!A:Q,14,0)</f>
        <v>15030</v>
      </c>
    </row>
    <row r="597" spans="1:19" x14ac:dyDescent="0.45">
      <c r="A597" s="2" t="str">
        <f t="shared" si="18"/>
        <v>2013|Horowhenua District|Non-private Dwelling</v>
      </c>
      <c r="B597" t="s">
        <v>16</v>
      </c>
      <c r="C597" t="s">
        <v>17</v>
      </c>
      <c r="D597" t="s">
        <v>18</v>
      </c>
      <c r="E597" t="s">
        <v>19</v>
      </c>
      <c r="F597">
        <v>2013</v>
      </c>
      <c r="G597">
        <v>2013</v>
      </c>
      <c r="H597" s="1" t="s">
        <v>166</v>
      </c>
      <c r="I597" t="s">
        <v>165</v>
      </c>
      <c r="J597">
        <v>1</v>
      </c>
      <c r="K597" t="s">
        <v>22</v>
      </c>
      <c r="L597">
        <v>2</v>
      </c>
      <c r="M597" t="s">
        <v>262</v>
      </c>
      <c r="N597">
        <v>72</v>
      </c>
      <c r="R597" s="2" t="str">
        <f t="shared" si="19"/>
        <v>.</v>
      </c>
      <c r="S597" s="2">
        <f>VLOOKUP(A597,'TA Total'!A:Q,14,0)</f>
        <v>0</v>
      </c>
    </row>
    <row r="598" spans="1:19" x14ac:dyDescent="0.45">
      <c r="A598" s="2" t="str">
        <f t="shared" si="18"/>
        <v>2013|Horowhenua District|Total - dwelling type</v>
      </c>
      <c r="B598" t="s">
        <v>16</v>
      </c>
      <c r="C598" t="s">
        <v>17</v>
      </c>
      <c r="D598" t="s">
        <v>18</v>
      </c>
      <c r="E598" t="s">
        <v>19</v>
      </c>
      <c r="F598">
        <v>2013</v>
      </c>
      <c r="G598">
        <v>2013</v>
      </c>
      <c r="H598" s="1" t="s">
        <v>166</v>
      </c>
      <c r="I598" t="s">
        <v>165</v>
      </c>
      <c r="J598">
        <v>1</v>
      </c>
      <c r="K598" t="s">
        <v>22</v>
      </c>
      <c r="L598">
        <v>99</v>
      </c>
      <c r="M598" t="s">
        <v>260</v>
      </c>
      <c r="N598">
        <v>12633</v>
      </c>
      <c r="R598" s="2" t="str">
        <f t="shared" si="19"/>
        <v>.</v>
      </c>
      <c r="S598" s="2">
        <f>VLOOKUP(A598,'TA Total'!A:Q,14,0)</f>
        <v>0</v>
      </c>
    </row>
    <row r="599" spans="1:19" x14ac:dyDescent="0.45">
      <c r="A599" s="2" t="str">
        <f t="shared" si="18"/>
        <v>2013|Horowhenua District|Private Dwelling</v>
      </c>
      <c r="B599" t="s">
        <v>16</v>
      </c>
      <c r="C599" t="s">
        <v>17</v>
      </c>
      <c r="D599" t="s">
        <v>18</v>
      </c>
      <c r="E599" t="s">
        <v>19</v>
      </c>
      <c r="F599">
        <v>2013</v>
      </c>
      <c r="G599">
        <v>2013</v>
      </c>
      <c r="H599" s="1" t="s">
        <v>166</v>
      </c>
      <c r="I599" t="s">
        <v>165</v>
      </c>
      <c r="J599">
        <v>2</v>
      </c>
      <c r="K599" t="s">
        <v>23</v>
      </c>
      <c r="L599">
        <v>1</v>
      </c>
      <c r="M599" t="s">
        <v>261</v>
      </c>
      <c r="N599">
        <v>2415</v>
      </c>
      <c r="R599" s="2">
        <f t="shared" si="19"/>
        <v>16.067864271457086</v>
      </c>
      <c r="S599" s="2">
        <f>VLOOKUP(A599,'TA Total'!A:Q,14,0)</f>
        <v>15030</v>
      </c>
    </row>
    <row r="600" spans="1:19" x14ac:dyDescent="0.45">
      <c r="A600" s="2" t="str">
        <f t="shared" si="18"/>
        <v>2013|Horowhenua District|Non-private Dwelling</v>
      </c>
      <c r="B600" t="s">
        <v>16</v>
      </c>
      <c r="C600" t="s">
        <v>17</v>
      </c>
      <c r="D600" t="s">
        <v>18</v>
      </c>
      <c r="E600" t="s">
        <v>19</v>
      </c>
      <c r="F600">
        <v>2013</v>
      </c>
      <c r="G600">
        <v>2013</v>
      </c>
      <c r="H600" s="1" t="s">
        <v>166</v>
      </c>
      <c r="I600" t="s">
        <v>165</v>
      </c>
      <c r="J600">
        <v>2</v>
      </c>
      <c r="K600" t="s">
        <v>23</v>
      </c>
      <c r="L600">
        <v>2</v>
      </c>
      <c r="M600" t="s">
        <v>262</v>
      </c>
      <c r="P600" t="s">
        <v>24</v>
      </c>
      <c r="Q600" t="s">
        <v>25</v>
      </c>
      <c r="R600" s="2" t="str">
        <f t="shared" si="19"/>
        <v>.</v>
      </c>
      <c r="S600" s="2">
        <f>VLOOKUP(A600,'TA Total'!A:Q,14,0)</f>
        <v>0</v>
      </c>
    </row>
    <row r="601" spans="1:19" x14ac:dyDescent="0.45">
      <c r="A601" s="2" t="str">
        <f t="shared" si="18"/>
        <v>2013|Horowhenua District|Total - dwelling type</v>
      </c>
      <c r="B601" t="s">
        <v>16</v>
      </c>
      <c r="C601" t="s">
        <v>17</v>
      </c>
      <c r="D601" t="s">
        <v>18</v>
      </c>
      <c r="E601" t="s">
        <v>19</v>
      </c>
      <c r="F601">
        <v>2013</v>
      </c>
      <c r="G601">
        <v>2013</v>
      </c>
      <c r="H601" s="1" t="s">
        <v>166</v>
      </c>
      <c r="I601" t="s">
        <v>165</v>
      </c>
      <c r="J601">
        <v>2</v>
      </c>
      <c r="K601" t="s">
        <v>23</v>
      </c>
      <c r="L601">
        <v>99</v>
      </c>
      <c r="M601" t="s">
        <v>260</v>
      </c>
      <c r="P601" t="s">
        <v>24</v>
      </c>
      <c r="Q601" t="s">
        <v>25</v>
      </c>
      <c r="R601" s="2" t="str">
        <f t="shared" si="19"/>
        <v>.</v>
      </c>
      <c r="S601" s="2">
        <f>VLOOKUP(A601,'TA Total'!A:Q,14,0)</f>
        <v>0</v>
      </c>
    </row>
    <row r="602" spans="1:19" x14ac:dyDescent="0.45">
      <c r="A602" s="2" t="str">
        <f t="shared" si="18"/>
        <v>2013|Horowhenua District|Private Dwelling</v>
      </c>
      <c r="B602" t="s">
        <v>16</v>
      </c>
      <c r="C602" t="s">
        <v>17</v>
      </c>
      <c r="D602" t="s">
        <v>18</v>
      </c>
      <c r="E602" t="s">
        <v>19</v>
      </c>
      <c r="F602">
        <v>2013</v>
      </c>
      <c r="G602">
        <v>2013</v>
      </c>
      <c r="H602" s="1" t="s">
        <v>166</v>
      </c>
      <c r="I602" t="s">
        <v>165</v>
      </c>
      <c r="J602">
        <v>21</v>
      </c>
      <c r="K602" t="s">
        <v>26</v>
      </c>
      <c r="L602">
        <v>1</v>
      </c>
      <c r="M602" t="s">
        <v>261</v>
      </c>
      <c r="N602">
        <v>369</v>
      </c>
      <c r="R602" s="2">
        <f t="shared" si="19"/>
        <v>2.4550898203592815</v>
      </c>
      <c r="S602" s="2">
        <f>VLOOKUP(A602,'TA Total'!A:Q,14,0)</f>
        <v>15030</v>
      </c>
    </row>
    <row r="603" spans="1:19" x14ac:dyDescent="0.45">
      <c r="A603" s="2" t="str">
        <f t="shared" si="18"/>
        <v>2013|Horowhenua District|Non-private Dwelling</v>
      </c>
      <c r="B603" t="s">
        <v>16</v>
      </c>
      <c r="C603" t="s">
        <v>17</v>
      </c>
      <c r="D603" t="s">
        <v>18</v>
      </c>
      <c r="E603" t="s">
        <v>19</v>
      </c>
      <c r="F603">
        <v>2013</v>
      </c>
      <c r="G603">
        <v>2013</v>
      </c>
      <c r="H603" s="1" t="s">
        <v>166</v>
      </c>
      <c r="I603" t="s">
        <v>165</v>
      </c>
      <c r="J603">
        <v>21</v>
      </c>
      <c r="K603" t="s">
        <v>26</v>
      </c>
      <c r="L603">
        <v>2</v>
      </c>
      <c r="M603" t="s">
        <v>262</v>
      </c>
      <c r="P603" t="s">
        <v>24</v>
      </c>
      <c r="Q603" t="s">
        <v>25</v>
      </c>
      <c r="R603" s="2" t="str">
        <f t="shared" si="19"/>
        <v>.</v>
      </c>
      <c r="S603" s="2">
        <f>VLOOKUP(A603,'TA Total'!A:Q,14,0)</f>
        <v>0</v>
      </c>
    </row>
    <row r="604" spans="1:19" x14ac:dyDescent="0.45">
      <c r="A604" s="2" t="str">
        <f t="shared" si="18"/>
        <v>2013|Horowhenua District|Total - dwelling type</v>
      </c>
      <c r="B604" t="s">
        <v>16</v>
      </c>
      <c r="C604" t="s">
        <v>17</v>
      </c>
      <c r="D604" t="s">
        <v>18</v>
      </c>
      <c r="E604" t="s">
        <v>19</v>
      </c>
      <c r="F604">
        <v>2013</v>
      </c>
      <c r="G604">
        <v>2013</v>
      </c>
      <c r="H604" s="1" t="s">
        <v>166</v>
      </c>
      <c r="I604" t="s">
        <v>165</v>
      </c>
      <c r="J604">
        <v>21</v>
      </c>
      <c r="K604" t="s">
        <v>26</v>
      </c>
      <c r="L604">
        <v>99</v>
      </c>
      <c r="M604" t="s">
        <v>260</v>
      </c>
      <c r="P604" t="s">
        <v>24</v>
      </c>
      <c r="Q604" t="s">
        <v>25</v>
      </c>
      <c r="R604" s="2" t="str">
        <f t="shared" si="19"/>
        <v>.</v>
      </c>
      <c r="S604" s="2">
        <f>VLOOKUP(A604,'TA Total'!A:Q,14,0)</f>
        <v>0</v>
      </c>
    </row>
    <row r="605" spans="1:19" x14ac:dyDescent="0.45">
      <c r="A605" s="2" t="str">
        <f t="shared" si="18"/>
        <v>2013|Horowhenua District|Private Dwelling</v>
      </c>
      <c r="B605" t="s">
        <v>16</v>
      </c>
      <c r="C605" t="s">
        <v>17</v>
      </c>
      <c r="D605" t="s">
        <v>18</v>
      </c>
      <c r="E605" t="s">
        <v>19</v>
      </c>
      <c r="F605">
        <v>2013</v>
      </c>
      <c r="G605">
        <v>2013</v>
      </c>
      <c r="H605" s="1" t="s">
        <v>166</v>
      </c>
      <c r="I605" t="s">
        <v>165</v>
      </c>
      <c r="J605">
        <v>22</v>
      </c>
      <c r="K605" t="s">
        <v>27</v>
      </c>
      <c r="L605">
        <v>1</v>
      </c>
      <c r="M605" t="s">
        <v>261</v>
      </c>
      <c r="N605">
        <v>2049</v>
      </c>
      <c r="R605" s="2">
        <f t="shared" si="19"/>
        <v>13.632734530938123</v>
      </c>
      <c r="S605" s="2">
        <f>VLOOKUP(A605,'TA Total'!A:Q,14,0)</f>
        <v>15030</v>
      </c>
    </row>
    <row r="606" spans="1:19" x14ac:dyDescent="0.45">
      <c r="A606" s="2" t="str">
        <f t="shared" si="18"/>
        <v>2013|Horowhenua District|Non-private Dwelling</v>
      </c>
      <c r="B606" t="s">
        <v>16</v>
      </c>
      <c r="C606" t="s">
        <v>17</v>
      </c>
      <c r="D606" t="s">
        <v>18</v>
      </c>
      <c r="E606" t="s">
        <v>19</v>
      </c>
      <c r="F606">
        <v>2013</v>
      </c>
      <c r="G606">
        <v>2013</v>
      </c>
      <c r="H606" s="1" t="s">
        <v>166</v>
      </c>
      <c r="I606" t="s">
        <v>165</v>
      </c>
      <c r="J606">
        <v>22</v>
      </c>
      <c r="K606" t="s">
        <v>27</v>
      </c>
      <c r="L606">
        <v>2</v>
      </c>
      <c r="M606" t="s">
        <v>262</v>
      </c>
      <c r="P606" t="s">
        <v>24</v>
      </c>
      <c r="Q606" t="s">
        <v>25</v>
      </c>
      <c r="R606" s="2" t="str">
        <f t="shared" si="19"/>
        <v>.</v>
      </c>
      <c r="S606" s="2">
        <f>VLOOKUP(A606,'TA Total'!A:Q,14,0)</f>
        <v>0</v>
      </c>
    </row>
    <row r="607" spans="1:19" x14ac:dyDescent="0.45">
      <c r="A607" s="2" t="str">
        <f t="shared" si="18"/>
        <v>2013|Horowhenua District|Total - dwelling type</v>
      </c>
      <c r="B607" t="s">
        <v>16</v>
      </c>
      <c r="C607" t="s">
        <v>17</v>
      </c>
      <c r="D607" t="s">
        <v>18</v>
      </c>
      <c r="E607" t="s">
        <v>19</v>
      </c>
      <c r="F607">
        <v>2013</v>
      </c>
      <c r="G607">
        <v>2013</v>
      </c>
      <c r="H607" s="1" t="s">
        <v>166</v>
      </c>
      <c r="I607" t="s">
        <v>165</v>
      </c>
      <c r="J607">
        <v>22</v>
      </c>
      <c r="K607" t="s">
        <v>27</v>
      </c>
      <c r="L607">
        <v>99</v>
      </c>
      <c r="M607" t="s">
        <v>260</v>
      </c>
      <c r="P607" t="s">
        <v>24</v>
      </c>
      <c r="Q607" t="s">
        <v>25</v>
      </c>
      <c r="R607" s="2" t="str">
        <f t="shared" si="19"/>
        <v>.</v>
      </c>
      <c r="S607" s="2">
        <f>VLOOKUP(A607,'TA Total'!A:Q,14,0)</f>
        <v>0</v>
      </c>
    </row>
    <row r="608" spans="1:19" x14ac:dyDescent="0.45">
      <c r="A608" s="2" t="str">
        <f t="shared" si="18"/>
        <v>2013|Horowhenua District|Private Dwelling</v>
      </c>
      <c r="B608" t="s">
        <v>16</v>
      </c>
      <c r="C608" t="s">
        <v>17</v>
      </c>
      <c r="D608" t="s">
        <v>18</v>
      </c>
      <c r="E608" t="s">
        <v>19</v>
      </c>
      <c r="F608">
        <v>2013</v>
      </c>
      <c r="G608">
        <v>2013</v>
      </c>
      <c r="H608" s="1" t="s">
        <v>166</v>
      </c>
      <c r="I608" t="s">
        <v>165</v>
      </c>
      <c r="J608">
        <v>3</v>
      </c>
      <c r="K608" t="s">
        <v>28</v>
      </c>
      <c r="L608">
        <v>1</v>
      </c>
      <c r="M608" t="s">
        <v>261</v>
      </c>
      <c r="N608">
        <v>51</v>
      </c>
      <c r="R608" s="2">
        <f t="shared" si="19"/>
        <v>0.33932135728542911</v>
      </c>
      <c r="S608" s="2">
        <f>VLOOKUP(A608,'TA Total'!A:Q,14,0)</f>
        <v>15030</v>
      </c>
    </row>
    <row r="609" spans="1:19" x14ac:dyDescent="0.45">
      <c r="A609" s="2" t="str">
        <f t="shared" si="18"/>
        <v>2013|Horowhenua District|Non-private Dwelling</v>
      </c>
      <c r="B609" t="s">
        <v>16</v>
      </c>
      <c r="C609" t="s">
        <v>17</v>
      </c>
      <c r="D609" t="s">
        <v>18</v>
      </c>
      <c r="E609" t="s">
        <v>19</v>
      </c>
      <c r="F609">
        <v>2013</v>
      </c>
      <c r="G609">
        <v>2013</v>
      </c>
      <c r="H609" s="1" t="s">
        <v>166</v>
      </c>
      <c r="I609" t="s">
        <v>165</v>
      </c>
      <c r="J609">
        <v>3</v>
      </c>
      <c r="K609" t="s">
        <v>28</v>
      </c>
      <c r="L609">
        <v>2</v>
      </c>
      <c r="M609" t="s">
        <v>262</v>
      </c>
      <c r="P609" t="s">
        <v>24</v>
      </c>
      <c r="Q609" t="s">
        <v>25</v>
      </c>
      <c r="R609" s="2" t="str">
        <f t="shared" si="19"/>
        <v>.</v>
      </c>
      <c r="S609" s="2">
        <f>VLOOKUP(A609,'TA Total'!A:Q,14,0)</f>
        <v>0</v>
      </c>
    </row>
    <row r="610" spans="1:19" x14ac:dyDescent="0.45">
      <c r="A610" s="2" t="str">
        <f t="shared" si="18"/>
        <v>2013|Horowhenua District|Total - dwelling type</v>
      </c>
      <c r="B610" t="s">
        <v>16</v>
      </c>
      <c r="C610" t="s">
        <v>17</v>
      </c>
      <c r="D610" t="s">
        <v>18</v>
      </c>
      <c r="E610" t="s">
        <v>19</v>
      </c>
      <c r="F610">
        <v>2013</v>
      </c>
      <c r="G610">
        <v>2013</v>
      </c>
      <c r="H610" s="1" t="s">
        <v>166</v>
      </c>
      <c r="I610" t="s">
        <v>165</v>
      </c>
      <c r="J610">
        <v>3</v>
      </c>
      <c r="K610" t="s">
        <v>28</v>
      </c>
      <c r="L610">
        <v>99</v>
      </c>
      <c r="M610" t="s">
        <v>260</v>
      </c>
      <c r="P610" t="s">
        <v>24</v>
      </c>
      <c r="Q610" t="s">
        <v>25</v>
      </c>
      <c r="R610" s="2" t="str">
        <f t="shared" si="19"/>
        <v>.</v>
      </c>
      <c r="S610" s="2">
        <f>VLOOKUP(A610,'TA Total'!A:Q,14,0)</f>
        <v>0</v>
      </c>
    </row>
    <row r="611" spans="1:19" x14ac:dyDescent="0.45">
      <c r="A611" s="2" t="str">
        <f t="shared" si="18"/>
        <v>2013|Horowhenua District|Private Dwelling</v>
      </c>
      <c r="B611" t="s">
        <v>16</v>
      </c>
      <c r="C611" t="s">
        <v>17</v>
      </c>
      <c r="D611" t="s">
        <v>18</v>
      </c>
      <c r="E611" t="s">
        <v>19</v>
      </c>
      <c r="F611">
        <v>2013</v>
      </c>
      <c r="G611">
        <v>2013</v>
      </c>
      <c r="H611" s="1" t="s">
        <v>166</v>
      </c>
      <c r="I611" t="s">
        <v>165</v>
      </c>
      <c r="J611">
        <v>999</v>
      </c>
      <c r="K611" t="s">
        <v>29</v>
      </c>
      <c r="L611">
        <v>1</v>
      </c>
      <c r="M611" t="s">
        <v>261</v>
      </c>
      <c r="N611">
        <v>15030</v>
      </c>
      <c r="R611" s="2">
        <f t="shared" si="19"/>
        <v>100</v>
      </c>
      <c r="S611" s="2">
        <f>VLOOKUP(A611,'TA Total'!A:Q,14,0)</f>
        <v>15030</v>
      </c>
    </row>
    <row r="612" spans="1:19" x14ac:dyDescent="0.45">
      <c r="A612" s="2" t="str">
        <f t="shared" si="18"/>
        <v>2013|Horowhenua District|Non-private Dwelling</v>
      </c>
      <c r="B612" t="s">
        <v>16</v>
      </c>
      <c r="C612" t="s">
        <v>17</v>
      </c>
      <c r="D612" t="s">
        <v>18</v>
      </c>
      <c r="E612" t="s">
        <v>19</v>
      </c>
      <c r="F612">
        <v>2013</v>
      </c>
      <c r="G612">
        <v>2013</v>
      </c>
      <c r="H612" s="1" t="s">
        <v>166</v>
      </c>
      <c r="I612" t="s">
        <v>165</v>
      </c>
      <c r="J612">
        <v>999</v>
      </c>
      <c r="K612" t="s">
        <v>29</v>
      </c>
      <c r="L612">
        <v>2</v>
      </c>
      <c r="M612" t="s">
        <v>262</v>
      </c>
      <c r="P612" t="s">
        <v>24</v>
      </c>
      <c r="Q612" t="s">
        <v>25</v>
      </c>
      <c r="R612" s="2" t="str">
        <f t="shared" si="19"/>
        <v>.</v>
      </c>
      <c r="S612" s="2">
        <f>VLOOKUP(A612,'TA Total'!A:Q,14,0)</f>
        <v>0</v>
      </c>
    </row>
    <row r="613" spans="1:19" x14ac:dyDescent="0.45">
      <c r="A613" s="2" t="str">
        <f t="shared" si="18"/>
        <v>2013|Horowhenua District|Total - dwelling type</v>
      </c>
      <c r="B613" t="s">
        <v>16</v>
      </c>
      <c r="C613" t="s">
        <v>17</v>
      </c>
      <c r="D613" t="s">
        <v>18</v>
      </c>
      <c r="E613" t="s">
        <v>19</v>
      </c>
      <c r="F613">
        <v>2013</v>
      </c>
      <c r="G613">
        <v>2013</v>
      </c>
      <c r="H613" s="1" t="s">
        <v>166</v>
      </c>
      <c r="I613" t="s">
        <v>165</v>
      </c>
      <c r="J613">
        <v>999</v>
      </c>
      <c r="K613" t="s">
        <v>29</v>
      </c>
      <c r="L613">
        <v>99</v>
      </c>
      <c r="M613" t="s">
        <v>260</v>
      </c>
      <c r="P613" t="s">
        <v>24</v>
      </c>
      <c r="Q613" t="s">
        <v>25</v>
      </c>
      <c r="R613" s="2" t="str">
        <f t="shared" si="19"/>
        <v>.</v>
      </c>
      <c r="S613" s="2">
        <f>VLOOKUP(A613,'TA Total'!A:Q,14,0)</f>
        <v>0</v>
      </c>
    </row>
    <row r="614" spans="1:19" x14ac:dyDescent="0.45">
      <c r="A614" s="2" t="str">
        <f t="shared" si="18"/>
        <v>2013|Kapiti Coast District|Private Dwelling</v>
      </c>
      <c r="B614" t="s">
        <v>16</v>
      </c>
      <c r="C614" t="s">
        <v>17</v>
      </c>
      <c r="D614" t="s">
        <v>18</v>
      </c>
      <c r="E614" t="s">
        <v>19</v>
      </c>
      <c r="F614">
        <v>2013</v>
      </c>
      <c r="G614">
        <v>2013</v>
      </c>
      <c r="H614" s="1" t="s">
        <v>164</v>
      </c>
      <c r="I614" t="s">
        <v>163</v>
      </c>
      <c r="J614">
        <v>1</v>
      </c>
      <c r="K614" t="s">
        <v>22</v>
      </c>
      <c r="L614">
        <v>1</v>
      </c>
      <c r="M614" t="s">
        <v>261</v>
      </c>
      <c r="N614">
        <v>20619</v>
      </c>
      <c r="R614" s="2">
        <f t="shared" si="19"/>
        <v>87.121308150589428</v>
      </c>
      <c r="S614" s="2">
        <f>VLOOKUP(A614,'TA Total'!A:Q,14,0)</f>
        <v>23667</v>
      </c>
    </row>
    <row r="615" spans="1:19" x14ac:dyDescent="0.45">
      <c r="A615" s="2" t="str">
        <f t="shared" si="18"/>
        <v>2013|Kapiti Coast District|Non-private Dwelling</v>
      </c>
      <c r="B615" t="s">
        <v>16</v>
      </c>
      <c r="C615" t="s">
        <v>17</v>
      </c>
      <c r="D615" t="s">
        <v>18</v>
      </c>
      <c r="E615" t="s">
        <v>19</v>
      </c>
      <c r="F615">
        <v>2013</v>
      </c>
      <c r="G615">
        <v>2013</v>
      </c>
      <c r="H615" s="1" t="s">
        <v>164</v>
      </c>
      <c r="I615" t="s">
        <v>163</v>
      </c>
      <c r="J615">
        <v>1</v>
      </c>
      <c r="K615" t="s">
        <v>22</v>
      </c>
      <c r="L615">
        <v>2</v>
      </c>
      <c r="M615" t="s">
        <v>262</v>
      </c>
      <c r="N615">
        <v>81</v>
      </c>
      <c r="R615" s="2" t="str">
        <f t="shared" si="19"/>
        <v>.</v>
      </c>
      <c r="S615" s="2">
        <f>VLOOKUP(A615,'TA Total'!A:Q,14,0)</f>
        <v>0</v>
      </c>
    </row>
    <row r="616" spans="1:19" x14ac:dyDescent="0.45">
      <c r="A616" s="2" t="str">
        <f t="shared" si="18"/>
        <v>2013|Kapiti Coast District|Total - dwelling type</v>
      </c>
      <c r="B616" t="s">
        <v>16</v>
      </c>
      <c r="C616" t="s">
        <v>17</v>
      </c>
      <c r="D616" t="s">
        <v>18</v>
      </c>
      <c r="E616" t="s">
        <v>19</v>
      </c>
      <c r="F616">
        <v>2013</v>
      </c>
      <c r="G616">
        <v>2013</v>
      </c>
      <c r="H616" s="1" t="s">
        <v>164</v>
      </c>
      <c r="I616" t="s">
        <v>163</v>
      </c>
      <c r="J616">
        <v>1</v>
      </c>
      <c r="K616" t="s">
        <v>22</v>
      </c>
      <c r="L616">
        <v>99</v>
      </c>
      <c r="M616" t="s">
        <v>260</v>
      </c>
      <c r="N616">
        <v>20700</v>
      </c>
      <c r="R616" s="2" t="str">
        <f t="shared" si="19"/>
        <v>.</v>
      </c>
      <c r="S616" s="2">
        <f>VLOOKUP(A616,'TA Total'!A:Q,14,0)</f>
        <v>0</v>
      </c>
    </row>
    <row r="617" spans="1:19" x14ac:dyDescent="0.45">
      <c r="A617" s="2" t="str">
        <f t="shared" si="18"/>
        <v>2013|Kapiti Coast District|Private Dwelling</v>
      </c>
      <c r="B617" t="s">
        <v>16</v>
      </c>
      <c r="C617" t="s">
        <v>17</v>
      </c>
      <c r="D617" t="s">
        <v>18</v>
      </c>
      <c r="E617" t="s">
        <v>19</v>
      </c>
      <c r="F617">
        <v>2013</v>
      </c>
      <c r="G617">
        <v>2013</v>
      </c>
      <c r="H617" s="1" t="s">
        <v>164</v>
      </c>
      <c r="I617" t="s">
        <v>163</v>
      </c>
      <c r="J617">
        <v>2</v>
      </c>
      <c r="K617" t="s">
        <v>23</v>
      </c>
      <c r="L617">
        <v>1</v>
      </c>
      <c r="M617" t="s">
        <v>261</v>
      </c>
      <c r="N617">
        <v>2931</v>
      </c>
      <c r="R617" s="2">
        <f t="shared" si="19"/>
        <v>12.384332615033591</v>
      </c>
      <c r="S617" s="2">
        <f>VLOOKUP(A617,'TA Total'!A:Q,14,0)</f>
        <v>23667</v>
      </c>
    </row>
    <row r="618" spans="1:19" x14ac:dyDescent="0.45">
      <c r="A618" s="2" t="str">
        <f t="shared" si="18"/>
        <v>2013|Kapiti Coast District|Non-private Dwelling</v>
      </c>
      <c r="B618" t="s">
        <v>16</v>
      </c>
      <c r="C618" t="s">
        <v>17</v>
      </c>
      <c r="D618" t="s">
        <v>18</v>
      </c>
      <c r="E618" t="s">
        <v>19</v>
      </c>
      <c r="F618">
        <v>2013</v>
      </c>
      <c r="G618">
        <v>2013</v>
      </c>
      <c r="H618" s="1" t="s">
        <v>164</v>
      </c>
      <c r="I618" t="s">
        <v>163</v>
      </c>
      <c r="J618">
        <v>2</v>
      </c>
      <c r="K618" t="s">
        <v>23</v>
      </c>
      <c r="L618">
        <v>2</v>
      </c>
      <c r="M618" t="s">
        <v>262</v>
      </c>
      <c r="P618" t="s">
        <v>24</v>
      </c>
      <c r="Q618" t="s">
        <v>25</v>
      </c>
      <c r="R618" s="2" t="str">
        <f t="shared" si="19"/>
        <v>.</v>
      </c>
      <c r="S618" s="2">
        <f>VLOOKUP(A618,'TA Total'!A:Q,14,0)</f>
        <v>0</v>
      </c>
    </row>
    <row r="619" spans="1:19" x14ac:dyDescent="0.45">
      <c r="A619" s="2" t="str">
        <f t="shared" si="18"/>
        <v>2013|Kapiti Coast District|Total - dwelling type</v>
      </c>
      <c r="B619" t="s">
        <v>16</v>
      </c>
      <c r="C619" t="s">
        <v>17</v>
      </c>
      <c r="D619" t="s">
        <v>18</v>
      </c>
      <c r="E619" t="s">
        <v>19</v>
      </c>
      <c r="F619">
        <v>2013</v>
      </c>
      <c r="G619">
        <v>2013</v>
      </c>
      <c r="H619" s="1" t="s">
        <v>164</v>
      </c>
      <c r="I619" t="s">
        <v>163</v>
      </c>
      <c r="J619">
        <v>2</v>
      </c>
      <c r="K619" t="s">
        <v>23</v>
      </c>
      <c r="L619">
        <v>99</v>
      </c>
      <c r="M619" t="s">
        <v>260</v>
      </c>
      <c r="P619" t="s">
        <v>24</v>
      </c>
      <c r="Q619" t="s">
        <v>25</v>
      </c>
      <c r="R619" s="2" t="str">
        <f t="shared" si="19"/>
        <v>.</v>
      </c>
      <c r="S619" s="2">
        <f>VLOOKUP(A619,'TA Total'!A:Q,14,0)</f>
        <v>0</v>
      </c>
    </row>
    <row r="620" spans="1:19" x14ac:dyDescent="0.45">
      <c r="A620" s="2" t="str">
        <f t="shared" si="18"/>
        <v>2013|Kapiti Coast District|Private Dwelling</v>
      </c>
      <c r="B620" t="s">
        <v>16</v>
      </c>
      <c r="C620" t="s">
        <v>17</v>
      </c>
      <c r="D620" t="s">
        <v>18</v>
      </c>
      <c r="E620" t="s">
        <v>19</v>
      </c>
      <c r="F620">
        <v>2013</v>
      </c>
      <c r="G620">
        <v>2013</v>
      </c>
      <c r="H620" s="1" t="s">
        <v>164</v>
      </c>
      <c r="I620" t="s">
        <v>163</v>
      </c>
      <c r="J620">
        <v>21</v>
      </c>
      <c r="K620" t="s">
        <v>26</v>
      </c>
      <c r="L620">
        <v>1</v>
      </c>
      <c r="M620" t="s">
        <v>261</v>
      </c>
      <c r="N620">
        <v>1002</v>
      </c>
      <c r="R620" s="2">
        <f t="shared" si="19"/>
        <v>4.2337431867156798</v>
      </c>
      <c r="S620" s="2">
        <f>VLOOKUP(A620,'TA Total'!A:Q,14,0)</f>
        <v>23667</v>
      </c>
    </row>
    <row r="621" spans="1:19" x14ac:dyDescent="0.45">
      <c r="A621" s="2" t="str">
        <f t="shared" si="18"/>
        <v>2013|Kapiti Coast District|Non-private Dwelling</v>
      </c>
      <c r="B621" t="s">
        <v>16</v>
      </c>
      <c r="C621" t="s">
        <v>17</v>
      </c>
      <c r="D621" t="s">
        <v>18</v>
      </c>
      <c r="E621" t="s">
        <v>19</v>
      </c>
      <c r="F621">
        <v>2013</v>
      </c>
      <c r="G621">
        <v>2013</v>
      </c>
      <c r="H621" s="1" t="s">
        <v>164</v>
      </c>
      <c r="I621" t="s">
        <v>163</v>
      </c>
      <c r="J621">
        <v>21</v>
      </c>
      <c r="K621" t="s">
        <v>26</v>
      </c>
      <c r="L621">
        <v>2</v>
      </c>
      <c r="M621" t="s">
        <v>262</v>
      </c>
      <c r="P621" t="s">
        <v>24</v>
      </c>
      <c r="Q621" t="s">
        <v>25</v>
      </c>
      <c r="R621" s="2" t="str">
        <f t="shared" si="19"/>
        <v>.</v>
      </c>
      <c r="S621" s="2">
        <f>VLOOKUP(A621,'TA Total'!A:Q,14,0)</f>
        <v>0</v>
      </c>
    </row>
    <row r="622" spans="1:19" x14ac:dyDescent="0.45">
      <c r="A622" s="2" t="str">
        <f t="shared" si="18"/>
        <v>2013|Kapiti Coast District|Total - dwelling type</v>
      </c>
      <c r="B622" t="s">
        <v>16</v>
      </c>
      <c r="C622" t="s">
        <v>17</v>
      </c>
      <c r="D622" t="s">
        <v>18</v>
      </c>
      <c r="E622" t="s">
        <v>19</v>
      </c>
      <c r="F622">
        <v>2013</v>
      </c>
      <c r="G622">
        <v>2013</v>
      </c>
      <c r="H622" s="1" t="s">
        <v>164</v>
      </c>
      <c r="I622" t="s">
        <v>163</v>
      </c>
      <c r="J622">
        <v>21</v>
      </c>
      <c r="K622" t="s">
        <v>26</v>
      </c>
      <c r="L622">
        <v>99</v>
      </c>
      <c r="M622" t="s">
        <v>260</v>
      </c>
      <c r="P622" t="s">
        <v>24</v>
      </c>
      <c r="Q622" t="s">
        <v>25</v>
      </c>
      <c r="R622" s="2" t="str">
        <f t="shared" si="19"/>
        <v>.</v>
      </c>
      <c r="S622" s="2">
        <f>VLOOKUP(A622,'TA Total'!A:Q,14,0)</f>
        <v>0</v>
      </c>
    </row>
    <row r="623" spans="1:19" x14ac:dyDescent="0.45">
      <c r="A623" s="2" t="str">
        <f t="shared" si="18"/>
        <v>2013|Kapiti Coast District|Private Dwelling</v>
      </c>
      <c r="B623" t="s">
        <v>16</v>
      </c>
      <c r="C623" t="s">
        <v>17</v>
      </c>
      <c r="D623" t="s">
        <v>18</v>
      </c>
      <c r="E623" t="s">
        <v>19</v>
      </c>
      <c r="F623">
        <v>2013</v>
      </c>
      <c r="G623">
        <v>2013</v>
      </c>
      <c r="H623" s="1" t="s">
        <v>164</v>
      </c>
      <c r="I623" t="s">
        <v>163</v>
      </c>
      <c r="J623">
        <v>22</v>
      </c>
      <c r="K623" t="s">
        <v>27</v>
      </c>
      <c r="L623">
        <v>1</v>
      </c>
      <c r="M623" t="s">
        <v>261</v>
      </c>
      <c r="N623">
        <v>1929</v>
      </c>
      <c r="R623" s="2">
        <f t="shared" si="19"/>
        <v>8.150589428317911</v>
      </c>
      <c r="S623" s="2">
        <f>VLOOKUP(A623,'TA Total'!A:Q,14,0)</f>
        <v>23667</v>
      </c>
    </row>
    <row r="624" spans="1:19" x14ac:dyDescent="0.45">
      <c r="A624" s="2" t="str">
        <f t="shared" si="18"/>
        <v>2013|Kapiti Coast District|Non-private Dwelling</v>
      </c>
      <c r="B624" t="s">
        <v>16</v>
      </c>
      <c r="C624" t="s">
        <v>17</v>
      </c>
      <c r="D624" t="s">
        <v>18</v>
      </c>
      <c r="E624" t="s">
        <v>19</v>
      </c>
      <c r="F624">
        <v>2013</v>
      </c>
      <c r="G624">
        <v>2013</v>
      </c>
      <c r="H624" s="1" t="s">
        <v>164</v>
      </c>
      <c r="I624" t="s">
        <v>163</v>
      </c>
      <c r="J624">
        <v>22</v>
      </c>
      <c r="K624" t="s">
        <v>27</v>
      </c>
      <c r="L624">
        <v>2</v>
      </c>
      <c r="M624" t="s">
        <v>262</v>
      </c>
      <c r="P624" t="s">
        <v>24</v>
      </c>
      <c r="Q624" t="s">
        <v>25</v>
      </c>
      <c r="R624" s="2" t="str">
        <f t="shared" si="19"/>
        <v>.</v>
      </c>
      <c r="S624" s="2">
        <f>VLOOKUP(A624,'TA Total'!A:Q,14,0)</f>
        <v>0</v>
      </c>
    </row>
    <row r="625" spans="1:19" x14ac:dyDescent="0.45">
      <c r="A625" s="2" t="str">
        <f t="shared" si="18"/>
        <v>2013|Kapiti Coast District|Total - dwelling type</v>
      </c>
      <c r="B625" t="s">
        <v>16</v>
      </c>
      <c r="C625" t="s">
        <v>17</v>
      </c>
      <c r="D625" t="s">
        <v>18</v>
      </c>
      <c r="E625" t="s">
        <v>19</v>
      </c>
      <c r="F625">
        <v>2013</v>
      </c>
      <c r="G625">
        <v>2013</v>
      </c>
      <c r="H625" s="1" t="s">
        <v>164</v>
      </c>
      <c r="I625" t="s">
        <v>163</v>
      </c>
      <c r="J625">
        <v>22</v>
      </c>
      <c r="K625" t="s">
        <v>27</v>
      </c>
      <c r="L625">
        <v>99</v>
      </c>
      <c r="M625" t="s">
        <v>260</v>
      </c>
      <c r="P625" t="s">
        <v>24</v>
      </c>
      <c r="Q625" t="s">
        <v>25</v>
      </c>
      <c r="R625" s="2" t="str">
        <f t="shared" si="19"/>
        <v>.</v>
      </c>
      <c r="S625" s="2">
        <f>VLOOKUP(A625,'TA Total'!A:Q,14,0)</f>
        <v>0</v>
      </c>
    </row>
    <row r="626" spans="1:19" x14ac:dyDescent="0.45">
      <c r="A626" s="2" t="str">
        <f t="shared" si="18"/>
        <v>2013|Kapiti Coast District|Private Dwelling</v>
      </c>
      <c r="B626" t="s">
        <v>16</v>
      </c>
      <c r="C626" t="s">
        <v>17</v>
      </c>
      <c r="D626" t="s">
        <v>18</v>
      </c>
      <c r="E626" t="s">
        <v>19</v>
      </c>
      <c r="F626">
        <v>2013</v>
      </c>
      <c r="G626">
        <v>2013</v>
      </c>
      <c r="H626" s="1" t="s">
        <v>164</v>
      </c>
      <c r="I626" t="s">
        <v>163</v>
      </c>
      <c r="J626">
        <v>3</v>
      </c>
      <c r="K626" t="s">
        <v>28</v>
      </c>
      <c r="L626">
        <v>1</v>
      </c>
      <c r="M626" t="s">
        <v>261</v>
      </c>
      <c r="N626">
        <v>120</v>
      </c>
      <c r="R626" s="2">
        <f t="shared" si="19"/>
        <v>0.50703511218151853</v>
      </c>
      <c r="S626" s="2">
        <f>VLOOKUP(A626,'TA Total'!A:Q,14,0)</f>
        <v>23667</v>
      </c>
    </row>
    <row r="627" spans="1:19" x14ac:dyDescent="0.45">
      <c r="A627" s="2" t="str">
        <f t="shared" si="18"/>
        <v>2013|Kapiti Coast District|Non-private Dwelling</v>
      </c>
      <c r="B627" t="s">
        <v>16</v>
      </c>
      <c r="C627" t="s">
        <v>17</v>
      </c>
      <c r="D627" t="s">
        <v>18</v>
      </c>
      <c r="E627" t="s">
        <v>19</v>
      </c>
      <c r="F627">
        <v>2013</v>
      </c>
      <c r="G627">
        <v>2013</v>
      </c>
      <c r="H627" s="1" t="s">
        <v>164</v>
      </c>
      <c r="I627" t="s">
        <v>163</v>
      </c>
      <c r="J627">
        <v>3</v>
      </c>
      <c r="K627" t="s">
        <v>28</v>
      </c>
      <c r="L627">
        <v>2</v>
      </c>
      <c r="M627" t="s">
        <v>262</v>
      </c>
      <c r="P627" t="s">
        <v>24</v>
      </c>
      <c r="Q627" t="s">
        <v>25</v>
      </c>
      <c r="R627" s="2" t="str">
        <f t="shared" si="19"/>
        <v>.</v>
      </c>
      <c r="S627" s="2">
        <f>VLOOKUP(A627,'TA Total'!A:Q,14,0)</f>
        <v>0</v>
      </c>
    </row>
    <row r="628" spans="1:19" x14ac:dyDescent="0.45">
      <c r="A628" s="2" t="str">
        <f t="shared" si="18"/>
        <v>2013|Kapiti Coast District|Total - dwelling type</v>
      </c>
      <c r="B628" t="s">
        <v>16</v>
      </c>
      <c r="C628" t="s">
        <v>17</v>
      </c>
      <c r="D628" t="s">
        <v>18</v>
      </c>
      <c r="E628" t="s">
        <v>19</v>
      </c>
      <c r="F628">
        <v>2013</v>
      </c>
      <c r="G628">
        <v>2013</v>
      </c>
      <c r="H628" s="1" t="s">
        <v>164</v>
      </c>
      <c r="I628" t="s">
        <v>163</v>
      </c>
      <c r="J628">
        <v>3</v>
      </c>
      <c r="K628" t="s">
        <v>28</v>
      </c>
      <c r="L628">
        <v>99</v>
      </c>
      <c r="M628" t="s">
        <v>260</v>
      </c>
      <c r="P628" t="s">
        <v>24</v>
      </c>
      <c r="Q628" t="s">
        <v>25</v>
      </c>
      <c r="R628" s="2" t="str">
        <f t="shared" si="19"/>
        <v>.</v>
      </c>
      <c r="S628" s="2">
        <f>VLOOKUP(A628,'TA Total'!A:Q,14,0)</f>
        <v>0</v>
      </c>
    </row>
    <row r="629" spans="1:19" x14ac:dyDescent="0.45">
      <c r="A629" s="2" t="str">
        <f t="shared" si="18"/>
        <v>2013|Kapiti Coast District|Private Dwelling</v>
      </c>
      <c r="B629" t="s">
        <v>16</v>
      </c>
      <c r="C629" t="s">
        <v>17</v>
      </c>
      <c r="D629" t="s">
        <v>18</v>
      </c>
      <c r="E629" t="s">
        <v>19</v>
      </c>
      <c r="F629">
        <v>2013</v>
      </c>
      <c r="G629">
        <v>2013</v>
      </c>
      <c r="H629" s="1" t="s">
        <v>164</v>
      </c>
      <c r="I629" t="s">
        <v>163</v>
      </c>
      <c r="J629">
        <v>999</v>
      </c>
      <c r="K629" t="s">
        <v>29</v>
      </c>
      <c r="L629">
        <v>1</v>
      </c>
      <c r="M629" t="s">
        <v>261</v>
      </c>
      <c r="N629">
        <v>23667</v>
      </c>
      <c r="R629" s="2">
        <f t="shared" si="19"/>
        <v>100</v>
      </c>
      <c r="S629" s="2">
        <f>VLOOKUP(A629,'TA Total'!A:Q,14,0)</f>
        <v>23667</v>
      </c>
    </row>
    <row r="630" spans="1:19" x14ac:dyDescent="0.45">
      <c r="A630" s="2" t="str">
        <f t="shared" si="18"/>
        <v>2013|Kapiti Coast District|Non-private Dwelling</v>
      </c>
      <c r="B630" t="s">
        <v>16</v>
      </c>
      <c r="C630" t="s">
        <v>17</v>
      </c>
      <c r="D630" t="s">
        <v>18</v>
      </c>
      <c r="E630" t="s">
        <v>19</v>
      </c>
      <c r="F630">
        <v>2013</v>
      </c>
      <c r="G630">
        <v>2013</v>
      </c>
      <c r="H630" s="1" t="s">
        <v>164</v>
      </c>
      <c r="I630" t="s">
        <v>163</v>
      </c>
      <c r="J630">
        <v>999</v>
      </c>
      <c r="K630" t="s">
        <v>29</v>
      </c>
      <c r="L630">
        <v>2</v>
      </c>
      <c r="M630" t="s">
        <v>262</v>
      </c>
      <c r="P630" t="s">
        <v>24</v>
      </c>
      <c r="Q630" t="s">
        <v>25</v>
      </c>
      <c r="R630" s="2" t="str">
        <f t="shared" si="19"/>
        <v>.</v>
      </c>
      <c r="S630" s="2">
        <f>VLOOKUP(A630,'TA Total'!A:Q,14,0)</f>
        <v>0</v>
      </c>
    </row>
    <row r="631" spans="1:19" x14ac:dyDescent="0.45">
      <c r="A631" s="2" t="str">
        <f t="shared" si="18"/>
        <v>2013|Kapiti Coast District|Total - dwelling type</v>
      </c>
      <c r="B631" t="s">
        <v>16</v>
      </c>
      <c r="C631" t="s">
        <v>17</v>
      </c>
      <c r="D631" t="s">
        <v>18</v>
      </c>
      <c r="E631" t="s">
        <v>19</v>
      </c>
      <c r="F631">
        <v>2013</v>
      </c>
      <c r="G631">
        <v>2013</v>
      </c>
      <c r="H631" s="1" t="s">
        <v>164</v>
      </c>
      <c r="I631" t="s">
        <v>163</v>
      </c>
      <c r="J631">
        <v>999</v>
      </c>
      <c r="K631" t="s">
        <v>29</v>
      </c>
      <c r="L631">
        <v>99</v>
      </c>
      <c r="M631" t="s">
        <v>260</v>
      </c>
      <c r="P631" t="s">
        <v>24</v>
      </c>
      <c r="Q631" t="s">
        <v>25</v>
      </c>
      <c r="R631" s="2" t="str">
        <f t="shared" si="19"/>
        <v>.</v>
      </c>
      <c r="S631" s="2">
        <f>VLOOKUP(A631,'TA Total'!A:Q,14,0)</f>
        <v>0</v>
      </c>
    </row>
    <row r="632" spans="1:19" x14ac:dyDescent="0.45">
      <c r="A632" s="2" t="str">
        <f t="shared" si="18"/>
        <v>2013|Porirua City|Private Dwelling</v>
      </c>
      <c r="B632" t="s">
        <v>16</v>
      </c>
      <c r="C632" t="s">
        <v>17</v>
      </c>
      <c r="D632" t="s">
        <v>18</v>
      </c>
      <c r="E632" t="s">
        <v>19</v>
      </c>
      <c r="F632">
        <v>2013</v>
      </c>
      <c r="G632">
        <v>2013</v>
      </c>
      <c r="H632" s="1" t="s">
        <v>162</v>
      </c>
      <c r="I632" t="s">
        <v>161</v>
      </c>
      <c r="J632">
        <v>1</v>
      </c>
      <c r="K632" t="s">
        <v>22</v>
      </c>
      <c r="L632">
        <v>1</v>
      </c>
      <c r="M632" t="s">
        <v>261</v>
      </c>
      <c r="N632">
        <v>16947</v>
      </c>
      <c r="R632" s="2">
        <f t="shared" si="19"/>
        <v>94.134310948175298</v>
      </c>
      <c r="S632" s="2">
        <f>VLOOKUP(A632,'TA Total'!A:Q,14,0)</f>
        <v>18003</v>
      </c>
    </row>
    <row r="633" spans="1:19" x14ac:dyDescent="0.45">
      <c r="A633" s="2" t="str">
        <f t="shared" si="18"/>
        <v>2013|Porirua City|Non-private Dwelling</v>
      </c>
      <c r="B633" t="s">
        <v>16</v>
      </c>
      <c r="C633" t="s">
        <v>17</v>
      </c>
      <c r="D633" t="s">
        <v>18</v>
      </c>
      <c r="E633" t="s">
        <v>19</v>
      </c>
      <c r="F633">
        <v>2013</v>
      </c>
      <c r="G633">
        <v>2013</v>
      </c>
      <c r="H633" s="1" t="s">
        <v>162</v>
      </c>
      <c r="I633" t="s">
        <v>161</v>
      </c>
      <c r="J633">
        <v>1</v>
      </c>
      <c r="K633" t="s">
        <v>22</v>
      </c>
      <c r="L633">
        <v>2</v>
      </c>
      <c r="M633" t="s">
        <v>262</v>
      </c>
      <c r="N633">
        <v>66</v>
      </c>
      <c r="R633" s="2" t="str">
        <f t="shared" si="19"/>
        <v>.</v>
      </c>
      <c r="S633" s="2">
        <f>VLOOKUP(A633,'TA Total'!A:Q,14,0)</f>
        <v>0</v>
      </c>
    </row>
    <row r="634" spans="1:19" x14ac:dyDescent="0.45">
      <c r="A634" s="2" t="str">
        <f t="shared" si="18"/>
        <v>2013|Porirua City|Total - dwelling type</v>
      </c>
      <c r="B634" t="s">
        <v>16</v>
      </c>
      <c r="C634" t="s">
        <v>17</v>
      </c>
      <c r="D634" t="s">
        <v>18</v>
      </c>
      <c r="E634" t="s">
        <v>19</v>
      </c>
      <c r="F634">
        <v>2013</v>
      </c>
      <c r="G634">
        <v>2013</v>
      </c>
      <c r="H634" s="1" t="s">
        <v>162</v>
      </c>
      <c r="I634" t="s">
        <v>161</v>
      </c>
      <c r="J634">
        <v>1</v>
      </c>
      <c r="K634" t="s">
        <v>22</v>
      </c>
      <c r="L634">
        <v>99</v>
      </c>
      <c r="M634" t="s">
        <v>260</v>
      </c>
      <c r="N634">
        <v>17013</v>
      </c>
      <c r="R634" s="2" t="str">
        <f t="shared" si="19"/>
        <v>.</v>
      </c>
      <c r="S634" s="2">
        <f>VLOOKUP(A634,'TA Total'!A:Q,14,0)</f>
        <v>0</v>
      </c>
    </row>
    <row r="635" spans="1:19" x14ac:dyDescent="0.45">
      <c r="A635" s="2" t="str">
        <f t="shared" si="18"/>
        <v>2013|Porirua City|Private Dwelling</v>
      </c>
      <c r="B635" t="s">
        <v>16</v>
      </c>
      <c r="C635" t="s">
        <v>17</v>
      </c>
      <c r="D635" t="s">
        <v>18</v>
      </c>
      <c r="E635" t="s">
        <v>19</v>
      </c>
      <c r="F635">
        <v>2013</v>
      </c>
      <c r="G635">
        <v>2013</v>
      </c>
      <c r="H635" s="1" t="s">
        <v>162</v>
      </c>
      <c r="I635" t="s">
        <v>161</v>
      </c>
      <c r="J635">
        <v>2</v>
      </c>
      <c r="K635" t="s">
        <v>23</v>
      </c>
      <c r="L635">
        <v>1</v>
      </c>
      <c r="M635" t="s">
        <v>261</v>
      </c>
      <c r="N635">
        <v>972</v>
      </c>
      <c r="R635" s="2">
        <f t="shared" si="19"/>
        <v>5.3991001499750046</v>
      </c>
      <c r="S635" s="2">
        <f>VLOOKUP(A635,'TA Total'!A:Q,14,0)</f>
        <v>18003</v>
      </c>
    </row>
    <row r="636" spans="1:19" x14ac:dyDescent="0.45">
      <c r="A636" s="2" t="str">
        <f t="shared" si="18"/>
        <v>2013|Porirua City|Non-private Dwelling</v>
      </c>
      <c r="B636" t="s">
        <v>16</v>
      </c>
      <c r="C636" t="s">
        <v>17</v>
      </c>
      <c r="D636" t="s">
        <v>18</v>
      </c>
      <c r="E636" t="s">
        <v>19</v>
      </c>
      <c r="F636">
        <v>2013</v>
      </c>
      <c r="G636">
        <v>2013</v>
      </c>
      <c r="H636" s="1" t="s">
        <v>162</v>
      </c>
      <c r="I636" t="s">
        <v>161</v>
      </c>
      <c r="J636">
        <v>2</v>
      </c>
      <c r="K636" t="s">
        <v>23</v>
      </c>
      <c r="L636">
        <v>2</v>
      </c>
      <c r="M636" t="s">
        <v>262</v>
      </c>
      <c r="P636" t="s">
        <v>24</v>
      </c>
      <c r="Q636" t="s">
        <v>25</v>
      </c>
      <c r="R636" s="2" t="str">
        <f t="shared" si="19"/>
        <v>.</v>
      </c>
      <c r="S636" s="2">
        <f>VLOOKUP(A636,'TA Total'!A:Q,14,0)</f>
        <v>0</v>
      </c>
    </row>
    <row r="637" spans="1:19" x14ac:dyDescent="0.45">
      <c r="A637" s="2" t="str">
        <f t="shared" si="18"/>
        <v>2013|Porirua City|Total - dwelling type</v>
      </c>
      <c r="B637" t="s">
        <v>16</v>
      </c>
      <c r="C637" t="s">
        <v>17</v>
      </c>
      <c r="D637" t="s">
        <v>18</v>
      </c>
      <c r="E637" t="s">
        <v>19</v>
      </c>
      <c r="F637">
        <v>2013</v>
      </c>
      <c r="G637">
        <v>2013</v>
      </c>
      <c r="H637" s="1" t="s">
        <v>162</v>
      </c>
      <c r="I637" t="s">
        <v>161</v>
      </c>
      <c r="J637">
        <v>2</v>
      </c>
      <c r="K637" t="s">
        <v>23</v>
      </c>
      <c r="L637">
        <v>99</v>
      </c>
      <c r="M637" t="s">
        <v>260</v>
      </c>
      <c r="P637" t="s">
        <v>24</v>
      </c>
      <c r="Q637" t="s">
        <v>25</v>
      </c>
      <c r="R637" s="2" t="str">
        <f t="shared" si="19"/>
        <v>.</v>
      </c>
      <c r="S637" s="2">
        <f>VLOOKUP(A637,'TA Total'!A:Q,14,0)</f>
        <v>0</v>
      </c>
    </row>
    <row r="638" spans="1:19" x14ac:dyDescent="0.45">
      <c r="A638" s="2" t="str">
        <f t="shared" si="18"/>
        <v>2013|Porirua City|Private Dwelling</v>
      </c>
      <c r="B638" t="s">
        <v>16</v>
      </c>
      <c r="C638" t="s">
        <v>17</v>
      </c>
      <c r="D638" t="s">
        <v>18</v>
      </c>
      <c r="E638" t="s">
        <v>19</v>
      </c>
      <c r="F638">
        <v>2013</v>
      </c>
      <c r="G638">
        <v>2013</v>
      </c>
      <c r="H638" s="1" t="s">
        <v>162</v>
      </c>
      <c r="I638" t="s">
        <v>161</v>
      </c>
      <c r="J638">
        <v>21</v>
      </c>
      <c r="K638" t="s">
        <v>26</v>
      </c>
      <c r="L638">
        <v>1</v>
      </c>
      <c r="M638" t="s">
        <v>261</v>
      </c>
      <c r="N638">
        <v>369</v>
      </c>
      <c r="R638" s="2">
        <f t="shared" si="19"/>
        <v>2.0496583902682888</v>
      </c>
      <c r="S638" s="2">
        <f>VLOOKUP(A638,'TA Total'!A:Q,14,0)</f>
        <v>18003</v>
      </c>
    </row>
    <row r="639" spans="1:19" x14ac:dyDescent="0.45">
      <c r="A639" s="2" t="str">
        <f t="shared" si="18"/>
        <v>2013|Porirua City|Non-private Dwelling</v>
      </c>
      <c r="B639" t="s">
        <v>16</v>
      </c>
      <c r="C639" t="s">
        <v>17</v>
      </c>
      <c r="D639" t="s">
        <v>18</v>
      </c>
      <c r="E639" t="s">
        <v>19</v>
      </c>
      <c r="F639">
        <v>2013</v>
      </c>
      <c r="G639">
        <v>2013</v>
      </c>
      <c r="H639" s="1" t="s">
        <v>162</v>
      </c>
      <c r="I639" t="s">
        <v>161</v>
      </c>
      <c r="J639">
        <v>21</v>
      </c>
      <c r="K639" t="s">
        <v>26</v>
      </c>
      <c r="L639">
        <v>2</v>
      </c>
      <c r="M639" t="s">
        <v>262</v>
      </c>
      <c r="P639" t="s">
        <v>24</v>
      </c>
      <c r="Q639" t="s">
        <v>25</v>
      </c>
      <c r="R639" s="2" t="str">
        <f t="shared" si="19"/>
        <v>.</v>
      </c>
      <c r="S639" s="2">
        <f>VLOOKUP(A639,'TA Total'!A:Q,14,0)</f>
        <v>0</v>
      </c>
    </row>
    <row r="640" spans="1:19" x14ac:dyDescent="0.45">
      <c r="A640" s="2" t="str">
        <f t="shared" si="18"/>
        <v>2013|Porirua City|Total - dwelling type</v>
      </c>
      <c r="B640" t="s">
        <v>16</v>
      </c>
      <c r="C640" t="s">
        <v>17</v>
      </c>
      <c r="D640" t="s">
        <v>18</v>
      </c>
      <c r="E640" t="s">
        <v>19</v>
      </c>
      <c r="F640">
        <v>2013</v>
      </c>
      <c r="G640">
        <v>2013</v>
      </c>
      <c r="H640" s="1" t="s">
        <v>162</v>
      </c>
      <c r="I640" t="s">
        <v>161</v>
      </c>
      <c r="J640">
        <v>21</v>
      </c>
      <c r="K640" t="s">
        <v>26</v>
      </c>
      <c r="L640">
        <v>99</v>
      </c>
      <c r="M640" t="s">
        <v>260</v>
      </c>
      <c r="P640" t="s">
        <v>24</v>
      </c>
      <c r="Q640" t="s">
        <v>25</v>
      </c>
      <c r="R640" s="2" t="str">
        <f t="shared" si="19"/>
        <v>.</v>
      </c>
      <c r="S640" s="2">
        <f>VLOOKUP(A640,'TA Total'!A:Q,14,0)</f>
        <v>0</v>
      </c>
    </row>
    <row r="641" spans="1:19" x14ac:dyDescent="0.45">
      <c r="A641" s="2" t="str">
        <f t="shared" si="18"/>
        <v>2013|Porirua City|Private Dwelling</v>
      </c>
      <c r="B641" t="s">
        <v>16</v>
      </c>
      <c r="C641" t="s">
        <v>17</v>
      </c>
      <c r="D641" t="s">
        <v>18</v>
      </c>
      <c r="E641" t="s">
        <v>19</v>
      </c>
      <c r="F641">
        <v>2013</v>
      </c>
      <c r="G641">
        <v>2013</v>
      </c>
      <c r="H641" s="1" t="s">
        <v>162</v>
      </c>
      <c r="I641" t="s">
        <v>161</v>
      </c>
      <c r="J641">
        <v>22</v>
      </c>
      <c r="K641" t="s">
        <v>27</v>
      </c>
      <c r="L641">
        <v>1</v>
      </c>
      <c r="M641" t="s">
        <v>261</v>
      </c>
      <c r="N641">
        <v>603</v>
      </c>
      <c r="R641" s="2">
        <f t="shared" si="19"/>
        <v>3.3494417597067159</v>
      </c>
      <c r="S641" s="2">
        <f>VLOOKUP(A641,'TA Total'!A:Q,14,0)</f>
        <v>18003</v>
      </c>
    </row>
    <row r="642" spans="1:19" x14ac:dyDescent="0.45">
      <c r="A642" s="2" t="str">
        <f t="shared" si="18"/>
        <v>2013|Porirua City|Non-private Dwelling</v>
      </c>
      <c r="B642" t="s">
        <v>16</v>
      </c>
      <c r="C642" t="s">
        <v>17</v>
      </c>
      <c r="D642" t="s">
        <v>18</v>
      </c>
      <c r="E642" t="s">
        <v>19</v>
      </c>
      <c r="F642">
        <v>2013</v>
      </c>
      <c r="G642">
        <v>2013</v>
      </c>
      <c r="H642" s="1" t="s">
        <v>162</v>
      </c>
      <c r="I642" t="s">
        <v>161</v>
      </c>
      <c r="J642">
        <v>22</v>
      </c>
      <c r="K642" t="s">
        <v>27</v>
      </c>
      <c r="L642">
        <v>2</v>
      </c>
      <c r="M642" t="s">
        <v>262</v>
      </c>
      <c r="P642" t="s">
        <v>24</v>
      </c>
      <c r="Q642" t="s">
        <v>25</v>
      </c>
      <c r="R642" s="2" t="str">
        <f t="shared" si="19"/>
        <v>.</v>
      </c>
      <c r="S642" s="2">
        <f>VLOOKUP(A642,'TA Total'!A:Q,14,0)</f>
        <v>0</v>
      </c>
    </row>
    <row r="643" spans="1:19" x14ac:dyDescent="0.45">
      <c r="A643" s="2" t="str">
        <f t="shared" ref="A643:A706" si="20">G643&amp;"|"&amp;I643&amp;"|"&amp;M643</f>
        <v>2013|Porirua City|Total - dwelling type</v>
      </c>
      <c r="B643" t="s">
        <v>16</v>
      </c>
      <c r="C643" t="s">
        <v>17</v>
      </c>
      <c r="D643" t="s">
        <v>18</v>
      </c>
      <c r="E643" t="s">
        <v>19</v>
      </c>
      <c r="F643">
        <v>2013</v>
      </c>
      <c r="G643">
        <v>2013</v>
      </c>
      <c r="H643" s="1" t="s">
        <v>162</v>
      </c>
      <c r="I643" t="s">
        <v>161</v>
      </c>
      <c r="J643">
        <v>22</v>
      </c>
      <c r="K643" t="s">
        <v>27</v>
      </c>
      <c r="L643">
        <v>99</v>
      </c>
      <c r="M643" t="s">
        <v>260</v>
      </c>
      <c r="P643" t="s">
        <v>24</v>
      </c>
      <c r="Q643" t="s">
        <v>25</v>
      </c>
      <c r="R643" s="2" t="str">
        <f t="shared" ref="R643:R706" si="21">IF(P643&lt;&gt;"_U",IFERROR((N643/S643*100),"."),".")</f>
        <v>.</v>
      </c>
      <c r="S643" s="2">
        <f>VLOOKUP(A643,'TA Total'!A:Q,14,0)</f>
        <v>0</v>
      </c>
    </row>
    <row r="644" spans="1:19" x14ac:dyDescent="0.45">
      <c r="A644" s="2" t="str">
        <f t="shared" si="20"/>
        <v>2013|Porirua City|Private Dwelling</v>
      </c>
      <c r="B644" t="s">
        <v>16</v>
      </c>
      <c r="C644" t="s">
        <v>17</v>
      </c>
      <c r="D644" t="s">
        <v>18</v>
      </c>
      <c r="E644" t="s">
        <v>19</v>
      </c>
      <c r="F644">
        <v>2013</v>
      </c>
      <c r="G644">
        <v>2013</v>
      </c>
      <c r="H644" s="1" t="s">
        <v>162</v>
      </c>
      <c r="I644" t="s">
        <v>161</v>
      </c>
      <c r="J644">
        <v>3</v>
      </c>
      <c r="K644" t="s">
        <v>28</v>
      </c>
      <c r="L644">
        <v>1</v>
      </c>
      <c r="M644" t="s">
        <v>261</v>
      </c>
      <c r="N644">
        <v>84</v>
      </c>
      <c r="R644" s="2">
        <f t="shared" si="21"/>
        <v>0.46658890184969171</v>
      </c>
      <c r="S644" s="2">
        <f>VLOOKUP(A644,'TA Total'!A:Q,14,0)</f>
        <v>18003</v>
      </c>
    </row>
    <row r="645" spans="1:19" x14ac:dyDescent="0.45">
      <c r="A645" s="2" t="str">
        <f t="shared" si="20"/>
        <v>2013|Porirua City|Non-private Dwelling</v>
      </c>
      <c r="B645" t="s">
        <v>16</v>
      </c>
      <c r="C645" t="s">
        <v>17</v>
      </c>
      <c r="D645" t="s">
        <v>18</v>
      </c>
      <c r="E645" t="s">
        <v>19</v>
      </c>
      <c r="F645">
        <v>2013</v>
      </c>
      <c r="G645">
        <v>2013</v>
      </c>
      <c r="H645" s="1" t="s">
        <v>162</v>
      </c>
      <c r="I645" t="s">
        <v>161</v>
      </c>
      <c r="J645">
        <v>3</v>
      </c>
      <c r="K645" t="s">
        <v>28</v>
      </c>
      <c r="L645">
        <v>2</v>
      </c>
      <c r="M645" t="s">
        <v>262</v>
      </c>
      <c r="P645" t="s">
        <v>24</v>
      </c>
      <c r="Q645" t="s">
        <v>25</v>
      </c>
      <c r="R645" s="2" t="str">
        <f t="shared" si="21"/>
        <v>.</v>
      </c>
      <c r="S645" s="2">
        <f>VLOOKUP(A645,'TA Total'!A:Q,14,0)</f>
        <v>0</v>
      </c>
    </row>
    <row r="646" spans="1:19" x14ac:dyDescent="0.45">
      <c r="A646" s="2" t="str">
        <f t="shared" si="20"/>
        <v>2013|Porirua City|Total - dwelling type</v>
      </c>
      <c r="B646" t="s">
        <v>16</v>
      </c>
      <c r="C646" t="s">
        <v>17</v>
      </c>
      <c r="D646" t="s">
        <v>18</v>
      </c>
      <c r="E646" t="s">
        <v>19</v>
      </c>
      <c r="F646">
        <v>2013</v>
      </c>
      <c r="G646">
        <v>2013</v>
      </c>
      <c r="H646" s="1" t="s">
        <v>162</v>
      </c>
      <c r="I646" t="s">
        <v>161</v>
      </c>
      <c r="J646">
        <v>3</v>
      </c>
      <c r="K646" t="s">
        <v>28</v>
      </c>
      <c r="L646">
        <v>99</v>
      </c>
      <c r="M646" t="s">
        <v>260</v>
      </c>
      <c r="P646" t="s">
        <v>24</v>
      </c>
      <c r="Q646" t="s">
        <v>25</v>
      </c>
      <c r="R646" s="2" t="str">
        <f t="shared" si="21"/>
        <v>.</v>
      </c>
      <c r="S646" s="2">
        <f>VLOOKUP(A646,'TA Total'!A:Q,14,0)</f>
        <v>0</v>
      </c>
    </row>
    <row r="647" spans="1:19" x14ac:dyDescent="0.45">
      <c r="A647" s="2" t="str">
        <f t="shared" si="20"/>
        <v>2013|Porirua City|Private Dwelling</v>
      </c>
      <c r="B647" t="s">
        <v>16</v>
      </c>
      <c r="C647" t="s">
        <v>17</v>
      </c>
      <c r="D647" t="s">
        <v>18</v>
      </c>
      <c r="E647" t="s">
        <v>19</v>
      </c>
      <c r="F647">
        <v>2013</v>
      </c>
      <c r="G647">
        <v>2013</v>
      </c>
      <c r="H647" s="1" t="s">
        <v>162</v>
      </c>
      <c r="I647" t="s">
        <v>161</v>
      </c>
      <c r="J647">
        <v>999</v>
      </c>
      <c r="K647" t="s">
        <v>29</v>
      </c>
      <c r="L647">
        <v>1</v>
      </c>
      <c r="M647" t="s">
        <v>261</v>
      </c>
      <c r="N647">
        <v>18003</v>
      </c>
      <c r="R647" s="2">
        <f t="shared" si="21"/>
        <v>100</v>
      </c>
      <c r="S647" s="2">
        <f>VLOOKUP(A647,'TA Total'!A:Q,14,0)</f>
        <v>18003</v>
      </c>
    </row>
    <row r="648" spans="1:19" x14ac:dyDescent="0.45">
      <c r="A648" s="2" t="str">
        <f t="shared" si="20"/>
        <v>2013|Porirua City|Non-private Dwelling</v>
      </c>
      <c r="B648" t="s">
        <v>16</v>
      </c>
      <c r="C648" t="s">
        <v>17</v>
      </c>
      <c r="D648" t="s">
        <v>18</v>
      </c>
      <c r="E648" t="s">
        <v>19</v>
      </c>
      <c r="F648">
        <v>2013</v>
      </c>
      <c r="G648">
        <v>2013</v>
      </c>
      <c r="H648" s="1" t="s">
        <v>162</v>
      </c>
      <c r="I648" t="s">
        <v>161</v>
      </c>
      <c r="J648">
        <v>999</v>
      </c>
      <c r="K648" t="s">
        <v>29</v>
      </c>
      <c r="L648">
        <v>2</v>
      </c>
      <c r="M648" t="s">
        <v>262</v>
      </c>
      <c r="P648" t="s">
        <v>24</v>
      </c>
      <c r="Q648" t="s">
        <v>25</v>
      </c>
      <c r="R648" s="2" t="str">
        <f t="shared" si="21"/>
        <v>.</v>
      </c>
      <c r="S648" s="2">
        <f>VLOOKUP(A648,'TA Total'!A:Q,14,0)</f>
        <v>0</v>
      </c>
    </row>
    <row r="649" spans="1:19" x14ac:dyDescent="0.45">
      <c r="A649" s="2" t="str">
        <f t="shared" si="20"/>
        <v>2013|Porirua City|Total - dwelling type</v>
      </c>
      <c r="B649" t="s">
        <v>16</v>
      </c>
      <c r="C649" t="s">
        <v>17</v>
      </c>
      <c r="D649" t="s">
        <v>18</v>
      </c>
      <c r="E649" t="s">
        <v>19</v>
      </c>
      <c r="F649">
        <v>2013</v>
      </c>
      <c r="G649">
        <v>2013</v>
      </c>
      <c r="H649" s="1" t="s">
        <v>162</v>
      </c>
      <c r="I649" t="s">
        <v>161</v>
      </c>
      <c r="J649">
        <v>999</v>
      </c>
      <c r="K649" t="s">
        <v>29</v>
      </c>
      <c r="L649">
        <v>99</v>
      </c>
      <c r="M649" t="s">
        <v>260</v>
      </c>
      <c r="P649" t="s">
        <v>24</v>
      </c>
      <c r="Q649" t="s">
        <v>25</v>
      </c>
      <c r="R649" s="2" t="str">
        <f t="shared" si="21"/>
        <v>.</v>
      </c>
      <c r="S649" s="2">
        <f>VLOOKUP(A649,'TA Total'!A:Q,14,0)</f>
        <v>0</v>
      </c>
    </row>
    <row r="650" spans="1:19" x14ac:dyDescent="0.45">
      <c r="A650" s="2" t="str">
        <f t="shared" si="20"/>
        <v>2013|Upper Hutt City|Private Dwelling</v>
      </c>
      <c r="B650" t="s">
        <v>16</v>
      </c>
      <c r="C650" t="s">
        <v>17</v>
      </c>
      <c r="D650" t="s">
        <v>18</v>
      </c>
      <c r="E650" t="s">
        <v>19</v>
      </c>
      <c r="F650">
        <v>2013</v>
      </c>
      <c r="G650">
        <v>2013</v>
      </c>
      <c r="H650" s="1" t="s">
        <v>160</v>
      </c>
      <c r="I650" t="s">
        <v>159</v>
      </c>
      <c r="J650">
        <v>1</v>
      </c>
      <c r="K650" t="s">
        <v>22</v>
      </c>
      <c r="L650">
        <v>1</v>
      </c>
      <c r="M650" t="s">
        <v>261</v>
      </c>
      <c r="N650">
        <v>15081</v>
      </c>
      <c r="R650" s="2">
        <f t="shared" si="21"/>
        <v>94.226804123711332</v>
      </c>
      <c r="S650" s="2">
        <f>VLOOKUP(A650,'TA Total'!A:Q,14,0)</f>
        <v>16005</v>
      </c>
    </row>
    <row r="651" spans="1:19" x14ac:dyDescent="0.45">
      <c r="A651" s="2" t="str">
        <f t="shared" si="20"/>
        <v>2013|Upper Hutt City|Non-private Dwelling</v>
      </c>
      <c r="B651" t="s">
        <v>16</v>
      </c>
      <c r="C651" t="s">
        <v>17</v>
      </c>
      <c r="D651" t="s">
        <v>18</v>
      </c>
      <c r="E651" t="s">
        <v>19</v>
      </c>
      <c r="F651">
        <v>2013</v>
      </c>
      <c r="G651">
        <v>2013</v>
      </c>
      <c r="H651" s="1" t="s">
        <v>160</v>
      </c>
      <c r="I651" t="s">
        <v>159</v>
      </c>
      <c r="J651">
        <v>1</v>
      </c>
      <c r="K651" t="s">
        <v>22</v>
      </c>
      <c r="L651">
        <v>2</v>
      </c>
      <c r="M651" t="s">
        <v>262</v>
      </c>
      <c r="N651">
        <v>51</v>
      </c>
      <c r="R651" s="2" t="str">
        <f t="shared" si="21"/>
        <v>.</v>
      </c>
      <c r="S651" s="2">
        <f>VLOOKUP(A651,'TA Total'!A:Q,14,0)</f>
        <v>0</v>
      </c>
    </row>
    <row r="652" spans="1:19" x14ac:dyDescent="0.45">
      <c r="A652" s="2" t="str">
        <f t="shared" si="20"/>
        <v>2013|Upper Hutt City|Total - dwelling type</v>
      </c>
      <c r="B652" t="s">
        <v>16</v>
      </c>
      <c r="C652" t="s">
        <v>17</v>
      </c>
      <c r="D652" t="s">
        <v>18</v>
      </c>
      <c r="E652" t="s">
        <v>19</v>
      </c>
      <c r="F652">
        <v>2013</v>
      </c>
      <c r="G652">
        <v>2013</v>
      </c>
      <c r="H652" s="1" t="s">
        <v>160</v>
      </c>
      <c r="I652" t="s">
        <v>159</v>
      </c>
      <c r="J652">
        <v>1</v>
      </c>
      <c r="K652" t="s">
        <v>22</v>
      </c>
      <c r="L652">
        <v>99</v>
      </c>
      <c r="M652" t="s">
        <v>260</v>
      </c>
      <c r="N652">
        <v>15129</v>
      </c>
      <c r="R652" s="2" t="str">
        <f t="shared" si="21"/>
        <v>.</v>
      </c>
      <c r="S652" s="2">
        <f>VLOOKUP(A652,'TA Total'!A:Q,14,0)</f>
        <v>0</v>
      </c>
    </row>
    <row r="653" spans="1:19" x14ac:dyDescent="0.45">
      <c r="A653" s="2" t="str">
        <f t="shared" si="20"/>
        <v>2013|Upper Hutt City|Private Dwelling</v>
      </c>
      <c r="B653" t="s">
        <v>16</v>
      </c>
      <c r="C653" t="s">
        <v>17</v>
      </c>
      <c r="D653" t="s">
        <v>18</v>
      </c>
      <c r="E653" t="s">
        <v>19</v>
      </c>
      <c r="F653">
        <v>2013</v>
      </c>
      <c r="G653">
        <v>2013</v>
      </c>
      <c r="H653" s="1" t="s">
        <v>160</v>
      </c>
      <c r="I653" t="s">
        <v>159</v>
      </c>
      <c r="J653">
        <v>2</v>
      </c>
      <c r="K653" t="s">
        <v>23</v>
      </c>
      <c r="L653">
        <v>1</v>
      </c>
      <c r="M653" t="s">
        <v>261</v>
      </c>
      <c r="N653">
        <v>858</v>
      </c>
      <c r="R653" s="2">
        <f t="shared" si="21"/>
        <v>5.3608247422680408</v>
      </c>
      <c r="S653" s="2">
        <f>VLOOKUP(A653,'TA Total'!A:Q,14,0)</f>
        <v>16005</v>
      </c>
    </row>
    <row r="654" spans="1:19" x14ac:dyDescent="0.45">
      <c r="A654" s="2" t="str">
        <f t="shared" si="20"/>
        <v>2013|Upper Hutt City|Non-private Dwelling</v>
      </c>
      <c r="B654" t="s">
        <v>16</v>
      </c>
      <c r="C654" t="s">
        <v>17</v>
      </c>
      <c r="D654" t="s">
        <v>18</v>
      </c>
      <c r="E654" t="s">
        <v>19</v>
      </c>
      <c r="F654">
        <v>2013</v>
      </c>
      <c r="G654">
        <v>2013</v>
      </c>
      <c r="H654" s="1" t="s">
        <v>160</v>
      </c>
      <c r="I654" t="s">
        <v>159</v>
      </c>
      <c r="J654">
        <v>2</v>
      </c>
      <c r="K654" t="s">
        <v>23</v>
      </c>
      <c r="L654">
        <v>2</v>
      </c>
      <c r="M654" t="s">
        <v>262</v>
      </c>
      <c r="P654" t="s">
        <v>24</v>
      </c>
      <c r="Q654" t="s">
        <v>25</v>
      </c>
      <c r="R654" s="2" t="str">
        <f t="shared" si="21"/>
        <v>.</v>
      </c>
      <c r="S654" s="2">
        <f>VLOOKUP(A654,'TA Total'!A:Q,14,0)</f>
        <v>0</v>
      </c>
    </row>
    <row r="655" spans="1:19" x14ac:dyDescent="0.45">
      <c r="A655" s="2" t="str">
        <f t="shared" si="20"/>
        <v>2013|Upper Hutt City|Total - dwelling type</v>
      </c>
      <c r="B655" t="s">
        <v>16</v>
      </c>
      <c r="C655" t="s">
        <v>17</v>
      </c>
      <c r="D655" t="s">
        <v>18</v>
      </c>
      <c r="E655" t="s">
        <v>19</v>
      </c>
      <c r="F655">
        <v>2013</v>
      </c>
      <c r="G655">
        <v>2013</v>
      </c>
      <c r="H655" s="1" t="s">
        <v>160</v>
      </c>
      <c r="I655" t="s">
        <v>159</v>
      </c>
      <c r="J655">
        <v>2</v>
      </c>
      <c r="K655" t="s">
        <v>23</v>
      </c>
      <c r="L655">
        <v>99</v>
      </c>
      <c r="M655" t="s">
        <v>260</v>
      </c>
      <c r="P655" t="s">
        <v>24</v>
      </c>
      <c r="Q655" t="s">
        <v>25</v>
      </c>
      <c r="R655" s="2" t="str">
        <f t="shared" si="21"/>
        <v>.</v>
      </c>
      <c r="S655" s="2">
        <f>VLOOKUP(A655,'TA Total'!A:Q,14,0)</f>
        <v>0</v>
      </c>
    </row>
    <row r="656" spans="1:19" x14ac:dyDescent="0.45">
      <c r="A656" s="2" t="str">
        <f t="shared" si="20"/>
        <v>2013|Upper Hutt City|Private Dwelling</v>
      </c>
      <c r="B656" t="s">
        <v>16</v>
      </c>
      <c r="C656" t="s">
        <v>17</v>
      </c>
      <c r="D656" t="s">
        <v>18</v>
      </c>
      <c r="E656" t="s">
        <v>19</v>
      </c>
      <c r="F656">
        <v>2013</v>
      </c>
      <c r="G656">
        <v>2013</v>
      </c>
      <c r="H656" s="1" t="s">
        <v>160</v>
      </c>
      <c r="I656" t="s">
        <v>159</v>
      </c>
      <c r="J656">
        <v>21</v>
      </c>
      <c r="K656" t="s">
        <v>26</v>
      </c>
      <c r="L656">
        <v>1</v>
      </c>
      <c r="M656" t="s">
        <v>261</v>
      </c>
      <c r="N656">
        <v>297</v>
      </c>
      <c r="R656" s="2">
        <f t="shared" si="21"/>
        <v>1.8556701030927836</v>
      </c>
      <c r="S656" s="2">
        <f>VLOOKUP(A656,'TA Total'!A:Q,14,0)</f>
        <v>16005</v>
      </c>
    </row>
    <row r="657" spans="1:19" x14ac:dyDescent="0.45">
      <c r="A657" s="2" t="str">
        <f t="shared" si="20"/>
        <v>2013|Upper Hutt City|Non-private Dwelling</v>
      </c>
      <c r="B657" t="s">
        <v>16</v>
      </c>
      <c r="C657" t="s">
        <v>17</v>
      </c>
      <c r="D657" t="s">
        <v>18</v>
      </c>
      <c r="E657" t="s">
        <v>19</v>
      </c>
      <c r="F657">
        <v>2013</v>
      </c>
      <c r="G657">
        <v>2013</v>
      </c>
      <c r="H657" s="1" t="s">
        <v>160</v>
      </c>
      <c r="I657" t="s">
        <v>159</v>
      </c>
      <c r="J657">
        <v>21</v>
      </c>
      <c r="K657" t="s">
        <v>26</v>
      </c>
      <c r="L657">
        <v>2</v>
      </c>
      <c r="M657" t="s">
        <v>262</v>
      </c>
      <c r="P657" t="s">
        <v>24</v>
      </c>
      <c r="Q657" t="s">
        <v>25</v>
      </c>
      <c r="R657" s="2" t="str">
        <f t="shared" si="21"/>
        <v>.</v>
      </c>
      <c r="S657" s="2">
        <f>VLOOKUP(A657,'TA Total'!A:Q,14,0)</f>
        <v>0</v>
      </c>
    </row>
    <row r="658" spans="1:19" x14ac:dyDescent="0.45">
      <c r="A658" s="2" t="str">
        <f t="shared" si="20"/>
        <v>2013|Upper Hutt City|Total - dwelling type</v>
      </c>
      <c r="B658" t="s">
        <v>16</v>
      </c>
      <c r="C658" t="s">
        <v>17</v>
      </c>
      <c r="D658" t="s">
        <v>18</v>
      </c>
      <c r="E658" t="s">
        <v>19</v>
      </c>
      <c r="F658">
        <v>2013</v>
      </c>
      <c r="G658">
        <v>2013</v>
      </c>
      <c r="H658" s="1" t="s">
        <v>160</v>
      </c>
      <c r="I658" t="s">
        <v>159</v>
      </c>
      <c r="J658">
        <v>21</v>
      </c>
      <c r="K658" t="s">
        <v>26</v>
      </c>
      <c r="L658">
        <v>99</v>
      </c>
      <c r="M658" t="s">
        <v>260</v>
      </c>
      <c r="P658" t="s">
        <v>24</v>
      </c>
      <c r="Q658" t="s">
        <v>25</v>
      </c>
      <c r="R658" s="2" t="str">
        <f t="shared" si="21"/>
        <v>.</v>
      </c>
      <c r="S658" s="2">
        <f>VLOOKUP(A658,'TA Total'!A:Q,14,0)</f>
        <v>0</v>
      </c>
    </row>
    <row r="659" spans="1:19" x14ac:dyDescent="0.45">
      <c r="A659" s="2" t="str">
        <f t="shared" si="20"/>
        <v>2013|Upper Hutt City|Private Dwelling</v>
      </c>
      <c r="B659" t="s">
        <v>16</v>
      </c>
      <c r="C659" t="s">
        <v>17</v>
      </c>
      <c r="D659" t="s">
        <v>18</v>
      </c>
      <c r="E659" t="s">
        <v>19</v>
      </c>
      <c r="F659">
        <v>2013</v>
      </c>
      <c r="G659">
        <v>2013</v>
      </c>
      <c r="H659" s="1" t="s">
        <v>160</v>
      </c>
      <c r="I659" t="s">
        <v>159</v>
      </c>
      <c r="J659">
        <v>22</v>
      </c>
      <c r="K659" t="s">
        <v>27</v>
      </c>
      <c r="L659">
        <v>1</v>
      </c>
      <c r="M659" t="s">
        <v>261</v>
      </c>
      <c r="N659">
        <v>561</v>
      </c>
      <c r="R659" s="2">
        <f t="shared" si="21"/>
        <v>3.5051546391752577</v>
      </c>
      <c r="S659" s="2">
        <f>VLOOKUP(A659,'TA Total'!A:Q,14,0)</f>
        <v>16005</v>
      </c>
    </row>
    <row r="660" spans="1:19" x14ac:dyDescent="0.45">
      <c r="A660" s="2" t="str">
        <f t="shared" si="20"/>
        <v>2013|Upper Hutt City|Non-private Dwelling</v>
      </c>
      <c r="B660" t="s">
        <v>16</v>
      </c>
      <c r="C660" t="s">
        <v>17</v>
      </c>
      <c r="D660" t="s">
        <v>18</v>
      </c>
      <c r="E660" t="s">
        <v>19</v>
      </c>
      <c r="F660">
        <v>2013</v>
      </c>
      <c r="G660">
        <v>2013</v>
      </c>
      <c r="H660" s="1" t="s">
        <v>160</v>
      </c>
      <c r="I660" t="s">
        <v>159</v>
      </c>
      <c r="J660">
        <v>22</v>
      </c>
      <c r="K660" t="s">
        <v>27</v>
      </c>
      <c r="L660">
        <v>2</v>
      </c>
      <c r="M660" t="s">
        <v>262</v>
      </c>
      <c r="P660" t="s">
        <v>24</v>
      </c>
      <c r="Q660" t="s">
        <v>25</v>
      </c>
      <c r="R660" s="2" t="str">
        <f t="shared" si="21"/>
        <v>.</v>
      </c>
      <c r="S660" s="2">
        <f>VLOOKUP(A660,'TA Total'!A:Q,14,0)</f>
        <v>0</v>
      </c>
    </row>
    <row r="661" spans="1:19" x14ac:dyDescent="0.45">
      <c r="A661" s="2" t="str">
        <f t="shared" si="20"/>
        <v>2013|Upper Hutt City|Total - dwelling type</v>
      </c>
      <c r="B661" t="s">
        <v>16</v>
      </c>
      <c r="C661" t="s">
        <v>17</v>
      </c>
      <c r="D661" t="s">
        <v>18</v>
      </c>
      <c r="E661" t="s">
        <v>19</v>
      </c>
      <c r="F661">
        <v>2013</v>
      </c>
      <c r="G661">
        <v>2013</v>
      </c>
      <c r="H661" s="1" t="s">
        <v>160</v>
      </c>
      <c r="I661" t="s">
        <v>159</v>
      </c>
      <c r="J661">
        <v>22</v>
      </c>
      <c r="K661" t="s">
        <v>27</v>
      </c>
      <c r="L661">
        <v>99</v>
      </c>
      <c r="M661" t="s">
        <v>260</v>
      </c>
      <c r="P661" t="s">
        <v>24</v>
      </c>
      <c r="Q661" t="s">
        <v>25</v>
      </c>
      <c r="R661" s="2" t="str">
        <f t="shared" si="21"/>
        <v>.</v>
      </c>
      <c r="S661" s="2">
        <f>VLOOKUP(A661,'TA Total'!A:Q,14,0)</f>
        <v>0</v>
      </c>
    </row>
    <row r="662" spans="1:19" x14ac:dyDescent="0.45">
      <c r="A662" s="2" t="str">
        <f t="shared" si="20"/>
        <v>2013|Upper Hutt City|Private Dwelling</v>
      </c>
      <c r="B662" t="s">
        <v>16</v>
      </c>
      <c r="C662" t="s">
        <v>17</v>
      </c>
      <c r="D662" t="s">
        <v>18</v>
      </c>
      <c r="E662" t="s">
        <v>19</v>
      </c>
      <c r="F662">
        <v>2013</v>
      </c>
      <c r="G662">
        <v>2013</v>
      </c>
      <c r="H662" s="1" t="s">
        <v>160</v>
      </c>
      <c r="I662" t="s">
        <v>159</v>
      </c>
      <c r="J662">
        <v>3</v>
      </c>
      <c r="K662" t="s">
        <v>28</v>
      </c>
      <c r="L662">
        <v>1</v>
      </c>
      <c r="M662" t="s">
        <v>261</v>
      </c>
      <c r="N662">
        <v>66</v>
      </c>
      <c r="R662" s="2">
        <f t="shared" si="21"/>
        <v>0.41237113402061859</v>
      </c>
      <c r="S662" s="2">
        <f>VLOOKUP(A662,'TA Total'!A:Q,14,0)</f>
        <v>16005</v>
      </c>
    </row>
    <row r="663" spans="1:19" x14ac:dyDescent="0.45">
      <c r="A663" s="2" t="str">
        <f t="shared" si="20"/>
        <v>2013|Upper Hutt City|Non-private Dwelling</v>
      </c>
      <c r="B663" t="s">
        <v>16</v>
      </c>
      <c r="C663" t="s">
        <v>17</v>
      </c>
      <c r="D663" t="s">
        <v>18</v>
      </c>
      <c r="E663" t="s">
        <v>19</v>
      </c>
      <c r="F663">
        <v>2013</v>
      </c>
      <c r="G663">
        <v>2013</v>
      </c>
      <c r="H663" s="1" t="s">
        <v>160</v>
      </c>
      <c r="I663" t="s">
        <v>159</v>
      </c>
      <c r="J663">
        <v>3</v>
      </c>
      <c r="K663" t="s">
        <v>28</v>
      </c>
      <c r="L663">
        <v>2</v>
      </c>
      <c r="M663" t="s">
        <v>262</v>
      </c>
      <c r="P663" t="s">
        <v>24</v>
      </c>
      <c r="Q663" t="s">
        <v>25</v>
      </c>
      <c r="R663" s="2" t="str">
        <f t="shared" si="21"/>
        <v>.</v>
      </c>
      <c r="S663" s="2">
        <f>VLOOKUP(A663,'TA Total'!A:Q,14,0)</f>
        <v>0</v>
      </c>
    </row>
    <row r="664" spans="1:19" x14ac:dyDescent="0.45">
      <c r="A664" s="2" t="str">
        <f t="shared" si="20"/>
        <v>2013|Upper Hutt City|Total - dwelling type</v>
      </c>
      <c r="B664" t="s">
        <v>16</v>
      </c>
      <c r="C664" t="s">
        <v>17</v>
      </c>
      <c r="D664" t="s">
        <v>18</v>
      </c>
      <c r="E664" t="s">
        <v>19</v>
      </c>
      <c r="F664">
        <v>2013</v>
      </c>
      <c r="G664">
        <v>2013</v>
      </c>
      <c r="H664" s="1" t="s">
        <v>160</v>
      </c>
      <c r="I664" t="s">
        <v>159</v>
      </c>
      <c r="J664">
        <v>3</v>
      </c>
      <c r="K664" t="s">
        <v>28</v>
      </c>
      <c r="L664">
        <v>99</v>
      </c>
      <c r="M664" t="s">
        <v>260</v>
      </c>
      <c r="P664" t="s">
        <v>24</v>
      </c>
      <c r="Q664" t="s">
        <v>25</v>
      </c>
      <c r="R664" s="2" t="str">
        <f t="shared" si="21"/>
        <v>.</v>
      </c>
      <c r="S664" s="2">
        <f>VLOOKUP(A664,'TA Total'!A:Q,14,0)</f>
        <v>0</v>
      </c>
    </row>
    <row r="665" spans="1:19" x14ac:dyDescent="0.45">
      <c r="A665" s="2" t="str">
        <f t="shared" si="20"/>
        <v>2013|Upper Hutt City|Private Dwelling</v>
      </c>
      <c r="B665" t="s">
        <v>16</v>
      </c>
      <c r="C665" t="s">
        <v>17</v>
      </c>
      <c r="D665" t="s">
        <v>18</v>
      </c>
      <c r="E665" t="s">
        <v>19</v>
      </c>
      <c r="F665">
        <v>2013</v>
      </c>
      <c r="G665">
        <v>2013</v>
      </c>
      <c r="H665" s="1" t="s">
        <v>160</v>
      </c>
      <c r="I665" t="s">
        <v>159</v>
      </c>
      <c r="J665">
        <v>999</v>
      </c>
      <c r="K665" t="s">
        <v>29</v>
      </c>
      <c r="L665">
        <v>1</v>
      </c>
      <c r="M665" t="s">
        <v>261</v>
      </c>
      <c r="N665">
        <v>16005</v>
      </c>
      <c r="R665" s="2">
        <f t="shared" si="21"/>
        <v>100</v>
      </c>
      <c r="S665" s="2">
        <f>VLOOKUP(A665,'TA Total'!A:Q,14,0)</f>
        <v>16005</v>
      </c>
    </row>
    <row r="666" spans="1:19" x14ac:dyDescent="0.45">
      <c r="A666" s="2" t="str">
        <f t="shared" si="20"/>
        <v>2013|Upper Hutt City|Non-private Dwelling</v>
      </c>
      <c r="B666" t="s">
        <v>16</v>
      </c>
      <c r="C666" t="s">
        <v>17</v>
      </c>
      <c r="D666" t="s">
        <v>18</v>
      </c>
      <c r="E666" t="s">
        <v>19</v>
      </c>
      <c r="F666">
        <v>2013</v>
      </c>
      <c r="G666">
        <v>2013</v>
      </c>
      <c r="H666" s="1" t="s">
        <v>160</v>
      </c>
      <c r="I666" t="s">
        <v>159</v>
      </c>
      <c r="J666">
        <v>999</v>
      </c>
      <c r="K666" t="s">
        <v>29</v>
      </c>
      <c r="L666">
        <v>2</v>
      </c>
      <c r="M666" t="s">
        <v>262</v>
      </c>
      <c r="P666" t="s">
        <v>24</v>
      </c>
      <c r="Q666" t="s">
        <v>25</v>
      </c>
      <c r="R666" s="2" t="str">
        <f t="shared" si="21"/>
        <v>.</v>
      </c>
      <c r="S666" s="2">
        <f>VLOOKUP(A666,'TA Total'!A:Q,14,0)</f>
        <v>0</v>
      </c>
    </row>
    <row r="667" spans="1:19" x14ac:dyDescent="0.45">
      <c r="A667" s="2" t="str">
        <f t="shared" si="20"/>
        <v>2013|Upper Hutt City|Total - dwelling type</v>
      </c>
      <c r="B667" t="s">
        <v>16</v>
      </c>
      <c r="C667" t="s">
        <v>17</v>
      </c>
      <c r="D667" t="s">
        <v>18</v>
      </c>
      <c r="E667" t="s">
        <v>19</v>
      </c>
      <c r="F667">
        <v>2013</v>
      </c>
      <c r="G667">
        <v>2013</v>
      </c>
      <c r="H667" s="1" t="s">
        <v>160</v>
      </c>
      <c r="I667" t="s">
        <v>159</v>
      </c>
      <c r="J667">
        <v>999</v>
      </c>
      <c r="K667" t="s">
        <v>29</v>
      </c>
      <c r="L667">
        <v>99</v>
      </c>
      <c r="M667" t="s">
        <v>260</v>
      </c>
      <c r="P667" t="s">
        <v>24</v>
      </c>
      <c r="Q667" t="s">
        <v>25</v>
      </c>
      <c r="R667" s="2" t="str">
        <f t="shared" si="21"/>
        <v>.</v>
      </c>
      <c r="S667" s="2">
        <f>VLOOKUP(A667,'TA Total'!A:Q,14,0)</f>
        <v>0</v>
      </c>
    </row>
    <row r="668" spans="1:19" x14ac:dyDescent="0.45">
      <c r="A668" s="2" t="str">
        <f t="shared" si="20"/>
        <v>2013|Lower Hutt City|Private Dwelling</v>
      </c>
      <c r="B668" t="s">
        <v>16</v>
      </c>
      <c r="C668" t="s">
        <v>17</v>
      </c>
      <c r="D668" t="s">
        <v>18</v>
      </c>
      <c r="E668" t="s">
        <v>19</v>
      </c>
      <c r="F668">
        <v>2013</v>
      </c>
      <c r="G668">
        <v>2013</v>
      </c>
      <c r="H668" s="1" t="s">
        <v>158</v>
      </c>
      <c r="I668" t="s">
        <v>157</v>
      </c>
      <c r="J668">
        <v>1</v>
      </c>
      <c r="K668" t="s">
        <v>22</v>
      </c>
      <c r="L668">
        <v>1</v>
      </c>
      <c r="M668" t="s">
        <v>261</v>
      </c>
      <c r="N668">
        <v>36096</v>
      </c>
      <c r="R668" s="2">
        <f t="shared" si="21"/>
        <v>94.088207694713802</v>
      </c>
      <c r="S668" s="2">
        <f>VLOOKUP(A668,'TA Total'!A:Q,14,0)</f>
        <v>38364</v>
      </c>
    </row>
    <row r="669" spans="1:19" x14ac:dyDescent="0.45">
      <c r="A669" s="2" t="str">
        <f t="shared" si="20"/>
        <v>2013|Lower Hutt City|Non-private Dwelling</v>
      </c>
      <c r="B669" t="s">
        <v>16</v>
      </c>
      <c r="C669" t="s">
        <v>17</v>
      </c>
      <c r="D669" t="s">
        <v>18</v>
      </c>
      <c r="E669" t="s">
        <v>19</v>
      </c>
      <c r="F669">
        <v>2013</v>
      </c>
      <c r="G669">
        <v>2013</v>
      </c>
      <c r="H669" s="1" t="s">
        <v>158</v>
      </c>
      <c r="I669" t="s">
        <v>157</v>
      </c>
      <c r="J669">
        <v>1</v>
      </c>
      <c r="K669" t="s">
        <v>22</v>
      </c>
      <c r="L669">
        <v>2</v>
      </c>
      <c r="M669" t="s">
        <v>262</v>
      </c>
      <c r="N669">
        <v>117</v>
      </c>
      <c r="R669" s="2" t="str">
        <f t="shared" si="21"/>
        <v>.</v>
      </c>
      <c r="S669" s="2">
        <f>VLOOKUP(A669,'TA Total'!A:Q,14,0)</f>
        <v>0</v>
      </c>
    </row>
    <row r="670" spans="1:19" x14ac:dyDescent="0.45">
      <c r="A670" s="2" t="str">
        <f t="shared" si="20"/>
        <v>2013|Lower Hutt City|Total - dwelling type</v>
      </c>
      <c r="B670" t="s">
        <v>16</v>
      </c>
      <c r="C670" t="s">
        <v>17</v>
      </c>
      <c r="D670" t="s">
        <v>18</v>
      </c>
      <c r="E670" t="s">
        <v>19</v>
      </c>
      <c r="F670">
        <v>2013</v>
      </c>
      <c r="G670">
        <v>2013</v>
      </c>
      <c r="H670" s="1" t="s">
        <v>158</v>
      </c>
      <c r="I670" t="s">
        <v>157</v>
      </c>
      <c r="J670">
        <v>1</v>
      </c>
      <c r="K670" t="s">
        <v>22</v>
      </c>
      <c r="L670">
        <v>99</v>
      </c>
      <c r="M670" t="s">
        <v>260</v>
      </c>
      <c r="N670">
        <v>36213</v>
      </c>
      <c r="R670" s="2" t="str">
        <f t="shared" si="21"/>
        <v>.</v>
      </c>
      <c r="S670" s="2">
        <f>VLOOKUP(A670,'TA Total'!A:Q,14,0)</f>
        <v>0</v>
      </c>
    </row>
    <row r="671" spans="1:19" x14ac:dyDescent="0.45">
      <c r="A671" s="2" t="str">
        <f t="shared" si="20"/>
        <v>2013|Lower Hutt City|Private Dwelling</v>
      </c>
      <c r="B671" t="s">
        <v>16</v>
      </c>
      <c r="C671" t="s">
        <v>17</v>
      </c>
      <c r="D671" t="s">
        <v>18</v>
      </c>
      <c r="E671" t="s">
        <v>19</v>
      </c>
      <c r="F671">
        <v>2013</v>
      </c>
      <c r="G671">
        <v>2013</v>
      </c>
      <c r="H671" s="1" t="s">
        <v>158</v>
      </c>
      <c r="I671" t="s">
        <v>157</v>
      </c>
      <c r="J671">
        <v>2</v>
      </c>
      <c r="K671" t="s">
        <v>23</v>
      </c>
      <c r="L671">
        <v>1</v>
      </c>
      <c r="M671" t="s">
        <v>261</v>
      </c>
      <c r="N671">
        <v>2154</v>
      </c>
      <c r="R671" s="2">
        <f t="shared" si="21"/>
        <v>5.6146387238035658</v>
      </c>
      <c r="S671" s="2">
        <f>VLOOKUP(A671,'TA Total'!A:Q,14,0)</f>
        <v>38364</v>
      </c>
    </row>
    <row r="672" spans="1:19" x14ac:dyDescent="0.45">
      <c r="A672" s="2" t="str">
        <f t="shared" si="20"/>
        <v>2013|Lower Hutt City|Non-private Dwelling</v>
      </c>
      <c r="B672" t="s">
        <v>16</v>
      </c>
      <c r="C672" t="s">
        <v>17</v>
      </c>
      <c r="D672" t="s">
        <v>18</v>
      </c>
      <c r="E672" t="s">
        <v>19</v>
      </c>
      <c r="F672">
        <v>2013</v>
      </c>
      <c r="G672">
        <v>2013</v>
      </c>
      <c r="H672" s="1" t="s">
        <v>158</v>
      </c>
      <c r="I672" t="s">
        <v>157</v>
      </c>
      <c r="J672">
        <v>2</v>
      </c>
      <c r="K672" t="s">
        <v>23</v>
      </c>
      <c r="L672">
        <v>2</v>
      </c>
      <c r="M672" t="s">
        <v>262</v>
      </c>
      <c r="P672" t="s">
        <v>24</v>
      </c>
      <c r="Q672" t="s">
        <v>25</v>
      </c>
      <c r="R672" s="2" t="str">
        <f t="shared" si="21"/>
        <v>.</v>
      </c>
      <c r="S672" s="2">
        <f>VLOOKUP(A672,'TA Total'!A:Q,14,0)</f>
        <v>0</v>
      </c>
    </row>
    <row r="673" spans="1:19" x14ac:dyDescent="0.45">
      <c r="A673" s="2" t="str">
        <f t="shared" si="20"/>
        <v>2013|Lower Hutt City|Total - dwelling type</v>
      </c>
      <c r="B673" t="s">
        <v>16</v>
      </c>
      <c r="C673" t="s">
        <v>17</v>
      </c>
      <c r="D673" t="s">
        <v>18</v>
      </c>
      <c r="E673" t="s">
        <v>19</v>
      </c>
      <c r="F673">
        <v>2013</v>
      </c>
      <c r="G673">
        <v>2013</v>
      </c>
      <c r="H673" s="1" t="s">
        <v>158</v>
      </c>
      <c r="I673" t="s">
        <v>157</v>
      </c>
      <c r="J673">
        <v>2</v>
      </c>
      <c r="K673" t="s">
        <v>23</v>
      </c>
      <c r="L673">
        <v>99</v>
      </c>
      <c r="M673" t="s">
        <v>260</v>
      </c>
      <c r="P673" t="s">
        <v>24</v>
      </c>
      <c r="Q673" t="s">
        <v>25</v>
      </c>
      <c r="R673" s="2" t="str">
        <f t="shared" si="21"/>
        <v>.</v>
      </c>
      <c r="S673" s="2">
        <f>VLOOKUP(A673,'TA Total'!A:Q,14,0)</f>
        <v>0</v>
      </c>
    </row>
    <row r="674" spans="1:19" x14ac:dyDescent="0.45">
      <c r="A674" s="2" t="str">
        <f t="shared" si="20"/>
        <v>2013|Lower Hutt City|Private Dwelling</v>
      </c>
      <c r="B674" t="s">
        <v>16</v>
      </c>
      <c r="C674" t="s">
        <v>17</v>
      </c>
      <c r="D674" t="s">
        <v>18</v>
      </c>
      <c r="E674" t="s">
        <v>19</v>
      </c>
      <c r="F674">
        <v>2013</v>
      </c>
      <c r="G674">
        <v>2013</v>
      </c>
      <c r="H674" s="1" t="s">
        <v>158</v>
      </c>
      <c r="I674" t="s">
        <v>157</v>
      </c>
      <c r="J674">
        <v>21</v>
      </c>
      <c r="K674" t="s">
        <v>26</v>
      </c>
      <c r="L674">
        <v>1</v>
      </c>
      <c r="M674" t="s">
        <v>261</v>
      </c>
      <c r="N674">
        <v>750</v>
      </c>
      <c r="R674" s="2">
        <f t="shared" si="21"/>
        <v>1.954957772912105</v>
      </c>
      <c r="S674" s="2">
        <f>VLOOKUP(A674,'TA Total'!A:Q,14,0)</f>
        <v>38364</v>
      </c>
    </row>
    <row r="675" spans="1:19" x14ac:dyDescent="0.45">
      <c r="A675" s="2" t="str">
        <f t="shared" si="20"/>
        <v>2013|Lower Hutt City|Non-private Dwelling</v>
      </c>
      <c r="B675" t="s">
        <v>16</v>
      </c>
      <c r="C675" t="s">
        <v>17</v>
      </c>
      <c r="D675" t="s">
        <v>18</v>
      </c>
      <c r="E675" t="s">
        <v>19</v>
      </c>
      <c r="F675">
        <v>2013</v>
      </c>
      <c r="G675">
        <v>2013</v>
      </c>
      <c r="H675" s="1" t="s">
        <v>158</v>
      </c>
      <c r="I675" t="s">
        <v>157</v>
      </c>
      <c r="J675">
        <v>21</v>
      </c>
      <c r="K675" t="s">
        <v>26</v>
      </c>
      <c r="L675">
        <v>2</v>
      </c>
      <c r="M675" t="s">
        <v>262</v>
      </c>
      <c r="P675" t="s">
        <v>24</v>
      </c>
      <c r="Q675" t="s">
        <v>25</v>
      </c>
      <c r="R675" s="2" t="str">
        <f t="shared" si="21"/>
        <v>.</v>
      </c>
      <c r="S675" s="2">
        <f>VLOOKUP(A675,'TA Total'!A:Q,14,0)</f>
        <v>0</v>
      </c>
    </row>
    <row r="676" spans="1:19" x14ac:dyDescent="0.45">
      <c r="A676" s="2" t="str">
        <f t="shared" si="20"/>
        <v>2013|Lower Hutt City|Total - dwelling type</v>
      </c>
      <c r="B676" t="s">
        <v>16</v>
      </c>
      <c r="C676" t="s">
        <v>17</v>
      </c>
      <c r="D676" t="s">
        <v>18</v>
      </c>
      <c r="E676" t="s">
        <v>19</v>
      </c>
      <c r="F676">
        <v>2013</v>
      </c>
      <c r="G676">
        <v>2013</v>
      </c>
      <c r="H676" s="1" t="s">
        <v>158</v>
      </c>
      <c r="I676" t="s">
        <v>157</v>
      </c>
      <c r="J676">
        <v>21</v>
      </c>
      <c r="K676" t="s">
        <v>26</v>
      </c>
      <c r="L676">
        <v>99</v>
      </c>
      <c r="M676" t="s">
        <v>260</v>
      </c>
      <c r="P676" t="s">
        <v>24</v>
      </c>
      <c r="Q676" t="s">
        <v>25</v>
      </c>
      <c r="R676" s="2" t="str">
        <f t="shared" si="21"/>
        <v>.</v>
      </c>
      <c r="S676" s="2">
        <f>VLOOKUP(A676,'TA Total'!A:Q,14,0)</f>
        <v>0</v>
      </c>
    </row>
    <row r="677" spans="1:19" x14ac:dyDescent="0.45">
      <c r="A677" s="2" t="str">
        <f t="shared" si="20"/>
        <v>2013|Lower Hutt City|Private Dwelling</v>
      </c>
      <c r="B677" t="s">
        <v>16</v>
      </c>
      <c r="C677" t="s">
        <v>17</v>
      </c>
      <c r="D677" t="s">
        <v>18</v>
      </c>
      <c r="E677" t="s">
        <v>19</v>
      </c>
      <c r="F677">
        <v>2013</v>
      </c>
      <c r="G677">
        <v>2013</v>
      </c>
      <c r="H677" s="1" t="s">
        <v>158</v>
      </c>
      <c r="I677" t="s">
        <v>157</v>
      </c>
      <c r="J677">
        <v>22</v>
      </c>
      <c r="K677" t="s">
        <v>27</v>
      </c>
      <c r="L677">
        <v>1</v>
      </c>
      <c r="M677" t="s">
        <v>261</v>
      </c>
      <c r="N677">
        <v>1407</v>
      </c>
      <c r="R677" s="2">
        <f t="shared" si="21"/>
        <v>3.6675007819831094</v>
      </c>
      <c r="S677" s="2">
        <f>VLOOKUP(A677,'TA Total'!A:Q,14,0)</f>
        <v>38364</v>
      </c>
    </row>
    <row r="678" spans="1:19" x14ac:dyDescent="0.45">
      <c r="A678" s="2" t="str">
        <f t="shared" si="20"/>
        <v>2013|Lower Hutt City|Non-private Dwelling</v>
      </c>
      <c r="B678" t="s">
        <v>16</v>
      </c>
      <c r="C678" t="s">
        <v>17</v>
      </c>
      <c r="D678" t="s">
        <v>18</v>
      </c>
      <c r="E678" t="s">
        <v>19</v>
      </c>
      <c r="F678">
        <v>2013</v>
      </c>
      <c r="G678">
        <v>2013</v>
      </c>
      <c r="H678" s="1" t="s">
        <v>158</v>
      </c>
      <c r="I678" t="s">
        <v>157</v>
      </c>
      <c r="J678">
        <v>22</v>
      </c>
      <c r="K678" t="s">
        <v>27</v>
      </c>
      <c r="L678">
        <v>2</v>
      </c>
      <c r="M678" t="s">
        <v>262</v>
      </c>
      <c r="P678" t="s">
        <v>24</v>
      </c>
      <c r="Q678" t="s">
        <v>25</v>
      </c>
      <c r="R678" s="2" t="str">
        <f t="shared" si="21"/>
        <v>.</v>
      </c>
      <c r="S678" s="2">
        <f>VLOOKUP(A678,'TA Total'!A:Q,14,0)</f>
        <v>0</v>
      </c>
    </row>
    <row r="679" spans="1:19" x14ac:dyDescent="0.45">
      <c r="A679" s="2" t="str">
        <f t="shared" si="20"/>
        <v>2013|Lower Hutt City|Total - dwelling type</v>
      </c>
      <c r="B679" t="s">
        <v>16</v>
      </c>
      <c r="C679" t="s">
        <v>17</v>
      </c>
      <c r="D679" t="s">
        <v>18</v>
      </c>
      <c r="E679" t="s">
        <v>19</v>
      </c>
      <c r="F679">
        <v>2013</v>
      </c>
      <c r="G679">
        <v>2013</v>
      </c>
      <c r="H679" s="1" t="s">
        <v>158</v>
      </c>
      <c r="I679" t="s">
        <v>157</v>
      </c>
      <c r="J679">
        <v>22</v>
      </c>
      <c r="K679" t="s">
        <v>27</v>
      </c>
      <c r="L679">
        <v>99</v>
      </c>
      <c r="M679" t="s">
        <v>260</v>
      </c>
      <c r="P679" t="s">
        <v>24</v>
      </c>
      <c r="Q679" t="s">
        <v>25</v>
      </c>
      <c r="R679" s="2" t="str">
        <f t="shared" si="21"/>
        <v>.</v>
      </c>
      <c r="S679" s="2">
        <f>VLOOKUP(A679,'TA Total'!A:Q,14,0)</f>
        <v>0</v>
      </c>
    </row>
    <row r="680" spans="1:19" x14ac:dyDescent="0.45">
      <c r="A680" s="2" t="str">
        <f t="shared" si="20"/>
        <v>2013|Lower Hutt City|Private Dwelling</v>
      </c>
      <c r="B680" t="s">
        <v>16</v>
      </c>
      <c r="C680" t="s">
        <v>17</v>
      </c>
      <c r="D680" t="s">
        <v>18</v>
      </c>
      <c r="E680" t="s">
        <v>19</v>
      </c>
      <c r="F680">
        <v>2013</v>
      </c>
      <c r="G680">
        <v>2013</v>
      </c>
      <c r="H680" s="1" t="s">
        <v>158</v>
      </c>
      <c r="I680" t="s">
        <v>157</v>
      </c>
      <c r="J680">
        <v>3</v>
      </c>
      <c r="K680" t="s">
        <v>28</v>
      </c>
      <c r="L680">
        <v>1</v>
      </c>
      <c r="M680" t="s">
        <v>261</v>
      </c>
      <c r="N680">
        <v>114</v>
      </c>
      <c r="R680" s="2">
        <f t="shared" si="21"/>
        <v>0.29715358148263998</v>
      </c>
      <c r="S680" s="2">
        <f>VLOOKUP(A680,'TA Total'!A:Q,14,0)</f>
        <v>38364</v>
      </c>
    </row>
    <row r="681" spans="1:19" x14ac:dyDescent="0.45">
      <c r="A681" s="2" t="str">
        <f t="shared" si="20"/>
        <v>2013|Lower Hutt City|Non-private Dwelling</v>
      </c>
      <c r="B681" t="s">
        <v>16</v>
      </c>
      <c r="C681" t="s">
        <v>17</v>
      </c>
      <c r="D681" t="s">
        <v>18</v>
      </c>
      <c r="E681" t="s">
        <v>19</v>
      </c>
      <c r="F681">
        <v>2013</v>
      </c>
      <c r="G681">
        <v>2013</v>
      </c>
      <c r="H681" s="1" t="s">
        <v>158</v>
      </c>
      <c r="I681" t="s">
        <v>157</v>
      </c>
      <c r="J681">
        <v>3</v>
      </c>
      <c r="K681" t="s">
        <v>28</v>
      </c>
      <c r="L681">
        <v>2</v>
      </c>
      <c r="M681" t="s">
        <v>262</v>
      </c>
      <c r="P681" t="s">
        <v>24</v>
      </c>
      <c r="Q681" t="s">
        <v>25</v>
      </c>
      <c r="R681" s="2" t="str">
        <f t="shared" si="21"/>
        <v>.</v>
      </c>
      <c r="S681" s="2">
        <f>VLOOKUP(A681,'TA Total'!A:Q,14,0)</f>
        <v>0</v>
      </c>
    </row>
    <row r="682" spans="1:19" x14ac:dyDescent="0.45">
      <c r="A682" s="2" t="str">
        <f t="shared" si="20"/>
        <v>2013|Lower Hutt City|Total - dwelling type</v>
      </c>
      <c r="B682" t="s">
        <v>16</v>
      </c>
      <c r="C682" t="s">
        <v>17</v>
      </c>
      <c r="D682" t="s">
        <v>18</v>
      </c>
      <c r="E682" t="s">
        <v>19</v>
      </c>
      <c r="F682">
        <v>2013</v>
      </c>
      <c r="G682">
        <v>2013</v>
      </c>
      <c r="H682" s="1" t="s">
        <v>158</v>
      </c>
      <c r="I682" t="s">
        <v>157</v>
      </c>
      <c r="J682">
        <v>3</v>
      </c>
      <c r="K682" t="s">
        <v>28</v>
      </c>
      <c r="L682">
        <v>99</v>
      </c>
      <c r="M682" t="s">
        <v>260</v>
      </c>
      <c r="P682" t="s">
        <v>24</v>
      </c>
      <c r="Q682" t="s">
        <v>25</v>
      </c>
      <c r="R682" s="2" t="str">
        <f t="shared" si="21"/>
        <v>.</v>
      </c>
      <c r="S682" s="2">
        <f>VLOOKUP(A682,'TA Total'!A:Q,14,0)</f>
        <v>0</v>
      </c>
    </row>
    <row r="683" spans="1:19" x14ac:dyDescent="0.45">
      <c r="A683" s="2" t="str">
        <f t="shared" si="20"/>
        <v>2013|Lower Hutt City|Private Dwelling</v>
      </c>
      <c r="B683" t="s">
        <v>16</v>
      </c>
      <c r="C683" t="s">
        <v>17</v>
      </c>
      <c r="D683" t="s">
        <v>18</v>
      </c>
      <c r="E683" t="s">
        <v>19</v>
      </c>
      <c r="F683">
        <v>2013</v>
      </c>
      <c r="G683">
        <v>2013</v>
      </c>
      <c r="H683" s="1" t="s">
        <v>158</v>
      </c>
      <c r="I683" t="s">
        <v>157</v>
      </c>
      <c r="J683">
        <v>999</v>
      </c>
      <c r="K683" t="s">
        <v>29</v>
      </c>
      <c r="L683">
        <v>1</v>
      </c>
      <c r="M683" t="s">
        <v>261</v>
      </c>
      <c r="N683">
        <v>38364</v>
      </c>
      <c r="R683" s="2">
        <f t="shared" si="21"/>
        <v>100</v>
      </c>
      <c r="S683" s="2">
        <f>VLOOKUP(A683,'TA Total'!A:Q,14,0)</f>
        <v>38364</v>
      </c>
    </row>
    <row r="684" spans="1:19" x14ac:dyDescent="0.45">
      <c r="A684" s="2" t="str">
        <f t="shared" si="20"/>
        <v>2013|Lower Hutt City|Non-private Dwelling</v>
      </c>
      <c r="B684" t="s">
        <v>16</v>
      </c>
      <c r="C684" t="s">
        <v>17</v>
      </c>
      <c r="D684" t="s">
        <v>18</v>
      </c>
      <c r="E684" t="s">
        <v>19</v>
      </c>
      <c r="F684">
        <v>2013</v>
      </c>
      <c r="G684">
        <v>2013</v>
      </c>
      <c r="H684" s="1" t="s">
        <v>158</v>
      </c>
      <c r="I684" t="s">
        <v>157</v>
      </c>
      <c r="J684">
        <v>999</v>
      </c>
      <c r="K684" t="s">
        <v>29</v>
      </c>
      <c r="L684">
        <v>2</v>
      </c>
      <c r="M684" t="s">
        <v>262</v>
      </c>
      <c r="P684" t="s">
        <v>24</v>
      </c>
      <c r="Q684" t="s">
        <v>25</v>
      </c>
      <c r="R684" s="2" t="str">
        <f t="shared" si="21"/>
        <v>.</v>
      </c>
      <c r="S684" s="2">
        <f>VLOOKUP(A684,'TA Total'!A:Q,14,0)</f>
        <v>0</v>
      </c>
    </row>
    <row r="685" spans="1:19" x14ac:dyDescent="0.45">
      <c r="A685" s="2" t="str">
        <f t="shared" si="20"/>
        <v>2013|Lower Hutt City|Total - dwelling type</v>
      </c>
      <c r="B685" t="s">
        <v>16</v>
      </c>
      <c r="C685" t="s">
        <v>17</v>
      </c>
      <c r="D685" t="s">
        <v>18</v>
      </c>
      <c r="E685" t="s">
        <v>19</v>
      </c>
      <c r="F685">
        <v>2013</v>
      </c>
      <c r="G685">
        <v>2013</v>
      </c>
      <c r="H685" s="1" t="s">
        <v>158</v>
      </c>
      <c r="I685" t="s">
        <v>157</v>
      </c>
      <c r="J685">
        <v>999</v>
      </c>
      <c r="K685" t="s">
        <v>29</v>
      </c>
      <c r="L685">
        <v>99</v>
      </c>
      <c r="M685" t="s">
        <v>260</v>
      </c>
      <c r="P685" t="s">
        <v>24</v>
      </c>
      <c r="Q685" t="s">
        <v>25</v>
      </c>
      <c r="R685" s="2" t="str">
        <f t="shared" si="21"/>
        <v>.</v>
      </c>
      <c r="S685" s="2">
        <f>VLOOKUP(A685,'TA Total'!A:Q,14,0)</f>
        <v>0</v>
      </c>
    </row>
    <row r="686" spans="1:19" x14ac:dyDescent="0.45">
      <c r="A686" s="2" t="str">
        <f t="shared" si="20"/>
        <v>2013|Wellington City|Private Dwelling</v>
      </c>
      <c r="B686" t="s">
        <v>16</v>
      </c>
      <c r="C686" t="s">
        <v>17</v>
      </c>
      <c r="D686" t="s">
        <v>18</v>
      </c>
      <c r="E686" t="s">
        <v>19</v>
      </c>
      <c r="F686">
        <v>2013</v>
      </c>
      <c r="G686">
        <v>2013</v>
      </c>
      <c r="H686" s="1" t="s">
        <v>156</v>
      </c>
      <c r="I686" t="s">
        <v>155</v>
      </c>
      <c r="J686">
        <v>1</v>
      </c>
      <c r="K686" t="s">
        <v>22</v>
      </c>
      <c r="L686">
        <v>1</v>
      </c>
      <c r="M686" t="s">
        <v>261</v>
      </c>
      <c r="N686">
        <v>71559</v>
      </c>
      <c r="R686" s="2">
        <f t="shared" si="21"/>
        <v>92.640205064471033</v>
      </c>
      <c r="S686" s="2">
        <f>VLOOKUP(A686,'TA Total'!A:Q,14,0)</f>
        <v>77244</v>
      </c>
    </row>
    <row r="687" spans="1:19" x14ac:dyDescent="0.45">
      <c r="A687" s="2" t="str">
        <f t="shared" si="20"/>
        <v>2013|Wellington City|Non-private Dwelling</v>
      </c>
      <c r="B687" t="s">
        <v>16</v>
      </c>
      <c r="C687" t="s">
        <v>17</v>
      </c>
      <c r="D687" t="s">
        <v>18</v>
      </c>
      <c r="E687" t="s">
        <v>19</v>
      </c>
      <c r="F687">
        <v>2013</v>
      </c>
      <c r="G687">
        <v>2013</v>
      </c>
      <c r="H687" s="1" t="s">
        <v>156</v>
      </c>
      <c r="I687" t="s">
        <v>155</v>
      </c>
      <c r="J687">
        <v>1</v>
      </c>
      <c r="K687" t="s">
        <v>22</v>
      </c>
      <c r="L687">
        <v>2</v>
      </c>
      <c r="M687" t="s">
        <v>262</v>
      </c>
      <c r="N687">
        <v>225</v>
      </c>
      <c r="R687" s="2" t="str">
        <f t="shared" si="21"/>
        <v>.</v>
      </c>
      <c r="S687" s="2">
        <f>VLOOKUP(A687,'TA Total'!A:Q,14,0)</f>
        <v>0</v>
      </c>
    </row>
    <row r="688" spans="1:19" x14ac:dyDescent="0.45">
      <c r="A688" s="2" t="str">
        <f t="shared" si="20"/>
        <v>2013|Wellington City|Total - dwelling type</v>
      </c>
      <c r="B688" t="s">
        <v>16</v>
      </c>
      <c r="C688" t="s">
        <v>17</v>
      </c>
      <c r="D688" t="s">
        <v>18</v>
      </c>
      <c r="E688" t="s">
        <v>19</v>
      </c>
      <c r="F688">
        <v>2013</v>
      </c>
      <c r="G688">
        <v>2013</v>
      </c>
      <c r="H688" s="1" t="s">
        <v>156</v>
      </c>
      <c r="I688" t="s">
        <v>155</v>
      </c>
      <c r="J688">
        <v>1</v>
      </c>
      <c r="K688" t="s">
        <v>22</v>
      </c>
      <c r="L688">
        <v>99</v>
      </c>
      <c r="M688" t="s">
        <v>260</v>
      </c>
      <c r="N688">
        <v>71784</v>
      </c>
      <c r="R688" s="2" t="str">
        <f t="shared" si="21"/>
        <v>.</v>
      </c>
      <c r="S688" s="2">
        <f>VLOOKUP(A688,'TA Total'!A:Q,14,0)</f>
        <v>0</v>
      </c>
    </row>
    <row r="689" spans="1:19" x14ac:dyDescent="0.45">
      <c r="A689" s="2" t="str">
        <f t="shared" si="20"/>
        <v>2013|Wellington City|Private Dwelling</v>
      </c>
      <c r="B689" t="s">
        <v>16</v>
      </c>
      <c r="C689" t="s">
        <v>17</v>
      </c>
      <c r="D689" t="s">
        <v>18</v>
      </c>
      <c r="E689" t="s">
        <v>19</v>
      </c>
      <c r="F689">
        <v>2013</v>
      </c>
      <c r="G689">
        <v>2013</v>
      </c>
      <c r="H689" s="1" t="s">
        <v>156</v>
      </c>
      <c r="I689" t="s">
        <v>155</v>
      </c>
      <c r="J689">
        <v>2</v>
      </c>
      <c r="K689" t="s">
        <v>23</v>
      </c>
      <c r="L689">
        <v>1</v>
      </c>
      <c r="M689" t="s">
        <v>261</v>
      </c>
      <c r="N689">
        <v>5184</v>
      </c>
      <c r="R689" s="2">
        <f t="shared" si="21"/>
        <v>6.7112008699704839</v>
      </c>
      <c r="S689" s="2">
        <f>VLOOKUP(A689,'TA Total'!A:Q,14,0)</f>
        <v>77244</v>
      </c>
    </row>
    <row r="690" spans="1:19" x14ac:dyDescent="0.45">
      <c r="A690" s="2" t="str">
        <f t="shared" si="20"/>
        <v>2013|Wellington City|Non-private Dwelling</v>
      </c>
      <c r="B690" t="s">
        <v>16</v>
      </c>
      <c r="C690" t="s">
        <v>17</v>
      </c>
      <c r="D690" t="s">
        <v>18</v>
      </c>
      <c r="E690" t="s">
        <v>19</v>
      </c>
      <c r="F690">
        <v>2013</v>
      </c>
      <c r="G690">
        <v>2013</v>
      </c>
      <c r="H690" s="1" t="s">
        <v>156</v>
      </c>
      <c r="I690" t="s">
        <v>155</v>
      </c>
      <c r="J690">
        <v>2</v>
      </c>
      <c r="K690" t="s">
        <v>23</v>
      </c>
      <c r="L690">
        <v>2</v>
      </c>
      <c r="M690" t="s">
        <v>262</v>
      </c>
      <c r="P690" t="s">
        <v>24</v>
      </c>
      <c r="Q690" t="s">
        <v>25</v>
      </c>
      <c r="R690" s="2" t="str">
        <f t="shared" si="21"/>
        <v>.</v>
      </c>
      <c r="S690" s="2">
        <f>VLOOKUP(A690,'TA Total'!A:Q,14,0)</f>
        <v>0</v>
      </c>
    </row>
    <row r="691" spans="1:19" x14ac:dyDescent="0.45">
      <c r="A691" s="2" t="str">
        <f t="shared" si="20"/>
        <v>2013|Wellington City|Total - dwelling type</v>
      </c>
      <c r="B691" t="s">
        <v>16</v>
      </c>
      <c r="C691" t="s">
        <v>17</v>
      </c>
      <c r="D691" t="s">
        <v>18</v>
      </c>
      <c r="E691" t="s">
        <v>19</v>
      </c>
      <c r="F691">
        <v>2013</v>
      </c>
      <c r="G691">
        <v>2013</v>
      </c>
      <c r="H691" s="1" t="s">
        <v>156</v>
      </c>
      <c r="I691" t="s">
        <v>155</v>
      </c>
      <c r="J691">
        <v>2</v>
      </c>
      <c r="K691" t="s">
        <v>23</v>
      </c>
      <c r="L691">
        <v>99</v>
      </c>
      <c r="M691" t="s">
        <v>260</v>
      </c>
      <c r="P691" t="s">
        <v>24</v>
      </c>
      <c r="Q691" t="s">
        <v>25</v>
      </c>
      <c r="R691" s="2" t="str">
        <f t="shared" si="21"/>
        <v>.</v>
      </c>
      <c r="S691" s="2">
        <f>VLOOKUP(A691,'TA Total'!A:Q,14,0)</f>
        <v>0</v>
      </c>
    </row>
    <row r="692" spans="1:19" x14ac:dyDescent="0.45">
      <c r="A692" s="2" t="str">
        <f t="shared" si="20"/>
        <v>2013|Wellington City|Private Dwelling</v>
      </c>
      <c r="B692" t="s">
        <v>16</v>
      </c>
      <c r="C692" t="s">
        <v>17</v>
      </c>
      <c r="D692" t="s">
        <v>18</v>
      </c>
      <c r="E692" t="s">
        <v>19</v>
      </c>
      <c r="F692">
        <v>2013</v>
      </c>
      <c r="G692">
        <v>2013</v>
      </c>
      <c r="H692" s="1" t="s">
        <v>156</v>
      </c>
      <c r="I692" t="s">
        <v>155</v>
      </c>
      <c r="J692">
        <v>21</v>
      </c>
      <c r="K692" t="s">
        <v>26</v>
      </c>
      <c r="L692">
        <v>1</v>
      </c>
      <c r="M692" t="s">
        <v>261</v>
      </c>
      <c r="N692">
        <v>1809</v>
      </c>
      <c r="R692" s="2">
        <f t="shared" si="21"/>
        <v>2.3419294702501166</v>
      </c>
      <c r="S692" s="2">
        <f>VLOOKUP(A692,'TA Total'!A:Q,14,0)</f>
        <v>77244</v>
      </c>
    </row>
    <row r="693" spans="1:19" x14ac:dyDescent="0.45">
      <c r="A693" s="2" t="str">
        <f t="shared" si="20"/>
        <v>2013|Wellington City|Non-private Dwelling</v>
      </c>
      <c r="B693" t="s">
        <v>16</v>
      </c>
      <c r="C693" t="s">
        <v>17</v>
      </c>
      <c r="D693" t="s">
        <v>18</v>
      </c>
      <c r="E693" t="s">
        <v>19</v>
      </c>
      <c r="F693">
        <v>2013</v>
      </c>
      <c r="G693">
        <v>2013</v>
      </c>
      <c r="H693" s="1" t="s">
        <v>156</v>
      </c>
      <c r="I693" t="s">
        <v>155</v>
      </c>
      <c r="J693">
        <v>21</v>
      </c>
      <c r="K693" t="s">
        <v>26</v>
      </c>
      <c r="L693">
        <v>2</v>
      </c>
      <c r="M693" t="s">
        <v>262</v>
      </c>
      <c r="P693" t="s">
        <v>24</v>
      </c>
      <c r="Q693" t="s">
        <v>25</v>
      </c>
      <c r="R693" s="2" t="str">
        <f t="shared" si="21"/>
        <v>.</v>
      </c>
      <c r="S693" s="2">
        <f>VLOOKUP(A693,'TA Total'!A:Q,14,0)</f>
        <v>0</v>
      </c>
    </row>
    <row r="694" spans="1:19" x14ac:dyDescent="0.45">
      <c r="A694" s="2" t="str">
        <f t="shared" si="20"/>
        <v>2013|Wellington City|Total - dwelling type</v>
      </c>
      <c r="B694" t="s">
        <v>16</v>
      </c>
      <c r="C694" t="s">
        <v>17</v>
      </c>
      <c r="D694" t="s">
        <v>18</v>
      </c>
      <c r="E694" t="s">
        <v>19</v>
      </c>
      <c r="F694">
        <v>2013</v>
      </c>
      <c r="G694">
        <v>2013</v>
      </c>
      <c r="H694" s="1" t="s">
        <v>156</v>
      </c>
      <c r="I694" t="s">
        <v>155</v>
      </c>
      <c r="J694">
        <v>21</v>
      </c>
      <c r="K694" t="s">
        <v>26</v>
      </c>
      <c r="L694">
        <v>99</v>
      </c>
      <c r="M694" t="s">
        <v>260</v>
      </c>
      <c r="P694" t="s">
        <v>24</v>
      </c>
      <c r="Q694" t="s">
        <v>25</v>
      </c>
      <c r="R694" s="2" t="str">
        <f t="shared" si="21"/>
        <v>.</v>
      </c>
      <c r="S694" s="2">
        <f>VLOOKUP(A694,'TA Total'!A:Q,14,0)</f>
        <v>0</v>
      </c>
    </row>
    <row r="695" spans="1:19" x14ac:dyDescent="0.45">
      <c r="A695" s="2" t="str">
        <f t="shared" si="20"/>
        <v>2013|Wellington City|Private Dwelling</v>
      </c>
      <c r="B695" t="s">
        <v>16</v>
      </c>
      <c r="C695" t="s">
        <v>17</v>
      </c>
      <c r="D695" t="s">
        <v>18</v>
      </c>
      <c r="E695" t="s">
        <v>19</v>
      </c>
      <c r="F695">
        <v>2013</v>
      </c>
      <c r="G695">
        <v>2013</v>
      </c>
      <c r="H695" s="1" t="s">
        <v>156</v>
      </c>
      <c r="I695" t="s">
        <v>155</v>
      </c>
      <c r="J695">
        <v>22</v>
      </c>
      <c r="K695" t="s">
        <v>27</v>
      </c>
      <c r="L695">
        <v>1</v>
      </c>
      <c r="M695" t="s">
        <v>261</v>
      </c>
      <c r="N695">
        <v>3372</v>
      </c>
      <c r="R695" s="2">
        <f t="shared" si="21"/>
        <v>4.3653876029206149</v>
      </c>
      <c r="S695" s="2">
        <f>VLOOKUP(A695,'TA Total'!A:Q,14,0)</f>
        <v>77244</v>
      </c>
    </row>
    <row r="696" spans="1:19" x14ac:dyDescent="0.45">
      <c r="A696" s="2" t="str">
        <f t="shared" si="20"/>
        <v>2013|Wellington City|Non-private Dwelling</v>
      </c>
      <c r="B696" t="s">
        <v>16</v>
      </c>
      <c r="C696" t="s">
        <v>17</v>
      </c>
      <c r="D696" t="s">
        <v>18</v>
      </c>
      <c r="E696" t="s">
        <v>19</v>
      </c>
      <c r="F696">
        <v>2013</v>
      </c>
      <c r="G696">
        <v>2013</v>
      </c>
      <c r="H696" s="1" t="s">
        <v>156</v>
      </c>
      <c r="I696" t="s">
        <v>155</v>
      </c>
      <c r="J696">
        <v>22</v>
      </c>
      <c r="K696" t="s">
        <v>27</v>
      </c>
      <c r="L696">
        <v>2</v>
      </c>
      <c r="M696" t="s">
        <v>262</v>
      </c>
      <c r="P696" t="s">
        <v>24</v>
      </c>
      <c r="Q696" t="s">
        <v>25</v>
      </c>
      <c r="R696" s="2" t="str">
        <f t="shared" si="21"/>
        <v>.</v>
      </c>
      <c r="S696" s="2">
        <f>VLOOKUP(A696,'TA Total'!A:Q,14,0)</f>
        <v>0</v>
      </c>
    </row>
    <row r="697" spans="1:19" x14ac:dyDescent="0.45">
      <c r="A697" s="2" t="str">
        <f t="shared" si="20"/>
        <v>2013|Wellington City|Total - dwelling type</v>
      </c>
      <c r="B697" t="s">
        <v>16</v>
      </c>
      <c r="C697" t="s">
        <v>17</v>
      </c>
      <c r="D697" t="s">
        <v>18</v>
      </c>
      <c r="E697" t="s">
        <v>19</v>
      </c>
      <c r="F697">
        <v>2013</v>
      </c>
      <c r="G697">
        <v>2013</v>
      </c>
      <c r="H697" s="1" t="s">
        <v>156</v>
      </c>
      <c r="I697" t="s">
        <v>155</v>
      </c>
      <c r="J697">
        <v>22</v>
      </c>
      <c r="K697" t="s">
        <v>27</v>
      </c>
      <c r="L697">
        <v>99</v>
      </c>
      <c r="M697" t="s">
        <v>260</v>
      </c>
      <c r="P697" t="s">
        <v>24</v>
      </c>
      <c r="Q697" t="s">
        <v>25</v>
      </c>
      <c r="R697" s="2" t="str">
        <f t="shared" si="21"/>
        <v>.</v>
      </c>
      <c r="S697" s="2">
        <f>VLOOKUP(A697,'TA Total'!A:Q,14,0)</f>
        <v>0</v>
      </c>
    </row>
    <row r="698" spans="1:19" x14ac:dyDescent="0.45">
      <c r="A698" s="2" t="str">
        <f t="shared" si="20"/>
        <v>2013|Wellington City|Private Dwelling</v>
      </c>
      <c r="B698" t="s">
        <v>16</v>
      </c>
      <c r="C698" t="s">
        <v>17</v>
      </c>
      <c r="D698" t="s">
        <v>18</v>
      </c>
      <c r="E698" t="s">
        <v>19</v>
      </c>
      <c r="F698">
        <v>2013</v>
      </c>
      <c r="G698">
        <v>2013</v>
      </c>
      <c r="H698" s="1" t="s">
        <v>156</v>
      </c>
      <c r="I698" t="s">
        <v>155</v>
      </c>
      <c r="J698">
        <v>3</v>
      </c>
      <c r="K698" t="s">
        <v>28</v>
      </c>
      <c r="L698">
        <v>1</v>
      </c>
      <c r="M698" t="s">
        <v>261</v>
      </c>
      <c r="N698">
        <v>501</v>
      </c>
      <c r="R698" s="2">
        <f t="shared" si="21"/>
        <v>0.64859406555848997</v>
      </c>
      <c r="S698" s="2">
        <f>VLOOKUP(A698,'TA Total'!A:Q,14,0)</f>
        <v>77244</v>
      </c>
    </row>
    <row r="699" spans="1:19" x14ac:dyDescent="0.45">
      <c r="A699" s="2" t="str">
        <f t="shared" si="20"/>
        <v>2013|Wellington City|Non-private Dwelling</v>
      </c>
      <c r="B699" t="s">
        <v>16</v>
      </c>
      <c r="C699" t="s">
        <v>17</v>
      </c>
      <c r="D699" t="s">
        <v>18</v>
      </c>
      <c r="E699" t="s">
        <v>19</v>
      </c>
      <c r="F699">
        <v>2013</v>
      </c>
      <c r="G699">
        <v>2013</v>
      </c>
      <c r="H699" s="1" t="s">
        <v>156</v>
      </c>
      <c r="I699" t="s">
        <v>155</v>
      </c>
      <c r="J699">
        <v>3</v>
      </c>
      <c r="K699" t="s">
        <v>28</v>
      </c>
      <c r="L699">
        <v>2</v>
      </c>
      <c r="M699" t="s">
        <v>262</v>
      </c>
      <c r="P699" t="s">
        <v>24</v>
      </c>
      <c r="Q699" t="s">
        <v>25</v>
      </c>
      <c r="R699" s="2" t="str">
        <f t="shared" si="21"/>
        <v>.</v>
      </c>
      <c r="S699" s="2">
        <f>VLOOKUP(A699,'TA Total'!A:Q,14,0)</f>
        <v>0</v>
      </c>
    </row>
    <row r="700" spans="1:19" x14ac:dyDescent="0.45">
      <c r="A700" s="2" t="str">
        <f t="shared" si="20"/>
        <v>2013|Wellington City|Total - dwelling type</v>
      </c>
      <c r="B700" t="s">
        <v>16</v>
      </c>
      <c r="C700" t="s">
        <v>17</v>
      </c>
      <c r="D700" t="s">
        <v>18</v>
      </c>
      <c r="E700" t="s">
        <v>19</v>
      </c>
      <c r="F700">
        <v>2013</v>
      </c>
      <c r="G700">
        <v>2013</v>
      </c>
      <c r="H700" s="1" t="s">
        <v>156</v>
      </c>
      <c r="I700" t="s">
        <v>155</v>
      </c>
      <c r="J700">
        <v>3</v>
      </c>
      <c r="K700" t="s">
        <v>28</v>
      </c>
      <c r="L700">
        <v>99</v>
      </c>
      <c r="M700" t="s">
        <v>260</v>
      </c>
      <c r="P700" t="s">
        <v>24</v>
      </c>
      <c r="Q700" t="s">
        <v>25</v>
      </c>
      <c r="R700" s="2" t="str">
        <f t="shared" si="21"/>
        <v>.</v>
      </c>
      <c r="S700" s="2">
        <f>VLOOKUP(A700,'TA Total'!A:Q,14,0)</f>
        <v>0</v>
      </c>
    </row>
    <row r="701" spans="1:19" x14ac:dyDescent="0.45">
      <c r="A701" s="2" t="str">
        <f t="shared" si="20"/>
        <v>2013|Wellington City|Private Dwelling</v>
      </c>
      <c r="B701" t="s">
        <v>16</v>
      </c>
      <c r="C701" t="s">
        <v>17</v>
      </c>
      <c r="D701" t="s">
        <v>18</v>
      </c>
      <c r="E701" t="s">
        <v>19</v>
      </c>
      <c r="F701">
        <v>2013</v>
      </c>
      <c r="G701">
        <v>2013</v>
      </c>
      <c r="H701" s="1" t="s">
        <v>156</v>
      </c>
      <c r="I701" t="s">
        <v>155</v>
      </c>
      <c r="J701">
        <v>999</v>
      </c>
      <c r="K701" t="s">
        <v>29</v>
      </c>
      <c r="L701">
        <v>1</v>
      </c>
      <c r="M701" t="s">
        <v>261</v>
      </c>
      <c r="N701">
        <v>77244</v>
      </c>
      <c r="R701" s="2">
        <f t="shared" si="21"/>
        <v>100</v>
      </c>
      <c r="S701" s="2">
        <f>VLOOKUP(A701,'TA Total'!A:Q,14,0)</f>
        <v>77244</v>
      </c>
    </row>
    <row r="702" spans="1:19" x14ac:dyDescent="0.45">
      <c r="A702" s="2" t="str">
        <f t="shared" si="20"/>
        <v>2013|Wellington City|Non-private Dwelling</v>
      </c>
      <c r="B702" t="s">
        <v>16</v>
      </c>
      <c r="C702" t="s">
        <v>17</v>
      </c>
      <c r="D702" t="s">
        <v>18</v>
      </c>
      <c r="E702" t="s">
        <v>19</v>
      </c>
      <c r="F702">
        <v>2013</v>
      </c>
      <c r="G702">
        <v>2013</v>
      </c>
      <c r="H702" s="1" t="s">
        <v>156</v>
      </c>
      <c r="I702" t="s">
        <v>155</v>
      </c>
      <c r="J702">
        <v>999</v>
      </c>
      <c r="K702" t="s">
        <v>29</v>
      </c>
      <c r="L702">
        <v>2</v>
      </c>
      <c r="M702" t="s">
        <v>262</v>
      </c>
      <c r="P702" t="s">
        <v>24</v>
      </c>
      <c r="Q702" t="s">
        <v>25</v>
      </c>
      <c r="R702" s="2" t="str">
        <f t="shared" si="21"/>
        <v>.</v>
      </c>
      <c r="S702" s="2">
        <f>VLOOKUP(A702,'TA Total'!A:Q,14,0)</f>
        <v>0</v>
      </c>
    </row>
    <row r="703" spans="1:19" x14ac:dyDescent="0.45">
      <c r="A703" s="2" t="str">
        <f t="shared" si="20"/>
        <v>2013|Wellington City|Total - dwelling type</v>
      </c>
      <c r="B703" t="s">
        <v>16</v>
      </c>
      <c r="C703" t="s">
        <v>17</v>
      </c>
      <c r="D703" t="s">
        <v>18</v>
      </c>
      <c r="E703" t="s">
        <v>19</v>
      </c>
      <c r="F703">
        <v>2013</v>
      </c>
      <c r="G703">
        <v>2013</v>
      </c>
      <c r="H703" s="1" t="s">
        <v>156</v>
      </c>
      <c r="I703" t="s">
        <v>155</v>
      </c>
      <c r="J703">
        <v>999</v>
      </c>
      <c r="K703" t="s">
        <v>29</v>
      </c>
      <c r="L703">
        <v>99</v>
      </c>
      <c r="M703" t="s">
        <v>260</v>
      </c>
      <c r="P703" t="s">
        <v>24</v>
      </c>
      <c r="Q703" t="s">
        <v>25</v>
      </c>
      <c r="R703" s="2" t="str">
        <f t="shared" si="21"/>
        <v>.</v>
      </c>
      <c r="S703" s="2">
        <f>VLOOKUP(A703,'TA Total'!A:Q,14,0)</f>
        <v>0</v>
      </c>
    </row>
    <row r="704" spans="1:19" x14ac:dyDescent="0.45">
      <c r="A704" s="2" t="str">
        <f t="shared" si="20"/>
        <v>2013|Masterton District|Private Dwelling</v>
      </c>
      <c r="B704" t="s">
        <v>16</v>
      </c>
      <c r="C704" t="s">
        <v>17</v>
      </c>
      <c r="D704" t="s">
        <v>18</v>
      </c>
      <c r="E704" t="s">
        <v>19</v>
      </c>
      <c r="F704">
        <v>2013</v>
      </c>
      <c r="G704">
        <v>2013</v>
      </c>
      <c r="H704" s="1" t="s">
        <v>154</v>
      </c>
      <c r="I704" t="s">
        <v>153</v>
      </c>
      <c r="J704">
        <v>1</v>
      </c>
      <c r="K704" t="s">
        <v>22</v>
      </c>
      <c r="L704">
        <v>1</v>
      </c>
      <c r="M704" t="s">
        <v>261</v>
      </c>
      <c r="N704">
        <v>9558</v>
      </c>
      <c r="R704" s="2">
        <f t="shared" si="21"/>
        <v>87.144420131291028</v>
      </c>
      <c r="S704" s="2">
        <f>VLOOKUP(A704,'TA Total'!A:Q,14,0)</f>
        <v>10968</v>
      </c>
    </row>
    <row r="705" spans="1:19" x14ac:dyDescent="0.45">
      <c r="A705" s="2" t="str">
        <f t="shared" si="20"/>
        <v>2013|Masterton District|Non-private Dwelling</v>
      </c>
      <c r="B705" t="s">
        <v>16</v>
      </c>
      <c r="C705" t="s">
        <v>17</v>
      </c>
      <c r="D705" t="s">
        <v>18</v>
      </c>
      <c r="E705" t="s">
        <v>19</v>
      </c>
      <c r="F705">
        <v>2013</v>
      </c>
      <c r="G705">
        <v>2013</v>
      </c>
      <c r="H705" s="1" t="s">
        <v>154</v>
      </c>
      <c r="I705" t="s">
        <v>153</v>
      </c>
      <c r="J705">
        <v>1</v>
      </c>
      <c r="K705" t="s">
        <v>22</v>
      </c>
      <c r="L705">
        <v>2</v>
      </c>
      <c r="M705" t="s">
        <v>262</v>
      </c>
      <c r="N705">
        <v>45</v>
      </c>
      <c r="R705" s="2" t="str">
        <f t="shared" si="21"/>
        <v>.</v>
      </c>
      <c r="S705" s="2">
        <f>VLOOKUP(A705,'TA Total'!A:Q,14,0)</f>
        <v>0</v>
      </c>
    </row>
    <row r="706" spans="1:19" x14ac:dyDescent="0.45">
      <c r="A706" s="2" t="str">
        <f t="shared" si="20"/>
        <v>2013|Masterton District|Total - dwelling type</v>
      </c>
      <c r="B706" t="s">
        <v>16</v>
      </c>
      <c r="C706" t="s">
        <v>17</v>
      </c>
      <c r="D706" t="s">
        <v>18</v>
      </c>
      <c r="E706" t="s">
        <v>19</v>
      </c>
      <c r="F706">
        <v>2013</v>
      </c>
      <c r="G706">
        <v>2013</v>
      </c>
      <c r="H706" s="1" t="s">
        <v>154</v>
      </c>
      <c r="I706" t="s">
        <v>153</v>
      </c>
      <c r="J706">
        <v>1</v>
      </c>
      <c r="K706" t="s">
        <v>22</v>
      </c>
      <c r="L706">
        <v>99</v>
      </c>
      <c r="M706" t="s">
        <v>260</v>
      </c>
      <c r="N706">
        <v>9603</v>
      </c>
      <c r="R706" s="2" t="str">
        <f t="shared" si="21"/>
        <v>.</v>
      </c>
      <c r="S706" s="2">
        <f>VLOOKUP(A706,'TA Total'!A:Q,14,0)</f>
        <v>0</v>
      </c>
    </row>
    <row r="707" spans="1:19" x14ac:dyDescent="0.45">
      <c r="A707" s="2" t="str">
        <f t="shared" ref="A707:A770" si="22">G707&amp;"|"&amp;I707&amp;"|"&amp;M707</f>
        <v>2013|Masterton District|Private Dwelling</v>
      </c>
      <c r="B707" t="s">
        <v>16</v>
      </c>
      <c r="C707" t="s">
        <v>17</v>
      </c>
      <c r="D707" t="s">
        <v>18</v>
      </c>
      <c r="E707" t="s">
        <v>19</v>
      </c>
      <c r="F707">
        <v>2013</v>
      </c>
      <c r="G707">
        <v>2013</v>
      </c>
      <c r="H707" s="1" t="s">
        <v>154</v>
      </c>
      <c r="I707" t="s">
        <v>153</v>
      </c>
      <c r="J707">
        <v>2</v>
      </c>
      <c r="K707" t="s">
        <v>23</v>
      </c>
      <c r="L707">
        <v>1</v>
      </c>
      <c r="M707" t="s">
        <v>261</v>
      </c>
      <c r="N707">
        <v>1368</v>
      </c>
      <c r="R707" s="2">
        <f t="shared" ref="R707:R770" si="23">IF(P707&lt;&gt;"_U",IFERROR((N707/S707*100),"."),".")</f>
        <v>12.472647702407002</v>
      </c>
      <c r="S707" s="2">
        <f>VLOOKUP(A707,'TA Total'!A:Q,14,0)</f>
        <v>10968</v>
      </c>
    </row>
    <row r="708" spans="1:19" x14ac:dyDescent="0.45">
      <c r="A708" s="2" t="str">
        <f t="shared" si="22"/>
        <v>2013|Masterton District|Non-private Dwelling</v>
      </c>
      <c r="B708" t="s">
        <v>16</v>
      </c>
      <c r="C708" t="s">
        <v>17</v>
      </c>
      <c r="D708" t="s">
        <v>18</v>
      </c>
      <c r="E708" t="s">
        <v>19</v>
      </c>
      <c r="F708">
        <v>2013</v>
      </c>
      <c r="G708">
        <v>2013</v>
      </c>
      <c r="H708" s="1" t="s">
        <v>154</v>
      </c>
      <c r="I708" t="s">
        <v>153</v>
      </c>
      <c r="J708">
        <v>2</v>
      </c>
      <c r="K708" t="s">
        <v>23</v>
      </c>
      <c r="L708">
        <v>2</v>
      </c>
      <c r="M708" t="s">
        <v>262</v>
      </c>
      <c r="P708" t="s">
        <v>24</v>
      </c>
      <c r="Q708" t="s">
        <v>25</v>
      </c>
      <c r="R708" s="2" t="str">
        <f t="shared" si="23"/>
        <v>.</v>
      </c>
      <c r="S708" s="2">
        <f>VLOOKUP(A708,'TA Total'!A:Q,14,0)</f>
        <v>0</v>
      </c>
    </row>
    <row r="709" spans="1:19" x14ac:dyDescent="0.45">
      <c r="A709" s="2" t="str">
        <f t="shared" si="22"/>
        <v>2013|Masterton District|Total - dwelling type</v>
      </c>
      <c r="B709" t="s">
        <v>16</v>
      </c>
      <c r="C709" t="s">
        <v>17</v>
      </c>
      <c r="D709" t="s">
        <v>18</v>
      </c>
      <c r="E709" t="s">
        <v>19</v>
      </c>
      <c r="F709">
        <v>2013</v>
      </c>
      <c r="G709">
        <v>2013</v>
      </c>
      <c r="H709" s="1" t="s">
        <v>154</v>
      </c>
      <c r="I709" t="s">
        <v>153</v>
      </c>
      <c r="J709">
        <v>2</v>
      </c>
      <c r="K709" t="s">
        <v>23</v>
      </c>
      <c r="L709">
        <v>99</v>
      </c>
      <c r="M709" t="s">
        <v>260</v>
      </c>
      <c r="P709" t="s">
        <v>24</v>
      </c>
      <c r="Q709" t="s">
        <v>25</v>
      </c>
      <c r="R709" s="2" t="str">
        <f t="shared" si="23"/>
        <v>.</v>
      </c>
      <c r="S709" s="2">
        <f>VLOOKUP(A709,'TA Total'!A:Q,14,0)</f>
        <v>0</v>
      </c>
    </row>
    <row r="710" spans="1:19" x14ac:dyDescent="0.45">
      <c r="A710" s="2" t="str">
        <f t="shared" si="22"/>
        <v>2013|Masterton District|Private Dwelling</v>
      </c>
      <c r="B710" t="s">
        <v>16</v>
      </c>
      <c r="C710" t="s">
        <v>17</v>
      </c>
      <c r="D710" t="s">
        <v>18</v>
      </c>
      <c r="E710" t="s">
        <v>19</v>
      </c>
      <c r="F710">
        <v>2013</v>
      </c>
      <c r="G710">
        <v>2013</v>
      </c>
      <c r="H710" s="1" t="s">
        <v>154</v>
      </c>
      <c r="I710" t="s">
        <v>153</v>
      </c>
      <c r="J710">
        <v>21</v>
      </c>
      <c r="K710" t="s">
        <v>26</v>
      </c>
      <c r="L710">
        <v>1</v>
      </c>
      <c r="M710" t="s">
        <v>261</v>
      </c>
      <c r="N710">
        <v>225</v>
      </c>
      <c r="R710" s="2">
        <f t="shared" si="23"/>
        <v>2.051422319474836</v>
      </c>
      <c r="S710" s="2">
        <f>VLOOKUP(A710,'TA Total'!A:Q,14,0)</f>
        <v>10968</v>
      </c>
    </row>
    <row r="711" spans="1:19" x14ac:dyDescent="0.45">
      <c r="A711" s="2" t="str">
        <f t="shared" si="22"/>
        <v>2013|Masterton District|Non-private Dwelling</v>
      </c>
      <c r="B711" t="s">
        <v>16</v>
      </c>
      <c r="C711" t="s">
        <v>17</v>
      </c>
      <c r="D711" t="s">
        <v>18</v>
      </c>
      <c r="E711" t="s">
        <v>19</v>
      </c>
      <c r="F711">
        <v>2013</v>
      </c>
      <c r="G711">
        <v>2013</v>
      </c>
      <c r="H711" s="1" t="s">
        <v>154</v>
      </c>
      <c r="I711" t="s">
        <v>153</v>
      </c>
      <c r="J711">
        <v>21</v>
      </c>
      <c r="K711" t="s">
        <v>26</v>
      </c>
      <c r="L711">
        <v>2</v>
      </c>
      <c r="M711" t="s">
        <v>262</v>
      </c>
      <c r="P711" t="s">
        <v>24</v>
      </c>
      <c r="Q711" t="s">
        <v>25</v>
      </c>
      <c r="R711" s="2" t="str">
        <f t="shared" si="23"/>
        <v>.</v>
      </c>
      <c r="S711" s="2">
        <f>VLOOKUP(A711,'TA Total'!A:Q,14,0)</f>
        <v>0</v>
      </c>
    </row>
    <row r="712" spans="1:19" x14ac:dyDescent="0.45">
      <c r="A712" s="2" t="str">
        <f t="shared" si="22"/>
        <v>2013|Masterton District|Total - dwelling type</v>
      </c>
      <c r="B712" t="s">
        <v>16</v>
      </c>
      <c r="C712" t="s">
        <v>17</v>
      </c>
      <c r="D712" t="s">
        <v>18</v>
      </c>
      <c r="E712" t="s">
        <v>19</v>
      </c>
      <c r="F712">
        <v>2013</v>
      </c>
      <c r="G712">
        <v>2013</v>
      </c>
      <c r="H712" s="1" t="s">
        <v>154</v>
      </c>
      <c r="I712" t="s">
        <v>153</v>
      </c>
      <c r="J712">
        <v>21</v>
      </c>
      <c r="K712" t="s">
        <v>26</v>
      </c>
      <c r="L712">
        <v>99</v>
      </c>
      <c r="M712" t="s">
        <v>260</v>
      </c>
      <c r="P712" t="s">
        <v>24</v>
      </c>
      <c r="Q712" t="s">
        <v>25</v>
      </c>
      <c r="R712" s="2" t="str">
        <f t="shared" si="23"/>
        <v>.</v>
      </c>
      <c r="S712" s="2">
        <f>VLOOKUP(A712,'TA Total'!A:Q,14,0)</f>
        <v>0</v>
      </c>
    </row>
    <row r="713" spans="1:19" x14ac:dyDescent="0.45">
      <c r="A713" s="2" t="str">
        <f t="shared" si="22"/>
        <v>2013|Masterton District|Private Dwelling</v>
      </c>
      <c r="B713" t="s">
        <v>16</v>
      </c>
      <c r="C713" t="s">
        <v>17</v>
      </c>
      <c r="D713" t="s">
        <v>18</v>
      </c>
      <c r="E713" t="s">
        <v>19</v>
      </c>
      <c r="F713">
        <v>2013</v>
      </c>
      <c r="G713">
        <v>2013</v>
      </c>
      <c r="H713" s="1" t="s">
        <v>154</v>
      </c>
      <c r="I713" t="s">
        <v>153</v>
      </c>
      <c r="J713">
        <v>22</v>
      </c>
      <c r="K713" t="s">
        <v>27</v>
      </c>
      <c r="L713">
        <v>1</v>
      </c>
      <c r="M713" t="s">
        <v>261</v>
      </c>
      <c r="N713">
        <v>1143</v>
      </c>
      <c r="R713" s="2">
        <f t="shared" si="23"/>
        <v>10.421225382932166</v>
      </c>
      <c r="S713" s="2">
        <f>VLOOKUP(A713,'TA Total'!A:Q,14,0)</f>
        <v>10968</v>
      </c>
    </row>
    <row r="714" spans="1:19" x14ac:dyDescent="0.45">
      <c r="A714" s="2" t="str">
        <f t="shared" si="22"/>
        <v>2013|Masterton District|Non-private Dwelling</v>
      </c>
      <c r="B714" t="s">
        <v>16</v>
      </c>
      <c r="C714" t="s">
        <v>17</v>
      </c>
      <c r="D714" t="s">
        <v>18</v>
      </c>
      <c r="E714" t="s">
        <v>19</v>
      </c>
      <c r="F714">
        <v>2013</v>
      </c>
      <c r="G714">
        <v>2013</v>
      </c>
      <c r="H714" s="1" t="s">
        <v>154</v>
      </c>
      <c r="I714" t="s">
        <v>153</v>
      </c>
      <c r="J714">
        <v>22</v>
      </c>
      <c r="K714" t="s">
        <v>27</v>
      </c>
      <c r="L714">
        <v>2</v>
      </c>
      <c r="M714" t="s">
        <v>262</v>
      </c>
      <c r="P714" t="s">
        <v>24</v>
      </c>
      <c r="Q714" t="s">
        <v>25</v>
      </c>
      <c r="R714" s="2" t="str">
        <f t="shared" si="23"/>
        <v>.</v>
      </c>
      <c r="S714" s="2">
        <f>VLOOKUP(A714,'TA Total'!A:Q,14,0)</f>
        <v>0</v>
      </c>
    </row>
    <row r="715" spans="1:19" x14ac:dyDescent="0.45">
      <c r="A715" s="2" t="str">
        <f t="shared" si="22"/>
        <v>2013|Masterton District|Total - dwelling type</v>
      </c>
      <c r="B715" t="s">
        <v>16</v>
      </c>
      <c r="C715" t="s">
        <v>17</v>
      </c>
      <c r="D715" t="s">
        <v>18</v>
      </c>
      <c r="E715" t="s">
        <v>19</v>
      </c>
      <c r="F715">
        <v>2013</v>
      </c>
      <c r="G715">
        <v>2013</v>
      </c>
      <c r="H715" s="1" t="s">
        <v>154</v>
      </c>
      <c r="I715" t="s">
        <v>153</v>
      </c>
      <c r="J715">
        <v>22</v>
      </c>
      <c r="K715" t="s">
        <v>27</v>
      </c>
      <c r="L715">
        <v>99</v>
      </c>
      <c r="M715" t="s">
        <v>260</v>
      </c>
      <c r="P715" t="s">
        <v>24</v>
      </c>
      <c r="Q715" t="s">
        <v>25</v>
      </c>
      <c r="R715" s="2" t="str">
        <f t="shared" si="23"/>
        <v>.</v>
      </c>
      <c r="S715" s="2">
        <f>VLOOKUP(A715,'TA Total'!A:Q,14,0)</f>
        <v>0</v>
      </c>
    </row>
    <row r="716" spans="1:19" x14ac:dyDescent="0.45">
      <c r="A716" s="2" t="str">
        <f t="shared" si="22"/>
        <v>2013|Masterton District|Private Dwelling</v>
      </c>
      <c r="B716" t="s">
        <v>16</v>
      </c>
      <c r="C716" t="s">
        <v>17</v>
      </c>
      <c r="D716" t="s">
        <v>18</v>
      </c>
      <c r="E716" t="s">
        <v>19</v>
      </c>
      <c r="F716">
        <v>2013</v>
      </c>
      <c r="G716">
        <v>2013</v>
      </c>
      <c r="H716" s="1" t="s">
        <v>154</v>
      </c>
      <c r="I716" t="s">
        <v>153</v>
      </c>
      <c r="J716">
        <v>3</v>
      </c>
      <c r="K716" t="s">
        <v>28</v>
      </c>
      <c r="L716">
        <v>1</v>
      </c>
      <c r="M716" t="s">
        <v>261</v>
      </c>
      <c r="N716">
        <v>45</v>
      </c>
      <c r="R716" s="2">
        <f t="shared" si="23"/>
        <v>0.41028446389496714</v>
      </c>
      <c r="S716" s="2">
        <f>VLOOKUP(A716,'TA Total'!A:Q,14,0)</f>
        <v>10968</v>
      </c>
    </row>
    <row r="717" spans="1:19" x14ac:dyDescent="0.45">
      <c r="A717" s="2" t="str">
        <f t="shared" si="22"/>
        <v>2013|Masterton District|Non-private Dwelling</v>
      </c>
      <c r="B717" t="s">
        <v>16</v>
      </c>
      <c r="C717" t="s">
        <v>17</v>
      </c>
      <c r="D717" t="s">
        <v>18</v>
      </c>
      <c r="E717" t="s">
        <v>19</v>
      </c>
      <c r="F717">
        <v>2013</v>
      </c>
      <c r="G717">
        <v>2013</v>
      </c>
      <c r="H717" s="1" t="s">
        <v>154</v>
      </c>
      <c r="I717" t="s">
        <v>153</v>
      </c>
      <c r="J717">
        <v>3</v>
      </c>
      <c r="K717" t="s">
        <v>28</v>
      </c>
      <c r="L717">
        <v>2</v>
      </c>
      <c r="M717" t="s">
        <v>262</v>
      </c>
      <c r="P717" t="s">
        <v>24</v>
      </c>
      <c r="Q717" t="s">
        <v>25</v>
      </c>
      <c r="R717" s="2" t="str">
        <f t="shared" si="23"/>
        <v>.</v>
      </c>
      <c r="S717" s="2">
        <f>VLOOKUP(A717,'TA Total'!A:Q,14,0)</f>
        <v>0</v>
      </c>
    </row>
    <row r="718" spans="1:19" x14ac:dyDescent="0.45">
      <c r="A718" s="2" t="str">
        <f t="shared" si="22"/>
        <v>2013|Masterton District|Total - dwelling type</v>
      </c>
      <c r="B718" t="s">
        <v>16</v>
      </c>
      <c r="C718" t="s">
        <v>17</v>
      </c>
      <c r="D718" t="s">
        <v>18</v>
      </c>
      <c r="E718" t="s">
        <v>19</v>
      </c>
      <c r="F718">
        <v>2013</v>
      </c>
      <c r="G718">
        <v>2013</v>
      </c>
      <c r="H718" s="1" t="s">
        <v>154</v>
      </c>
      <c r="I718" t="s">
        <v>153</v>
      </c>
      <c r="J718">
        <v>3</v>
      </c>
      <c r="K718" t="s">
        <v>28</v>
      </c>
      <c r="L718">
        <v>99</v>
      </c>
      <c r="M718" t="s">
        <v>260</v>
      </c>
      <c r="P718" t="s">
        <v>24</v>
      </c>
      <c r="Q718" t="s">
        <v>25</v>
      </c>
      <c r="R718" s="2" t="str">
        <f t="shared" si="23"/>
        <v>.</v>
      </c>
      <c r="S718" s="2">
        <f>VLOOKUP(A718,'TA Total'!A:Q,14,0)</f>
        <v>0</v>
      </c>
    </row>
    <row r="719" spans="1:19" x14ac:dyDescent="0.45">
      <c r="A719" s="2" t="str">
        <f t="shared" si="22"/>
        <v>2013|Masterton District|Private Dwelling</v>
      </c>
      <c r="B719" t="s">
        <v>16</v>
      </c>
      <c r="C719" t="s">
        <v>17</v>
      </c>
      <c r="D719" t="s">
        <v>18</v>
      </c>
      <c r="E719" t="s">
        <v>19</v>
      </c>
      <c r="F719">
        <v>2013</v>
      </c>
      <c r="G719">
        <v>2013</v>
      </c>
      <c r="H719" s="1" t="s">
        <v>154</v>
      </c>
      <c r="I719" t="s">
        <v>153</v>
      </c>
      <c r="J719">
        <v>999</v>
      </c>
      <c r="K719" t="s">
        <v>29</v>
      </c>
      <c r="L719">
        <v>1</v>
      </c>
      <c r="M719" t="s">
        <v>261</v>
      </c>
      <c r="N719">
        <v>10968</v>
      </c>
      <c r="R719" s="2">
        <f t="shared" si="23"/>
        <v>100</v>
      </c>
      <c r="S719" s="2">
        <f>VLOOKUP(A719,'TA Total'!A:Q,14,0)</f>
        <v>10968</v>
      </c>
    </row>
    <row r="720" spans="1:19" x14ac:dyDescent="0.45">
      <c r="A720" s="2" t="str">
        <f t="shared" si="22"/>
        <v>2013|Masterton District|Non-private Dwelling</v>
      </c>
      <c r="B720" t="s">
        <v>16</v>
      </c>
      <c r="C720" t="s">
        <v>17</v>
      </c>
      <c r="D720" t="s">
        <v>18</v>
      </c>
      <c r="E720" t="s">
        <v>19</v>
      </c>
      <c r="F720">
        <v>2013</v>
      </c>
      <c r="G720">
        <v>2013</v>
      </c>
      <c r="H720" s="1" t="s">
        <v>154</v>
      </c>
      <c r="I720" t="s">
        <v>153</v>
      </c>
      <c r="J720">
        <v>999</v>
      </c>
      <c r="K720" t="s">
        <v>29</v>
      </c>
      <c r="L720">
        <v>2</v>
      </c>
      <c r="M720" t="s">
        <v>262</v>
      </c>
      <c r="P720" t="s">
        <v>24</v>
      </c>
      <c r="Q720" t="s">
        <v>25</v>
      </c>
      <c r="R720" s="2" t="str">
        <f t="shared" si="23"/>
        <v>.</v>
      </c>
      <c r="S720" s="2">
        <f>VLOOKUP(A720,'TA Total'!A:Q,14,0)</f>
        <v>0</v>
      </c>
    </row>
    <row r="721" spans="1:19" x14ac:dyDescent="0.45">
      <c r="A721" s="2" t="str">
        <f t="shared" si="22"/>
        <v>2013|Masterton District|Total - dwelling type</v>
      </c>
      <c r="B721" t="s">
        <v>16</v>
      </c>
      <c r="C721" t="s">
        <v>17</v>
      </c>
      <c r="D721" t="s">
        <v>18</v>
      </c>
      <c r="E721" t="s">
        <v>19</v>
      </c>
      <c r="F721">
        <v>2013</v>
      </c>
      <c r="G721">
        <v>2013</v>
      </c>
      <c r="H721" s="1" t="s">
        <v>154</v>
      </c>
      <c r="I721" t="s">
        <v>153</v>
      </c>
      <c r="J721">
        <v>999</v>
      </c>
      <c r="K721" t="s">
        <v>29</v>
      </c>
      <c r="L721">
        <v>99</v>
      </c>
      <c r="M721" t="s">
        <v>260</v>
      </c>
      <c r="P721" t="s">
        <v>24</v>
      </c>
      <c r="Q721" t="s">
        <v>25</v>
      </c>
      <c r="R721" s="2" t="str">
        <f t="shared" si="23"/>
        <v>.</v>
      </c>
      <c r="S721" s="2">
        <f>VLOOKUP(A721,'TA Total'!A:Q,14,0)</f>
        <v>0</v>
      </c>
    </row>
    <row r="722" spans="1:19" x14ac:dyDescent="0.45">
      <c r="A722" s="2" t="str">
        <f t="shared" si="22"/>
        <v>2013|Carterton District|Private Dwelling</v>
      </c>
      <c r="B722" t="s">
        <v>16</v>
      </c>
      <c r="C722" t="s">
        <v>17</v>
      </c>
      <c r="D722" t="s">
        <v>18</v>
      </c>
      <c r="E722" t="s">
        <v>19</v>
      </c>
      <c r="F722">
        <v>2013</v>
      </c>
      <c r="G722">
        <v>2013</v>
      </c>
      <c r="H722" s="1" t="s">
        <v>152</v>
      </c>
      <c r="I722" t="s">
        <v>151</v>
      </c>
      <c r="J722">
        <v>1</v>
      </c>
      <c r="K722" t="s">
        <v>22</v>
      </c>
      <c r="L722">
        <v>1</v>
      </c>
      <c r="M722" t="s">
        <v>261</v>
      </c>
      <c r="N722">
        <v>3321</v>
      </c>
      <c r="R722" s="2">
        <f t="shared" si="23"/>
        <v>89.058728881737736</v>
      </c>
      <c r="S722" s="2">
        <f>VLOOKUP(A722,'TA Total'!A:Q,14,0)</f>
        <v>3729</v>
      </c>
    </row>
    <row r="723" spans="1:19" x14ac:dyDescent="0.45">
      <c r="A723" s="2" t="str">
        <f t="shared" si="22"/>
        <v>2013|Carterton District|Non-private Dwelling</v>
      </c>
      <c r="B723" t="s">
        <v>16</v>
      </c>
      <c r="C723" t="s">
        <v>17</v>
      </c>
      <c r="D723" t="s">
        <v>18</v>
      </c>
      <c r="E723" t="s">
        <v>19</v>
      </c>
      <c r="F723">
        <v>2013</v>
      </c>
      <c r="G723">
        <v>2013</v>
      </c>
      <c r="H723" s="1" t="s">
        <v>152</v>
      </c>
      <c r="I723" t="s">
        <v>151</v>
      </c>
      <c r="J723">
        <v>1</v>
      </c>
      <c r="K723" t="s">
        <v>22</v>
      </c>
      <c r="L723">
        <v>2</v>
      </c>
      <c r="M723" t="s">
        <v>262</v>
      </c>
      <c r="N723">
        <v>12</v>
      </c>
      <c r="R723" s="2" t="str">
        <f t="shared" si="23"/>
        <v>.</v>
      </c>
      <c r="S723" s="2">
        <f>VLOOKUP(A723,'TA Total'!A:Q,14,0)</f>
        <v>0</v>
      </c>
    </row>
    <row r="724" spans="1:19" x14ac:dyDescent="0.45">
      <c r="A724" s="2" t="str">
        <f t="shared" si="22"/>
        <v>2013|Carterton District|Total - dwelling type</v>
      </c>
      <c r="B724" t="s">
        <v>16</v>
      </c>
      <c r="C724" t="s">
        <v>17</v>
      </c>
      <c r="D724" t="s">
        <v>18</v>
      </c>
      <c r="E724" t="s">
        <v>19</v>
      </c>
      <c r="F724">
        <v>2013</v>
      </c>
      <c r="G724">
        <v>2013</v>
      </c>
      <c r="H724" s="1" t="s">
        <v>152</v>
      </c>
      <c r="I724" t="s">
        <v>151</v>
      </c>
      <c r="J724">
        <v>1</v>
      </c>
      <c r="K724" t="s">
        <v>22</v>
      </c>
      <c r="L724">
        <v>99</v>
      </c>
      <c r="M724" t="s">
        <v>260</v>
      </c>
      <c r="N724">
        <v>3333</v>
      </c>
      <c r="R724" s="2" t="str">
        <f t="shared" si="23"/>
        <v>.</v>
      </c>
      <c r="S724" s="2">
        <f>VLOOKUP(A724,'TA Total'!A:Q,14,0)</f>
        <v>0</v>
      </c>
    </row>
    <row r="725" spans="1:19" x14ac:dyDescent="0.45">
      <c r="A725" s="2" t="str">
        <f t="shared" si="22"/>
        <v>2013|Carterton District|Private Dwelling</v>
      </c>
      <c r="B725" t="s">
        <v>16</v>
      </c>
      <c r="C725" t="s">
        <v>17</v>
      </c>
      <c r="D725" t="s">
        <v>18</v>
      </c>
      <c r="E725" t="s">
        <v>19</v>
      </c>
      <c r="F725">
        <v>2013</v>
      </c>
      <c r="G725">
        <v>2013</v>
      </c>
      <c r="H725" s="1" t="s">
        <v>152</v>
      </c>
      <c r="I725" t="s">
        <v>151</v>
      </c>
      <c r="J725">
        <v>2</v>
      </c>
      <c r="K725" t="s">
        <v>23</v>
      </c>
      <c r="L725">
        <v>1</v>
      </c>
      <c r="M725" t="s">
        <v>261</v>
      </c>
      <c r="N725">
        <v>366</v>
      </c>
      <c r="R725" s="2">
        <f t="shared" si="23"/>
        <v>9.8149637972646815</v>
      </c>
      <c r="S725" s="2">
        <f>VLOOKUP(A725,'TA Total'!A:Q,14,0)</f>
        <v>3729</v>
      </c>
    </row>
    <row r="726" spans="1:19" x14ac:dyDescent="0.45">
      <c r="A726" s="2" t="str">
        <f t="shared" si="22"/>
        <v>2013|Carterton District|Non-private Dwelling</v>
      </c>
      <c r="B726" t="s">
        <v>16</v>
      </c>
      <c r="C726" t="s">
        <v>17</v>
      </c>
      <c r="D726" t="s">
        <v>18</v>
      </c>
      <c r="E726" t="s">
        <v>19</v>
      </c>
      <c r="F726">
        <v>2013</v>
      </c>
      <c r="G726">
        <v>2013</v>
      </c>
      <c r="H726" s="1" t="s">
        <v>152</v>
      </c>
      <c r="I726" t="s">
        <v>151</v>
      </c>
      <c r="J726">
        <v>2</v>
      </c>
      <c r="K726" t="s">
        <v>23</v>
      </c>
      <c r="L726">
        <v>2</v>
      </c>
      <c r="M726" t="s">
        <v>262</v>
      </c>
      <c r="P726" t="s">
        <v>24</v>
      </c>
      <c r="Q726" t="s">
        <v>25</v>
      </c>
      <c r="R726" s="2" t="str">
        <f t="shared" si="23"/>
        <v>.</v>
      </c>
      <c r="S726" s="2">
        <f>VLOOKUP(A726,'TA Total'!A:Q,14,0)</f>
        <v>0</v>
      </c>
    </row>
    <row r="727" spans="1:19" x14ac:dyDescent="0.45">
      <c r="A727" s="2" t="str">
        <f t="shared" si="22"/>
        <v>2013|Carterton District|Total - dwelling type</v>
      </c>
      <c r="B727" t="s">
        <v>16</v>
      </c>
      <c r="C727" t="s">
        <v>17</v>
      </c>
      <c r="D727" t="s">
        <v>18</v>
      </c>
      <c r="E727" t="s">
        <v>19</v>
      </c>
      <c r="F727">
        <v>2013</v>
      </c>
      <c r="G727">
        <v>2013</v>
      </c>
      <c r="H727" s="1" t="s">
        <v>152</v>
      </c>
      <c r="I727" t="s">
        <v>151</v>
      </c>
      <c r="J727">
        <v>2</v>
      </c>
      <c r="K727" t="s">
        <v>23</v>
      </c>
      <c r="L727">
        <v>99</v>
      </c>
      <c r="M727" t="s">
        <v>260</v>
      </c>
      <c r="P727" t="s">
        <v>24</v>
      </c>
      <c r="Q727" t="s">
        <v>25</v>
      </c>
      <c r="R727" s="2" t="str">
        <f t="shared" si="23"/>
        <v>.</v>
      </c>
      <c r="S727" s="2">
        <f>VLOOKUP(A727,'TA Total'!A:Q,14,0)</f>
        <v>0</v>
      </c>
    </row>
    <row r="728" spans="1:19" x14ac:dyDescent="0.45">
      <c r="A728" s="2" t="str">
        <f t="shared" si="22"/>
        <v>2013|Carterton District|Private Dwelling</v>
      </c>
      <c r="B728" t="s">
        <v>16</v>
      </c>
      <c r="C728" t="s">
        <v>17</v>
      </c>
      <c r="D728" t="s">
        <v>18</v>
      </c>
      <c r="E728" t="s">
        <v>19</v>
      </c>
      <c r="F728">
        <v>2013</v>
      </c>
      <c r="G728">
        <v>2013</v>
      </c>
      <c r="H728" s="1" t="s">
        <v>152</v>
      </c>
      <c r="I728" t="s">
        <v>151</v>
      </c>
      <c r="J728">
        <v>21</v>
      </c>
      <c r="K728" t="s">
        <v>26</v>
      </c>
      <c r="L728">
        <v>1</v>
      </c>
      <c r="M728" t="s">
        <v>261</v>
      </c>
      <c r="N728">
        <v>123</v>
      </c>
      <c r="R728" s="2">
        <f t="shared" si="23"/>
        <v>3.2984714400643607</v>
      </c>
      <c r="S728" s="2">
        <f>VLOOKUP(A728,'TA Total'!A:Q,14,0)</f>
        <v>3729</v>
      </c>
    </row>
    <row r="729" spans="1:19" x14ac:dyDescent="0.45">
      <c r="A729" s="2" t="str">
        <f t="shared" si="22"/>
        <v>2013|Carterton District|Non-private Dwelling</v>
      </c>
      <c r="B729" t="s">
        <v>16</v>
      </c>
      <c r="C729" t="s">
        <v>17</v>
      </c>
      <c r="D729" t="s">
        <v>18</v>
      </c>
      <c r="E729" t="s">
        <v>19</v>
      </c>
      <c r="F729">
        <v>2013</v>
      </c>
      <c r="G729">
        <v>2013</v>
      </c>
      <c r="H729" s="1" t="s">
        <v>152</v>
      </c>
      <c r="I729" t="s">
        <v>151</v>
      </c>
      <c r="J729">
        <v>21</v>
      </c>
      <c r="K729" t="s">
        <v>26</v>
      </c>
      <c r="L729">
        <v>2</v>
      </c>
      <c r="M729" t="s">
        <v>262</v>
      </c>
      <c r="P729" t="s">
        <v>24</v>
      </c>
      <c r="Q729" t="s">
        <v>25</v>
      </c>
      <c r="R729" s="2" t="str">
        <f t="shared" si="23"/>
        <v>.</v>
      </c>
      <c r="S729" s="2">
        <f>VLOOKUP(A729,'TA Total'!A:Q,14,0)</f>
        <v>0</v>
      </c>
    </row>
    <row r="730" spans="1:19" x14ac:dyDescent="0.45">
      <c r="A730" s="2" t="str">
        <f t="shared" si="22"/>
        <v>2013|Carterton District|Total - dwelling type</v>
      </c>
      <c r="B730" t="s">
        <v>16</v>
      </c>
      <c r="C730" t="s">
        <v>17</v>
      </c>
      <c r="D730" t="s">
        <v>18</v>
      </c>
      <c r="E730" t="s">
        <v>19</v>
      </c>
      <c r="F730">
        <v>2013</v>
      </c>
      <c r="G730">
        <v>2013</v>
      </c>
      <c r="H730" s="1" t="s">
        <v>152</v>
      </c>
      <c r="I730" t="s">
        <v>151</v>
      </c>
      <c r="J730">
        <v>21</v>
      </c>
      <c r="K730" t="s">
        <v>26</v>
      </c>
      <c r="L730">
        <v>99</v>
      </c>
      <c r="M730" t="s">
        <v>260</v>
      </c>
      <c r="P730" t="s">
        <v>24</v>
      </c>
      <c r="Q730" t="s">
        <v>25</v>
      </c>
      <c r="R730" s="2" t="str">
        <f t="shared" si="23"/>
        <v>.</v>
      </c>
      <c r="S730" s="2">
        <f>VLOOKUP(A730,'TA Total'!A:Q,14,0)</f>
        <v>0</v>
      </c>
    </row>
    <row r="731" spans="1:19" x14ac:dyDescent="0.45">
      <c r="A731" s="2" t="str">
        <f t="shared" si="22"/>
        <v>2013|Carterton District|Private Dwelling</v>
      </c>
      <c r="B731" t="s">
        <v>16</v>
      </c>
      <c r="C731" t="s">
        <v>17</v>
      </c>
      <c r="D731" t="s">
        <v>18</v>
      </c>
      <c r="E731" t="s">
        <v>19</v>
      </c>
      <c r="F731">
        <v>2013</v>
      </c>
      <c r="G731">
        <v>2013</v>
      </c>
      <c r="H731" s="1" t="s">
        <v>152</v>
      </c>
      <c r="I731" t="s">
        <v>151</v>
      </c>
      <c r="J731">
        <v>22</v>
      </c>
      <c r="K731" t="s">
        <v>27</v>
      </c>
      <c r="L731">
        <v>1</v>
      </c>
      <c r="M731" t="s">
        <v>261</v>
      </c>
      <c r="N731">
        <v>243</v>
      </c>
      <c r="R731" s="2">
        <f t="shared" si="23"/>
        <v>6.5164923572003222</v>
      </c>
      <c r="S731" s="2">
        <f>VLOOKUP(A731,'TA Total'!A:Q,14,0)</f>
        <v>3729</v>
      </c>
    </row>
    <row r="732" spans="1:19" x14ac:dyDescent="0.45">
      <c r="A732" s="2" t="str">
        <f t="shared" si="22"/>
        <v>2013|Carterton District|Non-private Dwelling</v>
      </c>
      <c r="B732" t="s">
        <v>16</v>
      </c>
      <c r="C732" t="s">
        <v>17</v>
      </c>
      <c r="D732" t="s">
        <v>18</v>
      </c>
      <c r="E732" t="s">
        <v>19</v>
      </c>
      <c r="F732">
        <v>2013</v>
      </c>
      <c r="G732">
        <v>2013</v>
      </c>
      <c r="H732" s="1" t="s">
        <v>152</v>
      </c>
      <c r="I732" t="s">
        <v>151</v>
      </c>
      <c r="J732">
        <v>22</v>
      </c>
      <c r="K732" t="s">
        <v>27</v>
      </c>
      <c r="L732">
        <v>2</v>
      </c>
      <c r="M732" t="s">
        <v>262</v>
      </c>
      <c r="P732" t="s">
        <v>24</v>
      </c>
      <c r="Q732" t="s">
        <v>25</v>
      </c>
      <c r="R732" s="2" t="str">
        <f t="shared" si="23"/>
        <v>.</v>
      </c>
      <c r="S732" s="2">
        <f>VLOOKUP(A732,'TA Total'!A:Q,14,0)</f>
        <v>0</v>
      </c>
    </row>
    <row r="733" spans="1:19" x14ac:dyDescent="0.45">
      <c r="A733" s="2" t="str">
        <f t="shared" si="22"/>
        <v>2013|Carterton District|Total - dwelling type</v>
      </c>
      <c r="B733" t="s">
        <v>16</v>
      </c>
      <c r="C733" t="s">
        <v>17</v>
      </c>
      <c r="D733" t="s">
        <v>18</v>
      </c>
      <c r="E733" t="s">
        <v>19</v>
      </c>
      <c r="F733">
        <v>2013</v>
      </c>
      <c r="G733">
        <v>2013</v>
      </c>
      <c r="H733" s="1" t="s">
        <v>152</v>
      </c>
      <c r="I733" t="s">
        <v>151</v>
      </c>
      <c r="J733">
        <v>22</v>
      </c>
      <c r="K733" t="s">
        <v>27</v>
      </c>
      <c r="L733">
        <v>99</v>
      </c>
      <c r="M733" t="s">
        <v>260</v>
      </c>
      <c r="P733" t="s">
        <v>24</v>
      </c>
      <c r="Q733" t="s">
        <v>25</v>
      </c>
      <c r="R733" s="2" t="str">
        <f t="shared" si="23"/>
        <v>.</v>
      </c>
      <c r="S733" s="2">
        <f>VLOOKUP(A733,'TA Total'!A:Q,14,0)</f>
        <v>0</v>
      </c>
    </row>
    <row r="734" spans="1:19" x14ac:dyDescent="0.45">
      <c r="A734" s="2" t="str">
        <f t="shared" si="22"/>
        <v>2013|Carterton District|Private Dwelling</v>
      </c>
      <c r="B734" t="s">
        <v>16</v>
      </c>
      <c r="C734" t="s">
        <v>17</v>
      </c>
      <c r="D734" t="s">
        <v>18</v>
      </c>
      <c r="E734" t="s">
        <v>19</v>
      </c>
      <c r="F734">
        <v>2013</v>
      </c>
      <c r="G734">
        <v>2013</v>
      </c>
      <c r="H734" s="1" t="s">
        <v>152</v>
      </c>
      <c r="I734" t="s">
        <v>151</v>
      </c>
      <c r="J734">
        <v>3</v>
      </c>
      <c r="K734" t="s">
        <v>28</v>
      </c>
      <c r="L734">
        <v>1</v>
      </c>
      <c r="M734" t="s">
        <v>261</v>
      </c>
      <c r="N734">
        <v>39</v>
      </c>
      <c r="R734" s="2">
        <f t="shared" si="23"/>
        <v>1.0458567980691875</v>
      </c>
      <c r="S734" s="2">
        <f>VLOOKUP(A734,'TA Total'!A:Q,14,0)</f>
        <v>3729</v>
      </c>
    </row>
    <row r="735" spans="1:19" x14ac:dyDescent="0.45">
      <c r="A735" s="2" t="str">
        <f t="shared" si="22"/>
        <v>2013|Carterton District|Non-private Dwelling</v>
      </c>
      <c r="B735" t="s">
        <v>16</v>
      </c>
      <c r="C735" t="s">
        <v>17</v>
      </c>
      <c r="D735" t="s">
        <v>18</v>
      </c>
      <c r="E735" t="s">
        <v>19</v>
      </c>
      <c r="F735">
        <v>2013</v>
      </c>
      <c r="G735">
        <v>2013</v>
      </c>
      <c r="H735" s="1" t="s">
        <v>152</v>
      </c>
      <c r="I735" t="s">
        <v>151</v>
      </c>
      <c r="J735">
        <v>3</v>
      </c>
      <c r="K735" t="s">
        <v>28</v>
      </c>
      <c r="L735">
        <v>2</v>
      </c>
      <c r="M735" t="s">
        <v>262</v>
      </c>
      <c r="P735" t="s">
        <v>24</v>
      </c>
      <c r="Q735" t="s">
        <v>25</v>
      </c>
      <c r="R735" s="2" t="str">
        <f t="shared" si="23"/>
        <v>.</v>
      </c>
      <c r="S735" s="2">
        <f>VLOOKUP(A735,'TA Total'!A:Q,14,0)</f>
        <v>0</v>
      </c>
    </row>
    <row r="736" spans="1:19" x14ac:dyDescent="0.45">
      <c r="A736" s="2" t="str">
        <f t="shared" si="22"/>
        <v>2013|Carterton District|Total - dwelling type</v>
      </c>
      <c r="B736" t="s">
        <v>16</v>
      </c>
      <c r="C736" t="s">
        <v>17</v>
      </c>
      <c r="D736" t="s">
        <v>18</v>
      </c>
      <c r="E736" t="s">
        <v>19</v>
      </c>
      <c r="F736">
        <v>2013</v>
      </c>
      <c r="G736">
        <v>2013</v>
      </c>
      <c r="H736" s="1" t="s">
        <v>152</v>
      </c>
      <c r="I736" t="s">
        <v>151</v>
      </c>
      <c r="J736">
        <v>3</v>
      </c>
      <c r="K736" t="s">
        <v>28</v>
      </c>
      <c r="L736">
        <v>99</v>
      </c>
      <c r="M736" t="s">
        <v>260</v>
      </c>
      <c r="P736" t="s">
        <v>24</v>
      </c>
      <c r="Q736" t="s">
        <v>25</v>
      </c>
      <c r="R736" s="2" t="str">
        <f t="shared" si="23"/>
        <v>.</v>
      </c>
      <c r="S736" s="2">
        <f>VLOOKUP(A736,'TA Total'!A:Q,14,0)</f>
        <v>0</v>
      </c>
    </row>
    <row r="737" spans="1:19" x14ac:dyDescent="0.45">
      <c r="A737" s="2" t="str">
        <f t="shared" si="22"/>
        <v>2013|Carterton District|Private Dwelling</v>
      </c>
      <c r="B737" t="s">
        <v>16</v>
      </c>
      <c r="C737" t="s">
        <v>17</v>
      </c>
      <c r="D737" t="s">
        <v>18</v>
      </c>
      <c r="E737" t="s">
        <v>19</v>
      </c>
      <c r="F737">
        <v>2013</v>
      </c>
      <c r="G737">
        <v>2013</v>
      </c>
      <c r="H737" s="1" t="s">
        <v>152</v>
      </c>
      <c r="I737" t="s">
        <v>151</v>
      </c>
      <c r="J737">
        <v>999</v>
      </c>
      <c r="K737" t="s">
        <v>29</v>
      </c>
      <c r="L737">
        <v>1</v>
      </c>
      <c r="M737" t="s">
        <v>261</v>
      </c>
      <c r="N737">
        <v>3729</v>
      </c>
      <c r="R737" s="2">
        <f t="shared" si="23"/>
        <v>100</v>
      </c>
      <c r="S737" s="2">
        <f>VLOOKUP(A737,'TA Total'!A:Q,14,0)</f>
        <v>3729</v>
      </c>
    </row>
    <row r="738" spans="1:19" x14ac:dyDescent="0.45">
      <c r="A738" s="2" t="str">
        <f t="shared" si="22"/>
        <v>2013|Carterton District|Non-private Dwelling</v>
      </c>
      <c r="B738" t="s">
        <v>16</v>
      </c>
      <c r="C738" t="s">
        <v>17</v>
      </c>
      <c r="D738" t="s">
        <v>18</v>
      </c>
      <c r="E738" t="s">
        <v>19</v>
      </c>
      <c r="F738">
        <v>2013</v>
      </c>
      <c r="G738">
        <v>2013</v>
      </c>
      <c r="H738" s="1" t="s">
        <v>152</v>
      </c>
      <c r="I738" t="s">
        <v>151</v>
      </c>
      <c r="J738">
        <v>999</v>
      </c>
      <c r="K738" t="s">
        <v>29</v>
      </c>
      <c r="L738">
        <v>2</v>
      </c>
      <c r="M738" t="s">
        <v>262</v>
      </c>
      <c r="P738" t="s">
        <v>24</v>
      </c>
      <c r="Q738" t="s">
        <v>25</v>
      </c>
      <c r="R738" s="2" t="str">
        <f t="shared" si="23"/>
        <v>.</v>
      </c>
      <c r="S738" s="2">
        <f>VLOOKUP(A738,'TA Total'!A:Q,14,0)</f>
        <v>0</v>
      </c>
    </row>
    <row r="739" spans="1:19" x14ac:dyDescent="0.45">
      <c r="A739" s="2" t="str">
        <f t="shared" si="22"/>
        <v>2013|Carterton District|Total - dwelling type</v>
      </c>
      <c r="B739" t="s">
        <v>16</v>
      </c>
      <c r="C739" t="s">
        <v>17</v>
      </c>
      <c r="D739" t="s">
        <v>18</v>
      </c>
      <c r="E739" t="s">
        <v>19</v>
      </c>
      <c r="F739">
        <v>2013</v>
      </c>
      <c r="G739">
        <v>2013</v>
      </c>
      <c r="H739" s="1" t="s">
        <v>152</v>
      </c>
      <c r="I739" t="s">
        <v>151</v>
      </c>
      <c r="J739">
        <v>999</v>
      </c>
      <c r="K739" t="s">
        <v>29</v>
      </c>
      <c r="L739">
        <v>99</v>
      </c>
      <c r="M739" t="s">
        <v>260</v>
      </c>
      <c r="P739" t="s">
        <v>24</v>
      </c>
      <c r="Q739" t="s">
        <v>25</v>
      </c>
      <c r="R739" s="2" t="str">
        <f t="shared" si="23"/>
        <v>.</v>
      </c>
      <c r="S739" s="2">
        <f>VLOOKUP(A739,'TA Total'!A:Q,14,0)</f>
        <v>0</v>
      </c>
    </row>
    <row r="740" spans="1:19" x14ac:dyDescent="0.45">
      <c r="A740" s="2" t="str">
        <f t="shared" si="22"/>
        <v>2013|South Wairarapa District|Private Dwelling</v>
      </c>
      <c r="B740" t="s">
        <v>16</v>
      </c>
      <c r="C740" t="s">
        <v>17</v>
      </c>
      <c r="D740" t="s">
        <v>18</v>
      </c>
      <c r="E740" t="s">
        <v>19</v>
      </c>
      <c r="F740">
        <v>2013</v>
      </c>
      <c r="G740">
        <v>2013</v>
      </c>
      <c r="H740" s="1" t="s">
        <v>150</v>
      </c>
      <c r="I740" t="s">
        <v>149</v>
      </c>
      <c r="J740">
        <v>1</v>
      </c>
      <c r="K740" t="s">
        <v>22</v>
      </c>
      <c r="L740">
        <v>1</v>
      </c>
      <c r="M740" t="s">
        <v>261</v>
      </c>
      <c r="N740">
        <v>3984</v>
      </c>
      <c r="R740" s="2">
        <f t="shared" si="23"/>
        <v>75.411697898921076</v>
      </c>
      <c r="S740" s="2">
        <f>VLOOKUP(A740,'TA Total'!A:Q,14,0)</f>
        <v>5283</v>
      </c>
    </row>
    <row r="741" spans="1:19" x14ac:dyDescent="0.45">
      <c r="A741" s="2" t="str">
        <f t="shared" si="22"/>
        <v>2013|South Wairarapa District|Non-private Dwelling</v>
      </c>
      <c r="B741" t="s">
        <v>16</v>
      </c>
      <c r="C741" t="s">
        <v>17</v>
      </c>
      <c r="D741" t="s">
        <v>18</v>
      </c>
      <c r="E741" t="s">
        <v>19</v>
      </c>
      <c r="F741">
        <v>2013</v>
      </c>
      <c r="G741">
        <v>2013</v>
      </c>
      <c r="H741" s="1" t="s">
        <v>150</v>
      </c>
      <c r="I741" t="s">
        <v>149</v>
      </c>
      <c r="J741">
        <v>1</v>
      </c>
      <c r="K741" t="s">
        <v>22</v>
      </c>
      <c r="L741">
        <v>2</v>
      </c>
      <c r="M741" t="s">
        <v>262</v>
      </c>
      <c r="N741">
        <v>51</v>
      </c>
      <c r="R741" s="2" t="str">
        <f t="shared" si="23"/>
        <v>.</v>
      </c>
      <c r="S741" s="2">
        <f>VLOOKUP(A741,'TA Total'!A:Q,14,0)</f>
        <v>0</v>
      </c>
    </row>
    <row r="742" spans="1:19" x14ac:dyDescent="0.45">
      <c r="A742" s="2" t="str">
        <f t="shared" si="22"/>
        <v>2013|South Wairarapa District|Total - dwelling type</v>
      </c>
      <c r="B742" t="s">
        <v>16</v>
      </c>
      <c r="C742" t="s">
        <v>17</v>
      </c>
      <c r="D742" t="s">
        <v>18</v>
      </c>
      <c r="E742" t="s">
        <v>19</v>
      </c>
      <c r="F742">
        <v>2013</v>
      </c>
      <c r="G742">
        <v>2013</v>
      </c>
      <c r="H742" s="1" t="s">
        <v>150</v>
      </c>
      <c r="I742" t="s">
        <v>149</v>
      </c>
      <c r="J742">
        <v>1</v>
      </c>
      <c r="K742" t="s">
        <v>22</v>
      </c>
      <c r="L742">
        <v>99</v>
      </c>
      <c r="M742" t="s">
        <v>260</v>
      </c>
      <c r="N742">
        <v>4035</v>
      </c>
      <c r="R742" s="2" t="str">
        <f t="shared" si="23"/>
        <v>.</v>
      </c>
      <c r="S742" s="2">
        <f>VLOOKUP(A742,'TA Total'!A:Q,14,0)</f>
        <v>0</v>
      </c>
    </row>
    <row r="743" spans="1:19" x14ac:dyDescent="0.45">
      <c r="A743" s="2" t="str">
        <f t="shared" si="22"/>
        <v>2013|South Wairarapa District|Private Dwelling</v>
      </c>
      <c r="B743" t="s">
        <v>16</v>
      </c>
      <c r="C743" t="s">
        <v>17</v>
      </c>
      <c r="D743" t="s">
        <v>18</v>
      </c>
      <c r="E743" t="s">
        <v>19</v>
      </c>
      <c r="F743">
        <v>2013</v>
      </c>
      <c r="G743">
        <v>2013</v>
      </c>
      <c r="H743" s="1" t="s">
        <v>150</v>
      </c>
      <c r="I743" t="s">
        <v>149</v>
      </c>
      <c r="J743">
        <v>2</v>
      </c>
      <c r="K743" t="s">
        <v>23</v>
      </c>
      <c r="L743">
        <v>1</v>
      </c>
      <c r="M743" t="s">
        <v>261</v>
      </c>
      <c r="N743">
        <v>1248</v>
      </c>
      <c r="R743" s="2">
        <f t="shared" si="23"/>
        <v>23.622941510505395</v>
      </c>
      <c r="S743" s="2">
        <f>VLOOKUP(A743,'TA Total'!A:Q,14,0)</f>
        <v>5283</v>
      </c>
    </row>
    <row r="744" spans="1:19" x14ac:dyDescent="0.45">
      <c r="A744" s="2" t="str">
        <f t="shared" si="22"/>
        <v>2013|South Wairarapa District|Non-private Dwelling</v>
      </c>
      <c r="B744" t="s">
        <v>16</v>
      </c>
      <c r="C744" t="s">
        <v>17</v>
      </c>
      <c r="D744" t="s">
        <v>18</v>
      </c>
      <c r="E744" t="s">
        <v>19</v>
      </c>
      <c r="F744">
        <v>2013</v>
      </c>
      <c r="G744">
        <v>2013</v>
      </c>
      <c r="H744" s="1" t="s">
        <v>150</v>
      </c>
      <c r="I744" t="s">
        <v>149</v>
      </c>
      <c r="J744">
        <v>2</v>
      </c>
      <c r="K744" t="s">
        <v>23</v>
      </c>
      <c r="L744">
        <v>2</v>
      </c>
      <c r="M744" t="s">
        <v>262</v>
      </c>
      <c r="P744" t="s">
        <v>24</v>
      </c>
      <c r="Q744" t="s">
        <v>25</v>
      </c>
      <c r="R744" s="2" t="str">
        <f t="shared" si="23"/>
        <v>.</v>
      </c>
      <c r="S744" s="2">
        <f>VLOOKUP(A744,'TA Total'!A:Q,14,0)</f>
        <v>0</v>
      </c>
    </row>
    <row r="745" spans="1:19" x14ac:dyDescent="0.45">
      <c r="A745" s="2" t="str">
        <f t="shared" si="22"/>
        <v>2013|South Wairarapa District|Total - dwelling type</v>
      </c>
      <c r="B745" t="s">
        <v>16</v>
      </c>
      <c r="C745" t="s">
        <v>17</v>
      </c>
      <c r="D745" t="s">
        <v>18</v>
      </c>
      <c r="E745" t="s">
        <v>19</v>
      </c>
      <c r="F745">
        <v>2013</v>
      </c>
      <c r="G745">
        <v>2013</v>
      </c>
      <c r="H745" s="1" t="s">
        <v>150</v>
      </c>
      <c r="I745" t="s">
        <v>149</v>
      </c>
      <c r="J745">
        <v>2</v>
      </c>
      <c r="K745" t="s">
        <v>23</v>
      </c>
      <c r="L745">
        <v>99</v>
      </c>
      <c r="M745" t="s">
        <v>260</v>
      </c>
      <c r="P745" t="s">
        <v>24</v>
      </c>
      <c r="Q745" t="s">
        <v>25</v>
      </c>
      <c r="R745" s="2" t="str">
        <f t="shared" si="23"/>
        <v>.</v>
      </c>
      <c r="S745" s="2">
        <f>VLOOKUP(A745,'TA Total'!A:Q,14,0)</f>
        <v>0</v>
      </c>
    </row>
    <row r="746" spans="1:19" x14ac:dyDescent="0.45">
      <c r="A746" s="2" t="str">
        <f t="shared" si="22"/>
        <v>2013|South Wairarapa District|Private Dwelling</v>
      </c>
      <c r="B746" t="s">
        <v>16</v>
      </c>
      <c r="C746" t="s">
        <v>17</v>
      </c>
      <c r="D746" t="s">
        <v>18</v>
      </c>
      <c r="E746" t="s">
        <v>19</v>
      </c>
      <c r="F746">
        <v>2013</v>
      </c>
      <c r="G746">
        <v>2013</v>
      </c>
      <c r="H746" s="1" t="s">
        <v>150</v>
      </c>
      <c r="I746" t="s">
        <v>149</v>
      </c>
      <c r="J746">
        <v>21</v>
      </c>
      <c r="K746" t="s">
        <v>26</v>
      </c>
      <c r="L746">
        <v>1</v>
      </c>
      <c r="M746" t="s">
        <v>261</v>
      </c>
      <c r="N746">
        <v>360</v>
      </c>
      <c r="R746" s="2">
        <f t="shared" si="23"/>
        <v>6.8143100511073254</v>
      </c>
      <c r="S746" s="2">
        <f>VLOOKUP(A746,'TA Total'!A:Q,14,0)</f>
        <v>5283</v>
      </c>
    </row>
    <row r="747" spans="1:19" x14ac:dyDescent="0.45">
      <c r="A747" s="2" t="str">
        <f t="shared" si="22"/>
        <v>2013|South Wairarapa District|Non-private Dwelling</v>
      </c>
      <c r="B747" t="s">
        <v>16</v>
      </c>
      <c r="C747" t="s">
        <v>17</v>
      </c>
      <c r="D747" t="s">
        <v>18</v>
      </c>
      <c r="E747" t="s">
        <v>19</v>
      </c>
      <c r="F747">
        <v>2013</v>
      </c>
      <c r="G747">
        <v>2013</v>
      </c>
      <c r="H747" s="1" t="s">
        <v>150</v>
      </c>
      <c r="I747" t="s">
        <v>149</v>
      </c>
      <c r="J747">
        <v>21</v>
      </c>
      <c r="K747" t="s">
        <v>26</v>
      </c>
      <c r="L747">
        <v>2</v>
      </c>
      <c r="M747" t="s">
        <v>262</v>
      </c>
      <c r="P747" t="s">
        <v>24</v>
      </c>
      <c r="Q747" t="s">
        <v>25</v>
      </c>
      <c r="R747" s="2" t="str">
        <f t="shared" si="23"/>
        <v>.</v>
      </c>
      <c r="S747" s="2">
        <f>VLOOKUP(A747,'TA Total'!A:Q,14,0)</f>
        <v>0</v>
      </c>
    </row>
    <row r="748" spans="1:19" x14ac:dyDescent="0.45">
      <c r="A748" s="2" t="str">
        <f t="shared" si="22"/>
        <v>2013|South Wairarapa District|Total - dwelling type</v>
      </c>
      <c r="B748" t="s">
        <v>16</v>
      </c>
      <c r="C748" t="s">
        <v>17</v>
      </c>
      <c r="D748" t="s">
        <v>18</v>
      </c>
      <c r="E748" t="s">
        <v>19</v>
      </c>
      <c r="F748">
        <v>2013</v>
      </c>
      <c r="G748">
        <v>2013</v>
      </c>
      <c r="H748" s="1" t="s">
        <v>150</v>
      </c>
      <c r="I748" t="s">
        <v>149</v>
      </c>
      <c r="J748">
        <v>21</v>
      </c>
      <c r="K748" t="s">
        <v>26</v>
      </c>
      <c r="L748">
        <v>99</v>
      </c>
      <c r="M748" t="s">
        <v>260</v>
      </c>
      <c r="P748" t="s">
        <v>24</v>
      </c>
      <c r="Q748" t="s">
        <v>25</v>
      </c>
      <c r="R748" s="2" t="str">
        <f t="shared" si="23"/>
        <v>.</v>
      </c>
      <c r="S748" s="2">
        <f>VLOOKUP(A748,'TA Total'!A:Q,14,0)</f>
        <v>0</v>
      </c>
    </row>
    <row r="749" spans="1:19" x14ac:dyDescent="0.45">
      <c r="A749" s="2" t="str">
        <f t="shared" si="22"/>
        <v>2013|South Wairarapa District|Private Dwelling</v>
      </c>
      <c r="B749" t="s">
        <v>16</v>
      </c>
      <c r="C749" t="s">
        <v>17</v>
      </c>
      <c r="D749" t="s">
        <v>18</v>
      </c>
      <c r="E749" t="s">
        <v>19</v>
      </c>
      <c r="F749">
        <v>2013</v>
      </c>
      <c r="G749">
        <v>2013</v>
      </c>
      <c r="H749" s="1" t="s">
        <v>150</v>
      </c>
      <c r="I749" t="s">
        <v>149</v>
      </c>
      <c r="J749">
        <v>22</v>
      </c>
      <c r="K749" t="s">
        <v>27</v>
      </c>
      <c r="L749">
        <v>1</v>
      </c>
      <c r="M749" t="s">
        <v>261</v>
      </c>
      <c r="N749">
        <v>885</v>
      </c>
      <c r="R749" s="2">
        <f t="shared" si="23"/>
        <v>16.751845542305507</v>
      </c>
      <c r="S749" s="2">
        <f>VLOOKUP(A749,'TA Total'!A:Q,14,0)</f>
        <v>5283</v>
      </c>
    </row>
    <row r="750" spans="1:19" x14ac:dyDescent="0.45">
      <c r="A750" s="2" t="str">
        <f t="shared" si="22"/>
        <v>2013|South Wairarapa District|Non-private Dwelling</v>
      </c>
      <c r="B750" t="s">
        <v>16</v>
      </c>
      <c r="C750" t="s">
        <v>17</v>
      </c>
      <c r="D750" t="s">
        <v>18</v>
      </c>
      <c r="E750" t="s">
        <v>19</v>
      </c>
      <c r="F750">
        <v>2013</v>
      </c>
      <c r="G750">
        <v>2013</v>
      </c>
      <c r="H750" s="1" t="s">
        <v>150</v>
      </c>
      <c r="I750" t="s">
        <v>149</v>
      </c>
      <c r="J750">
        <v>22</v>
      </c>
      <c r="K750" t="s">
        <v>27</v>
      </c>
      <c r="L750">
        <v>2</v>
      </c>
      <c r="M750" t="s">
        <v>262</v>
      </c>
      <c r="P750" t="s">
        <v>24</v>
      </c>
      <c r="Q750" t="s">
        <v>25</v>
      </c>
      <c r="R750" s="2" t="str">
        <f t="shared" si="23"/>
        <v>.</v>
      </c>
      <c r="S750" s="2">
        <f>VLOOKUP(A750,'TA Total'!A:Q,14,0)</f>
        <v>0</v>
      </c>
    </row>
    <row r="751" spans="1:19" x14ac:dyDescent="0.45">
      <c r="A751" s="2" t="str">
        <f t="shared" si="22"/>
        <v>2013|South Wairarapa District|Total - dwelling type</v>
      </c>
      <c r="B751" t="s">
        <v>16</v>
      </c>
      <c r="C751" t="s">
        <v>17</v>
      </c>
      <c r="D751" t="s">
        <v>18</v>
      </c>
      <c r="E751" t="s">
        <v>19</v>
      </c>
      <c r="F751">
        <v>2013</v>
      </c>
      <c r="G751">
        <v>2013</v>
      </c>
      <c r="H751" s="1" t="s">
        <v>150</v>
      </c>
      <c r="I751" t="s">
        <v>149</v>
      </c>
      <c r="J751">
        <v>22</v>
      </c>
      <c r="K751" t="s">
        <v>27</v>
      </c>
      <c r="L751">
        <v>99</v>
      </c>
      <c r="M751" t="s">
        <v>260</v>
      </c>
      <c r="P751" t="s">
        <v>24</v>
      </c>
      <c r="Q751" t="s">
        <v>25</v>
      </c>
      <c r="R751" s="2" t="str">
        <f t="shared" si="23"/>
        <v>.</v>
      </c>
      <c r="S751" s="2">
        <f>VLOOKUP(A751,'TA Total'!A:Q,14,0)</f>
        <v>0</v>
      </c>
    </row>
    <row r="752" spans="1:19" x14ac:dyDescent="0.45">
      <c r="A752" s="2" t="str">
        <f t="shared" si="22"/>
        <v>2013|South Wairarapa District|Private Dwelling</v>
      </c>
      <c r="B752" t="s">
        <v>16</v>
      </c>
      <c r="C752" t="s">
        <v>17</v>
      </c>
      <c r="D752" t="s">
        <v>18</v>
      </c>
      <c r="E752" t="s">
        <v>19</v>
      </c>
      <c r="F752">
        <v>2013</v>
      </c>
      <c r="G752">
        <v>2013</v>
      </c>
      <c r="H752" s="1" t="s">
        <v>150</v>
      </c>
      <c r="I752" t="s">
        <v>149</v>
      </c>
      <c r="J752">
        <v>3</v>
      </c>
      <c r="K752" t="s">
        <v>28</v>
      </c>
      <c r="L752">
        <v>1</v>
      </c>
      <c r="M752" t="s">
        <v>261</v>
      </c>
      <c r="N752">
        <v>51</v>
      </c>
      <c r="R752" s="2">
        <f t="shared" si="23"/>
        <v>0.96536059057353785</v>
      </c>
      <c r="S752" s="2">
        <f>VLOOKUP(A752,'TA Total'!A:Q,14,0)</f>
        <v>5283</v>
      </c>
    </row>
    <row r="753" spans="1:19" x14ac:dyDescent="0.45">
      <c r="A753" s="2" t="str">
        <f t="shared" si="22"/>
        <v>2013|South Wairarapa District|Non-private Dwelling</v>
      </c>
      <c r="B753" t="s">
        <v>16</v>
      </c>
      <c r="C753" t="s">
        <v>17</v>
      </c>
      <c r="D753" t="s">
        <v>18</v>
      </c>
      <c r="E753" t="s">
        <v>19</v>
      </c>
      <c r="F753">
        <v>2013</v>
      </c>
      <c r="G753">
        <v>2013</v>
      </c>
      <c r="H753" s="1" t="s">
        <v>150</v>
      </c>
      <c r="I753" t="s">
        <v>149</v>
      </c>
      <c r="J753">
        <v>3</v>
      </c>
      <c r="K753" t="s">
        <v>28</v>
      </c>
      <c r="L753">
        <v>2</v>
      </c>
      <c r="M753" t="s">
        <v>262</v>
      </c>
      <c r="P753" t="s">
        <v>24</v>
      </c>
      <c r="Q753" t="s">
        <v>25</v>
      </c>
      <c r="R753" s="2" t="str">
        <f t="shared" si="23"/>
        <v>.</v>
      </c>
      <c r="S753" s="2">
        <f>VLOOKUP(A753,'TA Total'!A:Q,14,0)</f>
        <v>0</v>
      </c>
    </row>
    <row r="754" spans="1:19" x14ac:dyDescent="0.45">
      <c r="A754" s="2" t="str">
        <f t="shared" si="22"/>
        <v>2013|South Wairarapa District|Total - dwelling type</v>
      </c>
      <c r="B754" t="s">
        <v>16</v>
      </c>
      <c r="C754" t="s">
        <v>17</v>
      </c>
      <c r="D754" t="s">
        <v>18</v>
      </c>
      <c r="E754" t="s">
        <v>19</v>
      </c>
      <c r="F754">
        <v>2013</v>
      </c>
      <c r="G754">
        <v>2013</v>
      </c>
      <c r="H754" s="1" t="s">
        <v>150</v>
      </c>
      <c r="I754" t="s">
        <v>149</v>
      </c>
      <c r="J754">
        <v>3</v>
      </c>
      <c r="K754" t="s">
        <v>28</v>
      </c>
      <c r="L754">
        <v>99</v>
      </c>
      <c r="M754" t="s">
        <v>260</v>
      </c>
      <c r="P754" t="s">
        <v>24</v>
      </c>
      <c r="Q754" t="s">
        <v>25</v>
      </c>
      <c r="R754" s="2" t="str">
        <f t="shared" si="23"/>
        <v>.</v>
      </c>
      <c r="S754" s="2">
        <f>VLOOKUP(A754,'TA Total'!A:Q,14,0)</f>
        <v>0</v>
      </c>
    </row>
    <row r="755" spans="1:19" x14ac:dyDescent="0.45">
      <c r="A755" s="2" t="str">
        <f t="shared" si="22"/>
        <v>2013|South Wairarapa District|Private Dwelling</v>
      </c>
      <c r="B755" t="s">
        <v>16</v>
      </c>
      <c r="C755" t="s">
        <v>17</v>
      </c>
      <c r="D755" t="s">
        <v>18</v>
      </c>
      <c r="E755" t="s">
        <v>19</v>
      </c>
      <c r="F755">
        <v>2013</v>
      </c>
      <c r="G755">
        <v>2013</v>
      </c>
      <c r="H755" s="1" t="s">
        <v>150</v>
      </c>
      <c r="I755" t="s">
        <v>149</v>
      </c>
      <c r="J755">
        <v>999</v>
      </c>
      <c r="K755" t="s">
        <v>29</v>
      </c>
      <c r="L755">
        <v>1</v>
      </c>
      <c r="M755" t="s">
        <v>261</v>
      </c>
      <c r="N755">
        <v>5283</v>
      </c>
      <c r="R755" s="2">
        <f t="shared" si="23"/>
        <v>100</v>
      </c>
      <c r="S755" s="2">
        <f>VLOOKUP(A755,'TA Total'!A:Q,14,0)</f>
        <v>5283</v>
      </c>
    </row>
    <row r="756" spans="1:19" x14ac:dyDescent="0.45">
      <c r="A756" s="2" t="str">
        <f t="shared" si="22"/>
        <v>2013|South Wairarapa District|Non-private Dwelling</v>
      </c>
      <c r="B756" t="s">
        <v>16</v>
      </c>
      <c r="C756" t="s">
        <v>17</v>
      </c>
      <c r="D756" t="s">
        <v>18</v>
      </c>
      <c r="E756" t="s">
        <v>19</v>
      </c>
      <c r="F756">
        <v>2013</v>
      </c>
      <c r="G756">
        <v>2013</v>
      </c>
      <c r="H756" s="1" t="s">
        <v>150</v>
      </c>
      <c r="I756" t="s">
        <v>149</v>
      </c>
      <c r="J756">
        <v>999</v>
      </c>
      <c r="K756" t="s">
        <v>29</v>
      </c>
      <c r="L756">
        <v>2</v>
      </c>
      <c r="M756" t="s">
        <v>262</v>
      </c>
      <c r="P756" t="s">
        <v>24</v>
      </c>
      <c r="Q756" t="s">
        <v>25</v>
      </c>
      <c r="R756" s="2" t="str">
        <f t="shared" si="23"/>
        <v>.</v>
      </c>
      <c r="S756" s="2">
        <f>VLOOKUP(A756,'TA Total'!A:Q,14,0)</f>
        <v>0</v>
      </c>
    </row>
    <row r="757" spans="1:19" x14ac:dyDescent="0.45">
      <c r="A757" s="2" t="str">
        <f t="shared" si="22"/>
        <v>2013|South Wairarapa District|Total - dwelling type</v>
      </c>
      <c r="B757" t="s">
        <v>16</v>
      </c>
      <c r="C757" t="s">
        <v>17</v>
      </c>
      <c r="D757" t="s">
        <v>18</v>
      </c>
      <c r="E757" t="s">
        <v>19</v>
      </c>
      <c r="F757">
        <v>2013</v>
      </c>
      <c r="G757">
        <v>2013</v>
      </c>
      <c r="H757" s="1" t="s">
        <v>150</v>
      </c>
      <c r="I757" t="s">
        <v>149</v>
      </c>
      <c r="J757">
        <v>999</v>
      </c>
      <c r="K757" t="s">
        <v>29</v>
      </c>
      <c r="L757">
        <v>99</v>
      </c>
      <c r="M757" t="s">
        <v>260</v>
      </c>
      <c r="P757" t="s">
        <v>24</v>
      </c>
      <c r="Q757" t="s">
        <v>25</v>
      </c>
      <c r="R757" s="2" t="str">
        <f t="shared" si="23"/>
        <v>.</v>
      </c>
      <c r="S757" s="2">
        <f>VLOOKUP(A757,'TA Total'!A:Q,14,0)</f>
        <v>0</v>
      </c>
    </row>
    <row r="758" spans="1:19" x14ac:dyDescent="0.45">
      <c r="A758" s="2" t="str">
        <f t="shared" si="22"/>
        <v>2013|Tasman District|Private Dwelling</v>
      </c>
      <c r="B758" t="s">
        <v>16</v>
      </c>
      <c r="C758" t="s">
        <v>17</v>
      </c>
      <c r="D758" t="s">
        <v>18</v>
      </c>
      <c r="E758" t="s">
        <v>19</v>
      </c>
      <c r="F758">
        <v>2013</v>
      </c>
      <c r="G758">
        <v>2013</v>
      </c>
      <c r="H758" s="1" t="s">
        <v>148</v>
      </c>
      <c r="I758" t="s">
        <v>147</v>
      </c>
      <c r="J758">
        <v>1</v>
      </c>
      <c r="K758" t="s">
        <v>22</v>
      </c>
      <c r="L758">
        <v>1</v>
      </c>
      <c r="M758" t="s">
        <v>261</v>
      </c>
      <c r="N758">
        <v>18597</v>
      </c>
      <c r="R758" s="2">
        <f t="shared" si="23"/>
        <v>86.675055928411638</v>
      </c>
      <c r="S758" s="2">
        <f>VLOOKUP(A758,'TA Total'!A:Q,14,0)</f>
        <v>21456</v>
      </c>
    </row>
    <row r="759" spans="1:19" x14ac:dyDescent="0.45">
      <c r="A759" s="2" t="str">
        <f t="shared" si="22"/>
        <v>2013|Tasman District|Non-private Dwelling</v>
      </c>
      <c r="B759" t="s">
        <v>16</v>
      </c>
      <c r="C759" t="s">
        <v>17</v>
      </c>
      <c r="D759" t="s">
        <v>18</v>
      </c>
      <c r="E759" t="s">
        <v>19</v>
      </c>
      <c r="F759">
        <v>2013</v>
      </c>
      <c r="G759">
        <v>2013</v>
      </c>
      <c r="H759" s="1" t="s">
        <v>148</v>
      </c>
      <c r="I759" t="s">
        <v>147</v>
      </c>
      <c r="J759">
        <v>1</v>
      </c>
      <c r="K759" t="s">
        <v>22</v>
      </c>
      <c r="L759">
        <v>2</v>
      </c>
      <c r="M759" t="s">
        <v>262</v>
      </c>
      <c r="N759">
        <v>288</v>
      </c>
      <c r="R759" s="2" t="str">
        <f t="shared" si="23"/>
        <v>.</v>
      </c>
      <c r="S759" s="2">
        <f>VLOOKUP(A759,'TA Total'!A:Q,14,0)</f>
        <v>0</v>
      </c>
    </row>
    <row r="760" spans="1:19" x14ac:dyDescent="0.45">
      <c r="A760" s="2" t="str">
        <f t="shared" si="22"/>
        <v>2013|Tasman District|Total - dwelling type</v>
      </c>
      <c r="B760" t="s">
        <v>16</v>
      </c>
      <c r="C760" t="s">
        <v>17</v>
      </c>
      <c r="D760" t="s">
        <v>18</v>
      </c>
      <c r="E760" t="s">
        <v>19</v>
      </c>
      <c r="F760">
        <v>2013</v>
      </c>
      <c r="G760">
        <v>2013</v>
      </c>
      <c r="H760" s="1" t="s">
        <v>148</v>
      </c>
      <c r="I760" t="s">
        <v>147</v>
      </c>
      <c r="J760">
        <v>1</v>
      </c>
      <c r="K760" t="s">
        <v>22</v>
      </c>
      <c r="L760">
        <v>99</v>
      </c>
      <c r="M760" t="s">
        <v>260</v>
      </c>
      <c r="N760">
        <v>18885</v>
      </c>
      <c r="R760" s="2" t="str">
        <f t="shared" si="23"/>
        <v>.</v>
      </c>
      <c r="S760" s="2">
        <f>VLOOKUP(A760,'TA Total'!A:Q,14,0)</f>
        <v>0</v>
      </c>
    </row>
    <row r="761" spans="1:19" x14ac:dyDescent="0.45">
      <c r="A761" s="2" t="str">
        <f t="shared" si="22"/>
        <v>2013|Tasman District|Private Dwelling</v>
      </c>
      <c r="B761" t="s">
        <v>16</v>
      </c>
      <c r="C761" t="s">
        <v>17</v>
      </c>
      <c r="D761" t="s">
        <v>18</v>
      </c>
      <c r="E761" t="s">
        <v>19</v>
      </c>
      <c r="F761">
        <v>2013</v>
      </c>
      <c r="G761">
        <v>2013</v>
      </c>
      <c r="H761" s="1" t="s">
        <v>148</v>
      </c>
      <c r="I761" t="s">
        <v>147</v>
      </c>
      <c r="J761">
        <v>2</v>
      </c>
      <c r="K761" t="s">
        <v>23</v>
      </c>
      <c r="L761">
        <v>1</v>
      </c>
      <c r="M761" t="s">
        <v>261</v>
      </c>
      <c r="N761">
        <v>2700</v>
      </c>
      <c r="R761" s="2">
        <f t="shared" si="23"/>
        <v>12.583892617449665</v>
      </c>
      <c r="S761" s="2">
        <f>VLOOKUP(A761,'TA Total'!A:Q,14,0)</f>
        <v>21456</v>
      </c>
    </row>
    <row r="762" spans="1:19" x14ac:dyDescent="0.45">
      <c r="A762" s="2" t="str">
        <f t="shared" si="22"/>
        <v>2013|Tasman District|Non-private Dwelling</v>
      </c>
      <c r="B762" t="s">
        <v>16</v>
      </c>
      <c r="C762" t="s">
        <v>17</v>
      </c>
      <c r="D762" t="s">
        <v>18</v>
      </c>
      <c r="E762" t="s">
        <v>19</v>
      </c>
      <c r="F762">
        <v>2013</v>
      </c>
      <c r="G762">
        <v>2013</v>
      </c>
      <c r="H762" s="1" t="s">
        <v>148</v>
      </c>
      <c r="I762" t="s">
        <v>147</v>
      </c>
      <c r="J762">
        <v>2</v>
      </c>
      <c r="K762" t="s">
        <v>23</v>
      </c>
      <c r="L762">
        <v>2</v>
      </c>
      <c r="M762" t="s">
        <v>262</v>
      </c>
      <c r="P762" t="s">
        <v>24</v>
      </c>
      <c r="Q762" t="s">
        <v>25</v>
      </c>
      <c r="R762" s="2" t="str">
        <f t="shared" si="23"/>
        <v>.</v>
      </c>
      <c r="S762" s="2">
        <f>VLOOKUP(A762,'TA Total'!A:Q,14,0)</f>
        <v>0</v>
      </c>
    </row>
    <row r="763" spans="1:19" x14ac:dyDescent="0.45">
      <c r="A763" s="2" t="str">
        <f t="shared" si="22"/>
        <v>2013|Tasman District|Total - dwelling type</v>
      </c>
      <c r="B763" t="s">
        <v>16</v>
      </c>
      <c r="C763" t="s">
        <v>17</v>
      </c>
      <c r="D763" t="s">
        <v>18</v>
      </c>
      <c r="E763" t="s">
        <v>19</v>
      </c>
      <c r="F763">
        <v>2013</v>
      </c>
      <c r="G763">
        <v>2013</v>
      </c>
      <c r="H763" s="1" t="s">
        <v>148</v>
      </c>
      <c r="I763" t="s">
        <v>147</v>
      </c>
      <c r="J763">
        <v>2</v>
      </c>
      <c r="K763" t="s">
        <v>23</v>
      </c>
      <c r="L763">
        <v>99</v>
      </c>
      <c r="M763" t="s">
        <v>260</v>
      </c>
      <c r="P763" t="s">
        <v>24</v>
      </c>
      <c r="Q763" t="s">
        <v>25</v>
      </c>
      <c r="R763" s="2" t="str">
        <f t="shared" si="23"/>
        <v>.</v>
      </c>
      <c r="S763" s="2">
        <f>VLOOKUP(A763,'TA Total'!A:Q,14,0)</f>
        <v>0</v>
      </c>
    </row>
    <row r="764" spans="1:19" x14ac:dyDescent="0.45">
      <c r="A764" s="2" t="str">
        <f t="shared" si="22"/>
        <v>2013|Tasman District|Private Dwelling</v>
      </c>
      <c r="B764" t="s">
        <v>16</v>
      </c>
      <c r="C764" t="s">
        <v>17</v>
      </c>
      <c r="D764" t="s">
        <v>18</v>
      </c>
      <c r="E764" t="s">
        <v>19</v>
      </c>
      <c r="F764">
        <v>2013</v>
      </c>
      <c r="G764">
        <v>2013</v>
      </c>
      <c r="H764" s="1" t="s">
        <v>148</v>
      </c>
      <c r="I764" t="s">
        <v>147</v>
      </c>
      <c r="J764">
        <v>21</v>
      </c>
      <c r="K764" t="s">
        <v>26</v>
      </c>
      <c r="L764">
        <v>1</v>
      </c>
      <c r="M764" t="s">
        <v>261</v>
      </c>
      <c r="N764">
        <v>723</v>
      </c>
      <c r="R764" s="2">
        <f t="shared" si="23"/>
        <v>3.3696868008948546</v>
      </c>
      <c r="S764" s="2">
        <f>VLOOKUP(A764,'TA Total'!A:Q,14,0)</f>
        <v>21456</v>
      </c>
    </row>
    <row r="765" spans="1:19" x14ac:dyDescent="0.45">
      <c r="A765" s="2" t="str">
        <f t="shared" si="22"/>
        <v>2013|Tasman District|Non-private Dwelling</v>
      </c>
      <c r="B765" t="s">
        <v>16</v>
      </c>
      <c r="C765" t="s">
        <v>17</v>
      </c>
      <c r="D765" t="s">
        <v>18</v>
      </c>
      <c r="E765" t="s">
        <v>19</v>
      </c>
      <c r="F765">
        <v>2013</v>
      </c>
      <c r="G765">
        <v>2013</v>
      </c>
      <c r="H765" s="1" t="s">
        <v>148</v>
      </c>
      <c r="I765" t="s">
        <v>147</v>
      </c>
      <c r="J765">
        <v>21</v>
      </c>
      <c r="K765" t="s">
        <v>26</v>
      </c>
      <c r="L765">
        <v>2</v>
      </c>
      <c r="M765" t="s">
        <v>262</v>
      </c>
      <c r="P765" t="s">
        <v>24</v>
      </c>
      <c r="Q765" t="s">
        <v>25</v>
      </c>
      <c r="R765" s="2" t="str">
        <f t="shared" si="23"/>
        <v>.</v>
      </c>
      <c r="S765" s="2">
        <f>VLOOKUP(A765,'TA Total'!A:Q,14,0)</f>
        <v>0</v>
      </c>
    </row>
    <row r="766" spans="1:19" x14ac:dyDescent="0.45">
      <c r="A766" s="2" t="str">
        <f t="shared" si="22"/>
        <v>2013|Tasman District|Total - dwelling type</v>
      </c>
      <c r="B766" t="s">
        <v>16</v>
      </c>
      <c r="C766" t="s">
        <v>17</v>
      </c>
      <c r="D766" t="s">
        <v>18</v>
      </c>
      <c r="E766" t="s">
        <v>19</v>
      </c>
      <c r="F766">
        <v>2013</v>
      </c>
      <c r="G766">
        <v>2013</v>
      </c>
      <c r="H766" s="1" t="s">
        <v>148</v>
      </c>
      <c r="I766" t="s">
        <v>147</v>
      </c>
      <c r="J766">
        <v>21</v>
      </c>
      <c r="K766" t="s">
        <v>26</v>
      </c>
      <c r="L766">
        <v>99</v>
      </c>
      <c r="M766" t="s">
        <v>260</v>
      </c>
      <c r="P766" t="s">
        <v>24</v>
      </c>
      <c r="Q766" t="s">
        <v>25</v>
      </c>
      <c r="R766" s="2" t="str">
        <f t="shared" si="23"/>
        <v>.</v>
      </c>
      <c r="S766" s="2">
        <f>VLOOKUP(A766,'TA Total'!A:Q,14,0)</f>
        <v>0</v>
      </c>
    </row>
    <row r="767" spans="1:19" x14ac:dyDescent="0.45">
      <c r="A767" s="2" t="str">
        <f t="shared" si="22"/>
        <v>2013|Tasman District|Private Dwelling</v>
      </c>
      <c r="B767" t="s">
        <v>16</v>
      </c>
      <c r="C767" t="s">
        <v>17</v>
      </c>
      <c r="D767" t="s">
        <v>18</v>
      </c>
      <c r="E767" t="s">
        <v>19</v>
      </c>
      <c r="F767">
        <v>2013</v>
      </c>
      <c r="G767">
        <v>2013</v>
      </c>
      <c r="H767" s="1" t="s">
        <v>148</v>
      </c>
      <c r="I767" t="s">
        <v>147</v>
      </c>
      <c r="J767">
        <v>22</v>
      </c>
      <c r="K767" t="s">
        <v>27</v>
      </c>
      <c r="L767">
        <v>1</v>
      </c>
      <c r="M767" t="s">
        <v>261</v>
      </c>
      <c r="N767">
        <v>1977</v>
      </c>
      <c r="R767" s="2">
        <f t="shared" si="23"/>
        <v>9.2142058165548093</v>
      </c>
      <c r="S767" s="2">
        <f>VLOOKUP(A767,'TA Total'!A:Q,14,0)</f>
        <v>21456</v>
      </c>
    </row>
    <row r="768" spans="1:19" x14ac:dyDescent="0.45">
      <c r="A768" s="2" t="str">
        <f t="shared" si="22"/>
        <v>2013|Tasman District|Non-private Dwelling</v>
      </c>
      <c r="B768" t="s">
        <v>16</v>
      </c>
      <c r="C768" t="s">
        <v>17</v>
      </c>
      <c r="D768" t="s">
        <v>18</v>
      </c>
      <c r="E768" t="s">
        <v>19</v>
      </c>
      <c r="F768">
        <v>2013</v>
      </c>
      <c r="G768">
        <v>2013</v>
      </c>
      <c r="H768" s="1" t="s">
        <v>148</v>
      </c>
      <c r="I768" t="s">
        <v>147</v>
      </c>
      <c r="J768">
        <v>22</v>
      </c>
      <c r="K768" t="s">
        <v>27</v>
      </c>
      <c r="L768">
        <v>2</v>
      </c>
      <c r="M768" t="s">
        <v>262</v>
      </c>
      <c r="P768" t="s">
        <v>24</v>
      </c>
      <c r="Q768" t="s">
        <v>25</v>
      </c>
      <c r="R768" s="2" t="str">
        <f t="shared" si="23"/>
        <v>.</v>
      </c>
      <c r="S768" s="2">
        <f>VLOOKUP(A768,'TA Total'!A:Q,14,0)</f>
        <v>0</v>
      </c>
    </row>
    <row r="769" spans="1:19" x14ac:dyDescent="0.45">
      <c r="A769" s="2" t="str">
        <f t="shared" si="22"/>
        <v>2013|Tasman District|Total - dwelling type</v>
      </c>
      <c r="B769" t="s">
        <v>16</v>
      </c>
      <c r="C769" t="s">
        <v>17</v>
      </c>
      <c r="D769" t="s">
        <v>18</v>
      </c>
      <c r="E769" t="s">
        <v>19</v>
      </c>
      <c r="F769">
        <v>2013</v>
      </c>
      <c r="G769">
        <v>2013</v>
      </c>
      <c r="H769" s="1" t="s">
        <v>148</v>
      </c>
      <c r="I769" t="s">
        <v>147</v>
      </c>
      <c r="J769">
        <v>22</v>
      </c>
      <c r="K769" t="s">
        <v>27</v>
      </c>
      <c r="L769">
        <v>99</v>
      </c>
      <c r="M769" t="s">
        <v>260</v>
      </c>
      <c r="P769" t="s">
        <v>24</v>
      </c>
      <c r="Q769" t="s">
        <v>25</v>
      </c>
      <c r="R769" s="2" t="str">
        <f t="shared" si="23"/>
        <v>.</v>
      </c>
      <c r="S769" s="2">
        <f>VLOOKUP(A769,'TA Total'!A:Q,14,0)</f>
        <v>0</v>
      </c>
    </row>
    <row r="770" spans="1:19" x14ac:dyDescent="0.45">
      <c r="A770" s="2" t="str">
        <f t="shared" si="22"/>
        <v>2013|Tasman District|Private Dwelling</v>
      </c>
      <c r="B770" t="s">
        <v>16</v>
      </c>
      <c r="C770" t="s">
        <v>17</v>
      </c>
      <c r="D770" t="s">
        <v>18</v>
      </c>
      <c r="E770" t="s">
        <v>19</v>
      </c>
      <c r="F770">
        <v>2013</v>
      </c>
      <c r="G770">
        <v>2013</v>
      </c>
      <c r="H770" s="1" t="s">
        <v>148</v>
      </c>
      <c r="I770" t="s">
        <v>147</v>
      </c>
      <c r="J770">
        <v>3</v>
      </c>
      <c r="K770" t="s">
        <v>28</v>
      </c>
      <c r="L770">
        <v>1</v>
      </c>
      <c r="M770" t="s">
        <v>261</v>
      </c>
      <c r="N770">
        <v>156</v>
      </c>
      <c r="R770" s="2">
        <f t="shared" si="23"/>
        <v>0.72706935123042504</v>
      </c>
      <c r="S770" s="2">
        <f>VLOOKUP(A770,'TA Total'!A:Q,14,0)</f>
        <v>21456</v>
      </c>
    </row>
    <row r="771" spans="1:19" x14ac:dyDescent="0.45">
      <c r="A771" s="2" t="str">
        <f t="shared" ref="A771:A834" si="24">G771&amp;"|"&amp;I771&amp;"|"&amp;M771</f>
        <v>2013|Tasman District|Non-private Dwelling</v>
      </c>
      <c r="B771" t="s">
        <v>16</v>
      </c>
      <c r="C771" t="s">
        <v>17</v>
      </c>
      <c r="D771" t="s">
        <v>18</v>
      </c>
      <c r="E771" t="s">
        <v>19</v>
      </c>
      <c r="F771">
        <v>2013</v>
      </c>
      <c r="G771">
        <v>2013</v>
      </c>
      <c r="H771" s="1" t="s">
        <v>148</v>
      </c>
      <c r="I771" t="s">
        <v>147</v>
      </c>
      <c r="J771">
        <v>3</v>
      </c>
      <c r="K771" t="s">
        <v>28</v>
      </c>
      <c r="L771">
        <v>2</v>
      </c>
      <c r="M771" t="s">
        <v>262</v>
      </c>
      <c r="P771" t="s">
        <v>24</v>
      </c>
      <c r="Q771" t="s">
        <v>25</v>
      </c>
      <c r="R771" s="2" t="str">
        <f t="shared" ref="R771:R834" si="25">IF(P771&lt;&gt;"_U",IFERROR((N771/S771*100),"."),".")</f>
        <v>.</v>
      </c>
      <c r="S771" s="2">
        <f>VLOOKUP(A771,'TA Total'!A:Q,14,0)</f>
        <v>0</v>
      </c>
    </row>
    <row r="772" spans="1:19" x14ac:dyDescent="0.45">
      <c r="A772" s="2" t="str">
        <f t="shared" si="24"/>
        <v>2013|Tasman District|Total - dwelling type</v>
      </c>
      <c r="B772" t="s">
        <v>16</v>
      </c>
      <c r="C772" t="s">
        <v>17</v>
      </c>
      <c r="D772" t="s">
        <v>18</v>
      </c>
      <c r="E772" t="s">
        <v>19</v>
      </c>
      <c r="F772">
        <v>2013</v>
      </c>
      <c r="G772">
        <v>2013</v>
      </c>
      <c r="H772" s="1" t="s">
        <v>148</v>
      </c>
      <c r="I772" t="s">
        <v>147</v>
      </c>
      <c r="J772">
        <v>3</v>
      </c>
      <c r="K772" t="s">
        <v>28</v>
      </c>
      <c r="L772">
        <v>99</v>
      </c>
      <c r="M772" t="s">
        <v>260</v>
      </c>
      <c r="P772" t="s">
        <v>24</v>
      </c>
      <c r="Q772" t="s">
        <v>25</v>
      </c>
      <c r="R772" s="2" t="str">
        <f t="shared" si="25"/>
        <v>.</v>
      </c>
      <c r="S772" s="2">
        <f>VLOOKUP(A772,'TA Total'!A:Q,14,0)</f>
        <v>0</v>
      </c>
    </row>
    <row r="773" spans="1:19" x14ac:dyDescent="0.45">
      <c r="A773" s="2" t="str">
        <f t="shared" si="24"/>
        <v>2013|Tasman District|Private Dwelling</v>
      </c>
      <c r="B773" t="s">
        <v>16</v>
      </c>
      <c r="C773" t="s">
        <v>17</v>
      </c>
      <c r="D773" t="s">
        <v>18</v>
      </c>
      <c r="E773" t="s">
        <v>19</v>
      </c>
      <c r="F773">
        <v>2013</v>
      </c>
      <c r="G773">
        <v>2013</v>
      </c>
      <c r="H773" s="1" t="s">
        <v>148</v>
      </c>
      <c r="I773" t="s">
        <v>147</v>
      </c>
      <c r="J773">
        <v>999</v>
      </c>
      <c r="K773" t="s">
        <v>29</v>
      </c>
      <c r="L773">
        <v>1</v>
      </c>
      <c r="M773" t="s">
        <v>261</v>
      </c>
      <c r="N773">
        <v>21456</v>
      </c>
      <c r="R773" s="2">
        <f t="shared" si="25"/>
        <v>100</v>
      </c>
      <c r="S773" s="2">
        <f>VLOOKUP(A773,'TA Total'!A:Q,14,0)</f>
        <v>21456</v>
      </c>
    </row>
    <row r="774" spans="1:19" x14ac:dyDescent="0.45">
      <c r="A774" s="2" t="str">
        <f t="shared" si="24"/>
        <v>2013|Tasman District|Non-private Dwelling</v>
      </c>
      <c r="B774" t="s">
        <v>16</v>
      </c>
      <c r="C774" t="s">
        <v>17</v>
      </c>
      <c r="D774" t="s">
        <v>18</v>
      </c>
      <c r="E774" t="s">
        <v>19</v>
      </c>
      <c r="F774">
        <v>2013</v>
      </c>
      <c r="G774">
        <v>2013</v>
      </c>
      <c r="H774" s="1" t="s">
        <v>148</v>
      </c>
      <c r="I774" t="s">
        <v>147</v>
      </c>
      <c r="J774">
        <v>999</v>
      </c>
      <c r="K774" t="s">
        <v>29</v>
      </c>
      <c r="L774">
        <v>2</v>
      </c>
      <c r="M774" t="s">
        <v>262</v>
      </c>
      <c r="P774" t="s">
        <v>24</v>
      </c>
      <c r="Q774" t="s">
        <v>25</v>
      </c>
      <c r="R774" s="2" t="str">
        <f t="shared" si="25"/>
        <v>.</v>
      </c>
      <c r="S774" s="2">
        <f>VLOOKUP(A774,'TA Total'!A:Q,14,0)</f>
        <v>0</v>
      </c>
    </row>
    <row r="775" spans="1:19" x14ac:dyDescent="0.45">
      <c r="A775" s="2" t="str">
        <f t="shared" si="24"/>
        <v>2013|Tasman District|Total - dwelling type</v>
      </c>
      <c r="B775" t="s">
        <v>16</v>
      </c>
      <c r="C775" t="s">
        <v>17</v>
      </c>
      <c r="D775" t="s">
        <v>18</v>
      </c>
      <c r="E775" t="s">
        <v>19</v>
      </c>
      <c r="F775">
        <v>2013</v>
      </c>
      <c r="G775">
        <v>2013</v>
      </c>
      <c r="H775" s="1" t="s">
        <v>148</v>
      </c>
      <c r="I775" t="s">
        <v>147</v>
      </c>
      <c r="J775">
        <v>999</v>
      </c>
      <c r="K775" t="s">
        <v>29</v>
      </c>
      <c r="L775">
        <v>99</v>
      </c>
      <c r="M775" t="s">
        <v>260</v>
      </c>
      <c r="P775" t="s">
        <v>24</v>
      </c>
      <c r="Q775" t="s">
        <v>25</v>
      </c>
      <c r="R775" s="2" t="str">
        <f t="shared" si="25"/>
        <v>.</v>
      </c>
      <c r="S775" s="2">
        <f>VLOOKUP(A775,'TA Total'!A:Q,14,0)</f>
        <v>0</v>
      </c>
    </row>
    <row r="776" spans="1:19" x14ac:dyDescent="0.45">
      <c r="A776" s="2" t="str">
        <f t="shared" si="24"/>
        <v>2013|Nelson City|Private Dwelling</v>
      </c>
      <c r="B776" t="s">
        <v>16</v>
      </c>
      <c r="C776" t="s">
        <v>17</v>
      </c>
      <c r="D776" t="s">
        <v>18</v>
      </c>
      <c r="E776" t="s">
        <v>19</v>
      </c>
      <c r="F776">
        <v>2013</v>
      </c>
      <c r="G776">
        <v>2013</v>
      </c>
      <c r="H776" s="1" t="s">
        <v>146</v>
      </c>
      <c r="I776" t="s">
        <v>145</v>
      </c>
      <c r="J776">
        <v>1</v>
      </c>
      <c r="K776" t="s">
        <v>22</v>
      </c>
      <c r="L776">
        <v>1</v>
      </c>
      <c r="M776" t="s">
        <v>261</v>
      </c>
      <c r="N776">
        <v>18696</v>
      </c>
      <c r="R776" s="2">
        <f t="shared" si="25"/>
        <v>92.862464610341235</v>
      </c>
      <c r="S776" s="2">
        <f>VLOOKUP(A776,'TA Total'!A:Q,14,0)</f>
        <v>20133</v>
      </c>
    </row>
    <row r="777" spans="1:19" x14ac:dyDescent="0.45">
      <c r="A777" s="2" t="str">
        <f t="shared" si="24"/>
        <v>2013|Nelson City|Non-private Dwelling</v>
      </c>
      <c r="B777" t="s">
        <v>16</v>
      </c>
      <c r="C777" t="s">
        <v>17</v>
      </c>
      <c r="D777" t="s">
        <v>18</v>
      </c>
      <c r="E777" t="s">
        <v>19</v>
      </c>
      <c r="F777">
        <v>2013</v>
      </c>
      <c r="G777">
        <v>2013</v>
      </c>
      <c r="H777" s="1" t="s">
        <v>146</v>
      </c>
      <c r="I777" t="s">
        <v>145</v>
      </c>
      <c r="J777">
        <v>1</v>
      </c>
      <c r="K777" t="s">
        <v>22</v>
      </c>
      <c r="L777">
        <v>2</v>
      </c>
      <c r="M777" t="s">
        <v>262</v>
      </c>
      <c r="N777">
        <v>207</v>
      </c>
      <c r="R777" s="2" t="str">
        <f t="shared" si="25"/>
        <v>.</v>
      </c>
      <c r="S777" s="2">
        <f>VLOOKUP(A777,'TA Total'!A:Q,14,0)</f>
        <v>0</v>
      </c>
    </row>
    <row r="778" spans="1:19" x14ac:dyDescent="0.45">
      <c r="A778" s="2" t="str">
        <f t="shared" si="24"/>
        <v>2013|Nelson City|Total - dwelling type</v>
      </c>
      <c r="B778" t="s">
        <v>16</v>
      </c>
      <c r="C778" t="s">
        <v>17</v>
      </c>
      <c r="D778" t="s">
        <v>18</v>
      </c>
      <c r="E778" t="s">
        <v>19</v>
      </c>
      <c r="F778">
        <v>2013</v>
      </c>
      <c r="G778">
        <v>2013</v>
      </c>
      <c r="H778" s="1" t="s">
        <v>146</v>
      </c>
      <c r="I778" t="s">
        <v>145</v>
      </c>
      <c r="J778">
        <v>1</v>
      </c>
      <c r="K778" t="s">
        <v>22</v>
      </c>
      <c r="L778">
        <v>99</v>
      </c>
      <c r="M778" t="s">
        <v>260</v>
      </c>
      <c r="N778">
        <v>18903</v>
      </c>
      <c r="R778" s="2" t="str">
        <f t="shared" si="25"/>
        <v>.</v>
      </c>
      <c r="S778" s="2">
        <f>VLOOKUP(A778,'TA Total'!A:Q,14,0)</f>
        <v>0</v>
      </c>
    </row>
    <row r="779" spans="1:19" x14ac:dyDescent="0.45">
      <c r="A779" s="2" t="str">
        <f t="shared" si="24"/>
        <v>2013|Nelson City|Private Dwelling</v>
      </c>
      <c r="B779" t="s">
        <v>16</v>
      </c>
      <c r="C779" t="s">
        <v>17</v>
      </c>
      <c r="D779" t="s">
        <v>18</v>
      </c>
      <c r="E779" t="s">
        <v>19</v>
      </c>
      <c r="F779">
        <v>2013</v>
      </c>
      <c r="G779">
        <v>2013</v>
      </c>
      <c r="H779" s="1" t="s">
        <v>146</v>
      </c>
      <c r="I779" t="s">
        <v>145</v>
      </c>
      <c r="J779">
        <v>2</v>
      </c>
      <c r="K779" t="s">
        <v>23</v>
      </c>
      <c r="L779">
        <v>1</v>
      </c>
      <c r="M779" t="s">
        <v>261</v>
      </c>
      <c r="N779">
        <v>1320</v>
      </c>
      <c r="R779" s="2">
        <f t="shared" si="25"/>
        <v>6.5563999403963642</v>
      </c>
      <c r="S779" s="2">
        <f>VLOOKUP(A779,'TA Total'!A:Q,14,0)</f>
        <v>20133</v>
      </c>
    </row>
    <row r="780" spans="1:19" x14ac:dyDescent="0.45">
      <c r="A780" s="2" t="str">
        <f t="shared" si="24"/>
        <v>2013|Nelson City|Non-private Dwelling</v>
      </c>
      <c r="B780" t="s">
        <v>16</v>
      </c>
      <c r="C780" t="s">
        <v>17</v>
      </c>
      <c r="D780" t="s">
        <v>18</v>
      </c>
      <c r="E780" t="s">
        <v>19</v>
      </c>
      <c r="F780">
        <v>2013</v>
      </c>
      <c r="G780">
        <v>2013</v>
      </c>
      <c r="H780" s="1" t="s">
        <v>146</v>
      </c>
      <c r="I780" t="s">
        <v>145</v>
      </c>
      <c r="J780">
        <v>2</v>
      </c>
      <c r="K780" t="s">
        <v>23</v>
      </c>
      <c r="L780">
        <v>2</v>
      </c>
      <c r="M780" t="s">
        <v>262</v>
      </c>
      <c r="P780" t="s">
        <v>24</v>
      </c>
      <c r="Q780" t="s">
        <v>25</v>
      </c>
      <c r="R780" s="2" t="str">
        <f t="shared" si="25"/>
        <v>.</v>
      </c>
      <c r="S780" s="2">
        <f>VLOOKUP(A780,'TA Total'!A:Q,14,0)</f>
        <v>0</v>
      </c>
    </row>
    <row r="781" spans="1:19" x14ac:dyDescent="0.45">
      <c r="A781" s="2" t="str">
        <f t="shared" si="24"/>
        <v>2013|Nelson City|Total - dwelling type</v>
      </c>
      <c r="B781" t="s">
        <v>16</v>
      </c>
      <c r="C781" t="s">
        <v>17</v>
      </c>
      <c r="D781" t="s">
        <v>18</v>
      </c>
      <c r="E781" t="s">
        <v>19</v>
      </c>
      <c r="F781">
        <v>2013</v>
      </c>
      <c r="G781">
        <v>2013</v>
      </c>
      <c r="H781" s="1" t="s">
        <v>146</v>
      </c>
      <c r="I781" t="s">
        <v>145</v>
      </c>
      <c r="J781">
        <v>2</v>
      </c>
      <c r="K781" t="s">
        <v>23</v>
      </c>
      <c r="L781">
        <v>99</v>
      </c>
      <c r="M781" t="s">
        <v>260</v>
      </c>
      <c r="P781" t="s">
        <v>24</v>
      </c>
      <c r="Q781" t="s">
        <v>25</v>
      </c>
      <c r="R781" s="2" t="str">
        <f t="shared" si="25"/>
        <v>.</v>
      </c>
      <c r="S781" s="2">
        <f>VLOOKUP(A781,'TA Total'!A:Q,14,0)</f>
        <v>0</v>
      </c>
    </row>
    <row r="782" spans="1:19" x14ac:dyDescent="0.45">
      <c r="A782" s="2" t="str">
        <f t="shared" si="24"/>
        <v>2013|Nelson City|Private Dwelling</v>
      </c>
      <c r="B782" t="s">
        <v>16</v>
      </c>
      <c r="C782" t="s">
        <v>17</v>
      </c>
      <c r="D782" t="s">
        <v>18</v>
      </c>
      <c r="E782" t="s">
        <v>19</v>
      </c>
      <c r="F782">
        <v>2013</v>
      </c>
      <c r="G782">
        <v>2013</v>
      </c>
      <c r="H782" s="1" t="s">
        <v>146</v>
      </c>
      <c r="I782" t="s">
        <v>145</v>
      </c>
      <c r="J782">
        <v>21</v>
      </c>
      <c r="K782" t="s">
        <v>26</v>
      </c>
      <c r="L782">
        <v>1</v>
      </c>
      <c r="M782" t="s">
        <v>261</v>
      </c>
      <c r="N782">
        <v>537</v>
      </c>
      <c r="R782" s="2">
        <f t="shared" si="25"/>
        <v>2.6672627030248846</v>
      </c>
      <c r="S782" s="2">
        <f>VLOOKUP(A782,'TA Total'!A:Q,14,0)</f>
        <v>20133</v>
      </c>
    </row>
    <row r="783" spans="1:19" x14ac:dyDescent="0.45">
      <c r="A783" s="2" t="str">
        <f t="shared" si="24"/>
        <v>2013|Nelson City|Non-private Dwelling</v>
      </c>
      <c r="B783" t="s">
        <v>16</v>
      </c>
      <c r="C783" t="s">
        <v>17</v>
      </c>
      <c r="D783" t="s">
        <v>18</v>
      </c>
      <c r="E783" t="s">
        <v>19</v>
      </c>
      <c r="F783">
        <v>2013</v>
      </c>
      <c r="G783">
        <v>2013</v>
      </c>
      <c r="H783" s="1" t="s">
        <v>146</v>
      </c>
      <c r="I783" t="s">
        <v>145</v>
      </c>
      <c r="J783">
        <v>21</v>
      </c>
      <c r="K783" t="s">
        <v>26</v>
      </c>
      <c r="L783">
        <v>2</v>
      </c>
      <c r="M783" t="s">
        <v>262</v>
      </c>
      <c r="P783" t="s">
        <v>24</v>
      </c>
      <c r="Q783" t="s">
        <v>25</v>
      </c>
      <c r="R783" s="2" t="str">
        <f t="shared" si="25"/>
        <v>.</v>
      </c>
      <c r="S783" s="2">
        <f>VLOOKUP(A783,'TA Total'!A:Q,14,0)</f>
        <v>0</v>
      </c>
    </row>
    <row r="784" spans="1:19" x14ac:dyDescent="0.45">
      <c r="A784" s="2" t="str">
        <f t="shared" si="24"/>
        <v>2013|Nelson City|Total - dwelling type</v>
      </c>
      <c r="B784" t="s">
        <v>16</v>
      </c>
      <c r="C784" t="s">
        <v>17</v>
      </c>
      <c r="D784" t="s">
        <v>18</v>
      </c>
      <c r="E784" t="s">
        <v>19</v>
      </c>
      <c r="F784">
        <v>2013</v>
      </c>
      <c r="G784">
        <v>2013</v>
      </c>
      <c r="H784" s="1" t="s">
        <v>146</v>
      </c>
      <c r="I784" t="s">
        <v>145</v>
      </c>
      <c r="J784">
        <v>21</v>
      </c>
      <c r="K784" t="s">
        <v>26</v>
      </c>
      <c r="L784">
        <v>99</v>
      </c>
      <c r="M784" t="s">
        <v>260</v>
      </c>
      <c r="P784" t="s">
        <v>24</v>
      </c>
      <c r="Q784" t="s">
        <v>25</v>
      </c>
      <c r="R784" s="2" t="str">
        <f t="shared" si="25"/>
        <v>.</v>
      </c>
      <c r="S784" s="2">
        <f>VLOOKUP(A784,'TA Total'!A:Q,14,0)</f>
        <v>0</v>
      </c>
    </row>
    <row r="785" spans="1:19" x14ac:dyDescent="0.45">
      <c r="A785" s="2" t="str">
        <f t="shared" si="24"/>
        <v>2013|Nelson City|Private Dwelling</v>
      </c>
      <c r="B785" t="s">
        <v>16</v>
      </c>
      <c r="C785" t="s">
        <v>17</v>
      </c>
      <c r="D785" t="s">
        <v>18</v>
      </c>
      <c r="E785" t="s">
        <v>19</v>
      </c>
      <c r="F785">
        <v>2013</v>
      </c>
      <c r="G785">
        <v>2013</v>
      </c>
      <c r="H785" s="1" t="s">
        <v>146</v>
      </c>
      <c r="I785" t="s">
        <v>145</v>
      </c>
      <c r="J785">
        <v>22</v>
      </c>
      <c r="K785" t="s">
        <v>27</v>
      </c>
      <c r="L785">
        <v>1</v>
      </c>
      <c r="M785" t="s">
        <v>261</v>
      </c>
      <c r="N785">
        <v>780</v>
      </c>
      <c r="R785" s="2">
        <f t="shared" si="25"/>
        <v>3.8742363284160337</v>
      </c>
      <c r="S785" s="2">
        <f>VLOOKUP(A785,'TA Total'!A:Q,14,0)</f>
        <v>20133</v>
      </c>
    </row>
    <row r="786" spans="1:19" x14ac:dyDescent="0.45">
      <c r="A786" s="2" t="str">
        <f t="shared" si="24"/>
        <v>2013|Nelson City|Non-private Dwelling</v>
      </c>
      <c r="B786" t="s">
        <v>16</v>
      </c>
      <c r="C786" t="s">
        <v>17</v>
      </c>
      <c r="D786" t="s">
        <v>18</v>
      </c>
      <c r="E786" t="s">
        <v>19</v>
      </c>
      <c r="F786">
        <v>2013</v>
      </c>
      <c r="G786">
        <v>2013</v>
      </c>
      <c r="H786" s="1" t="s">
        <v>146</v>
      </c>
      <c r="I786" t="s">
        <v>145</v>
      </c>
      <c r="J786">
        <v>22</v>
      </c>
      <c r="K786" t="s">
        <v>27</v>
      </c>
      <c r="L786">
        <v>2</v>
      </c>
      <c r="M786" t="s">
        <v>262</v>
      </c>
      <c r="P786" t="s">
        <v>24</v>
      </c>
      <c r="Q786" t="s">
        <v>25</v>
      </c>
      <c r="R786" s="2" t="str">
        <f t="shared" si="25"/>
        <v>.</v>
      </c>
      <c r="S786" s="2">
        <f>VLOOKUP(A786,'TA Total'!A:Q,14,0)</f>
        <v>0</v>
      </c>
    </row>
    <row r="787" spans="1:19" x14ac:dyDescent="0.45">
      <c r="A787" s="2" t="str">
        <f t="shared" si="24"/>
        <v>2013|Nelson City|Total - dwelling type</v>
      </c>
      <c r="B787" t="s">
        <v>16</v>
      </c>
      <c r="C787" t="s">
        <v>17</v>
      </c>
      <c r="D787" t="s">
        <v>18</v>
      </c>
      <c r="E787" t="s">
        <v>19</v>
      </c>
      <c r="F787">
        <v>2013</v>
      </c>
      <c r="G787">
        <v>2013</v>
      </c>
      <c r="H787" s="1" t="s">
        <v>146</v>
      </c>
      <c r="I787" t="s">
        <v>145</v>
      </c>
      <c r="J787">
        <v>22</v>
      </c>
      <c r="K787" t="s">
        <v>27</v>
      </c>
      <c r="L787">
        <v>99</v>
      </c>
      <c r="M787" t="s">
        <v>260</v>
      </c>
      <c r="P787" t="s">
        <v>24</v>
      </c>
      <c r="Q787" t="s">
        <v>25</v>
      </c>
      <c r="R787" s="2" t="str">
        <f t="shared" si="25"/>
        <v>.</v>
      </c>
      <c r="S787" s="2">
        <f>VLOOKUP(A787,'TA Total'!A:Q,14,0)</f>
        <v>0</v>
      </c>
    </row>
    <row r="788" spans="1:19" x14ac:dyDescent="0.45">
      <c r="A788" s="2" t="str">
        <f t="shared" si="24"/>
        <v>2013|Nelson City|Private Dwelling</v>
      </c>
      <c r="B788" t="s">
        <v>16</v>
      </c>
      <c r="C788" t="s">
        <v>17</v>
      </c>
      <c r="D788" t="s">
        <v>18</v>
      </c>
      <c r="E788" t="s">
        <v>19</v>
      </c>
      <c r="F788">
        <v>2013</v>
      </c>
      <c r="G788">
        <v>2013</v>
      </c>
      <c r="H788" s="1" t="s">
        <v>146</v>
      </c>
      <c r="I788" t="s">
        <v>145</v>
      </c>
      <c r="J788">
        <v>3</v>
      </c>
      <c r="K788" t="s">
        <v>28</v>
      </c>
      <c r="L788">
        <v>1</v>
      </c>
      <c r="M788" t="s">
        <v>261</v>
      </c>
      <c r="N788">
        <v>120</v>
      </c>
      <c r="R788" s="2">
        <f t="shared" si="25"/>
        <v>0.59603635821785128</v>
      </c>
      <c r="S788" s="2">
        <f>VLOOKUP(A788,'TA Total'!A:Q,14,0)</f>
        <v>20133</v>
      </c>
    </row>
    <row r="789" spans="1:19" x14ac:dyDescent="0.45">
      <c r="A789" s="2" t="str">
        <f t="shared" si="24"/>
        <v>2013|Nelson City|Non-private Dwelling</v>
      </c>
      <c r="B789" t="s">
        <v>16</v>
      </c>
      <c r="C789" t="s">
        <v>17</v>
      </c>
      <c r="D789" t="s">
        <v>18</v>
      </c>
      <c r="E789" t="s">
        <v>19</v>
      </c>
      <c r="F789">
        <v>2013</v>
      </c>
      <c r="G789">
        <v>2013</v>
      </c>
      <c r="H789" s="1" t="s">
        <v>146</v>
      </c>
      <c r="I789" t="s">
        <v>145</v>
      </c>
      <c r="J789">
        <v>3</v>
      </c>
      <c r="K789" t="s">
        <v>28</v>
      </c>
      <c r="L789">
        <v>2</v>
      </c>
      <c r="M789" t="s">
        <v>262</v>
      </c>
      <c r="P789" t="s">
        <v>24</v>
      </c>
      <c r="Q789" t="s">
        <v>25</v>
      </c>
      <c r="R789" s="2" t="str">
        <f t="shared" si="25"/>
        <v>.</v>
      </c>
      <c r="S789" s="2">
        <f>VLOOKUP(A789,'TA Total'!A:Q,14,0)</f>
        <v>0</v>
      </c>
    </row>
    <row r="790" spans="1:19" x14ac:dyDescent="0.45">
      <c r="A790" s="2" t="str">
        <f t="shared" si="24"/>
        <v>2013|Nelson City|Total - dwelling type</v>
      </c>
      <c r="B790" t="s">
        <v>16</v>
      </c>
      <c r="C790" t="s">
        <v>17</v>
      </c>
      <c r="D790" t="s">
        <v>18</v>
      </c>
      <c r="E790" t="s">
        <v>19</v>
      </c>
      <c r="F790">
        <v>2013</v>
      </c>
      <c r="G790">
        <v>2013</v>
      </c>
      <c r="H790" s="1" t="s">
        <v>146</v>
      </c>
      <c r="I790" t="s">
        <v>145</v>
      </c>
      <c r="J790">
        <v>3</v>
      </c>
      <c r="K790" t="s">
        <v>28</v>
      </c>
      <c r="L790">
        <v>99</v>
      </c>
      <c r="M790" t="s">
        <v>260</v>
      </c>
      <c r="P790" t="s">
        <v>24</v>
      </c>
      <c r="Q790" t="s">
        <v>25</v>
      </c>
      <c r="R790" s="2" t="str">
        <f t="shared" si="25"/>
        <v>.</v>
      </c>
      <c r="S790" s="2">
        <f>VLOOKUP(A790,'TA Total'!A:Q,14,0)</f>
        <v>0</v>
      </c>
    </row>
    <row r="791" spans="1:19" x14ac:dyDescent="0.45">
      <c r="A791" s="2" t="str">
        <f t="shared" si="24"/>
        <v>2013|Nelson City|Private Dwelling</v>
      </c>
      <c r="B791" t="s">
        <v>16</v>
      </c>
      <c r="C791" t="s">
        <v>17</v>
      </c>
      <c r="D791" t="s">
        <v>18</v>
      </c>
      <c r="E791" t="s">
        <v>19</v>
      </c>
      <c r="F791">
        <v>2013</v>
      </c>
      <c r="G791">
        <v>2013</v>
      </c>
      <c r="H791" s="1" t="s">
        <v>146</v>
      </c>
      <c r="I791" t="s">
        <v>145</v>
      </c>
      <c r="J791">
        <v>999</v>
      </c>
      <c r="K791" t="s">
        <v>29</v>
      </c>
      <c r="L791">
        <v>1</v>
      </c>
      <c r="M791" t="s">
        <v>261</v>
      </c>
      <c r="N791">
        <v>20133</v>
      </c>
      <c r="R791" s="2">
        <f t="shared" si="25"/>
        <v>100</v>
      </c>
      <c r="S791" s="2">
        <f>VLOOKUP(A791,'TA Total'!A:Q,14,0)</f>
        <v>20133</v>
      </c>
    </row>
    <row r="792" spans="1:19" x14ac:dyDescent="0.45">
      <c r="A792" s="2" t="str">
        <f t="shared" si="24"/>
        <v>2013|Nelson City|Non-private Dwelling</v>
      </c>
      <c r="B792" t="s">
        <v>16</v>
      </c>
      <c r="C792" t="s">
        <v>17</v>
      </c>
      <c r="D792" t="s">
        <v>18</v>
      </c>
      <c r="E792" t="s">
        <v>19</v>
      </c>
      <c r="F792">
        <v>2013</v>
      </c>
      <c r="G792">
        <v>2013</v>
      </c>
      <c r="H792" s="1" t="s">
        <v>146</v>
      </c>
      <c r="I792" t="s">
        <v>145</v>
      </c>
      <c r="J792">
        <v>999</v>
      </c>
      <c r="K792" t="s">
        <v>29</v>
      </c>
      <c r="L792">
        <v>2</v>
      </c>
      <c r="M792" t="s">
        <v>262</v>
      </c>
      <c r="P792" t="s">
        <v>24</v>
      </c>
      <c r="Q792" t="s">
        <v>25</v>
      </c>
      <c r="R792" s="2" t="str">
        <f t="shared" si="25"/>
        <v>.</v>
      </c>
      <c r="S792" s="2">
        <f>VLOOKUP(A792,'TA Total'!A:Q,14,0)</f>
        <v>0</v>
      </c>
    </row>
    <row r="793" spans="1:19" x14ac:dyDescent="0.45">
      <c r="A793" s="2" t="str">
        <f t="shared" si="24"/>
        <v>2013|Nelson City|Total - dwelling type</v>
      </c>
      <c r="B793" t="s">
        <v>16</v>
      </c>
      <c r="C793" t="s">
        <v>17</v>
      </c>
      <c r="D793" t="s">
        <v>18</v>
      </c>
      <c r="E793" t="s">
        <v>19</v>
      </c>
      <c r="F793">
        <v>2013</v>
      </c>
      <c r="G793">
        <v>2013</v>
      </c>
      <c r="H793" s="1" t="s">
        <v>146</v>
      </c>
      <c r="I793" t="s">
        <v>145</v>
      </c>
      <c r="J793">
        <v>999</v>
      </c>
      <c r="K793" t="s">
        <v>29</v>
      </c>
      <c r="L793">
        <v>99</v>
      </c>
      <c r="M793" t="s">
        <v>260</v>
      </c>
      <c r="P793" t="s">
        <v>24</v>
      </c>
      <c r="Q793" t="s">
        <v>25</v>
      </c>
      <c r="R793" s="2" t="str">
        <f t="shared" si="25"/>
        <v>.</v>
      </c>
      <c r="S793" s="2">
        <f>VLOOKUP(A793,'TA Total'!A:Q,14,0)</f>
        <v>0</v>
      </c>
    </row>
    <row r="794" spans="1:19" x14ac:dyDescent="0.45">
      <c r="A794" s="2" t="str">
        <f t="shared" si="24"/>
        <v>2013|Marlborough District|Private Dwelling</v>
      </c>
      <c r="B794" t="s">
        <v>16</v>
      </c>
      <c r="C794" t="s">
        <v>17</v>
      </c>
      <c r="D794" t="s">
        <v>18</v>
      </c>
      <c r="E794" t="s">
        <v>19</v>
      </c>
      <c r="F794">
        <v>2013</v>
      </c>
      <c r="G794">
        <v>2013</v>
      </c>
      <c r="H794" s="1" t="s">
        <v>144</v>
      </c>
      <c r="I794" t="s">
        <v>143</v>
      </c>
      <c r="J794">
        <v>1</v>
      </c>
      <c r="K794" t="s">
        <v>22</v>
      </c>
      <c r="L794">
        <v>1</v>
      </c>
      <c r="M794" t="s">
        <v>261</v>
      </c>
      <c r="N794">
        <v>17940</v>
      </c>
      <c r="R794" s="2">
        <f t="shared" si="25"/>
        <v>81.504702194357364</v>
      </c>
      <c r="S794" s="2">
        <f>VLOOKUP(A794,'TA Total'!A:Q,14,0)</f>
        <v>22011</v>
      </c>
    </row>
    <row r="795" spans="1:19" x14ac:dyDescent="0.45">
      <c r="A795" s="2" t="str">
        <f t="shared" si="24"/>
        <v>2013|Marlborough District|Non-private Dwelling</v>
      </c>
      <c r="B795" t="s">
        <v>16</v>
      </c>
      <c r="C795" t="s">
        <v>17</v>
      </c>
      <c r="D795" t="s">
        <v>18</v>
      </c>
      <c r="E795" t="s">
        <v>19</v>
      </c>
      <c r="F795">
        <v>2013</v>
      </c>
      <c r="G795">
        <v>2013</v>
      </c>
      <c r="H795" s="1" t="s">
        <v>144</v>
      </c>
      <c r="I795" t="s">
        <v>143</v>
      </c>
      <c r="J795">
        <v>1</v>
      </c>
      <c r="K795" t="s">
        <v>22</v>
      </c>
      <c r="L795">
        <v>2</v>
      </c>
      <c r="M795" t="s">
        <v>262</v>
      </c>
      <c r="N795">
        <v>255</v>
      </c>
      <c r="R795" s="2" t="str">
        <f t="shared" si="25"/>
        <v>.</v>
      </c>
      <c r="S795" s="2">
        <f>VLOOKUP(A795,'TA Total'!A:Q,14,0)</f>
        <v>0</v>
      </c>
    </row>
    <row r="796" spans="1:19" x14ac:dyDescent="0.45">
      <c r="A796" s="2" t="str">
        <f t="shared" si="24"/>
        <v>2013|Marlborough District|Total - dwelling type</v>
      </c>
      <c r="B796" t="s">
        <v>16</v>
      </c>
      <c r="C796" t="s">
        <v>17</v>
      </c>
      <c r="D796" t="s">
        <v>18</v>
      </c>
      <c r="E796" t="s">
        <v>19</v>
      </c>
      <c r="F796">
        <v>2013</v>
      </c>
      <c r="G796">
        <v>2013</v>
      </c>
      <c r="H796" s="1" t="s">
        <v>144</v>
      </c>
      <c r="I796" t="s">
        <v>143</v>
      </c>
      <c r="J796">
        <v>1</v>
      </c>
      <c r="K796" t="s">
        <v>22</v>
      </c>
      <c r="L796">
        <v>99</v>
      </c>
      <c r="M796" t="s">
        <v>260</v>
      </c>
      <c r="N796">
        <v>18195</v>
      </c>
      <c r="R796" s="2" t="str">
        <f t="shared" si="25"/>
        <v>.</v>
      </c>
      <c r="S796" s="2">
        <f>VLOOKUP(A796,'TA Total'!A:Q,14,0)</f>
        <v>0</v>
      </c>
    </row>
    <row r="797" spans="1:19" x14ac:dyDescent="0.45">
      <c r="A797" s="2" t="str">
        <f t="shared" si="24"/>
        <v>2013|Marlborough District|Private Dwelling</v>
      </c>
      <c r="B797" t="s">
        <v>16</v>
      </c>
      <c r="C797" t="s">
        <v>17</v>
      </c>
      <c r="D797" t="s">
        <v>18</v>
      </c>
      <c r="E797" t="s">
        <v>19</v>
      </c>
      <c r="F797">
        <v>2013</v>
      </c>
      <c r="G797">
        <v>2013</v>
      </c>
      <c r="H797" s="1" t="s">
        <v>144</v>
      </c>
      <c r="I797" t="s">
        <v>143</v>
      </c>
      <c r="J797">
        <v>2</v>
      </c>
      <c r="K797" t="s">
        <v>23</v>
      </c>
      <c r="L797">
        <v>1</v>
      </c>
      <c r="M797" t="s">
        <v>261</v>
      </c>
      <c r="N797">
        <v>3960</v>
      </c>
      <c r="R797" s="2">
        <f t="shared" si="25"/>
        <v>17.991004497751124</v>
      </c>
      <c r="S797" s="2">
        <f>VLOOKUP(A797,'TA Total'!A:Q,14,0)</f>
        <v>22011</v>
      </c>
    </row>
    <row r="798" spans="1:19" x14ac:dyDescent="0.45">
      <c r="A798" s="2" t="str">
        <f t="shared" si="24"/>
        <v>2013|Marlborough District|Non-private Dwelling</v>
      </c>
      <c r="B798" t="s">
        <v>16</v>
      </c>
      <c r="C798" t="s">
        <v>17</v>
      </c>
      <c r="D798" t="s">
        <v>18</v>
      </c>
      <c r="E798" t="s">
        <v>19</v>
      </c>
      <c r="F798">
        <v>2013</v>
      </c>
      <c r="G798">
        <v>2013</v>
      </c>
      <c r="H798" s="1" t="s">
        <v>144</v>
      </c>
      <c r="I798" t="s">
        <v>143</v>
      </c>
      <c r="J798">
        <v>2</v>
      </c>
      <c r="K798" t="s">
        <v>23</v>
      </c>
      <c r="L798">
        <v>2</v>
      </c>
      <c r="M798" t="s">
        <v>262</v>
      </c>
      <c r="P798" t="s">
        <v>24</v>
      </c>
      <c r="Q798" t="s">
        <v>25</v>
      </c>
      <c r="R798" s="2" t="str">
        <f t="shared" si="25"/>
        <v>.</v>
      </c>
      <c r="S798" s="2">
        <f>VLOOKUP(A798,'TA Total'!A:Q,14,0)</f>
        <v>0</v>
      </c>
    </row>
    <row r="799" spans="1:19" x14ac:dyDescent="0.45">
      <c r="A799" s="2" t="str">
        <f t="shared" si="24"/>
        <v>2013|Marlborough District|Total - dwelling type</v>
      </c>
      <c r="B799" t="s">
        <v>16</v>
      </c>
      <c r="C799" t="s">
        <v>17</v>
      </c>
      <c r="D799" t="s">
        <v>18</v>
      </c>
      <c r="E799" t="s">
        <v>19</v>
      </c>
      <c r="F799">
        <v>2013</v>
      </c>
      <c r="G799">
        <v>2013</v>
      </c>
      <c r="H799" s="1" t="s">
        <v>144</v>
      </c>
      <c r="I799" t="s">
        <v>143</v>
      </c>
      <c r="J799">
        <v>2</v>
      </c>
      <c r="K799" t="s">
        <v>23</v>
      </c>
      <c r="L799">
        <v>99</v>
      </c>
      <c r="M799" t="s">
        <v>260</v>
      </c>
      <c r="P799" t="s">
        <v>24</v>
      </c>
      <c r="Q799" t="s">
        <v>25</v>
      </c>
      <c r="R799" s="2" t="str">
        <f t="shared" si="25"/>
        <v>.</v>
      </c>
      <c r="S799" s="2">
        <f>VLOOKUP(A799,'TA Total'!A:Q,14,0)</f>
        <v>0</v>
      </c>
    </row>
    <row r="800" spans="1:19" x14ac:dyDescent="0.45">
      <c r="A800" s="2" t="str">
        <f t="shared" si="24"/>
        <v>2013|Marlborough District|Private Dwelling</v>
      </c>
      <c r="B800" t="s">
        <v>16</v>
      </c>
      <c r="C800" t="s">
        <v>17</v>
      </c>
      <c r="D800" t="s">
        <v>18</v>
      </c>
      <c r="E800" t="s">
        <v>19</v>
      </c>
      <c r="F800">
        <v>2013</v>
      </c>
      <c r="G800">
        <v>2013</v>
      </c>
      <c r="H800" s="1" t="s">
        <v>144</v>
      </c>
      <c r="I800" t="s">
        <v>143</v>
      </c>
      <c r="J800">
        <v>21</v>
      </c>
      <c r="K800" t="s">
        <v>26</v>
      </c>
      <c r="L800">
        <v>1</v>
      </c>
      <c r="M800" t="s">
        <v>261</v>
      </c>
      <c r="N800">
        <v>567</v>
      </c>
      <c r="R800" s="2">
        <f t="shared" si="25"/>
        <v>2.5759847349052749</v>
      </c>
      <c r="S800" s="2">
        <f>VLOOKUP(A800,'TA Total'!A:Q,14,0)</f>
        <v>22011</v>
      </c>
    </row>
    <row r="801" spans="1:19" x14ac:dyDescent="0.45">
      <c r="A801" s="2" t="str">
        <f t="shared" si="24"/>
        <v>2013|Marlborough District|Non-private Dwelling</v>
      </c>
      <c r="B801" t="s">
        <v>16</v>
      </c>
      <c r="C801" t="s">
        <v>17</v>
      </c>
      <c r="D801" t="s">
        <v>18</v>
      </c>
      <c r="E801" t="s">
        <v>19</v>
      </c>
      <c r="F801">
        <v>2013</v>
      </c>
      <c r="G801">
        <v>2013</v>
      </c>
      <c r="H801" s="1" t="s">
        <v>144</v>
      </c>
      <c r="I801" t="s">
        <v>143</v>
      </c>
      <c r="J801">
        <v>21</v>
      </c>
      <c r="K801" t="s">
        <v>26</v>
      </c>
      <c r="L801">
        <v>2</v>
      </c>
      <c r="M801" t="s">
        <v>262</v>
      </c>
      <c r="P801" t="s">
        <v>24</v>
      </c>
      <c r="Q801" t="s">
        <v>25</v>
      </c>
      <c r="R801" s="2" t="str">
        <f t="shared" si="25"/>
        <v>.</v>
      </c>
      <c r="S801" s="2">
        <f>VLOOKUP(A801,'TA Total'!A:Q,14,0)</f>
        <v>0</v>
      </c>
    </row>
    <row r="802" spans="1:19" x14ac:dyDescent="0.45">
      <c r="A802" s="2" t="str">
        <f t="shared" si="24"/>
        <v>2013|Marlborough District|Total - dwelling type</v>
      </c>
      <c r="B802" t="s">
        <v>16</v>
      </c>
      <c r="C802" t="s">
        <v>17</v>
      </c>
      <c r="D802" t="s">
        <v>18</v>
      </c>
      <c r="E802" t="s">
        <v>19</v>
      </c>
      <c r="F802">
        <v>2013</v>
      </c>
      <c r="G802">
        <v>2013</v>
      </c>
      <c r="H802" s="1" t="s">
        <v>144</v>
      </c>
      <c r="I802" t="s">
        <v>143</v>
      </c>
      <c r="J802">
        <v>21</v>
      </c>
      <c r="K802" t="s">
        <v>26</v>
      </c>
      <c r="L802">
        <v>99</v>
      </c>
      <c r="M802" t="s">
        <v>260</v>
      </c>
      <c r="P802" t="s">
        <v>24</v>
      </c>
      <c r="Q802" t="s">
        <v>25</v>
      </c>
      <c r="R802" s="2" t="str">
        <f t="shared" si="25"/>
        <v>.</v>
      </c>
      <c r="S802" s="2">
        <f>VLOOKUP(A802,'TA Total'!A:Q,14,0)</f>
        <v>0</v>
      </c>
    </row>
    <row r="803" spans="1:19" x14ac:dyDescent="0.45">
      <c r="A803" s="2" t="str">
        <f t="shared" si="24"/>
        <v>2013|Marlborough District|Private Dwelling</v>
      </c>
      <c r="B803" t="s">
        <v>16</v>
      </c>
      <c r="C803" t="s">
        <v>17</v>
      </c>
      <c r="D803" t="s">
        <v>18</v>
      </c>
      <c r="E803" t="s">
        <v>19</v>
      </c>
      <c r="F803">
        <v>2013</v>
      </c>
      <c r="G803">
        <v>2013</v>
      </c>
      <c r="H803" s="1" t="s">
        <v>144</v>
      </c>
      <c r="I803" t="s">
        <v>143</v>
      </c>
      <c r="J803">
        <v>22</v>
      </c>
      <c r="K803" t="s">
        <v>27</v>
      </c>
      <c r="L803">
        <v>1</v>
      </c>
      <c r="M803" t="s">
        <v>261</v>
      </c>
      <c r="N803">
        <v>3393</v>
      </c>
      <c r="R803" s="2">
        <f t="shared" si="25"/>
        <v>15.41501976284585</v>
      </c>
      <c r="S803" s="2">
        <f>VLOOKUP(A803,'TA Total'!A:Q,14,0)</f>
        <v>22011</v>
      </c>
    </row>
    <row r="804" spans="1:19" x14ac:dyDescent="0.45">
      <c r="A804" s="2" t="str">
        <f t="shared" si="24"/>
        <v>2013|Marlborough District|Non-private Dwelling</v>
      </c>
      <c r="B804" t="s">
        <v>16</v>
      </c>
      <c r="C804" t="s">
        <v>17</v>
      </c>
      <c r="D804" t="s">
        <v>18</v>
      </c>
      <c r="E804" t="s">
        <v>19</v>
      </c>
      <c r="F804">
        <v>2013</v>
      </c>
      <c r="G804">
        <v>2013</v>
      </c>
      <c r="H804" s="1" t="s">
        <v>144</v>
      </c>
      <c r="I804" t="s">
        <v>143</v>
      </c>
      <c r="J804">
        <v>22</v>
      </c>
      <c r="K804" t="s">
        <v>27</v>
      </c>
      <c r="L804">
        <v>2</v>
      </c>
      <c r="M804" t="s">
        <v>262</v>
      </c>
      <c r="P804" t="s">
        <v>24</v>
      </c>
      <c r="Q804" t="s">
        <v>25</v>
      </c>
      <c r="R804" s="2" t="str">
        <f t="shared" si="25"/>
        <v>.</v>
      </c>
      <c r="S804" s="2">
        <f>VLOOKUP(A804,'TA Total'!A:Q,14,0)</f>
        <v>0</v>
      </c>
    </row>
    <row r="805" spans="1:19" x14ac:dyDescent="0.45">
      <c r="A805" s="2" t="str">
        <f t="shared" si="24"/>
        <v>2013|Marlborough District|Total - dwelling type</v>
      </c>
      <c r="B805" t="s">
        <v>16</v>
      </c>
      <c r="C805" t="s">
        <v>17</v>
      </c>
      <c r="D805" t="s">
        <v>18</v>
      </c>
      <c r="E805" t="s">
        <v>19</v>
      </c>
      <c r="F805">
        <v>2013</v>
      </c>
      <c r="G805">
        <v>2013</v>
      </c>
      <c r="H805" s="1" t="s">
        <v>144</v>
      </c>
      <c r="I805" t="s">
        <v>143</v>
      </c>
      <c r="J805">
        <v>22</v>
      </c>
      <c r="K805" t="s">
        <v>27</v>
      </c>
      <c r="L805">
        <v>99</v>
      </c>
      <c r="M805" t="s">
        <v>260</v>
      </c>
      <c r="P805" t="s">
        <v>24</v>
      </c>
      <c r="Q805" t="s">
        <v>25</v>
      </c>
      <c r="R805" s="2" t="str">
        <f t="shared" si="25"/>
        <v>.</v>
      </c>
      <c r="S805" s="2">
        <f>VLOOKUP(A805,'TA Total'!A:Q,14,0)</f>
        <v>0</v>
      </c>
    </row>
    <row r="806" spans="1:19" x14ac:dyDescent="0.45">
      <c r="A806" s="2" t="str">
        <f t="shared" si="24"/>
        <v>2013|Marlborough District|Private Dwelling</v>
      </c>
      <c r="B806" t="s">
        <v>16</v>
      </c>
      <c r="C806" t="s">
        <v>17</v>
      </c>
      <c r="D806" t="s">
        <v>18</v>
      </c>
      <c r="E806" t="s">
        <v>19</v>
      </c>
      <c r="F806">
        <v>2013</v>
      </c>
      <c r="G806">
        <v>2013</v>
      </c>
      <c r="H806" s="1" t="s">
        <v>144</v>
      </c>
      <c r="I806" t="s">
        <v>143</v>
      </c>
      <c r="J806">
        <v>3</v>
      </c>
      <c r="K806" t="s">
        <v>28</v>
      </c>
      <c r="L806">
        <v>1</v>
      </c>
      <c r="M806" t="s">
        <v>261</v>
      </c>
      <c r="N806">
        <v>114</v>
      </c>
      <c r="R806" s="2">
        <f t="shared" si="25"/>
        <v>0.51792285675344141</v>
      </c>
      <c r="S806" s="2">
        <f>VLOOKUP(A806,'TA Total'!A:Q,14,0)</f>
        <v>22011</v>
      </c>
    </row>
    <row r="807" spans="1:19" x14ac:dyDescent="0.45">
      <c r="A807" s="2" t="str">
        <f t="shared" si="24"/>
        <v>2013|Marlborough District|Non-private Dwelling</v>
      </c>
      <c r="B807" t="s">
        <v>16</v>
      </c>
      <c r="C807" t="s">
        <v>17</v>
      </c>
      <c r="D807" t="s">
        <v>18</v>
      </c>
      <c r="E807" t="s">
        <v>19</v>
      </c>
      <c r="F807">
        <v>2013</v>
      </c>
      <c r="G807">
        <v>2013</v>
      </c>
      <c r="H807" s="1" t="s">
        <v>144</v>
      </c>
      <c r="I807" t="s">
        <v>143</v>
      </c>
      <c r="J807">
        <v>3</v>
      </c>
      <c r="K807" t="s">
        <v>28</v>
      </c>
      <c r="L807">
        <v>2</v>
      </c>
      <c r="M807" t="s">
        <v>262</v>
      </c>
      <c r="P807" t="s">
        <v>24</v>
      </c>
      <c r="Q807" t="s">
        <v>25</v>
      </c>
      <c r="R807" s="2" t="str">
        <f t="shared" si="25"/>
        <v>.</v>
      </c>
      <c r="S807" s="2">
        <f>VLOOKUP(A807,'TA Total'!A:Q,14,0)</f>
        <v>0</v>
      </c>
    </row>
    <row r="808" spans="1:19" x14ac:dyDescent="0.45">
      <c r="A808" s="2" t="str">
        <f t="shared" si="24"/>
        <v>2013|Marlborough District|Total - dwelling type</v>
      </c>
      <c r="B808" t="s">
        <v>16</v>
      </c>
      <c r="C808" t="s">
        <v>17</v>
      </c>
      <c r="D808" t="s">
        <v>18</v>
      </c>
      <c r="E808" t="s">
        <v>19</v>
      </c>
      <c r="F808">
        <v>2013</v>
      </c>
      <c r="G808">
        <v>2013</v>
      </c>
      <c r="H808" s="1" t="s">
        <v>144</v>
      </c>
      <c r="I808" t="s">
        <v>143</v>
      </c>
      <c r="J808">
        <v>3</v>
      </c>
      <c r="K808" t="s">
        <v>28</v>
      </c>
      <c r="L808">
        <v>99</v>
      </c>
      <c r="M808" t="s">
        <v>260</v>
      </c>
      <c r="P808" t="s">
        <v>24</v>
      </c>
      <c r="Q808" t="s">
        <v>25</v>
      </c>
      <c r="R808" s="2" t="str">
        <f t="shared" si="25"/>
        <v>.</v>
      </c>
      <c r="S808" s="2">
        <f>VLOOKUP(A808,'TA Total'!A:Q,14,0)</f>
        <v>0</v>
      </c>
    </row>
    <row r="809" spans="1:19" x14ac:dyDescent="0.45">
      <c r="A809" s="2" t="str">
        <f t="shared" si="24"/>
        <v>2013|Marlborough District|Private Dwelling</v>
      </c>
      <c r="B809" t="s">
        <v>16</v>
      </c>
      <c r="C809" t="s">
        <v>17</v>
      </c>
      <c r="D809" t="s">
        <v>18</v>
      </c>
      <c r="E809" t="s">
        <v>19</v>
      </c>
      <c r="F809">
        <v>2013</v>
      </c>
      <c r="G809">
        <v>2013</v>
      </c>
      <c r="H809" s="1" t="s">
        <v>144</v>
      </c>
      <c r="I809" t="s">
        <v>143</v>
      </c>
      <c r="J809">
        <v>999</v>
      </c>
      <c r="K809" t="s">
        <v>29</v>
      </c>
      <c r="L809">
        <v>1</v>
      </c>
      <c r="M809" t="s">
        <v>261</v>
      </c>
      <c r="N809">
        <v>22011</v>
      </c>
      <c r="R809" s="2">
        <f t="shared" si="25"/>
        <v>100</v>
      </c>
      <c r="S809" s="2">
        <f>VLOOKUP(A809,'TA Total'!A:Q,14,0)</f>
        <v>22011</v>
      </c>
    </row>
    <row r="810" spans="1:19" x14ac:dyDescent="0.45">
      <c r="A810" s="2" t="str">
        <f t="shared" si="24"/>
        <v>2013|Marlborough District|Non-private Dwelling</v>
      </c>
      <c r="B810" t="s">
        <v>16</v>
      </c>
      <c r="C810" t="s">
        <v>17</v>
      </c>
      <c r="D810" t="s">
        <v>18</v>
      </c>
      <c r="E810" t="s">
        <v>19</v>
      </c>
      <c r="F810">
        <v>2013</v>
      </c>
      <c r="G810">
        <v>2013</v>
      </c>
      <c r="H810" s="1" t="s">
        <v>144</v>
      </c>
      <c r="I810" t="s">
        <v>143</v>
      </c>
      <c r="J810">
        <v>999</v>
      </c>
      <c r="K810" t="s">
        <v>29</v>
      </c>
      <c r="L810">
        <v>2</v>
      </c>
      <c r="M810" t="s">
        <v>262</v>
      </c>
      <c r="P810" t="s">
        <v>24</v>
      </c>
      <c r="Q810" t="s">
        <v>25</v>
      </c>
      <c r="R810" s="2" t="str">
        <f t="shared" si="25"/>
        <v>.</v>
      </c>
      <c r="S810" s="2">
        <f>VLOOKUP(A810,'TA Total'!A:Q,14,0)</f>
        <v>0</v>
      </c>
    </row>
    <row r="811" spans="1:19" x14ac:dyDescent="0.45">
      <c r="A811" s="2" t="str">
        <f t="shared" si="24"/>
        <v>2013|Marlborough District|Total - dwelling type</v>
      </c>
      <c r="B811" t="s">
        <v>16</v>
      </c>
      <c r="C811" t="s">
        <v>17</v>
      </c>
      <c r="D811" t="s">
        <v>18</v>
      </c>
      <c r="E811" t="s">
        <v>19</v>
      </c>
      <c r="F811">
        <v>2013</v>
      </c>
      <c r="G811">
        <v>2013</v>
      </c>
      <c r="H811" s="1" t="s">
        <v>144</v>
      </c>
      <c r="I811" t="s">
        <v>143</v>
      </c>
      <c r="J811">
        <v>999</v>
      </c>
      <c r="K811" t="s">
        <v>29</v>
      </c>
      <c r="L811">
        <v>99</v>
      </c>
      <c r="M811" t="s">
        <v>260</v>
      </c>
      <c r="P811" t="s">
        <v>24</v>
      </c>
      <c r="Q811" t="s">
        <v>25</v>
      </c>
      <c r="R811" s="2" t="str">
        <f t="shared" si="25"/>
        <v>.</v>
      </c>
      <c r="S811" s="2">
        <f>VLOOKUP(A811,'TA Total'!A:Q,14,0)</f>
        <v>0</v>
      </c>
    </row>
    <row r="812" spans="1:19" x14ac:dyDescent="0.45">
      <c r="A812" s="2" t="str">
        <f t="shared" si="24"/>
        <v>2013|Kaikoura District|Private Dwelling</v>
      </c>
      <c r="B812" t="s">
        <v>16</v>
      </c>
      <c r="C812" t="s">
        <v>17</v>
      </c>
      <c r="D812" t="s">
        <v>18</v>
      </c>
      <c r="E812" t="s">
        <v>19</v>
      </c>
      <c r="F812">
        <v>2013</v>
      </c>
      <c r="G812">
        <v>2013</v>
      </c>
      <c r="H812" s="1" t="s">
        <v>142</v>
      </c>
      <c r="I812" t="s">
        <v>141</v>
      </c>
      <c r="J812">
        <v>1</v>
      </c>
      <c r="K812" t="s">
        <v>22</v>
      </c>
      <c r="L812">
        <v>1</v>
      </c>
      <c r="M812" t="s">
        <v>261</v>
      </c>
      <c r="N812">
        <v>1509</v>
      </c>
      <c r="R812" s="2">
        <f t="shared" si="25"/>
        <v>71.754636233951501</v>
      </c>
      <c r="S812" s="2">
        <f>VLOOKUP(A812,'TA Total'!A:Q,14,0)</f>
        <v>2103</v>
      </c>
    </row>
    <row r="813" spans="1:19" x14ac:dyDescent="0.45">
      <c r="A813" s="2" t="str">
        <f t="shared" si="24"/>
        <v>2013|Kaikoura District|Non-private Dwelling</v>
      </c>
      <c r="B813" t="s">
        <v>16</v>
      </c>
      <c r="C813" t="s">
        <v>17</v>
      </c>
      <c r="D813" t="s">
        <v>18</v>
      </c>
      <c r="E813" t="s">
        <v>19</v>
      </c>
      <c r="F813">
        <v>2013</v>
      </c>
      <c r="G813">
        <v>2013</v>
      </c>
      <c r="H813" s="1" t="s">
        <v>142</v>
      </c>
      <c r="I813" t="s">
        <v>141</v>
      </c>
      <c r="J813">
        <v>1</v>
      </c>
      <c r="K813" t="s">
        <v>22</v>
      </c>
      <c r="L813">
        <v>2</v>
      </c>
      <c r="M813" t="s">
        <v>262</v>
      </c>
      <c r="N813">
        <v>75</v>
      </c>
      <c r="R813" s="2" t="str">
        <f t="shared" si="25"/>
        <v>.</v>
      </c>
      <c r="S813" s="2">
        <f>VLOOKUP(A813,'TA Total'!A:Q,14,0)</f>
        <v>0</v>
      </c>
    </row>
    <row r="814" spans="1:19" x14ac:dyDescent="0.45">
      <c r="A814" s="2" t="str">
        <f t="shared" si="24"/>
        <v>2013|Kaikoura District|Total - dwelling type</v>
      </c>
      <c r="B814" t="s">
        <v>16</v>
      </c>
      <c r="C814" t="s">
        <v>17</v>
      </c>
      <c r="D814" t="s">
        <v>18</v>
      </c>
      <c r="E814" t="s">
        <v>19</v>
      </c>
      <c r="F814">
        <v>2013</v>
      </c>
      <c r="G814">
        <v>2013</v>
      </c>
      <c r="H814" s="1" t="s">
        <v>142</v>
      </c>
      <c r="I814" t="s">
        <v>141</v>
      </c>
      <c r="J814">
        <v>1</v>
      </c>
      <c r="K814" t="s">
        <v>22</v>
      </c>
      <c r="L814">
        <v>99</v>
      </c>
      <c r="M814" t="s">
        <v>260</v>
      </c>
      <c r="N814">
        <v>1587</v>
      </c>
      <c r="R814" s="2" t="str">
        <f t="shared" si="25"/>
        <v>.</v>
      </c>
      <c r="S814" s="2">
        <f>VLOOKUP(A814,'TA Total'!A:Q,14,0)</f>
        <v>0</v>
      </c>
    </row>
    <row r="815" spans="1:19" x14ac:dyDescent="0.45">
      <c r="A815" s="2" t="str">
        <f t="shared" si="24"/>
        <v>2013|Kaikoura District|Private Dwelling</v>
      </c>
      <c r="B815" t="s">
        <v>16</v>
      </c>
      <c r="C815" t="s">
        <v>17</v>
      </c>
      <c r="D815" t="s">
        <v>18</v>
      </c>
      <c r="E815" t="s">
        <v>19</v>
      </c>
      <c r="F815">
        <v>2013</v>
      </c>
      <c r="G815">
        <v>2013</v>
      </c>
      <c r="H815" s="1" t="s">
        <v>142</v>
      </c>
      <c r="I815" t="s">
        <v>141</v>
      </c>
      <c r="J815">
        <v>2</v>
      </c>
      <c r="K815" t="s">
        <v>23</v>
      </c>
      <c r="L815">
        <v>1</v>
      </c>
      <c r="M815" t="s">
        <v>261</v>
      </c>
      <c r="N815">
        <v>573</v>
      </c>
      <c r="R815" s="2">
        <f t="shared" si="25"/>
        <v>27.246790299572037</v>
      </c>
      <c r="S815" s="2">
        <f>VLOOKUP(A815,'TA Total'!A:Q,14,0)</f>
        <v>2103</v>
      </c>
    </row>
    <row r="816" spans="1:19" x14ac:dyDescent="0.45">
      <c r="A816" s="2" t="str">
        <f t="shared" si="24"/>
        <v>2013|Kaikoura District|Non-private Dwelling</v>
      </c>
      <c r="B816" t="s">
        <v>16</v>
      </c>
      <c r="C816" t="s">
        <v>17</v>
      </c>
      <c r="D816" t="s">
        <v>18</v>
      </c>
      <c r="E816" t="s">
        <v>19</v>
      </c>
      <c r="F816">
        <v>2013</v>
      </c>
      <c r="G816">
        <v>2013</v>
      </c>
      <c r="H816" s="1" t="s">
        <v>142</v>
      </c>
      <c r="I816" t="s">
        <v>141</v>
      </c>
      <c r="J816">
        <v>2</v>
      </c>
      <c r="K816" t="s">
        <v>23</v>
      </c>
      <c r="L816">
        <v>2</v>
      </c>
      <c r="M816" t="s">
        <v>262</v>
      </c>
      <c r="P816" t="s">
        <v>24</v>
      </c>
      <c r="Q816" t="s">
        <v>25</v>
      </c>
      <c r="R816" s="2" t="str">
        <f t="shared" si="25"/>
        <v>.</v>
      </c>
      <c r="S816" s="2">
        <f>VLOOKUP(A816,'TA Total'!A:Q,14,0)</f>
        <v>0</v>
      </c>
    </row>
    <row r="817" spans="1:19" x14ac:dyDescent="0.45">
      <c r="A817" s="2" t="str">
        <f t="shared" si="24"/>
        <v>2013|Kaikoura District|Total - dwelling type</v>
      </c>
      <c r="B817" t="s">
        <v>16</v>
      </c>
      <c r="C817" t="s">
        <v>17</v>
      </c>
      <c r="D817" t="s">
        <v>18</v>
      </c>
      <c r="E817" t="s">
        <v>19</v>
      </c>
      <c r="F817">
        <v>2013</v>
      </c>
      <c r="G817">
        <v>2013</v>
      </c>
      <c r="H817" s="1" t="s">
        <v>142</v>
      </c>
      <c r="I817" t="s">
        <v>141</v>
      </c>
      <c r="J817">
        <v>2</v>
      </c>
      <c r="K817" t="s">
        <v>23</v>
      </c>
      <c r="L817">
        <v>99</v>
      </c>
      <c r="M817" t="s">
        <v>260</v>
      </c>
      <c r="P817" t="s">
        <v>24</v>
      </c>
      <c r="Q817" t="s">
        <v>25</v>
      </c>
      <c r="R817" s="2" t="str">
        <f t="shared" si="25"/>
        <v>.</v>
      </c>
      <c r="S817" s="2">
        <f>VLOOKUP(A817,'TA Total'!A:Q,14,0)</f>
        <v>0</v>
      </c>
    </row>
    <row r="818" spans="1:19" x14ac:dyDescent="0.45">
      <c r="A818" s="2" t="str">
        <f t="shared" si="24"/>
        <v>2013|Kaikoura District|Private Dwelling</v>
      </c>
      <c r="B818" t="s">
        <v>16</v>
      </c>
      <c r="C818" t="s">
        <v>17</v>
      </c>
      <c r="D818" t="s">
        <v>18</v>
      </c>
      <c r="E818" t="s">
        <v>19</v>
      </c>
      <c r="F818">
        <v>2013</v>
      </c>
      <c r="G818">
        <v>2013</v>
      </c>
      <c r="H818" s="1" t="s">
        <v>142</v>
      </c>
      <c r="I818" t="s">
        <v>141</v>
      </c>
      <c r="J818">
        <v>21</v>
      </c>
      <c r="K818" t="s">
        <v>26</v>
      </c>
      <c r="L818">
        <v>1</v>
      </c>
      <c r="M818" t="s">
        <v>261</v>
      </c>
      <c r="N818">
        <v>48</v>
      </c>
      <c r="R818" s="2">
        <f t="shared" si="25"/>
        <v>2.2824536376604851</v>
      </c>
      <c r="S818" s="2">
        <f>VLOOKUP(A818,'TA Total'!A:Q,14,0)</f>
        <v>2103</v>
      </c>
    </row>
    <row r="819" spans="1:19" x14ac:dyDescent="0.45">
      <c r="A819" s="2" t="str">
        <f t="shared" si="24"/>
        <v>2013|Kaikoura District|Non-private Dwelling</v>
      </c>
      <c r="B819" t="s">
        <v>16</v>
      </c>
      <c r="C819" t="s">
        <v>17</v>
      </c>
      <c r="D819" t="s">
        <v>18</v>
      </c>
      <c r="E819" t="s">
        <v>19</v>
      </c>
      <c r="F819">
        <v>2013</v>
      </c>
      <c r="G819">
        <v>2013</v>
      </c>
      <c r="H819" s="1" t="s">
        <v>142</v>
      </c>
      <c r="I819" t="s">
        <v>141</v>
      </c>
      <c r="J819">
        <v>21</v>
      </c>
      <c r="K819" t="s">
        <v>26</v>
      </c>
      <c r="L819">
        <v>2</v>
      </c>
      <c r="M819" t="s">
        <v>262</v>
      </c>
      <c r="P819" t="s">
        <v>24</v>
      </c>
      <c r="Q819" t="s">
        <v>25</v>
      </c>
      <c r="R819" s="2" t="str">
        <f t="shared" si="25"/>
        <v>.</v>
      </c>
      <c r="S819" s="2">
        <f>VLOOKUP(A819,'TA Total'!A:Q,14,0)</f>
        <v>0</v>
      </c>
    </row>
    <row r="820" spans="1:19" x14ac:dyDescent="0.45">
      <c r="A820" s="2" t="str">
        <f t="shared" si="24"/>
        <v>2013|Kaikoura District|Total - dwelling type</v>
      </c>
      <c r="B820" t="s">
        <v>16</v>
      </c>
      <c r="C820" t="s">
        <v>17</v>
      </c>
      <c r="D820" t="s">
        <v>18</v>
      </c>
      <c r="E820" t="s">
        <v>19</v>
      </c>
      <c r="F820">
        <v>2013</v>
      </c>
      <c r="G820">
        <v>2013</v>
      </c>
      <c r="H820" s="1" t="s">
        <v>142</v>
      </c>
      <c r="I820" t="s">
        <v>141</v>
      </c>
      <c r="J820">
        <v>21</v>
      </c>
      <c r="K820" t="s">
        <v>26</v>
      </c>
      <c r="L820">
        <v>99</v>
      </c>
      <c r="M820" t="s">
        <v>260</v>
      </c>
      <c r="P820" t="s">
        <v>24</v>
      </c>
      <c r="Q820" t="s">
        <v>25</v>
      </c>
      <c r="R820" s="2" t="str">
        <f t="shared" si="25"/>
        <v>.</v>
      </c>
      <c r="S820" s="2">
        <f>VLOOKUP(A820,'TA Total'!A:Q,14,0)</f>
        <v>0</v>
      </c>
    </row>
    <row r="821" spans="1:19" x14ac:dyDescent="0.45">
      <c r="A821" s="2" t="str">
        <f t="shared" si="24"/>
        <v>2013|Kaikoura District|Private Dwelling</v>
      </c>
      <c r="B821" t="s">
        <v>16</v>
      </c>
      <c r="C821" t="s">
        <v>17</v>
      </c>
      <c r="D821" t="s">
        <v>18</v>
      </c>
      <c r="E821" t="s">
        <v>19</v>
      </c>
      <c r="F821">
        <v>2013</v>
      </c>
      <c r="G821">
        <v>2013</v>
      </c>
      <c r="H821" s="1" t="s">
        <v>142</v>
      </c>
      <c r="I821" t="s">
        <v>141</v>
      </c>
      <c r="J821">
        <v>22</v>
      </c>
      <c r="K821" t="s">
        <v>27</v>
      </c>
      <c r="L821">
        <v>1</v>
      </c>
      <c r="M821" t="s">
        <v>261</v>
      </c>
      <c r="N821">
        <v>525</v>
      </c>
      <c r="R821" s="2">
        <f t="shared" si="25"/>
        <v>24.964336661911553</v>
      </c>
      <c r="S821" s="2">
        <f>VLOOKUP(A821,'TA Total'!A:Q,14,0)</f>
        <v>2103</v>
      </c>
    </row>
    <row r="822" spans="1:19" x14ac:dyDescent="0.45">
      <c r="A822" s="2" t="str">
        <f t="shared" si="24"/>
        <v>2013|Kaikoura District|Non-private Dwelling</v>
      </c>
      <c r="B822" t="s">
        <v>16</v>
      </c>
      <c r="C822" t="s">
        <v>17</v>
      </c>
      <c r="D822" t="s">
        <v>18</v>
      </c>
      <c r="E822" t="s">
        <v>19</v>
      </c>
      <c r="F822">
        <v>2013</v>
      </c>
      <c r="G822">
        <v>2013</v>
      </c>
      <c r="H822" s="1" t="s">
        <v>142</v>
      </c>
      <c r="I822" t="s">
        <v>141</v>
      </c>
      <c r="J822">
        <v>22</v>
      </c>
      <c r="K822" t="s">
        <v>27</v>
      </c>
      <c r="L822">
        <v>2</v>
      </c>
      <c r="M822" t="s">
        <v>262</v>
      </c>
      <c r="P822" t="s">
        <v>24</v>
      </c>
      <c r="Q822" t="s">
        <v>25</v>
      </c>
      <c r="R822" s="2" t="str">
        <f t="shared" si="25"/>
        <v>.</v>
      </c>
      <c r="S822" s="2">
        <f>VLOOKUP(A822,'TA Total'!A:Q,14,0)</f>
        <v>0</v>
      </c>
    </row>
    <row r="823" spans="1:19" x14ac:dyDescent="0.45">
      <c r="A823" s="2" t="str">
        <f t="shared" si="24"/>
        <v>2013|Kaikoura District|Total - dwelling type</v>
      </c>
      <c r="B823" t="s">
        <v>16</v>
      </c>
      <c r="C823" t="s">
        <v>17</v>
      </c>
      <c r="D823" t="s">
        <v>18</v>
      </c>
      <c r="E823" t="s">
        <v>19</v>
      </c>
      <c r="F823">
        <v>2013</v>
      </c>
      <c r="G823">
        <v>2013</v>
      </c>
      <c r="H823" s="1" t="s">
        <v>142</v>
      </c>
      <c r="I823" t="s">
        <v>141</v>
      </c>
      <c r="J823">
        <v>22</v>
      </c>
      <c r="K823" t="s">
        <v>27</v>
      </c>
      <c r="L823">
        <v>99</v>
      </c>
      <c r="M823" t="s">
        <v>260</v>
      </c>
      <c r="P823" t="s">
        <v>24</v>
      </c>
      <c r="Q823" t="s">
        <v>25</v>
      </c>
      <c r="R823" s="2" t="str">
        <f t="shared" si="25"/>
        <v>.</v>
      </c>
      <c r="S823" s="2">
        <f>VLOOKUP(A823,'TA Total'!A:Q,14,0)</f>
        <v>0</v>
      </c>
    </row>
    <row r="824" spans="1:19" x14ac:dyDescent="0.45">
      <c r="A824" s="2" t="str">
        <f t="shared" si="24"/>
        <v>2013|Kaikoura District|Private Dwelling</v>
      </c>
      <c r="B824" t="s">
        <v>16</v>
      </c>
      <c r="C824" t="s">
        <v>17</v>
      </c>
      <c r="D824" t="s">
        <v>18</v>
      </c>
      <c r="E824" t="s">
        <v>19</v>
      </c>
      <c r="F824">
        <v>2013</v>
      </c>
      <c r="G824">
        <v>2013</v>
      </c>
      <c r="H824" s="1" t="s">
        <v>142</v>
      </c>
      <c r="I824" t="s">
        <v>141</v>
      </c>
      <c r="J824">
        <v>3</v>
      </c>
      <c r="K824" t="s">
        <v>28</v>
      </c>
      <c r="L824">
        <v>1</v>
      </c>
      <c r="M824" t="s">
        <v>261</v>
      </c>
      <c r="N824">
        <v>18</v>
      </c>
      <c r="R824" s="2">
        <f t="shared" si="25"/>
        <v>0.85592011412268187</v>
      </c>
      <c r="S824" s="2">
        <f>VLOOKUP(A824,'TA Total'!A:Q,14,0)</f>
        <v>2103</v>
      </c>
    </row>
    <row r="825" spans="1:19" x14ac:dyDescent="0.45">
      <c r="A825" s="2" t="str">
        <f t="shared" si="24"/>
        <v>2013|Kaikoura District|Non-private Dwelling</v>
      </c>
      <c r="B825" t="s">
        <v>16</v>
      </c>
      <c r="C825" t="s">
        <v>17</v>
      </c>
      <c r="D825" t="s">
        <v>18</v>
      </c>
      <c r="E825" t="s">
        <v>19</v>
      </c>
      <c r="F825">
        <v>2013</v>
      </c>
      <c r="G825">
        <v>2013</v>
      </c>
      <c r="H825" s="1" t="s">
        <v>142</v>
      </c>
      <c r="I825" t="s">
        <v>141</v>
      </c>
      <c r="J825">
        <v>3</v>
      </c>
      <c r="K825" t="s">
        <v>28</v>
      </c>
      <c r="L825">
        <v>2</v>
      </c>
      <c r="M825" t="s">
        <v>262</v>
      </c>
      <c r="P825" t="s">
        <v>24</v>
      </c>
      <c r="Q825" t="s">
        <v>25</v>
      </c>
      <c r="R825" s="2" t="str">
        <f t="shared" si="25"/>
        <v>.</v>
      </c>
      <c r="S825" s="2">
        <f>VLOOKUP(A825,'TA Total'!A:Q,14,0)</f>
        <v>0</v>
      </c>
    </row>
    <row r="826" spans="1:19" x14ac:dyDescent="0.45">
      <c r="A826" s="2" t="str">
        <f t="shared" si="24"/>
        <v>2013|Kaikoura District|Total - dwelling type</v>
      </c>
      <c r="B826" t="s">
        <v>16</v>
      </c>
      <c r="C826" t="s">
        <v>17</v>
      </c>
      <c r="D826" t="s">
        <v>18</v>
      </c>
      <c r="E826" t="s">
        <v>19</v>
      </c>
      <c r="F826">
        <v>2013</v>
      </c>
      <c r="G826">
        <v>2013</v>
      </c>
      <c r="H826" s="1" t="s">
        <v>142</v>
      </c>
      <c r="I826" t="s">
        <v>141</v>
      </c>
      <c r="J826">
        <v>3</v>
      </c>
      <c r="K826" t="s">
        <v>28</v>
      </c>
      <c r="L826">
        <v>99</v>
      </c>
      <c r="M826" t="s">
        <v>260</v>
      </c>
      <c r="P826" t="s">
        <v>24</v>
      </c>
      <c r="Q826" t="s">
        <v>25</v>
      </c>
      <c r="R826" s="2" t="str">
        <f t="shared" si="25"/>
        <v>.</v>
      </c>
      <c r="S826" s="2">
        <f>VLOOKUP(A826,'TA Total'!A:Q,14,0)</f>
        <v>0</v>
      </c>
    </row>
    <row r="827" spans="1:19" x14ac:dyDescent="0.45">
      <c r="A827" s="2" t="str">
        <f t="shared" si="24"/>
        <v>2013|Kaikoura District|Private Dwelling</v>
      </c>
      <c r="B827" t="s">
        <v>16</v>
      </c>
      <c r="C827" t="s">
        <v>17</v>
      </c>
      <c r="D827" t="s">
        <v>18</v>
      </c>
      <c r="E827" t="s">
        <v>19</v>
      </c>
      <c r="F827">
        <v>2013</v>
      </c>
      <c r="G827">
        <v>2013</v>
      </c>
      <c r="H827" s="1" t="s">
        <v>142</v>
      </c>
      <c r="I827" t="s">
        <v>141</v>
      </c>
      <c r="J827">
        <v>999</v>
      </c>
      <c r="K827" t="s">
        <v>29</v>
      </c>
      <c r="L827">
        <v>1</v>
      </c>
      <c r="M827" t="s">
        <v>261</v>
      </c>
      <c r="N827">
        <v>2103</v>
      </c>
      <c r="R827" s="2">
        <f t="shared" si="25"/>
        <v>100</v>
      </c>
      <c r="S827" s="2">
        <f>VLOOKUP(A827,'TA Total'!A:Q,14,0)</f>
        <v>2103</v>
      </c>
    </row>
    <row r="828" spans="1:19" x14ac:dyDescent="0.45">
      <c r="A828" s="2" t="str">
        <f t="shared" si="24"/>
        <v>2013|Kaikoura District|Non-private Dwelling</v>
      </c>
      <c r="B828" t="s">
        <v>16</v>
      </c>
      <c r="C828" t="s">
        <v>17</v>
      </c>
      <c r="D828" t="s">
        <v>18</v>
      </c>
      <c r="E828" t="s">
        <v>19</v>
      </c>
      <c r="F828">
        <v>2013</v>
      </c>
      <c r="G828">
        <v>2013</v>
      </c>
      <c r="H828" s="1" t="s">
        <v>142</v>
      </c>
      <c r="I828" t="s">
        <v>141</v>
      </c>
      <c r="J828">
        <v>999</v>
      </c>
      <c r="K828" t="s">
        <v>29</v>
      </c>
      <c r="L828">
        <v>2</v>
      </c>
      <c r="M828" t="s">
        <v>262</v>
      </c>
      <c r="P828" t="s">
        <v>24</v>
      </c>
      <c r="Q828" t="s">
        <v>25</v>
      </c>
      <c r="R828" s="2" t="str">
        <f t="shared" si="25"/>
        <v>.</v>
      </c>
      <c r="S828" s="2">
        <f>VLOOKUP(A828,'TA Total'!A:Q,14,0)</f>
        <v>0</v>
      </c>
    </row>
    <row r="829" spans="1:19" x14ac:dyDescent="0.45">
      <c r="A829" s="2" t="str">
        <f t="shared" si="24"/>
        <v>2013|Kaikoura District|Total - dwelling type</v>
      </c>
      <c r="B829" t="s">
        <v>16</v>
      </c>
      <c r="C829" t="s">
        <v>17</v>
      </c>
      <c r="D829" t="s">
        <v>18</v>
      </c>
      <c r="E829" t="s">
        <v>19</v>
      </c>
      <c r="F829">
        <v>2013</v>
      </c>
      <c r="G829">
        <v>2013</v>
      </c>
      <c r="H829" s="1" t="s">
        <v>142</v>
      </c>
      <c r="I829" t="s">
        <v>141</v>
      </c>
      <c r="J829">
        <v>999</v>
      </c>
      <c r="K829" t="s">
        <v>29</v>
      </c>
      <c r="L829">
        <v>99</v>
      </c>
      <c r="M829" t="s">
        <v>260</v>
      </c>
      <c r="P829" t="s">
        <v>24</v>
      </c>
      <c r="Q829" t="s">
        <v>25</v>
      </c>
      <c r="R829" s="2" t="str">
        <f t="shared" si="25"/>
        <v>.</v>
      </c>
      <c r="S829" s="2">
        <f>VLOOKUP(A829,'TA Total'!A:Q,14,0)</f>
        <v>0</v>
      </c>
    </row>
    <row r="830" spans="1:19" x14ac:dyDescent="0.45">
      <c r="A830" s="2" t="str">
        <f t="shared" si="24"/>
        <v>2013|Buller District|Private Dwelling</v>
      </c>
      <c r="B830" t="s">
        <v>16</v>
      </c>
      <c r="C830" t="s">
        <v>17</v>
      </c>
      <c r="D830" t="s">
        <v>18</v>
      </c>
      <c r="E830" t="s">
        <v>19</v>
      </c>
      <c r="F830">
        <v>2013</v>
      </c>
      <c r="G830">
        <v>2013</v>
      </c>
      <c r="H830" s="1" t="s">
        <v>140</v>
      </c>
      <c r="I830" t="s">
        <v>139</v>
      </c>
      <c r="J830">
        <v>1</v>
      </c>
      <c r="K830" t="s">
        <v>22</v>
      </c>
      <c r="L830">
        <v>1</v>
      </c>
      <c r="M830" t="s">
        <v>261</v>
      </c>
      <c r="N830">
        <v>4515</v>
      </c>
      <c r="R830" s="2">
        <f t="shared" si="25"/>
        <v>81.660336408030389</v>
      </c>
      <c r="S830" s="2">
        <f>VLOOKUP(A830,'TA Total'!A:Q,14,0)</f>
        <v>5529</v>
      </c>
    </row>
    <row r="831" spans="1:19" x14ac:dyDescent="0.45">
      <c r="A831" s="2" t="str">
        <f t="shared" si="24"/>
        <v>2013|Buller District|Non-private Dwelling</v>
      </c>
      <c r="B831" t="s">
        <v>16</v>
      </c>
      <c r="C831" t="s">
        <v>17</v>
      </c>
      <c r="D831" t="s">
        <v>18</v>
      </c>
      <c r="E831" t="s">
        <v>19</v>
      </c>
      <c r="F831">
        <v>2013</v>
      </c>
      <c r="G831">
        <v>2013</v>
      </c>
      <c r="H831" s="1" t="s">
        <v>140</v>
      </c>
      <c r="I831" t="s">
        <v>139</v>
      </c>
      <c r="J831">
        <v>1</v>
      </c>
      <c r="K831" t="s">
        <v>22</v>
      </c>
      <c r="L831">
        <v>2</v>
      </c>
      <c r="M831" t="s">
        <v>262</v>
      </c>
      <c r="N831">
        <v>96</v>
      </c>
      <c r="R831" s="2" t="str">
        <f t="shared" si="25"/>
        <v>.</v>
      </c>
      <c r="S831" s="2">
        <f>VLOOKUP(A831,'TA Total'!A:Q,14,0)</f>
        <v>0</v>
      </c>
    </row>
    <row r="832" spans="1:19" x14ac:dyDescent="0.45">
      <c r="A832" s="2" t="str">
        <f t="shared" si="24"/>
        <v>2013|Buller District|Total - dwelling type</v>
      </c>
      <c r="B832" t="s">
        <v>16</v>
      </c>
      <c r="C832" t="s">
        <v>17</v>
      </c>
      <c r="D832" t="s">
        <v>18</v>
      </c>
      <c r="E832" t="s">
        <v>19</v>
      </c>
      <c r="F832">
        <v>2013</v>
      </c>
      <c r="G832">
        <v>2013</v>
      </c>
      <c r="H832" s="1" t="s">
        <v>140</v>
      </c>
      <c r="I832" t="s">
        <v>139</v>
      </c>
      <c r="J832">
        <v>1</v>
      </c>
      <c r="K832" t="s">
        <v>22</v>
      </c>
      <c r="L832">
        <v>99</v>
      </c>
      <c r="M832" t="s">
        <v>260</v>
      </c>
      <c r="N832">
        <v>4611</v>
      </c>
      <c r="R832" s="2" t="str">
        <f t="shared" si="25"/>
        <v>.</v>
      </c>
      <c r="S832" s="2">
        <f>VLOOKUP(A832,'TA Total'!A:Q,14,0)</f>
        <v>0</v>
      </c>
    </row>
    <row r="833" spans="1:19" x14ac:dyDescent="0.45">
      <c r="A833" s="2" t="str">
        <f t="shared" si="24"/>
        <v>2013|Buller District|Private Dwelling</v>
      </c>
      <c r="B833" t="s">
        <v>16</v>
      </c>
      <c r="C833" t="s">
        <v>17</v>
      </c>
      <c r="D833" t="s">
        <v>18</v>
      </c>
      <c r="E833" t="s">
        <v>19</v>
      </c>
      <c r="F833">
        <v>2013</v>
      </c>
      <c r="G833">
        <v>2013</v>
      </c>
      <c r="H833" s="1" t="s">
        <v>140</v>
      </c>
      <c r="I833" t="s">
        <v>139</v>
      </c>
      <c r="J833">
        <v>2</v>
      </c>
      <c r="K833" t="s">
        <v>23</v>
      </c>
      <c r="L833">
        <v>1</v>
      </c>
      <c r="M833" t="s">
        <v>261</v>
      </c>
      <c r="N833">
        <v>954</v>
      </c>
      <c r="R833" s="2">
        <f t="shared" si="25"/>
        <v>17.254476397178514</v>
      </c>
      <c r="S833" s="2">
        <f>VLOOKUP(A833,'TA Total'!A:Q,14,0)</f>
        <v>5529</v>
      </c>
    </row>
    <row r="834" spans="1:19" x14ac:dyDescent="0.45">
      <c r="A834" s="2" t="str">
        <f t="shared" si="24"/>
        <v>2013|Buller District|Non-private Dwelling</v>
      </c>
      <c r="B834" t="s">
        <v>16</v>
      </c>
      <c r="C834" t="s">
        <v>17</v>
      </c>
      <c r="D834" t="s">
        <v>18</v>
      </c>
      <c r="E834" t="s">
        <v>19</v>
      </c>
      <c r="F834">
        <v>2013</v>
      </c>
      <c r="G834">
        <v>2013</v>
      </c>
      <c r="H834" s="1" t="s">
        <v>140</v>
      </c>
      <c r="I834" t="s">
        <v>139</v>
      </c>
      <c r="J834">
        <v>2</v>
      </c>
      <c r="K834" t="s">
        <v>23</v>
      </c>
      <c r="L834">
        <v>2</v>
      </c>
      <c r="M834" t="s">
        <v>262</v>
      </c>
      <c r="P834" t="s">
        <v>24</v>
      </c>
      <c r="Q834" t="s">
        <v>25</v>
      </c>
      <c r="R834" s="2" t="str">
        <f t="shared" si="25"/>
        <v>.</v>
      </c>
      <c r="S834" s="2">
        <f>VLOOKUP(A834,'TA Total'!A:Q,14,0)</f>
        <v>0</v>
      </c>
    </row>
    <row r="835" spans="1:19" x14ac:dyDescent="0.45">
      <c r="A835" s="2" t="str">
        <f t="shared" ref="A835:A898" si="26">G835&amp;"|"&amp;I835&amp;"|"&amp;M835</f>
        <v>2013|Buller District|Total - dwelling type</v>
      </c>
      <c r="B835" t="s">
        <v>16</v>
      </c>
      <c r="C835" t="s">
        <v>17</v>
      </c>
      <c r="D835" t="s">
        <v>18</v>
      </c>
      <c r="E835" t="s">
        <v>19</v>
      </c>
      <c r="F835">
        <v>2013</v>
      </c>
      <c r="G835">
        <v>2013</v>
      </c>
      <c r="H835" s="1" t="s">
        <v>140</v>
      </c>
      <c r="I835" t="s">
        <v>139</v>
      </c>
      <c r="J835">
        <v>2</v>
      </c>
      <c r="K835" t="s">
        <v>23</v>
      </c>
      <c r="L835">
        <v>99</v>
      </c>
      <c r="M835" t="s">
        <v>260</v>
      </c>
      <c r="P835" t="s">
        <v>24</v>
      </c>
      <c r="Q835" t="s">
        <v>25</v>
      </c>
      <c r="R835" s="2" t="str">
        <f t="shared" ref="R835:R898" si="27">IF(P835&lt;&gt;"_U",IFERROR((N835/S835*100),"."),".")</f>
        <v>.</v>
      </c>
      <c r="S835" s="2">
        <f>VLOOKUP(A835,'TA Total'!A:Q,14,0)</f>
        <v>0</v>
      </c>
    </row>
    <row r="836" spans="1:19" x14ac:dyDescent="0.45">
      <c r="A836" s="2" t="str">
        <f t="shared" si="26"/>
        <v>2013|Buller District|Private Dwelling</v>
      </c>
      <c r="B836" t="s">
        <v>16</v>
      </c>
      <c r="C836" t="s">
        <v>17</v>
      </c>
      <c r="D836" t="s">
        <v>18</v>
      </c>
      <c r="E836" t="s">
        <v>19</v>
      </c>
      <c r="F836">
        <v>2013</v>
      </c>
      <c r="G836">
        <v>2013</v>
      </c>
      <c r="H836" s="1" t="s">
        <v>140</v>
      </c>
      <c r="I836" t="s">
        <v>139</v>
      </c>
      <c r="J836">
        <v>21</v>
      </c>
      <c r="K836" t="s">
        <v>26</v>
      </c>
      <c r="L836">
        <v>1</v>
      </c>
      <c r="M836" t="s">
        <v>261</v>
      </c>
      <c r="N836">
        <v>237</v>
      </c>
      <c r="R836" s="2">
        <f t="shared" si="27"/>
        <v>4.2864894194248508</v>
      </c>
      <c r="S836" s="2">
        <f>VLOOKUP(A836,'TA Total'!A:Q,14,0)</f>
        <v>5529</v>
      </c>
    </row>
    <row r="837" spans="1:19" x14ac:dyDescent="0.45">
      <c r="A837" s="2" t="str">
        <f t="shared" si="26"/>
        <v>2013|Buller District|Non-private Dwelling</v>
      </c>
      <c r="B837" t="s">
        <v>16</v>
      </c>
      <c r="C837" t="s">
        <v>17</v>
      </c>
      <c r="D837" t="s">
        <v>18</v>
      </c>
      <c r="E837" t="s">
        <v>19</v>
      </c>
      <c r="F837">
        <v>2013</v>
      </c>
      <c r="G837">
        <v>2013</v>
      </c>
      <c r="H837" s="1" t="s">
        <v>140</v>
      </c>
      <c r="I837" t="s">
        <v>139</v>
      </c>
      <c r="J837">
        <v>21</v>
      </c>
      <c r="K837" t="s">
        <v>26</v>
      </c>
      <c r="L837">
        <v>2</v>
      </c>
      <c r="M837" t="s">
        <v>262</v>
      </c>
      <c r="P837" t="s">
        <v>24</v>
      </c>
      <c r="Q837" t="s">
        <v>25</v>
      </c>
      <c r="R837" s="2" t="str">
        <f t="shared" si="27"/>
        <v>.</v>
      </c>
      <c r="S837" s="2">
        <f>VLOOKUP(A837,'TA Total'!A:Q,14,0)</f>
        <v>0</v>
      </c>
    </row>
    <row r="838" spans="1:19" x14ac:dyDescent="0.45">
      <c r="A838" s="2" t="str">
        <f t="shared" si="26"/>
        <v>2013|Buller District|Total - dwelling type</v>
      </c>
      <c r="B838" t="s">
        <v>16</v>
      </c>
      <c r="C838" t="s">
        <v>17</v>
      </c>
      <c r="D838" t="s">
        <v>18</v>
      </c>
      <c r="E838" t="s">
        <v>19</v>
      </c>
      <c r="F838">
        <v>2013</v>
      </c>
      <c r="G838">
        <v>2013</v>
      </c>
      <c r="H838" s="1" t="s">
        <v>140</v>
      </c>
      <c r="I838" t="s">
        <v>139</v>
      </c>
      <c r="J838">
        <v>21</v>
      </c>
      <c r="K838" t="s">
        <v>26</v>
      </c>
      <c r="L838">
        <v>99</v>
      </c>
      <c r="M838" t="s">
        <v>260</v>
      </c>
      <c r="P838" t="s">
        <v>24</v>
      </c>
      <c r="Q838" t="s">
        <v>25</v>
      </c>
      <c r="R838" s="2" t="str">
        <f t="shared" si="27"/>
        <v>.</v>
      </c>
      <c r="S838" s="2">
        <f>VLOOKUP(A838,'TA Total'!A:Q,14,0)</f>
        <v>0</v>
      </c>
    </row>
    <row r="839" spans="1:19" x14ac:dyDescent="0.45">
      <c r="A839" s="2" t="str">
        <f t="shared" si="26"/>
        <v>2013|Buller District|Private Dwelling</v>
      </c>
      <c r="B839" t="s">
        <v>16</v>
      </c>
      <c r="C839" t="s">
        <v>17</v>
      </c>
      <c r="D839" t="s">
        <v>18</v>
      </c>
      <c r="E839" t="s">
        <v>19</v>
      </c>
      <c r="F839">
        <v>2013</v>
      </c>
      <c r="G839">
        <v>2013</v>
      </c>
      <c r="H839" s="1" t="s">
        <v>140</v>
      </c>
      <c r="I839" t="s">
        <v>139</v>
      </c>
      <c r="J839">
        <v>22</v>
      </c>
      <c r="K839" t="s">
        <v>27</v>
      </c>
      <c r="L839">
        <v>1</v>
      </c>
      <c r="M839" t="s">
        <v>261</v>
      </c>
      <c r="N839">
        <v>717</v>
      </c>
      <c r="R839" s="2">
        <f t="shared" si="27"/>
        <v>12.967986977753663</v>
      </c>
      <c r="S839" s="2">
        <f>VLOOKUP(A839,'TA Total'!A:Q,14,0)</f>
        <v>5529</v>
      </c>
    </row>
    <row r="840" spans="1:19" x14ac:dyDescent="0.45">
      <c r="A840" s="2" t="str">
        <f t="shared" si="26"/>
        <v>2013|Buller District|Non-private Dwelling</v>
      </c>
      <c r="B840" t="s">
        <v>16</v>
      </c>
      <c r="C840" t="s">
        <v>17</v>
      </c>
      <c r="D840" t="s">
        <v>18</v>
      </c>
      <c r="E840" t="s">
        <v>19</v>
      </c>
      <c r="F840">
        <v>2013</v>
      </c>
      <c r="G840">
        <v>2013</v>
      </c>
      <c r="H840" s="1" t="s">
        <v>140</v>
      </c>
      <c r="I840" t="s">
        <v>139</v>
      </c>
      <c r="J840">
        <v>22</v>
      </c>
      <c r="K840" t="s">
        <v>27</v>
      </c>
      <c r="L840">
        <v>2</v>
      </c>
      <c r="M840" t="s">
        <v>262</v>
      </c>
      <c r="P840" t="s">
        <v>24</v>
      </c>
      <c r="Q840" t="s">
        <v>25</v>
      </c>
      <c r="R840" s="2" t="str">
        <f t="shared" si="27"/>
        <v>.</v>
      </c>
      <c r="S840" s="2">
        <f>VLOOKUP(A840,'TA Total'!A:Q,14,0)</f>
        <v>0</v>
      </c>
    </row>
    <row r="841" spans="1:19" x14ac:dyDescent="0.45">
      <c r="A841" s="2" t="str">
        <f t="shared" si="26"/>
        <v>2013|Buller District|Total - dwelling type</v>
      </c>
      <c r="B841" t="s">
        <v>16</v>
      </c>
      <c r="C841" t="s">
        <v>17</v>
      </c>
      <c r="D841" t="s">
        <v>18</v>
      </c>
      <c r="E841" t="s">
        <v>19</v>
      </c>
      <c r="F841">
        <v>2013</v>
      </c>
      <c r="G841">
        <v>2013</v>
      </c>
      <c r="H841" s="1" t="s">
        <v>140</v>
      </c>
      <c r="I841" t="s">
        <v>139</v>
      </c>
      <c r="J841">
        <v>22</v>
      </c>
      <c r="K841" t="s">
        <v>27</v>
      </c>
      <c r="L841">
        <v>99</v>
      </c>
      <c r="M841" t="s">
        <v>260</v>
      </c>
      <c r="P841" t="s">
        <v>24</v>
      </c>
      <c r="Q841" t="s">
        <v>25</v>
      </c>
      <c r="R841" s="2" t="str">
        <f t="shared" si="27"/>
        <v>.</v>
      </c>
      <c r="S841" s="2">
        <f>VLOOKUP(A841,'TA Total'!A:Q,14,0)</f>
        <v>0</v>
      </c>
    </row>
    <row r="842" spans="1:19" x14ac:dyDescent="0.45">
      <c r="A842" s="2" t="str">
        <f t="shared" si="26"/>
        <v>2013|Buller District|Private Dwelling</v>
      </c>
      <c r="B842" t="s">
        <v>16</v>
      </c>
      <c r="C842" t="s">
        <v>17</v>
      </c>
      <c r="D842" t="s">
        <v>18</v>
      </c>
      <c r="E842" t="s">
        <v>19</v>
      </c>
      <c r="F842">
        <v>2013</v>
      </c>
      <c r="G842">
        <v>2013</v>
      </c>
      <c r="H842" s="1" t="s">
        <v>140</v>
      </c>
      <c r="I842" t="s">
        <v>139</v>
      </c>
      <c r="J842">
        <v>3</v>
      </c>
      <c r="K842" t="s">
        <v>28</v>
      </c>
      <c r="L842">
        <v>1</v>
      </c>
      <c r="M842" t="s">
        <v>261</v>
      </c>
      <c r="N842">
        <v>60</v>
      </c>
      <c r="R842" s="2">
        <f t="shared" si="27"/>
        <v>1.0851871947911014</v>
      </c>
      <c r="S842" s="2">
        <f>VLOOKUP(A842,'TA Total'!A:Q,14,0)</f>
        <v>5529</v>
      </c>
    </row>
    <row r="843" spans="1:19" x14ac:dyDescent="0.45">
      <c r="A843" s="2" t="str">
        <f t="shared" si="26"/>
        <v>2013|Buller District|Non-private Dwelling</v>
      </c>
      <c r="B843" t="s">
        <v>16</v>
      </c>
      <c r="C843" t="s">
        <v>17</v>
      </c>
      <c r="D843" t="s">
        <v>18</v>
      </c>
      <c r="E843" t="s">
        <v>19</v>
      </c>
      <c r="F843">
        <v>2013</v>
      </c>
      <c r="G843">
        <v>2013</v>
      </c>
      <c r="H843" s="1" t="s">
        <v>140</v>
      </c>
      <c r="I843" t="s">
        <v>139</v>
      </c>
      <c r="J843">
        <v>3</v>
      </c>
      <c r="K843" t="s">
        <v>28</v>
      </c>
      <c r="L843">
        <v>2</v>
      </c>
      <c r="M843" t="s">
        <v>262</v>
      </c>
      <c r="P843" t="s">
        <v>24</v>
      </c>
      <c r="Q843" t="s">
        <v>25</v>
      </c>
      <c r="R843" s="2" t="str">
        <f t="shared" si="27"/>
        <v>.</v>
      </c>
      <c r="S843" s="2">
        <f>VLOOKUP(A843,'TA Total'!A:Q,14,0)</f>
        <v>0</v>
      </c>
    </row>
    <row r="844" spans="1:19" x14ac:dyDescent="0.45">
      <c r="A844" s="2" t="str">
        <f t="shared" si="26"/>
        <v>2013|Buller District|Total - dwelling type</v>
      </c>
      <c r="B844" t="s">
        <v>16</v>
      </c>
      <c r="C844" t="s">
        <v>17</v>
      </c>
      <c r="D844" t="s">
        <v>18</v>
      </c>
      <c r="E844" t="s">
        <v>19</v>
      </c>
      <c r="F844">
        <v>2013</v>
      </c>
      <c r="G844">
        <v>2013</v>
      </c>
      <c r="H844" s="1" t="s">
        <v>140</v>
      </c>
      <c r="I844" t="s">
        <v>139</v>
      </c>
      <c r="J844">
        <v>3</v>
      </c>
      <c r="K844" t="s">
        <v>28</v>
      </c>
      <c r="L844">
        <v>99</v>
      </c>
      <c r="M844" t="s">
        <v>260</v>
      </c>
      <c r="P844" t="s">
        <v>24</v>
      </c>
      <c r="Q844" t="s">
        <v>25</v>
      </c>
      <c r="R844" s="2" t="str">
        <f t="shared" si="27"/>
        <v>.</v>
      </c>
      <c r="S844" s="2">
        <f>VLOOKUP(A844,'TA Total'!A:Q,14,0)</f>
        <v>0</v>
      </c>
    </row>
    <row r="845" spans="1:19" x14ac:dyDescent="0.45">
      <c r="A845" s="2" t="str">
        <f t="shared" si="26"/>
        <v>2013|Buller District|Private Dwelling</v>
      </c>
      <c r="B845" t="s">
        <v>16</v>
      </c>
      <c r="C845" t="s">
        <v>17</v>
      </c>
      <c r="D845" t="s">
        <v>18</v>
      </c>
      <c r="E845" t="s">
        <v>19</v>
      </c>
      <c r="F845">
        <v>2013</v>
      </c>
      <c r="G845">
        <v>2013</v>
      </c>
      <c r="H845" s="1" t="s">
        <v>140</v>
      </c>
      <c r="I845" t="s">
        <v>139</v>
      </c>
      <c r="J845">
        <v>999</v>
      </c>
      <c r="K845" t="s">
        <v>29</v>
      </c>
      <c r="L845">
        <v>1</v>
      </c>
      <c r="M845" t="s">
        <v>261</v>
      </c>
      <c r="N845">
        <v>5529</v>
      </c>
      <c r="R845" s="2">
        <f t="shared" si="27"/>
        <v>100</v>
      </c>
      <c r="S845" s="2">
        <f>VLOOKUP(A845,'TA Total'!A:Q,14,0)</f>
        <v>5529</v>
      </c>
    </row>
    <row r="846" spans="1:19" x14ac:dyDescent="0.45">
      <c r="A846" s="2" t="str">
        <f t="shared" si="26"/>
        <v>2013|Buller District|Non-private Dwelling</v>
      </c>
      <c r="B846" t="s">
        <v>16</v>
      </c>
      <c r="C846" t="s">
        <v>17</v>
      </c>
      <c r="D846" t="s">
        <v>18</v>
      </c>
      <c r="E846" t="s">
        <v>19</v>
      </c>
      <c r="F846">
        <v>2013</v>
      </c>
      <c r="G846">
        <v>2013</v>
      </c>
      <c r="H846" s="1" t="s">
        <v>140</v>
      </c>
      <c r="I846" t="s">
        <v>139</v>
      </c>
      <c r="J846">
        <v>999</v>
      </c>
      <c r="K846" t="s">
        <v>29</v>
      </c>
      <c r="L846">
        <v>2</v>
      </c>
      <c r="M846" t="s">
        <v>262</v>
      </c>
      <c r="P846" t="s">
        <v>24</v>
      </c>
      <c r="Q846" t="s">
        <v>25</v>
      </c>
      <c r="R846" s="2" t="str">
        <f t="shared" si="27"/>
        <v>.</v>
      </c>
      <c r="S846" s="2">
        <f>VLOOKUP(A846,'TA Total'!A:Q,14,0)</f>
        <v>0</v>
      </c>
    </row>
    <row r="847" spans="1:19" x14ac:dyDescent="0.45">
      <c r="A847" s="2" t="str">
        <f t="shared" si="26"/>
        <v>2013|Buller District|Total - dwelling type</v>
      </c>
      <c r="B847" t="s">
        <v>16</v>
      </c>
      <c r="C847" t="s">
        <v>17</v>
      </c>
      <c r="D847" t="s">
        <v>18</v>
      </c>
      <c r="E847" t="s">
        <v>19</v>
      </c>
      <c r="F847">
        <v>2013</v>
      </c>
      <c r="G847">
        <v>2013</v>
      </c>
      <c r="H847" s="1" t="s">
        <v>140</v>
      </c>
      <c r="I847" t="s">
        <v>139</v>
      </c>
      <c r="J847">
        <v>999</v>
      </c>
      <c r="K847" t="s">
        <v>29</v>
      </c>
      <c r="L847">
        <v>99</v>
      </c>
      <c r="M847" t="s">
        <v>260</v>
      </c>
      <c r="P847" t="s">
        <v>24</v>
      </c>
      <c r="Q847" t="s">
        <v>25</v>
      </c>
      <c r="R847" s="2" t="str">
        <f t="shared" si="27"/>
        <v>.</v>
      </c>
      <c r="S847" s="2">
        <f>VLOOKUP(A847,'TA Total'!A:Q,14,0)</f>
        <v>0</v>
      </c>
    </row>
    <row r="848" spans="1:19" x14ac:dyDescent="0.45">
      <c r="A848" s="2" t="str">
        <f t="shared" si="26"/>
        <v>2013|Grey District|Private Dwelling</v>
      </c>
      <c r="B848" t="s">
        <v>16</v>
      </c>
      <c r="C848" t="s">
        <v>17</v>
      </c>
      <c r="D848" t="s">
        <v>18</v>
      </c>
      <c r="E848" t="s">
        <v>19</v>
      </c>
      <c r="F848">
        <v>2013</v>
      </c>
      <c r="G848">
        <v>2013</v>
      </c>
      <c r="H848" s="1" t="s">
        <v>138</v>
      </c>
      <c r="I848" t="s">
        <v>137</v>
      </c>
      <c r="J848">
        <v>1</v>
      </c>
      <c r="K848" t="s">
        <v>22</v>
      </c>
      <c r="L848">
        <v>1</v>
      </c>
      <c r="M848" t="s">
        <v>261</v>
      </c>
      <c r="N848">
        <v>5397</v>
      </c>
      <c r="R848" s="2">
        <f t="shared" si="27"/>
        <v>84.222846441947567</v>
      </c>
      <c r="S848" s="2">
        <f>VLOOKUP(A848,'TA Total'!A:Q,14,0)</f>
        <v>6408</v>
      </c>
    </row>
    <row r="849" spans="1:19" x14ac:dyDescent="0.45">
      <c r="A849" s="2" t="str">
        <f t="shared" si="26"/>
        <v>2013|Grey District|Non-private Dwelling</v>
      </c>
      <c r="B849" t="s">
        <v>16</v>
      </c>
      <c r="C849" t="s">
        <v>17</v>
      </c>
      <c r="D849" t="s">
        <v>18</v>
      </c>
      <c r="E849" t="s">
        <v>19</v>
      </c>
      <c r="F849">
        <v>2013</v>
      </c>
      <c r="G849">
        <v>2013</v>
      </c>
      <c r="H849" s="1" t="s">
        <v>138</v>
      </c>
      <c r="I849" t="s">
        <v>137</v>
      </c>
      <c r="J849">
        <v>1</v>
      </c>
      <c r="K849" t="s">
        <v>22</v>
      </c>
      <c r="L849">
        <v>2</v>
      </c>
      <c r="M849" t="s">
        <v>262</v>
      </c>
      <c r="N849">
        <v>63</v>
      </c>
      <c r="R849" s="2" t="str">
        <f t="shared" si="27"/>
        <v>.</v>
      </c>
      <c r="S849" s="2">
        <f>VLOOKUP(A849,'TA Total'!A:Q,14,0)</f>
        <v>0</v>
      </c>
    </row>
    <row r="850" spans="1:19" x14ac:dyDescent="0.45">
      <c r="A850" s="2" t="str">
        <f t="shared" si="26"/>
        <v>2013|Grey District|Total - dwelling type</v>
      </c>
      <c r="B850" t="s">
        <v>16</v>
      </c>
      <c r="C850" t="s">
        <v>17</v>
      </c>
      <c r="D850" t="s">
        <v>18</v>
      </c>
      <c r="E850" t="s">
        <v>19</v>
      </c>
      <c r="F850">
        <v>2013</v>
      </c>
      <c r="G850">
        <v>2013</v>
      </c>
      <c r="H850" s="1" t="s">
        <v>138</v>
      </c>
      <c r="I850" t="s">
        <v>137</v>
      </c>
      <c r="J850">
        <v>1</v>
      </c>
      <c r="K850" t="s">
        <v>22</v>
      </c>
      <c r="L850">
        <v>99</v>
      </c>
      <c r="M850" t="s">
        <v>260</v>
      </c>
      <c r="N850">
        <v>5460</v>
      </c>
      <c r="R850" s="2" t="str">
        <f t="shared" si="27"/>
        <v>.</v>
      </c>
      <c r="S850" s="2">
        <f>VLOOKUP(A850,'TA Total'!A:Q,14,0)</f>
        <v>0</v>
      </c>
    </row>
    <row r="851" spans="1:19" x14ac:dyDescent="0.45">
      <c r="A851" s="2" t="str">
        <f t="shared" si="26"/>
        <v>2013|Grey District|Private Dwelling</v>
      </c>
      <c r="B851" t="s">
        <v>16</v>
      </c>
      <c r="C851" t="s">
        <v>17</v>
      </c>
      <c r="D851" t="s">
        <v>18</v>
      </c>
      <c r="E851" t="s">
        <v>19</v>
      </c>
      <c r="F851">
        <v>2013</v>
      </c>
      <c r="G851">
        <v>2013</v>
      </c>
      <c r="H851" s="1" t="s">
        <v>138</v>
      </c>
      <c r="I851" t="s">
        <v>137</v>
      </c>
      <c r="J851">
        <v>2</v>
      </c>
      <c r="K851" t="s">
        <v>23</v>
      </c>
      <c r="L851">
        <v>1</v>
      </c>
      <c r="M851" t="s">
        <v>261</v>
      </c>
      <c r="N851">
        <v>969</v>
      </c>
      <c r="R851" s="2">
        <f t="shared" si="27"/>
        <v>15.121722846441948</v>
      </c>
      <c r="S851" s="2">
        <f>VLOOKUP(A851,'TA Total'!A:Q,14,0)</f>
        <v>6408</v>
      </c>
    </row>
    <row r="852" spans="1:19" x14ac:dyDescent="0.45">
      <c r="A852" s="2" t="str">
        <f t="shared" si="26"/>
        <v>2013|Grey District|Non-private Dwelling</v>
      </c>
      <c r="B852" t="s">
        <v>16</v>
      </c>
      <c r="C852" t="s">
        <v>17</v>
      </c>
      <c r="D852" t="s">
        <v>18</v>
      </c>
      <c r="E852" t="s">
        <v>19</v>
      </c>
      <c r="F852">
        <v>2013</v>
      </c>
      <c r="G852">
        <v>2013</v>
      </c>
      <c r="H852" s="1" t="s">
        <v>138</v>
      </c>
      <c r="I852" t="s">
        <v>137</v>
      </c>
      <c r="J852">
        <v>2</v>
      </c>
      <c r="K852" t="s">
        <v>23</v>
      </c>
      <c r="L852">
        <v>2</v>
      </c>
      <c r="M852" t="s">
        <v>262</v>
      </c>
      <c r="P852" t="s">
        <v>24</v>
      </c>
      <c r="Q852" t="s">
        <v>25</v>
      </c>
      <c r="R852" s="2" t="str">
        <f t="shared" si="27"/>
        <v>.</v>
      </c>
      <c r="S852" s="2">
        <f>VLOOKUP(A852,'TA Total'!A:Q,14,0)</f>
        <v>0</v>
      </c>
    </row>
    <row r="853" spans="1:19" x14ac:dyDescent="0.45">
      <c r="A853" s="2" t="str">
        <f t="shared" si="26"/>
        <v>2013|Grey District|Total - dwelling type</v>
      </c>
      <c r="B853" t="s">
        <v>16</v>
      </c>
      <c r="C853" t="s">
        <v>17</v>
      </c>
      <c r="D853" t="s">
        <v>18</v>
      </c>
      <c r="E853" t="s">
        <v>19</v>
      </c>
      <c r="F853">
        <v>2013</v>
      </c>
      <c r="G853">
        <v>2013</v>
      </c>
      <c r="H853" s="1" t="s">
        <v>138</v>
      </c>
      <c r="I853" t="s">
        <v>137</v>
      </c>
      <c r="J853">
        <v>2</v>
      </c>
      <c r="K853" t="s">
        <v>23</v>
      </c>
      <c r="L853">
        <v>99</v>
      </c>
      <c r="M853" t="s">
        <v>260</v>
      </c>
      <c r="P853" t="s">
        <v>24</v>
      </c>
      <c r="Q853" t="s">
        <v>25</v>
      </c>
      <c r="R853" s="2" t="str">
        <f t="shared" si="27"/>
        <v>.</v>
      </c>
      <c r="S853" s="2">
        <f>VLOOKUP(A853,'TA Total'!A:Q,14,0)</f>
        <v>0</v>
      </c>
    </row>
    <row r="854" spans="1:19" x14ac:dyDescent="0.45">
      <c r="A854" s="2" t="str">
        <f t="shared" si="26"/>
        <v>2013|Grey District|Private Dwelling</v>
      </c>
      <c r="B854" t="s">
        <v>16</v>
      </c>
      <c r="C854" t="s">
        <v>17</v>
      </c>
      <c r="D854" t="s">
        <v>18</v>
      </c>
      <c r="E854" t="s">
        <v>19</v>
      </c>
      <c r="F854">
        <v>2013</v>
      </c>
      <c r="G854">
        <v>2013</v>
      </c>
      <c r="H854" s="1" t="s">
        <v>138</v>
      </c>
      <c r="I854" t="s">
        <v>137</v>
      </c>
      <c r="J854">
        <v>21</v>
      </c>
      <c r="K854" t="s">
        <v>26</v>
      </c>
      <c r="L854">
        <v>1</v>
      </c>
      <c r="M854" t="s">
        <v>261</v>
      </c>
      <c r="N854">
        <v>330</v>
      </c>
      <c r="R854" s="2">
        <f t="shared" si="27"/>
        <v>5.1498127340823974</v>
      </c>
      <c r="S854" s="2">
        <f>VLOOKUP(A854,'TA Total'!A:Q,14,0)</f>
        <v>6408</v>
      </c>
    </row>
    <row r="855" spans="1:19" x14ac:dyDescent="0.45">
      <c r="A855" s="2" t="str">
        <f t="shared" si="26"/>
        <v>2013|Grey District|Non-private Dwelling</v>
      </c>
      <c r="B855" t="s">
        <v>16</v>
      </c>
      <c r="C855" t="s">
        <v>17</v>
      </c>
      <c r="D855" t="s">
        <v>18</v>
      </c>
      <c r="E855" t="s">
        <v>19</v>
      </c>
      <c r="F855">
        <v>2013</v>
      </c>
      <c r="G855">
        <v>2013</v>
      </c>
      <c r="H855" s="1" t="s">
        <v>138</v>
      </c>
      <c r="I855" t="s">
        <v>137</v>
      </c>
      <c r="J855">
        <v>21</v>
      </c>
      <c r="K855" t="s">
        <v>26</v>
      </c>
      <c r="L855">
        <v>2</v>
      </c>
      <c r="M855" t="s">
        <v>262</v>
      </c>
      <c r="P855" t="s">
        <v>24</v>
      </c>
      <c r="Q855" t="s">
        <v>25</v>
      </c>
      <c r="R855" s="2" t="str">
        <f t="shared" si="27"/>
        <v>.</v>
      </c>
      <c r="S855" s="2">
        <f>VLOOKUP(A855,'TA Total'!A:Q,14,0)</f>
        <v>0</v>
      </c>
    </row>
    <row r="856" spans="1:19" x14ac:dyDescent="0.45">
      <c r="A856" s="2" t="str">
        <f t="shared" si="26"/>
        <v>2013|Grey District|Total - dwelling type</v>
      </c>
      <c r="B856" t="s">
        <v>16</v>
      </c>
      <c r="C856" t="s">
        <v>17</v>
      </c>
      <c r="D856" t="s">
        <v>18</v>
      </c>
      <c r="E856" t="s">
        <v>19</v>
      </c>
      <c r="F856">
        <v>2013</v>
      </c>
      <c r="G856">
        <v>2013</v>
      </c>
      <c r="H856" s="1" t="s">
        <v>138</v>
      </c>
      <c r="I856" t="s">
        <v>137</v>
      </c>
      <c r="J856">
        <v>21</v>
      </c>
      <c r="K856" t="s">
        <v>26</v>
      </c>
      <c r="L856">
        <v>99</v>
      </c>
      <c r="M856" t="s">
        <v>260</v>
      </c>
      <c r="P856" t="s">
        <v>24</v>
      </c>
      <c r="Q856" t="s">
        <v>25</v>
      </c>
      <c r="R856" s="2" t="str">
        <f t="shared" si="27"/>
        <v>.</v>
      </c>
      <c r="S856" s="2">
        <f>VLOOKUP(A856,'TA Total'!A:Q,14,0)</f>
        <v>0</v>
      </c>
    </row>
    <row r="857" spans="1:19" x14ac:dyDescent="0.45">
      <c r="A857" s="2" t="str">
        <f t="shared" si="26"/>
        <v>2013|Grey District|Private Dwelling</v>
      </c>
      <c r="B857" t="s">
        <v>16</v>
      </c>
      <c r="C857" t="s">
        <v>17</v>
      </c>
      <c r="D857" t="s">
        <v>18</v>
      </c>
      <c r="E857" t="s">
        <v>19</v>
      </c>
      <c r="F857">
        <v>2013</v>
      </c>
      <c r="G857">
        <v>2013</v>
      </c>
      <c r="H857" s="1" t="s">
        <v>138</v>
      </c>
      <c r="I857" t="s">
        <v>137</v>
      </c>
      <c r="J857">
        <v>22</v>
      </c>
      <c r="K857" t="s">
        <v>27</v>
      </c>
      <c r="L857">
        <v>1</v>
      </c>
      <c r="M857" t="s">
        <v>261</v>
      </c>
      <c r="N857">
        <v>642</v>
      </c>
      <c r="R857" s="2">
        <f t="shared" si="27"/>
        <v>10.018726591760299</v>
      </c>
      <c r="S857" s="2">
        <f>VLOOKUP(A857,'TA Total'!A:Q,14,0)</f>
        <v>6408</v>
      </c>
    </row>
    <row r="858" spans="1:19" x14ac:dyDescent="0.45">
      <c r="A858" s="2" t="str">
        <f t="shared" si="26"/>
        <v>2013|Grey District|Non-private Dwelling</v>
      </c>
      <c r="B858" t="s">
        <v>16</v>
      </c>
      <c r="C858" t="s">
        <v>17</v>
      </c>
      <c r="D858" t="s">
        <v>18</v>
      </c>
      <c r="E858" t="s">
        <v>19</v>
      </c>
      <c r="F858">
        <v>2013</v>
      </c>
      <c r="G858">
        <v>2013</v>
      </c>
      <c r="H858" s="1" t="s">
        <v>138</v>
      </c>
      <c r="I858" t="s">
        <v>137</v>
      </c>
      <c r="J858">
        <v>22</v>
      </c>
      <c r="K858" t="s">
        <v>27</v>
      </c>
      <c r="L858">
        <v>2</v>
      </c>
      <c r="M858" t="s">
        <v>262</v>
      </c>
      <c r="P858" t="s">
        <v>24</v>
      </c>
      <c r="Q858" t="s">
        <v>25</v>
      </c>
      <c r="R858" s="2" t="str">
        <f t="shared" si="27"/>
        <v>.</v>
      </c>
      <c r="S858" s="2">
        <f>VLOOKUP(A858,'TA Total'!A:Q,14,0)</f>
        <v>0</v>
      </c>
    </row>
    <row r="859" spans="1:19" x14ac:dyDescent="0.45">
      <c r="A859" s="2" t="str">
        <f t="shared" si="26"/>
        <v>2013|Grey District|Total - dwelling type</v>
      </c>
      <c r="B859" t="s">
        <v>16</v>
      </c>
      <c r="C859" t="s">
        <v>17</v>
      </c>
      <c r="D859" t="s">
        <v>18</v>
      </c>
      <c r="E859" t="s">
        <v>19</v>
      </c>
      <c r="F859">
        <v>2013</v>
      </c>
      <c r="G859">
        <v>2013</v>
      </c>
      <c r="H859" s="1" t="s">
        <v>138</v>
      </c>
      <c r="I859" t="s">
        <v>137</v>
      </c>
      <c r="J859">
        <v>22</v>
      </c>
      <c r="K859" t="s">
        <v>27</v>
      </c>
      <c r="L859">
        <v>99</v>
      </c>
      <c r="M859" t="s">
        <v>260</v>
      </c>
      <c r="P859" t="s">
        <v>24</v>
      </c>
      <c r="Q859" t="s">
        <v>25</v>
      </c>
      <c r="R859" s="2" t="str">
        <f t="shared" si="27"/>
        <v>.</v>
      </c>
      <c r="S859" s="2">
        <f>VLOOKUP(A859,'TA Total'!A:Q,14,0)</f>
        <v>0</v>
      </c>
    </row>
    <row r="860" spans="1:19" x14ac:dyDescent="0.45">
      <c r="A860" s="2" t="str">
        <f t="shared" si="26"/>
        <v>2013|Grey District|Private Dwelling</v>
      </c>
      <c r="B860" t="s">
        <v>16</v>
      </c>
      <c r="C860" t="s">
        <v>17</v>
      </c>
      <c r="D860" t="s">
        <v>18</v>
      </c>
      <c r="E860" t="s">
        <v>19</v>
      </c>
      <c r="F860">
        <v>2013</v>
      </c>
      <c r="G860">
        <v>2013</v>
      </c>
      <c r="H860" s="1" t="s">
        <v>138</v>
      </c>
      <c r="I860" t="s">
        <v>137</v>
      </c>
      <c r="J860">
        <v>3</v>
      </c>
      <c r="K860" t="s">
        <v>28</v>
      </c>
      <c r="L860">
        <v>1</v>
      </c>
      <c r="M860" t="s">
        <v>261</v>
      </c>
      <c r="N860">
        <v>39</v>
      </c>
      <c r="R860" s="2">
        <f t="shared" si="27"/>
        <v>0.60861423220973787</v>
      </c>
      <c r="S860" s="2">
        <f>VLOOKUP(A860,'TA Total'!A:Q,14,0)</f>
        <v>6408</v>
      </c>
    </row>
    <row r="861" spans="1:19" x14ac:dyDescent="0.45">
      <c r="A861" s="2" t="str">
        <f t="shared" si="26"/>
        <v>2013|Grey District|Non-private Dwelling</v>
      </c>
      <c r="B861" t="s">
        <v>16</v>
      </c>
      <c r="C861" t="s">
        <v>17</v>
      </c>
      <c r="D861" t="s">
        <v>18</v>
      </c>
      <c r="E861" t="s">
        <v>19</v>
      </c>
      <c r="F861">
        <v>2013</v>
      </c>
      <c r="G861">
        <v>2013</v>
      </c>
      <c r="H861" s="1" t="s">
        <v>138</v>
      </c>
      <c r="I861" t="s">
        <v>137</v>
      </c>
      <c r="J861">
        <v>3</v>
      </c>
      <c r="K861" t="s">
        <v>28</v>
      </c>
      <c r="L861">
        <v>2</v>
      </c>
      <c r="M861" t="s">
        <v>262</v>
      </c>
      <c r="P861" t="s">
        <v>24</v>
      </c>
      <c r="Q861" t="s">
        <v>25</v>
      </c>
      <c r="R861" s="2" t="str">
        <f t="shared" si="27"/>
        <v>.</v>
      </c>
      <c r="S861" s="2">
        <f>VLOOKUP(A861,'TA Total'!A:Q,14,0)</f>
        <v>0</v>
      </c>
    </row>
    <row r="862" spans="1:19" x14ac:dyDescent="0.45">
      <c r="A862" s="2" t="str">
        <f t="shared" si="26"/>
        <v>2013|Grey District|Total - dwelling type</v>
      </c>
      <c r="B862" t="s">
        <v>16</v>
      </c>
      <c r="C862" t="s">
        <v>17</v>
      </c>
      <c r="D862" t="s">
        <v>18</v>
      </c>
      <c r="E862" t="s">
        <v>19</v>
      </c>
      <c r="F862">
        <v>2013</v>
      </c>
      <c r="G862">
        <v>2013</v>
      </c>
      <c r="H862" s="1" t="s">
        <v>138</v>
      </c>
      <c r="I862" t="s">
        <v>137</v>
      </c>
      <c r="J862">
        <v>3</v>
      </c>
      <c r="K862" t="s">
        <v>28</v>
      </c>
      <c r="L862">
        <v>99</v>
      </c>
      <c r="M862" t="s">
        <v>260</v>
      </c>
      <c r="P862" t="s">
        <v>24</v>
      </c>
      <c r="Q862" t="s">
        <v>25</v>
      </c>
      <c r="R862" s="2" t="str">
        <f t="shared" si="27"/>
        <v>.</v>
      </c>
      <c r="S862" s="2">
        <f>VLOOKUP(A862,'TA Total'!A:Q,14,0)</f>
        <v>0</v>
      </c>
    </row>
    <row r="863" spans="1:19" x14ac:dyDescent="0.45">
      <c r="A863" s="2" t="str">
        <f t="shared" si="26"/>
        <v>2013|Grey District|Private Dwelling</v>
      </c>
      <c r="B863" t="s">
        <v>16</v>
      </c>
      <c r="C863" t="s">
        <v>17</v>
      </c>
      <c r="D863" t="s">
        <v>18</v>
      </c>
      <c r="E863" t="s">
        <v>19</v>
      </c>
      <c r="F863">
        <v>2013</v>
      </c>
      <c r="G863">
        <v>2013</v>
      </c>
      <c r="H863" s="1" t="s">
        <v>138</v>
      </c>
      <c r="I863" t="s">
        <v>137</v>
      </c>
      <c r="J863">
        <v>999</v>
      </c>
      <c r="K863" t="s">
        <v>29</v>
      </c>
      <c r="L863">
        <v>1</v>
      </c>
      <c r="M863" t="s">
        <v>261</v>
      </c>
      <c r="N863">
        <v>6408</v>
      </c>
      <c r="R863" s="2">
        <f t="shared" si="27"/>
        <v>100</v>
      </c>
      <c r="S863" s="2">
        <f>VLOOKUP(A863,'TA Total'!A:Q,14,0)</f>
        <v>6408</v>
      </c>
    </row>
    <row r="864" spans="1:19" x14ac:dyDescent="0.45">
      <c r="A864" s="2" t="str">
        <f t="shared" si="26"/>
        <v>2013|Grey District|Non-private Dwelling</v>
      </c>
      <c r="B864" t="s">
        <v>16</v>
      </c>
      <c r="C864" t="s">
        <v>17</v>
      </c>
      <c r="D864" t="s">
        <v>18</v>
      </c>
      <c r="E864" t="s">
        <v>19</v>
      </c>
      <c r="F864">
        <v>2013</v>
      </c>
      <c r="G864">
        <v>2013</v>
      </c>
      <c r="H864" s="1" t="s">
        <v>138</v>
      </c>
      <c r="I864" t="s">
        <v>137</v>
      </c>
      <c r="J864">
        <v>999</v>
      </c>
      <c r="K864" t="s">
        <v>29</v>
      </c>
      <c r="L864">
        <v>2</v>
      </c>
      <c r="M864" t="s">
        <v>262</v>
      </c>
      <c r="P864" t="s">
        <v>24</v>
      </c>
      <c r="Q864" t="s">
        <v>25</v>
      </c>
      <c r="R864" s="2" t="str">
        <f t="shared" si="27"/>
        <v>.</v>
      </c>
      <c r="S864" s="2">
        <f>VLOOKUP(A864,'TA Total'!A:Q,14,0)</f>
        <v>0</v>
      </c>
    </row>
    <row r="865" spans="1:19" x14ac:dyDescent="0.45">
      <c r="A865" s="2" t="str">
        <f t="shared" si="26"/>
        <v>2013|Grey District|Total - dwelling type</v>
      </c>
      <c r="B865" t="s">
        <v>16</v>
      </c>
      <c r="C865" t="s">
        <v>17</v>
      </c>
      <c r="D865" t="s">
        <v>18</v>
      </c>
      <c r="E865" t="s">
        <v>19</v>
      </c>
      <c r="F865">
        <v>2013</v>
      </c>
      <c r="G865">
        <v>2013</v>
      </c>
      <c r="H865" s="1" t="s">
        <v>138</v>
      </c>
      <c r="I865" t="s">
        <v>137</v>
      </c>
      <c r="J865">
        <v>999</v>
      </c>
      <c r="K865" t="s">
        <v>29</v>
      </c>
      <c r="L865">
        <v>99</v>
      </c>
      <c r="M865" t="s">
        <v>260</v>
      </c>
      <c r="P865" t="s">
        <v>24</v>
      </c>
      <c r="Q865" t="s">
        <v>25</v>
      </c>
      <c r="R865" s="2" t="str">
        <f t="shared" si="27"/>
        <v>.</v>
      </c>
      <c r="S865" s="2">
        <f>VLOOKUP(A865,'TA Total'!A:Q,14,0)</f>
        <v>0</v>
      </c>
    </row>
    <row r="866" spans="1:19" x14ac:dyDescent="0.45">
      <c r="A866" s="2" t="str">
        <f t="shared" si="26"/>
        <v>2013|Westland District|Private Dwelling</v>
      </c>
      <c r="B866" t="s">
        <v>16</v>
      </c>
      <c r="C866" t="s">
        <v>17</v>
      </c>
      <c r="D866" t="s">
        <v>18</v>
      </c>
      <c r="E866" t="s">
        <v>19</v>
      </c>
      <c r="F866">
        <v>2013</v>
      </c>
      <c r="G866">
        <v>2013</v>
      </c>
      <c r="H866" s="1" t="s">
        <v>136</v>
      </c>
      <c r="I866" t="s">
        <v>135</v>
      </c>
      <c r="J866">
        <v>1</v>
      </c>
      <c r="K866" t="s">
        <v>22</v>
      </c>
      <c r="L866">
        <v>1</v>
      </c>
      <c r="M866" t="s">
        <v>261</v>
      </c>
      <c r="N866">
        <v>3615</v>
      </c>
      <c r="R866" s="2">
        <f t="shared" si="27"/>
        <v>80.119680851063833</v>
      </c>
      <c r="S866" s="2">
        <f>VLOOKUP(A866,'TA Total'!A:Q,14,0)</f>
        <v>4512</v>
      </c>
    </row>
    <row r="867" spans="1:19" x14ac:dyDescent="0.45">
      <c r="A867" s="2" t="str">
        <f t="shared" si="26"/>
        <v>2013|Westland District|Non-private Dwelling</v>
      </c>
      <c r="B867" t="s">
        <v>16</v>
      </c>
      <c r="C867" t="s">
        <v>17</v>
      </c>
      <c r="D867" t="s">
        <v>18</v>
      </c>
      <c r="E867" t="s">
        <v>19</v>
      </c>
      <c r="F867">
        <v>2013</v>
      </c>
      <c r="G867">
        <v>2013</v>
      </c>
      <c r="H867" s="1" t="s">
        <v>136</v>
      </c>
      <c r="I867" t="s">
        <v>135</v>
      </c>
      <c r="J867">
        <v>1</v>
      </c>
      <c r="K867" t="s">
        <v>22</v>
      </c>
      <c r="L867">
        <v>2</v>
      </c>
      <c r="M867" t="s">
        <v>262</v>
      </c>
      <c r="N867">
        <v>117</v>
      </c>
      <c r="R867" s="2" t="str">
        <f t="shared" si="27"/>
        <v>.</v>
      </c>
      <c r="S867" s="2">
        <f>VLOOKUP(A867,'TA Total'!A:Q,14,0)</f>
        <v>0</v>
      </c>
    </row>
    <row r="868" spans="1:19" x14ac:dyDescent="0.45">
      <c r="A868" s="2" t="str">
        <f t="shared" si="26"/>
        <v>2013|Westland District|Total - dwelling type</v>
      </c>
      <c r="B868" t="s">
        <v>16</v>
      </c>
      <c r="C868" t="s">
        <v>17</v>
      </c>
      <c r="D868" t="s">
        <v>18</v>
      </c>
      <c r="E868" t="s">
        <v>19</v>
      </c>
      <c r="F868">
        <v>2013</v>
      </c>
      <c r="G868">
        <v>2013</v>
      </c>
      <c r="H868" s="1" t="s">
        <v>136</v>
      </c>
      <c r="I868" t="s">
        <v>135</v>
      </c>
      <c r="J868">
        <v>1</v>
      </c>
      <c r="K868" t="s">
        <v>22</v>
      </c>
      <c r="L868">
        <v>99</v>
      </c>
      <c r="M868" t="s">
        <v>260</v>
      </c>
      <c r="N868">
        <v>3732</v>
      </c>
      <c r="R868" s="2" t="str">
        <f t="shared" si="27"/>
        <v>.</v>
      </c>
      <c r="S868" s="2">
        <f>VLOOKUP(A868,'TA Total'!A:Q,14,0)</f>
        <v>0</v>
      </c>
    </row>
    <row r="869" spans="1:19" x14ac:dyDescent="0.45">
      <c r="A869" s="2" t="str">
        <f t="shared" si="26"/>
        <v>2013|Westland District|Private Dwelling</v>
      </c>
      <c r="B869" t="s">
        <v>16</v>
      </c>
      <c r="C869" t="s">
        <v>17</v>
      </c>
      <c r="D869" t="s">
        <v>18</v>
      </c>
      <c r="E869" t="s">
        <v>19</v>
      </c>
      <c r="F869">
        <v>2013</v>
      </c>
      <c r="G869">
        <v>2013</v>
      </c>
      <c r="H869" s="1" t="s">
        <v>136</v>
      </c>
      <c r="I869" t="s">
        <v>135</v>
      </c>
      <c r="J869">
        <v>2</v>
      </c>
      <c r="K869" t="s">
        <v>23</v>
      </c>
      <c r="L869">
        <v>1</v>
      </c>
      <c r="M869" t="s">
        <v>261</v>
      </c>
      <c r="N869">
        <v>873</v>
      </c>
      <c r="R869" s="2">
        <f t="shared" si="27"/>
        <v>19.348404255319149</v>
      </c>
      <c r="S869" s="2">
        <f>VLOOKUP(A869,'TA Total'!A:Q,14,0)</f>
        <v>4512</v>
      </c>
    </row>
    <row r="870" spans="1:19" x14ac:dyDescent="0.45">
      <c r="A870" s="2" t="str">
        <f t="shared" si="26"/>
        <v>2013|Westland District|Non-private Dwelling</v>
      </c>
      <c r="B870" t="s">
        <v>16</v>
      </c>
      <c r="C870" t="s">
        <v>17</v>
      </c>
      <c r="D870" t="s">
        <v>18</v>
      </c>
      <c r="E870" t="s">
        <v>19</v>
      </c>
      <c r="F870">
        <v>2013</v>
      </c>
      <c r="G870">
        <v>2013</v>
      </c>
      <c r="H870" s="1" t="s">
        <v>136</v>
      </c>
      <c r="I870" t="s">
        <v>135</v>
      </c>
      <c r="J870">
        <v>2</v>
      </c>
      <c r="K870" t="s">
        <v>23</v>
      </c>
      <c r="L870">
        <v>2</v>
      </c>
      <c r="M870" t="s">
        <v>262</v>
      </c>
      <c r="P870" t="s">
        <v>24</v>
      </c>
      <c r="Q870" t="s">
        <v>25</v>
      </c>
      <c r="R870" s="2" t="str">
        <f t="shared" si="27"/>
        <v>.</v>
      </c>
      <c r="S870" s="2">
        <f>VLOOKUP(A870,'TA Total'!A:Q,14,0)</f>
        <v>0</v>
      </c>
    </row>
    <row r="871" spans="1:19" x14ac:dyDescent="0.45">
      <c r="A871" s="2" t="str">
        <f t="shared" si="26"/>
        <v>2013|Westland District|Total - dwelling type</v>
      </c>
      <c r="B871" t="s">
        <v>16</v>
      </c>
      <c r="C871" t="s">
        <v>17</v>
      </c>
      <c r="D871" t="s">
        <v>18</v>
      </c>
      <c r="E871" t="s">
        <v>19</v>
      </c>
      <c r="F871">
        <v>2013</v>
      </c>
      <c r="G871">
        <v>2013</v>
      </c>
      <c r="H871" s="1" t="s">
        <v>136</v>
      </c>
      <c r="I871" t="s">
        <v>135</v>
      </c>
      <c r="J871">
        <v>2</v>
      </c>
      <c r="K871" t="s">
        <v>23</v>
      </c>
      <c r="L871">
        <v>99</v>
      </c>
      <c r="M871" t="s">
        <v>260</v>
      </c>
      <c r="P871" t="s">
        <v>24</v>
      </c>
      <c r="Q871" t="s">
        <v>25</v>
      </c>
      <c r="R871" s="2" t="str">
        <f t="shared" si="27"/>
        <v>.</v>
      </c>
      <c r="S871" s="2">
        <f>VLOOKUP(A871,'TA Total'!A:Q,14,0)</f>
        <v>0</v>
      </c>
    </row>
    <row r="872" spans="1:19" x14ac:dyDescent="0.45">
      <c r="A872" s="2" t="str">
        <f t="shared" si="26"/>
        <v>2013|Westland District|Private Dwelling</v>
      </c>
      <c r="B872" t="s">
        <v>16</v>
      </c>
      <c r="C872" t="s">
        <v>17</v>
      </c>
      <c r="D872" t="s">
        <v>18</v>
      </c>
      <c r="E872" t="s">
        <v>19</v>
      </c>
      <c r="F872">
        <v>2013</v>
      </c>
      <c r="G872">
        <v>2013</v>
      </c>
      <c r="H872" s="1" t="s">
        <v>136</v>
      </c>
      <c r="I872" t="s">
        <v>135</v>
      </c>
      <c r="J872">
        <v>21</v>
      </c>
      <c r="K872" t="s">
        <v>26</v>
      </c>
      <c r="L872">
        <v>1</v>
      </c>
      <c r="M872" t="s">
        <v>261</v>
      </c>
      <c r="N872">
        <v>147</v>
      </c>
      <c r="R872" s="2">
        <f t="shared" si="27"/>
        <v>3.2579787234042556</v>
      </c>
      <c r="S872" s="2">
        <f>VLOOKUP(A872,'TA Total'!A:Q,14,0)</f>
        <v>4512</v>
      </c>
    </row>
    <row r="873" spans="1:19" x14ac:dyDescent="0.45">
      <c r="A873" s="2" t="str">
        <f t="shared" si="26"/>
        <v>2013|Westland District|Non-private Dwelling</v>
      </c>
      <c r="B873" t="s">
        <v>16</v>
      </c>
      <c r="C873" t="s">
        <v>17</v>
      </c>
      <c r="D873" t="s">
        <v>18</v>
      </c>
      <c r="E873" t="s">
        <v>19</v>
      </c>
      <c r="F873">
        <v>2013</v>
      </c>
      <c r="G873">
        <v>2013</v>
      </c>
      <c r="H873" s="1" t="s">
        <v>136</v>
      </c>
      <c r="I873" t="s">
        <v>135</v>
      </c>
      <c r="J873">
        <v>21</v>
      </c>
      <c r="K873" t="s">
        <v>26</v>
      </c>
      <c r="L873">
        <v>2</v>
      </c>
      <c r="M873" t="s">
        <v>262</v>
      </c>
      <c r="P873" t="s">
        <v>24</v>
      </c>
      <c r="Q873" t="s">
        <v>25</v>
      </c>
      <c r="R873" s="2" t="str">
        <f t="shared" si="27"/>
        <v>.</v>
      </c>
      <c r="S873" s="2">
        <f>VLOOKUP(A873,'TA Total'!A:Q,14,0)</f>
        <v>0</v>
      </c>
    </row>
    <row r="874" spans="1:19" x14ac:dyDescent="0.45">
      <c r="A874" s="2" t="str">
        <f t="shared" si="26"/>
        <v>2013|Westland District|Total - dwelling type</v>
      </c>
      <c r="B874" t="s">
        <v>16</v>
      </c>
      <c r="C874" t="s">
        <v>17</v>
      </c>
      <c r="D874" t="s">
        <v>18</v>
      </c>
      <c r="E874" t="s">
        <v>19</v>
      </c>
      <c r="F874">
        <v>2013</v>
      </c>
      <c r="G874">
        <v>2013</v>
      </c>
      <c r="H874" s="1" t="s">
        <v>136</v>
      </c>
      <c r="I874" t="s">
        <v>135</v>
      </c>
      <c r="J874">
        <v>21</v>
      </c>
      <c r="K874" t="s">
        <v>26</v>
      </c>
      <c r="L874">
        <v>99</v>
      </c>
      <c r="M874" t="s">
        <v>260</v>
      </c>
      <c r="P874" t="s">
        <v>24</v>
      </c>
      <c r="Q874" t="s">
        <v>25</v>
      </c>
      <c r="R874" s="2" t="str">
        <f t="shared" si="27"/>
        <v>.</v>
      </c>
      <c r="S874" s="2">
        <f>VLOOKUP(A874,'TA Total'!A:Q,14,0)</f>
        <v>0</v>
      </c>
    </row>
    <row r="875" spans="1:19" x14ac:dyDescent="0.45">
      <c r="A875" s="2" t="str">
        <f t="shared" si="26"/>
        <v>2013|Westland District|Private Dwelling</v>
      </c>
      <c r="B875" t="s">
        <v>16</v>
      </c>
      <c r="C875" t="s">
        <v>17</v>
      </c>
      <c r="D875" t="s">
        <v>18</v>
      </c>
      <c r="E875" t="s">
        <v>19</v>
      </c>
      <c r="F875">
        <v>2013</v>
      </c>
      <c r="G875">
        <v>2013</v>
      </c>
      <c r="H875" s="1" t="s">
        <v>136</v>
      </c>
      <c r="I875" t="s">
        <v>135</v>
      </c>
      <c r="J875">
        <v>22</v>
      </c>
      <c r="K875" t="s">
        <v>27</v>
      </c>
      <c r="L875">
        <v>1</v>
      </c>
      <c r="M875" t="s">
        <v>261</v>
      </c>
      <c r="N875">
        <v>723</v>
      </c>
      <c r="R875" s="2">
        <f t="shared" si="27"/>
        <v>16.023936170212767</v>
      </c>
      <c r="S875" s="2">
        <f>VLOOKUP(A875,'TA Total'!A:Q,14,0)</f>
        <v>4512</v>
      </c>
    </row>
    <row r="876" spans="1:19" x14ac:dyDescent="0.45">
      <c r="A876" s="2" t="str">
        <f t="shared" si="26"/>
        <v>2013|Westland District|Non-private Dwelling</v>
      </c>
      <c r="B876" t="s">
        <v>16</v>
      </c>
      <c r="C876" t="s">
        <v>17</v>
      </c>
      <c r="D876" t="s">
        <v>18</v>
      </c>
      <c r="E876" t="s">
        <v>19</v>
      </c>
      <c r="F876">
        <v>2013</v>
      </c>
      <c r="G876">
        <v>2013</v>
      </c>
      <c r="H876" s="1" t="s">
        <v>136</v>
      </c>
      <c r="I876" t="s">
        <v>135</v>
      </c>
      <c r="J876">
        <v>22</v>
      </c>
      <c r="K876" t="s">
        <v>27</v>
      </c>
      <c r="L876">
        <v>2</v>
      </c>
      <c r="M876" t="s">
        <v>262</v>
      </c>
      <c r="P876" t="s">
        <v>24</v>
      </c>
      <c r="Q876" t="s">
        <v>25</v>
      </c>
      <c r="R876" s="2" t="str">
        <f t="shared" si="27"/>
        <v>.</v>
      </c>
      <c r="S876" s="2">
        <f>VLOOKUP(A876,'TA Total'!A:Q,14,0)</f>
        <v>0</v>
      </c>
    </row>
    <row r="877" spans="1:19" x14ac:dyDescent="0.45">
      <c r="A877" s="2" t="str">
        <f t="shared" si="26"/>
        <v>2013|Westland District|Total - dwelling type</v>
      </c>
      <c r="B877" t="s">
        <v>16</v>
      </c>
      <c r="C877" t="s">
        <v>17</v>
      </c>
      <c r="D877" t="s">
        <v>18</v>
      </c>
      <c r="E877" t="s">
        <v>19</v>
      </c>
      <c r="F877">
        <v>2013</v>
      </c>
      <c r="G877">
        <v>2013</v>
      </c>
      <c r="H877" s="1" t="s">
        <v>136</v>
      </c>
      <c r="I877" t="s">
        <v>135</v>
      </c>
      <c r="J877">
        <v>22</v>
      </c>
      <c r="K877" t="s">
        <v>27</v>
      </c>
      <c r="L877">
        <v>99</v>
      </c>
      <c r="M877" t="s">
        <v>260</v>
      </c>
      <c r="P877" t="s">
        <v>24</v>
      </c>
      <c r="Q877" t="s">
        <v>25</v>
      </c>
      <c r="R877" s="2" t="str">
        <f t="shared" si="27"/>
        <v>.</v>
      </c>
      <c r="S877" s="2">
        <f>VLOOKUP(A877,'TA Total'!A:Q,14,0)</f>
        <v>0</v>
      </c>
    </row>
    <row r="878" spans="1:19" x14ac:dyDescent="0.45">
      <c r="A878" s="2" t="str">
        <f t="shared" si="26"/>
        <v>2013|Westland District|Private Dwelling</v>
      </c>
      <c r="B878" t="s">
        <v>16</v>
      </c>
      <c r="C878" t="s">
        <v>17</v>
      </c>
      <c r="D878" t="s">
        <v>18</v>
      </c>
      <c r="E878" t="s">
        <v>19</v>
      </c>
      <c r="F878">
        <v>2013</v>
      </c>
      <c r="G878">
        <v>2013</v>
      </c>
      <c r="H878" s="1" t="s">
        <v>136</v>
      </c>
      <c r="I878" t="s">
        <v>135</v>
      </c>
      <c r="J878">
        <v>3</v>
      </c>
      <c r="K878" t="s">
        <v>28</v>
      </c>
      <c r="L878">
        <v>1</v>
      </c>
      <c r="M878" t="s">
        <v>261</v>
      </c>
      <c r="N878">
        <v>30</v>
      </c>
      <c r="R878" s="2">
        <f t="shared" si="27"/>
        <v>0.66489361702127658</v>
      </c>
      <c r="S878" s="2">
        <f>VLOOKUP(A878,'TA Total'!A:Q,14,0)</f>
        <v>4512</v>
      </c>
    </row>
    <row r="879" spans="1:19" x14ac:dyDescent="0.45">
      <c r="A879" s="2" t="str">
        <f t="shared" si="26"/>
        <v>2013|Westland District|Non-private Dwelling</v>
      </c>
      <c r="B879" t="s">
        <v>16</v>
      </c>
      <c r="C879" t="s">
        <v>17</v>
      </c>
      <c r="D879" t="s">
        <v>18</v>
      </c>
      <c r="E879" t="s">
        <v>19</v>
      </c>
      <c r="F879">
        <v>2013</v>
      </c>
      <c r="G879">
        <v>2013</v>
      </c>
      <c r="H879" s="1" t="s">
        <v>136</v>
      </c>
      <c r="I879" t="s">
        <v>135</v>
      </c>
      <c r="J879">
        <v>3</v>
      </c>
      <c r="K879" t="s">
        <v>28</v>
      </c>
      <c r="L879">
        <v>2</v>
      </c>
      <c r="M879" t="s">
        <v>262</v>
      </c>
      <c r="P879" t="s">
        <v>24</v>
      </c>
      <c r="Q879" t="s">
        <v>25</v>
      </c>
      <c r="R879" s="2" t="str">
        <f t="shared" si="27"/>
        <v>.</v>
      </c>
      <c r="S879" s="2">
        <f>VLOOKUP(A879,'TA Total'!A:Q,14,0)</f>
        <v>0</v>
      </c>
    </row>
    <row r="880" spans="1:19" x14ac:dyDescent="0.45">
      <c r="A880" s="2" t="str">
        <f t="shared" si="26"/>
        <v>2013|Westland District|Total - dwelling type</v>
      </c>
      <c r="B880" t="s">
        <v>16</v>
      </c>
      <c r="C880" t="s">
        <v>17</v>
      </c>
      <c r="D880" t="s">
        <v>18</v>
      </c>
      <c r="E880" t="s">
        <v>19</v>
      </c>
      <c r="F880">
        <v>2013</v>
      </c>
      <c r="G880">
        <v>2013</v>
      </c>
      <c r="H880" s="1" t="s">
        <v>136</v>
      </c>
      <c r="I880" t="s">
        <v>135</v>
      </c>
      <c r="J880">
        <v>3</v>
      </c>
      <c r="K880" t="s">
        <v>28</v>
      </c>
      <c r="L880">
        <v>99</v>
      </c>
      <c r="M880" t="s">
        <v>260</v>
      </c>
      <c r="P880" t="s">
        <v>24</v>
      </c>
      <c r="Q880" t="s">
        <v>25</v>
      </c>
      <c r="R880" s="2" t="str">
        <f t="shared" si="27"/>
        <v>.</v>
      </c>
      <c r="S880" s="2">
        <f>VLOOKUP(A880,'TA Total'!A:Q,14,0)</f>
        <v>0</v>
      </c>
    </row>
    <row r="881" spans="1:19" x14ac:dyDescent="0.45">
      <c r="A881" s="2" t="str">
        <f t="shared" si="26"/>
        <v>2013|Westland District|Private Dwelling</v>
      </c>
      <c r="B881" t="s">
        <v>16</v>
      </c>
      <c r="C881" t="s">
        <v>17</v>
      </c>
      <c r="D881" t="s">
        <v>18</v>
      </c>
      <c r="E881" t="s">
        <v>19</v>
      </c>
      <c r="F881">
        <v>2013</v>
      </c>
      <c r="G881">
        <v>2013</v>
      </c>
      <c r="H881" s="1" t="s">
        <v>136</v>
      </c>
      <c r="I881" t="s">
        <v>135</v>
      </c>
      <c r="J881">
        <v>999</v>
      </c>
      <c r="K881" t="s">
        <v>29</v>
      </c>
      <c r="L881">
        <v>1</v>
      </c>
      <c r="M881" t="s">
        <v>261</v>
      </c>
      <c r="N881">
        <v>4512</v>
      </c>
      <c r="R881" s="2">
        <f t="shared" si="27"/>
        <v>100</v>
      </c>
      <c r="S881" s="2">
        <f>VLOOKUP(A881,'TA Total'!A:Q,14,0)</f>
        <v>4512</v>
      </c>
    </row>
    <row r="882" spans="1:19" x14ac:dyDescent="0.45">
      <c r="A882" s="2" t="str">
        <f t="shared" si="26"/>
        <v>2013|Westland District|Non-private Dwelling</v>
      </c>
      <c r="B882" t="s">
        <v>16</v>
      </c>
      <c r="C882" t="s">
        <v>17</v>
      </c>
      <c r="D882" t="s">
        <v>18</v>
      </c>
      <c r="E882" t="s">
        <v>19</v>
      </c>
      <c r="F882">
        <v>2013</v>
      </c>
      <c r="G882">
        <v>2013</v>
      </c>
      <c r="H882" s="1" t="s">
        <v>136</v>
      </c>
      <c r="I882" t="s">
        <v>135</v>
      </c>
      <c r="J882">
        <v>999</v>
      </c>
      <c r="K882" t="s">
        <v>29</v>
      </c>
      <c r="L882">
        <v>2</v>
      </c>
      <c r="M882" t="s">
        <v>262</v>
      </c>
      <c r="P882" t="s">
        <v>24</v>
      </c>
      <c r="Q882" t="s">
        <v>25</v>
      </c>
      <c r="R882" s="2" t="str">
        <f t="shared" si="27"/>
        <v>.</v>
      </c>
      <c r="S882" s="2">
        <f>VLOOKUP(A882,'TA Total'!A:Q,14,0)</f>
        <v>0</v>
      </c>
    </row>
    <row r="883" spans="1:19" x14ac:dyDescent="0.45">
      <c r="A883" s="2" t="str">
        <f t="shared" si="26"/>
        <v>2013|Westland District|Total - dwelling type</v>
      </c>
      <c r="B883" t="s">
        <v>16</v>
      </c>
      <c r="C883" t="s">
        <v>17</v>
      </c>
      <c r="D883" t="s">
        <v>18</v>
      </c>
      <c r="E883" t="s">
        <v>19</v>
      </c>
      <c r="F883">
        <v>2013</v>
      </c>
      <c r="G883">
        <v>2013</v>
      </c>
      <c r="H883" s="1" t="s">
        <v>136</v>
      </c>
      <c r="I883" t="s">
        <v>135</v>
      </c>
      <c r="J883">
        <v>999</v>
      </c>
      <c r="K883" t="s">
        <v>29</v>
      </c>
      <c r="L883">
        <v>99</v>
      </c>
      <c r="M883" t="s">
        <v>260</v>
      </c>
      <c r="P883" t="s">
        <v>24</v>
      </c>
      <c r="Q883" t="s">
        <v>25</v>
      </c>
      <c r="R883" s="2" t="str">
        <f t="shared" si="27"/>
        <v>.</v>
      </c>
      <c r="S883" s="2">
        <f>VLOOKUP(A883,'TA Total'!A:Q,14,0)</f>
        <v>0</v>
      </c>
    </row>
    <row r="884" spans="1:19" x14ac:dyDescent="0.45">
      <c r="A884" s="2" t="str">
        <f t="shared" si="26"/>
        <v>2013|Hurunui District|Private Dwelling</v>
      </c>
      <c r="B884" t="s">
        <v>16</v>
      </c>
      <c r="C884" t="s">
        <v>17</v>
      </c>
      <c r="D884" t="s">
        <v>18</v>
      </c>
      <c r="E884" t="s">
        <v>19</v>
      </c>
      <c r="F884">
        <v>2013</v>
      </c>
      <c r="G884">
        <v>2013</v>
      </c>
      <c r="H884" s="1" t="s">
        <v>134</v>
      </c>
      <c r="I884" t="s">
        <v>133</v>
      </c>
      <c r="J884">
        <v>1</v>
      </c>
      <c r="K884" t="s">
        <v>22</v>
      </c>
      <c r="L884">
        <v>1</v>
      </c>
      <c r="M884" t="s">
        <v>261</v>
      </c>
      <c r="N884">
        <v>4752</v>
      </c>
      <c r="R884" s="2">
        <f t="shared" si="27"/>
        <v>75.249406175771966</v>
      </c>
      <c r="S884" s="2">
        <f>VLOOKUP(A884,'TA Total'!A:Q,14,0)</f>
        <v>6315</v>
      </c>
    </row>
    <row r="885" spans="1:19" x14ac:dyDescent="0.45">
      <c r="A885" s="2" t="str">
        <f t="shared" si="26"/>
        <v>2013|Hurunui District|Non-private Dwelling</v>
      </c>
      <c r="B885" t="s">
        <v>16</v>
      </c>
      <c r="C885" t="s">
        <v>17</v>
      </c>
      <c r="D885" t="s">
        <v>18</v>
      </c>
      <c r="E885" t="s">
        <v>19</v>
      </c>
      <c r="F885">
        <v>2013</v>
      </c>
      <c r="G885">
        <v>2013</v>
      </c>
      <c r="H885" s="1" t="s">
        <v>134</v>
      </c>
      <c r="I885" t="s">
        <v>133</v>
      </c>
      <c r="J885">
        <v>1</v>
      </c>
      <c r="K885" t="s">
        <v>22</v>
      </c>
      <c r="L885">
        <v>2</v>
      </c>
      <c r="M885" t="s">
        <v>262</v>
      </c>
      <c r="N885">
        <v>111</v>
      </c>
      <c r="R885" s="2" t="str">
        <f t="shared" si="27"/>
        <v>.</v>
      </c>
      <c r="S885" s="2">
        <f>VLOOKUP(A885,'TA Total'!A:Q,14,0)</f>
        <v>0</v>
      </c>
    </row>
    <row r="886" spans="1:19" x14ac:dyDescent="0.45">
      <c r="A886" s="2" t="str">
        <f t="shared" si="26"/>
        <v>2013|Hurunui District|Total - dwelling type</v>
      </c>
      <c r="B886" t="s">
        <v>16</v>
      </c>
      <c r="C886" t="s">
        <v>17</v>
      </c>
      <c r="D886" t="s">
        <v>18</v>
      </c>
      <c r="E886" t="s">
        <v>19</v>
      </c>
      <c r="F886">
        <v>2013</v>
      </c>
      <c r="G886">
        <v>2013</v>
      </c>
      <c r="H886" s="1" t="s">
        <v>134</v>
      </c>
      <c r="I886" t="s">
        <v>133</v>
      </c>
      <c r="J886">
        <v>1</v>
      </c>
      <c r="K886" t="s">
        <v>22</v>
      </c>
      <c r="L886">
        <v>99</v>
      </c>
      <c r="M886" t="s">
        <v>260</v>
      </c>
      <c r="N886">
        <v>4863</v>
      </c>
      <c r="R886" s="2" t="str">
        <f t="shared" si="27"/>
        <v>.</v>
      </c>
      <c r="S886" s="2">
        <f>VLOOKUP(A886,'TA Total'!A:Q,14,0)</f>
        <v>0</v>
      </c>
    </row>
    <row r="887" spans="1:19" x14ac:dyDescent="0.45">
      <c r="A887" s="2" t="str">
        <f t="shared" si="26"/>
        <v>2013|Hurunui District|Private Dwelling</v>
      </c>
      <c r="B887" t="s">
        <v>16</v>
      </c>
      <c r="C887" t="s">
        <v>17</v>
      </c>
      <c r="D887" t="s">
        <v>18</v>
      </c>
      <c r="E887" t="s">
        <v>19</v>
      </c>
      <c r="F887">
        <v>2013</v>
      </c>
      <c r="G887">
        <v>2013</v>
      </c>
      <c r="H887" s="1" t="s">
        <v>134</v>
      </c>
      <c r="I887" t="s">
        <v>133</v>
      </c>
      <c r="J887">
        <v>2</v>
      </c>
      <c r="K887" t="s">
        <v>23</v>
      </c>
      <c r="L887">
        <v>1</v>
      </c>
      <c r="M887" t="s">
        <v>261</v>
      </c>
      <c r="N887">
        <v>1479</v>
      </c>
      <c r="R887" s="2">
        <f t="shared" si="27"/>
        <v>23.420427553444181</v>
      </c>
      <c r="S887" s="2">
        <f>VLOOKUP(A887,'TA Total'!A:Q,14,0)</f>
        <v>6315</v>
      </c>
    </row>
    <row r="888" spans="1:19" x14ac:dyDescent="0.45">
      <c r="A888" s="2" t="str">
        <f t="shared" si="26"/>
        <v>2013|Hurunui District|Non-private Dwelling</v>
      </c>
      <c r="B888" t="s">
        <v>16</v>
      </c>
      <c r="C888" t="s">
        <v>17</v>
      </c>
      <c r="D888" t="s">
        <v>18</v>
      </c>
      <c r="E888" t="s">
        <v>19</v>
      </c>
      <c r="F888">
        <v>2013</v>
      </c>
      <c r="G888">
        <v>2013</v>
      </c>
      <c r="H888" s="1" t="s">
        <v>134</v>
      </c>
      <c r="I888" t="s">
        <v>133</v>
      </c>
      <c r="J888">
        <v>2</v>
      </c>
      <c r="K888" t="s">
        <v>23</v>
      </c>
      <c r="L888">
        <v>2</v>
      </c>
      <c r="M888" t="s">
        <v>262</v>
      </c>
      <c r="P888" t="s">
        <v>24</v>
      </c>
      <c r="Q888" t="s">
        <v>25</v>
      </c>
      <c r="R888" s="2" t="str">
        <f t="shared" si="27"/>
        <v>.</v>
      </c>
      <c r="S888" s="2">
        <f>VLOOKUP(A888,'TA Total'!A:Q,14,0)</f>
        <v>0</v>
      </c>
    </row>
    <row r="889" spans="1:19" x14ac:dyDescent="0.45">
      <c r="A889" s="2" t="str">
        <f t="shared" si="26"/>
        <v>2013|Hurunui District|Total - dwelling type</v>
      </c>
      <c r="B889" t="s">
        <v>16</v>
      </c>
      <c r="C889" t="s">
        <v>17</v>
      </c>
      <c r="D889" t="s">
        <v>18</v>
      </c>
      <c r="E889" t="s">
        <v>19</v>
      </c>
      <c r="F889">
        <v>2013</v>
      </c>
      <c r="G889">
        <v>2013</v>
      </c>
      <c r="H889" s="1" t="s">
        <v>134</v>
      </c>
      <c r="I889" t="s">
        <v>133</v>
      </c>
      <c r="J889">
        <v>2</v>
      </c>
      <c r="K889" t="s">
        <v>23</v>
      </c>
      <c r="L889">
        <v>99</v>
      </c>
      <c r="M889" t="s">
        <v>260</v>
      </c>
      <c r="P889" t="s">
        <v>24</v>
      </c>
      <c r="Q889" t="s">
        <v>25</v>
      </c>
      <c r="R889" s="2" t="str">
        <f t="shared" si="27"/>
        <v>.</v>
      </c>
      <c r="S889" s="2">
        <f>VLOOKUP(A889,'TA Total'!A:Q,14,0)</f>
        <v>0</v>
      </c>
    </row>
    <row r="890" spans="1:19" x14ac:dyDescent="0.45">
      <c r="A890" s="2" t="str">
        <f t="shared" si="26"/>
        <v>2013|Hurunui District|Private Dwelling</v>
      </c>
      <c r="B890" t="s">
        <v>16</v>
      </c>
      <c r="C890" t="s">
        <v>17</v>
      </c>
      <c r="D890" t="s">
        <v>18</v>
      </c>
      <c r="E890" t="s">
        <v>19</v>
      </c>
      <c r="F890">
        <v>2013</v>
      </c>
      <c r="G890">
        <v>2013</v>
      </c>
      <c r="H890" s="1" t="s">
        <v>134</v>
      </c>
      <c r="I890" t="s">
        <v>133</v>
      </c>
      <c r="J890">
        <v>21</v>
      </c>
      <c r="K890" t="s">
        <v>26</v>
      </c>
      <c r="L890">
        <v>1</v>
      </c>
      <c r="M890" t="s">
        <v>261</v>
      </c>
      <c r="N890">
        <v>186</v>
      </c>
      <c r="R890" s="2">
        <f t="shared" si="27"/>
        <v>2.9453681710213777</v>
      </c>
      <c r="S890" s="2">
        <f>VLOOKUP(A890,'TA Total'!A:Q,14,0)</f>
        <v>6315</v>
      </c>
    </row>
    <row r="891" spans="1:19" x14ac:dyDescent="0.45">
      <c r="A891" s="2" t="str">
        <f t="shared" si="26"/>
        <v>2013|Hurunui District|Non-private Dwelling</v>
      </c>
      <c r="B891" t="s">
        <v>16</v>
      </c>
      <c r="C891" t="s">
        <v>17</v>
      </c>
      <c r="D891" t="s">
        <v>18</v>
      </c>
      <c r="E891" t="s">
        <v>19</v>
      </c>
      <c r="F891">
        <v>2013</v>
      </c>
      <c r="G891">
        <v>2013</v>
      </c>
      <c r="H891" s="1" t="s">
        <v>134</v>
      </c>
      <c r="I891" t="s">
        <v>133</v>
      </c>
      <c r="J891">
        <v>21</v>
      </c>
      <c r="K891" t="s">
        <v>26</v>
      </c>
      <c r="L891">
        <v>2</v>
      </c>
      <c r="M891" t="s">
        <v>262</v>
      </c>
      <c r="P891" t="s">
        <v>24</v>
      </c>
      <c r="Q891" t="s">
        <v>25</v>
      </c>
      <c r="R891" s="2" t="str">
        <f t="shared" si="27"/>
        <v>.</v>
      </c>
      <c r="S891" s="2">
        <f>VLOOKUP(A891,'TA Total'!A:Q,14,0)</f>
        <v>0</v>
      </c>
    </row>
    <row r="892" spans="1:19" x14ac:dyDescent="0.45">
      <c r="A892" s="2" t="str">
        <f t="shared" si="26"/>
        <v>2013|Hurunui District|Total - dwelling type</v>
      </c>
      <c r="B892" t="s">
        <v>16</v>
      </c>
      <c r="C892" t="s">
        <v>17</v>
      </c>
      <c r="D892" t="s">
        <v>18</v>
      </c>
      <c r="E892" t="s">
        <v>19</v>
      </c>
      <c r="F892">
        <v>2013</v>
      </c>
      <c r="G892">
        <v>2013</v>
      </c>
      <c r="H892" s="1" t="s">
        <v>134</v>
      </c>
      <c r="I892" t="s">
        <v>133</v>
      </c>
      <c r="J892">
        <v>21</v>
      </c>
      <c r="K892" t="s">
        <v>26</v>
      </c>
      <c r="L892">
        <v>99</v>
      </c>
      <c r="M892" t="s">
        <v>260</v>
      </c>
      <c r="P892" t="s">
        <v>24</v>
      </c>
      <c r="Q892" t="s">
        <v>25</v>
      </c>
      <c r="R892" s="2" t="str">
        <f t="shared" si="27"/>
        <v>.</v>
      </c>
      <c r="S892" s="2">
        <f>VLOOKUP(A892,'TA Total'!A:Q,14,0)</f>
        <v>0</v>
      </c>
    </row>
    <row r="893" spans="1:19" x14ac:dyDescent="0.45">
      <c r="A893" s="2" t="str">
        <f t="shared" si="26"/>
        <v>2013|Hurunui District|Private Dwelling</v>
      </c>
      <c r="B893" t="s">
        <v>16</v>
      </c>
      <c r="C893" t="s">
        <v>17</v>
      </c>
      <c r="D893" t="s">
        <v>18</v>
      </c>
      <c r="E893" t="s">
        <v>19</v>
      </c>
      <c r="F893">
        <v>2013</v>
      </c>
      <c r="G893">
        <v>2013</v>
      </c>
      <c r="H893" s="1" t="s">
        <v>134</v>
      </c>
      <c r="I893" t="s">
        <v>133</v>
      </c>
      <c r="J893">
        <v>22</v>
      </c>
      <c r="K893" t="s">
        <v>27</v>
      </c>
      <c r="L893">
        <v>1</v>
      </c>
      <c r="M893" t="s">
        <v>261</v>
      </c>
      <c r="N893">
        <v>1293</v>
      </c>
      <c r="R893" s="2">
        <f t="shared" si="27"/>
        <v>20.475059382422803</v>
      </c>
      <c r="S893" s="2">
        <f>VLOOKUP(A893,'TA Total'!A:Q,14,0)</f>
        <v>6315</v>
      </c>
    </row>
    <row r="894" spans="1:19" x14ac:dyDescent="0.45">
      <c r="A894" s="2" t="str">
        <f t="shared" si="26"/>
        <v>2013|Hurunui District|Non-private Dwelling</v>
      </c>
      <c r="B894" t="s">
        <v>16</v>
      </c>
      <c r="C894" t="s">
        <v>17</v>
      </c>
      <c r="D894" t="s">
        <v>18</v>
      </c>
      <c r="E894" t="s">
        <v>19</v>
      </c>
      <c r="F894">
        <v>2013</v>
      </c>
      <c r="G894">
        <v>2013</v>
      </c>
      <c r="H894" s="1" t="s">
        <v>134</v>
      </c>
      <c r="I894" t="s">
        <v>133</v>
      </c>
      <c r="J894">
        <v>22</v>
      </c>
      <c r="K894" t="s">
        <v>27</v>
      </c>
      <c r="L894">
        <v>2</v>
      </c>
      <c r="M894" t="s">
        <v>262</v>
      </c>
      <c r="P894" t="s">
        <v>24</v>
      </c>
      <c r="Q894" t="s">
        <v>25</v>
      </c>
      <c r="R894" s="2" t="str">
        <f t="shared" si="27"/>
        <v>.</v>
      </c>
      <c r="S894" s="2">
        <f>VLOOKUP(A894,'TA Total'!A:Q,14,0)</f>
        <v>0</v>
      </c>
    </row>
    <row r="895" spans="1:19" x14ac:dyDescent="0.45">
      <c r="A895" s="2" t="str">
        <f t="shared" si="26"/>
        <v>2013|Hurunui District|Total - dwelling type</v>
      </c>
      <c r="B895" t="s">
        <v>16</v>
      </c>
      <c r="C895" t="s">
        <v>17</v>
      </c>
      <c r="D895" t="s">
        <v>18</v>
      </c>
      <c r="E895" t="s">
        <v>19</v>
      </c>
      <c r="F895">
        <v>2013</v>
      </c>
      <c r="G895">
        <v>2013</v>
      </c>
      <c r="H895" s="1" t="s">
        <v>134</v>
      </c>
      <c r="I895" t="s">
        <v>133</v>
      </c>
      <c r="J895">
        <v>22</v>
      </c>
      <c r="K895" t="s">
        <v>27</v>
      </c>
      <c r="L895">
        <v>99</v>
      </c>
      <c r="M895" t="s">
        <v>260</v>
      </c>
      <c r="P895" t="s">
        <v>24</v>
      </c>
      <c r="Q895" t="s">
        <v>25</v>
      </c>
      <c r="R895" s="2" t="str">
        <f t="shared" si="27"/>
        <v>.</v>
      </c>
      <c r="S895" s="2">
        <f>VLOOKUP(A895,'TA Total'!A:Q,14,0)</f>
        <v>0</v>
      </c>
    </row>
    <row r="896" spans="1:19" x14ac:dyDescent="0.45">
      <c r="A896" s="2" t="str">
        <f t="shared" si="26"/>
        <v>2013|Hurunui District|Private Dwelling</v>
      </c>
      <c r="B896" t="s">
        <v>16</v>
      </c>
      <c r="C896" t="s">
        <v>17</v>
      </c>
      <c r="D896" t="s">
        <v>18</v>
      </c>
      <c r="E896" t="s">
        <v>19</v>
      </c>
      <c r="F896">
        <v>2013</v>
      </c>
      <c r="G896">
        <v>2013</v>
      </c>
      <c r="H896" s="1" t="s">
        <v>134</v>
      </c>
      <c r="I896" t="s">
        <v>133</v>
      </c>
      <c r="J896">
        <v>3</v>
      </c>
      <c r="K896" t="s">
        <v>28</v>
      </c>
      <c r="L896">
        <v>1</v>
      </c>
      <c r="M896" t="s">
        <v>261</v>
      </c>
      <c r="N896">
        <v>87</v>
      </c>
      <c r="R896" s="2">
        <f t="shared" si="27"/>
        <v>1.3776722090261282</v>
      </c>
      <c r="S896" s="2">
        <f>VLOOKUP(A896,'TA Total'!A:Q,14,0)</f>
        <v>6315</v>
      </c>
    </row>
    <row r="897" spans="1:19" x14ac:dyDescent="0.45">
      <c r="A897" s="2" t="str">
        <f t="shared" si="26"/>
        <v>2013|Hurunui District|Non-private Dwelling</v>
      </c>
      <c r="B897" t="s">
        <v>16</v>
      </c>
      <c r="C897" t="s">
        <v>17</v>
      </c>
      <c r="D897" t="s">
        <v>18</v>
      </c>
      <c r="E897" t="s">
        <v>19</v>
      </c>
      <c r="F897">
        <v>2013</v>
      </c>
      <c r="G897">
        <v>2013</v>
      </c>
      <c r="H897" s="1" t="s">
        <v>134</v>
      </c>
      <c r="I897" t="s">
        <v>133</v>
      </c>
      <c r="J897">
        <v>3</v>
      </c>
      <c r="K897" t="s">
        <v>28</v>
      </c>
      <c r="L897">
        <v>2</v>
      </c>
      <c r="M897" t="s">
        <v>262</v>
      </c>
      <c r="P897" t="s">
        <v>24</v>
      </c>
      <c r="Q897" t="s">
        <v>25</v>
      </c>
      <c r="R897" s="2" t="str">
        <f t="shared" si="27"/>
        <v>.</v>
      </c>
      <c r="S897" s="2">
        <f>VLOOKUP(A897,'TA Total'!A:Q,14,0)</f>
        <v>0</v>
      </c>
    </row>
    <row r="898" spans="1:19" x14ac:dyDescent="0.45">
      <c r="A898" s="2" t="str">
        <f t="shared" si="26"/>
        <v>2013|Hurunui District|Total - dwelling type</v>
      </c>
      <c r="B898" t="s">
        <v>16</v>
      </c>
      <c r="C898" t="s">
        <v>17</v>
      </c>
      <c r="D898" t="s">
        <v>18</v>
      </c>
      <c r="E898" t="s">
        <v>19</v>
      </c>
      <c r="F898">
        <v>2013</v>
      </c>
      <c r="G898">
        <v>2013</v>
      </c>
      <c r="H898" s="1" t="s">
        <v>134</v>
      </c>
      <c r="I898" t="s">
        <v>133</v>
      </c>
      <c r="J898">
        <v>3</v>
      </c>
      <c r="K898" t="s">
        <v>28</v>
      </c>
      <c r="L898">
        <v>99</v>
      </c>
      <c r="M898" t="s">
        <v>260</v>
      </c>
      <c r="P898" t="s">
        <v>24</v>
      </c>
      <c r="Q898" t="s">
        <v>25</v>
      </c>
      <c r="R898" s="2" t="str">
        <f t="shared" si="27"/>
        <v>.</v>
      </c>
      <c r="S898" s="2">
        <f>VLOOKUP(A898,'TA Total'!A:Q,14,0)</f>
        <v>0</v>
      </c>
    </row>
    <row r="899" spans="1:19" x14ac:dyDescent="0.45">
      <c r="A899" s="2" t="str">
        <f t="shared" ref="A899:A962" si="28">G899&amp;"|"&amp;I899&amp;"|"&amp;M899</f>
        <v>2013|Hurunui District|Private Dwelling</v>
      </c>
      <c r="B899" t="s">
        <v>16</v>
      </c>
      <c r="C899" t="s">
        <v>17</v>
      </c>
      <c r="D899" t="s">
        <v>18</v>
      </c>
      <c r="E899" t="s">
        <v>19</v>
      </c>
      <c r="F899">
        <v>2013</v>
      </c>
      <c r="G899">
        <v>2013</v>
      </c>
      <c r="H899" s="1" t="s">
        <v>134</v>
      </c>
      <c r="I899" t="s">
        <v>133</v>
      </c>
      <c r="J899">
        <v>999</v>
      </c>
      <c r="K899" t="s">
        <v>29</v>
      </c>
      <c r="L899">
        <v>1</v>
      </c>
      <c r="M899" t="s">
        <v>261</v>
      </c>
      <c r="N899">
        <v>6315</v>
      </c>
      <c r="R899" s="2">
        <f t="shared" ref="R899:R962" si="29">IF(P899&lt;&gt;"_U",IFERROR((N899/S899*100),"."),".")</f>
        <v>100</v>
      </c>
      <c r="S899" s="2">
        <f>VLOOKUP(A899,'TA Total'!A:Q,14,0)</f>
        <v>6315</v>
      </c>
    </row>
    <row r="900" spans="1:19" x14ac:dyDescent="0.45">
      <c r="A900" s="2" t="str">
        <f t="shared" si="28"/>
        <v>2013|Hurunui District|Non-private Dwelling</v>
      </c>
      <c r="B900" t="s">
        <v>16</v>
      </c>
      <c r="C900" t="s">
        <v>17</v>
      </c>
      <c r="D900" t="s">
        <v>18</v>
      </c>
      <c r="E900" t="s">
        <v>19</v>
      </c>
      <c r="F900">
        <v>2013</v>
      </c>
      <c r="G900">
        <v>2013</v>
      </c>
      <c r="H900" s="1" t="s">
        <v>134</v>
      </c>
      <c r="I900" t="s">
        <v>133</v>
      </c>
      <c r="J900">
        <v>999</v>
      </c>
      <c r="K900" t="s">
        <v>29</v>
      </c>
      <c r="L900">
        <v>2</v>
      </c>
      <c r="M900" t="s">
        <v>262</v>
      </c>
      <c r="P900" t="s">
        <v>24</v>
      </c>
      <c r="Q900" t="s">
        <v>25</v>
      </c>
      <c r="R900" s="2" t="str">
        <f t="shared" si="29"/>
        <v>.</v>
      </c>
      <c r="S900" s="2">
        <f>VLOOKUP(A900,'TA Total'!A:Q,14,0)</f>
        <v>0</v>
      </c>
    </row>
    <row r="901" spans="1:19" x14ac:dyDescent="0.45">
      <c r="A901" s="2" t="str">
        <f t="shared" si="28"/>
        <v>2013|Hurunui District|Total - dwelling type</v>
      </c>
      <c r="B901" t="s">
        <v>16</v>
      </c>
      <c r="C901" t="s">
        <v>17</v>
      </c>
      <c r="D901" t="s">
        <v>18</v>
      </c>
      <c r="E901" t="s">
        <v>19</v>
      </c>
      <c r="F901">
        <v>2013</v>
      </c>
      <c r="G901">
        <v>2013</v>
      </c>
      <c r="H901" s="1" t="s">
        <v>134</v>
      </c>
      <c r="I901" t="s">
        <v>133</v>
      </c>
      <c r="J901">
        <v>999</v>
      </c>
      <c r="K901" t="s">
        <v>29</v>
      </c>
      <c r="L901">
        <v>99</v>
      </c>
      <c r="M901" t="s">
        <v>260</v>
      </c>
      <c r="P901" t="s">
        <v>24</v>
      </c>
      <c r="Q901" t="s">
        <v>25</v>
      </c>
      <c r="R901" s="2" t="str">
        <f t="shared" si="29"/>
        <v>.</v>
      </c>
      <c r="S901" s="2">
        <f>VLOOKUP(A901,'TA Total'!A:Q,14,0)</f>
        <v>0</v>
      </c>
    </row>
    <row r="902" spans="1:19" x14ac:dyDescent="0.45">
      <c r="A902" s="2" t="str">
        <f t="shared" si="28"/>
        <v>2013|Waimakariri District|Private Dwelling</v>
      </c>
      <c r="B902" t="s">
        <v>16</v>
      </c>
      <c r="C902" t="s">
        <v>17</v>
      </c>
      <c r="D902" t="s">
        <v>18</v>
      </c>
      <c r="E902" t="s">
        <v>19</v>
      </c>
      <c r="F902">
        <v>2013</v>
      </c>
      <c r="G902">
        <v>2013</v>
      </c>
      <c r="H902" s="1" t="s">
        <v>132</v>
      </c>
      <c r="I902" t="s">
        <v>131</v>
      </c>
      <c r="J902">
        <v>1</v>
      </c>
      <c r="K902" t="s">
        <v>22</v>
      </c>
      <c r="L902">
        <v>1</v>
      </c>
      <c r="M902" t="s">
        <v>261</v>
      </c>
      <c r="N902">
        <v>18654</v>
      </c>
      <c r="R902" s="2">
        <f t="shared" si="29"/>
        <v>90.351641964545195</v>
      </c>
      <c r="S902" s="2">
        <f>VLOOKUP(A902,'TA Total'!A:Q,14,0)</f>
        <v>20646</v>
      </c>
    </row>
    <row r="903" spans="1:19" x14ac:dyDescent="0.45">
      <c r="A903" s="2" t="str">
        <f t="shared" si="28"/>
        <v>2013|Waimakariri District|Non-private Dwelling</v>
      </c>
      <c r="B903" t="s">
        <v>16</v>
      </c>
      <c r="C903" t="s">
        <v>17</v>
      </c>
      <c r="D903" t="s">
        <v>18</v>
      </c>
      <c r="E903" t="s">
        <v>19</v>
      </c>
      <c r="F903">
        <v>2013</v>
      </c>
      <c r="G903">
        <v>2013</v>
      </c>
      <c r="H903" s="1" t="s">
        <v>132</v>
      </c>
      <c r="I903" t="s">
        <v>131</v>
      </c>
      <c r="J903">
        <v>1</v>
      </c>
      <c r="K903" t="s">
        <v>22</v>
      </c>
      <c r="L903">
        <v>2</v>
      </c>
      <c r="M903" t="s">
        <v>262</v>
      </c>
      <c r="N903">
        <v>45</v>
      </c>
      <c r="R903" s="2" t="str">
        <f t="shared" si="29"/>
        <v>.</v>
      </c>
      <c r="S903" s="2">
        <f>VLOOKUP(A903,'TA Total'!A:Q,14,0)</f>
        <v>0</v>
      </c>
    </row>
    <row r="904" spans="1:19" x14ac:dyDescent="0.45">
      <c r="A904" s="2" t="str">
        <f t="shared" si="28"/>
        <v>2013|Waimakariri District|Total - dwelling type</v>
      </c>
      <c r="B904" t="s">
        <v>16</v>
      </c>
      <c r="C904" t="s">
        <v>17</v>
      </c>
      <c r="D904" t="s">
        <v>18</v>
      </c>
      <c r="E904" t="s">
        <v>19</v>
      </c>
      <c r="F904">
        <v>2013</v>
      </c>
      <c r="G904">
        <v>2013</v>
      </c>
      <c r="H904" s="1" t="s">
        <v>132</v>
      </c>
      <c r="I904" t="s">
        <v>131</v>
      </c>
      <c r="J904">
        <v>1</v>
      </c>
      <c r="K904" t="s">
        <v>22</v>
      </c>
      <c r="L904">
        <v>99</v>
      </c>
      <c r="M904" t="s">
        <v>260</v>
      </c>
      <c r="N904">
        <v>18696</v>
      </c>
      <c r="R904" s="2" t="str">
        <f t="shared" si="29"/>
        <v>.</v>
      </c>
      <c r="S904" s="2">
        <f>VLOOKUP(A904,'TA Total'!A:Q,14,0)</f>
        <v>0</v>
      </c>
    </row>
    <row r="905" spans="1:19" x14ac:dyDescent="0.45">
      <c r="A905" s="2" t="str">
        <f t="shared" si="28"/>
        <v>2013|Waimakariri District|Private Dwelling</v>
      </c>
      <c r="B905" t="s">
        <v>16</v>
      </c>
      <c r="C905" t="s">
        <v>17</v>
      </c>
      <c r="D905" t="s">
        <v>18</v>
      </c>
      <c r="E905" t="s">
        <v>19</v>
      </c>
      <c r="F905">
        <v>2013</v>
      </c>
      <c r="G905">
        <v>2013</v>
      </c>
      <c r="H905" s="1" t="s">
        <v>132</v>
      </c>
      <c r="I905" t="s">
        <v>131</v>
      </c>
      <c r="J905">
        <v>2</v>
      </c>
      <c r="K905" t="s">
        <v>23</v>
      </c>
      <c r="L905">
        <v>1</v>
      </c>
      <c r="M905" t="s">
        <v>261</v>
      </c>
      <c r="N905">
        <v>1650</v>
      </c>
      <c r="R905" s="2">
        <f t="shared" si="29"/>
        <v>7.9918628305725079</v>
      </c>
      <c r="S905" s="2">
        <f>VLOOKUP(A905,'TA Total'!A:Q,14,0)</f>
        <v>20646</v>
      </c>
    </row>
    <row r="906" spans="1:19" x14ac:dyDescent="0.45">
      <c r="A906" s="2" t="str">
        <f t="shared" si="28"/>
        <v>2013|Waimakariri District|Non-private Dwelling</v>
      </c>
      <c r="B906" t="s">
        <v>16</v>
      </c>
      <c r="C906" t="s">
        <v>17</v>
      </c>
      <c r="D906" t="s">
        <v>18</v>
      </c>
      <c r="E906" t="s">
        <v>19</v>
      </c>
      <c r="F906">
        <v>2013</v>
      </c>
      <c r="G906">
        <v>2013</v>
      </c>
      <c r="H906" s="1" t="s">
        <v>132</v>
      </c>
      <c r="I906" t="s">
        <v>131</v>
      </c>
      <c r="J906">
        <v>2</v>
      </c>
      <c r="K906" t="s">
        <v>23</v>
      </c>
      <c r="L906">
        <v>2</v>
      </c>
      <c r="M906" t="s">
        <v>262</v>
      </c>
      <c r="P906" t="s">
        <v>24</v>
      </c>
      <c r="Q906" t="s">
        <v>25</v>
      </c>
      <c r="R906" s="2" t="str">
        <f t="shared" si="29"/>
        <v>.</v>
      </c>
      <c r="S906" s="2">
        <f>VLOOKUP(A906,'TA Total'!A:Q,14,0)</f>
        <v>0</v>
      </c>
    </row>
    <row r="907" spans="1:19" x14ac:dyDescent="0.45">
      <c r="A907" s="2" t="str">
        <f t="shared" si="28"/>
        <v>2013|Waimakariri District|Total - dwelling type</v>
      </c>
      <c r="B907" t="s">
        <v>16</v>
      </c>
      <c r="C907" t="s">
        <v>17</v>
      </c>
      <c r="D907" t="s">
        <v>18</v>
      </c>
      <c r="E907" t="s">
        <v>19</v>
      </c>
      <c r="F907">
        <v>2013</v>
      </c>
      <c r="G907">
        <v>2013</v>
      </c>
      <c r="H907" s="1" t="s">
        <v>132</v>
      </c>
      <c r="I907" t="s">
        <v>131</v>
      </c>
      <c r="J907">
        <v>2</v>
      </c>
      <c r="K907" t="s">
        <v>23</v>
      </c>
      <c r="L907">
        <v>99</v>
      </c>
      <c r="M907" t="s">
        <v>260</v>
      </c>
      <c r="P907" t="s">
        <v>24</v>
      </c>
      <c r="Q907" t="s">
        <v>25</v>
      </c>
      <c r="R907" s="2" t="str">
        <f t="shared" si="29"/>
        <v>.</v>
      </c>
      <c r="S907" s="2">
        <f>VLOOKUP(A907,'TA Total'!A:Q,14,0)</f>
        <v>0</v>
      </c>
    </row>
    <row r="908" spans="1:19" x14ac:dyDescent="0.45">
      <c r="A908" s="2" t="str">
        <f t="shared" si="28"/>
        <v>2013|Waimakariri District|Private Dwelling</v>
      </c>
      <c r="B908" t="s">
        <v>16</v>
      </c>
      <c r="C908" t="s">
        <v>17</v>
      </c>
      <c r="D908" t="s">
        <v>18</v>
      </c>
      <c r="E908" t="s">
        <v>19</v>
      </c>
      <c r="F908">
        <v>2013</v>
      </c>
      <c r="G908">
        <v>2013</v>
      </c>
      <c r="H908" s="1" t="s">
        <v>132</v>
      </c>
      <c r="I908" t="s">
        <v>131</v>
      </c>
      <c r="J908">
        <v>21</v>
      </c>
      <c r="K908" t="s">
        <v>26</v>
      </c>
      <c r="L908">
        <v>1</v>
      </c>
      <c r="M908" t="s">
        <v>261</v>
      </c>
      <c r="N908">
        <v>405</v>
      </c>
      <c r="R908" s="2">
        <f t="shared" si="29"/>
        <v>1.9616390584132521</v>
      </c>
      <c r="S908" s="2">
        <f>VLOOKUP(A908,'TA Total'!A:Q,14,0)</f>
        <v>20646</v>
      </c>
    </row>
    <row r="909" spans="1:19" x14ac:dyDescent="0.45">
      <c r="A909" s="2" t="str">
        <f t="shared" si="28"/>
        <v>2013|Waimakariri District|Non-private Dwelling</v>
      </c>
      <c r="B909" t="s">
        <v>16</v>
      </c>
      <c r="C909" t="s">
        <v>17</v>
      </c>
      <c r="D909" t="s">
        <v>18</v>
      </c>
      <c r="E909" t="s">
        <v>19</v>
      </c>
      <c r="F909">
        <v>2013</v>
      </c>
      <c r="G909">
        <v>2013</v>
      </c>
      <c r="H909" s="1" t="s">
        <v>132</v>
      </c>
      <c r="I909" t="s">
        <v>131</v>
      </c>
      <c r="J909">
        <v>21</v>
      </c>
      <c r="K909" t="s">
        <v>26</v>
      </c>
      <c r="L909">
        <v>2</v>
      </c>
      <c r="M909" t="s">
        <v>262</v>
      </c>
      <c r="P909" t="s">
        <v>24</v>
      </c>
      <c r="Q909" t="s">
        <v>25</v>
      </c>
      <c r="R909" s="2" t="str">
        <f t="shared" si="29"/>
        <v>.</v>
      </c>
      <c r="S909" s="2">
        <f>VLOOKUP(A909,'TA Total'!A:Q,14,0)</f>
        <v>0</v>
      </c>
    </row>
    <row r="910" spans="1:19" x14ac:dyDescent="0.45">
      <c r="A910" s="2" t="str">
        <f t="shared" si="28"/>
        <v>2013|Waimakariri District|Total - dwelling type</v>
      </c>
      <c r="B910" t="s">
        <v>16</v>
      </c>
      <c r="C910" t="s">
        <v>17</v>
      </c>
      <c r="D910" t="s">
        <v>18</v>
      </c>
      <c r="E910" t="s">
        <v>19</v>
      </c>
      <c r="F910">
        <v>2013</v>
      </c>
      <c r="G910">
        <v>2013</v>
      </c>
      <c r="H910" s="1" t="s">
        <v>132</v>
      </c>
      <c r="I910" t="s">
        <v>131</v>
      </c>
      <c r="J910">
        <v>21</v>
      </c>
      <c r="K910" t="s">
        <v>26</v>
      </c>
      <c r="L910">
        <v>99</v>
      </c>
      <c r="M910" t="s">
        <v>260</v>
      </c>
      <c r="P910" t="s">
        <v>24</v>
      </c>
      <c r="Q910" t="s">
        <v>25</v>
      </c>
      <c r="R910" s="2" t="str">
        <f t="shared" si="29"/>
        <v>.</v>
      </c>
      <c r="S910" s="2">
        <f>VLOOKUP(A910,'TA Total'!A:Q,14,0)</f>
        <v>0</v>
      </c>
    </row>
    <row r="911" spans="1:19" x14ac:dyDescent="0.45">
      <c r="A911" s="2" t="str">
        <f t="shared" si="28"/>
        <v>2013|Waimakariri District|Private Dwelling</v>
      </c>
      <c r="B911" t="s">
        <v>16</v>
      </c>
      <c r="C911" t="s">
        <v>17</v>
      </c>
      <c r="D911" t="s">
        <v>18</v>
      </c>
      <c r="E911" t="s">
        <v>19</v>
      </c>
      <c r="F911">
        <v>2013</v>
      </c>
      <c r="G911">
        <v>2013</v>
      </c>
      <c r="H911" s="1" t="s">
        <v>132</v>
      </c>
      <c r="I911" t="s">
        <v>131</v>
      </c>
      <c r="J911">
        <v>22</v>
      </c>
      <c r="K911" t="s">
        <v>27</v>
      </c>
      <c r="L911">
        <v>1</v>
      </c>
      <c r="M911" t="s">
        <v>261</v>
      </c>
      <c r="N911">
        <v>1245</v>
      </c>
      <c r="R911" s="2">
        <f t="shared" si="29"/>
        <v>6.030223772159256</v>
      </c>
      <c r="S911" s="2">
        <f>VLOOKUP(A911,'TA Total'!A:Q,14,0)</f>
        <v>20646</v>
      </c>
    </row>
    <row r="912" spans="1:19" x14ac:dyDescent="0.45">
      <c r="A912" s="2" t="str">
        <f t="shared" si="28"/>
        <v>2013|Waimakariri District|Non-private Dwelling</v>
      </c>
      <c r="B912" t="s">
        <v>16</v>
      </c>
      <c r="C912" t="s">
        <v>17</v>
      </c>
      <c r="D912" t="s">
        <v>18</v>
      </c>
      <c r="E912" t="s">
        <v>19</v>
      </c>
      <c r="F912">
        <v>2013</v>
      </c>
      <c r="G912">
        <v>2013</v>
      </c>
      <c r="H912" s="1" t="s">
        <v>132</v>
      </c>
      <c r="I912" t="s">
        <v>131</v>
      </c>
      <c r="J912">
        <v>22</v>
      </c>
      <c r="K912" t="s">
        <v>27</v>
      </c>
      <c r="L912">
        <v>2</v>
      </c>
      <c r="M912" t="s">
        <v>262</v>
      </c>
      <c r="P912" t="s">
        <v>24</v>
      </c>
      <c r="Q912" t="s">
        <v>25</v>
      </c>
      <c r="R912" s="2" t="str">
        <f t="shared" si="29"/>
        <v>.</v>
      </c>
      <c r="S912" s="2">
        <f>VLOOKUP(A912,'TA Total'!A:Q,14,0)</f>
        <v>0</v>
      </c>
    </row>
    <row r="913" spans="1:19" x14ac:dyDescent="0.45">
      <c r="A913" s="2" t="str">
        <f t="shared" si="28"/>
        <v>2013|Waimakariri District|Total - dwelling type</v>
      </c>
      <c r="B913" t="s">
        <v>16</v>
      </c>
      <c r="C913" t="s">
        <v>17</v>
      </c>
      <c r="D913" t="s">
        <v>18</v>
      </c>
      <c r="E913" t="s">
        <v>19</v>
      </c>
      <c r="F913">
        <v>2013</v>
      </c>
      <c r="G913">
        <v>2013</v>
      </c>
      <c r="H913" s="1" t="s">
        <v>132</v>
      </c>
      <c r="I913" t="s">
        <v>131</v>
      </c>
      <c r="J913">
        <v>22</v>
      </c>
      <c r="K913" t="s">
        <v>27</v>
      </c>
      <c r="L913">
        <v>99</v>
      </c>
      <c r="M913" t="s">
        <v>260</v>
      </c>
      <c r="P913" t="s">
        <v>24</v>
      </c>
      <c r="Q913" t="s">
        <v>25</v>
      </c>
      <c r="R913" s="2" t="str">
        <f t="shared" si="29"/>
        <v>.</v>
      </c>
      <c r="S913" s="2">
        <f>VLOOKUP(A913,'TA Total'!A:Q,14,0)</f>
        <v>0</v>
      </c>
    </row>
    <row r="914" spans="1:19" x14ac:dyDescent="0.45">
      <c r="A914" s="2" t="str">
        <f t="shared" si="28"/>
        <v>2013|Waimakariri District|Private Dwelling</v>
      </c>
      <c r="B914" t="s">
        <v>16</v>
      </c>
      <c r="C914" t="s">
        <v>17</v>
      </c>
      <c r="D914" t="s">
        <v>18</v>
      </c>
      <c r="E914" t="s">
        <v>19</v>
      </c>
      <c r="F914">
        <v>2013</v>
      </c>
      <c r="G914">
        <v>2013</v>
      </c>
      <c r="H914" s="1" t="s">
        <v>132</v>
      </c>
      <c r="I914" t="s">
        <v>131</v>
      </c>
      <c r="J914">
        <v>3</v>
      </c>
      <c r="K914" t="s">
        <v>28</v>
      </c>
      <c r="L914">
        <v>1</v>
      </c>
      <c r="M914" t="s">
        <v>261</v>
      </c>
      <c r="N914">
        <v>345</v>
      </c>
      <c r="R914" s="2">
        <f t="shared" si="29"/>
        <v>1.6710258645742517</v>
      </c>
      <c r="S914" s="2">
        <f>VLOOKUP(A914,'TA Total'!A:Q,14,0)</f>
        <v>20646</v>
      </c>
    </row>
    <row r="915" spans="1:19" x14ac:dyDescent="0.45">
      <c r="A915" s="2" t="str">
        <f t="shared" si="28"/>
        <v>2013|Waimakariri District|Non-private Dwelling</v>
      </c>
      <c r="B915" t="s">
        <v>16</v>
      </c>
      <c r="C915" t="s">
        <v>17</v>
      </c>
      <c r="D915" t="s">
        <v>18</v>
      </c>
      <c r="E915" t="s">
        <v>19</v>
      </c>
      <c r="F915">
        <v>2013</v>
      </c>
      <c r="G915">
        <v>2013</v>
      </c>
      <c r="H915" s="1" t="s">
        <v>132</v>
      </c>
      <c r="I915" t="s">
        <v>131</v>
      </c>
      <c r="J915">
        <v>3</v>
      </c>
      <c r="K915" t="s">
        <v>28</v>
      </c>
      <c r="L915">
        <v>2</v>
      </c>
      <c r="M915" t="s">
        <v>262</v>
      </c>
      <c r="P915" t="s">
        <v>24</v>
      </c>
      <c r="Q915" t="s">
        <v>25</v>
      </c>
      <c r="R915" s="2" t="str">
        <f t="shared" si="29"/>
        <v>.</v>
      </c>
      <c r="S915" s="2">
        <f>VLOOKUP(A915,'TA Total'!A:Q,14,0)</f>
        <v>0</v>
      </c>
    </row>
    <row r="916" spans="1:19" x14ac:dyDescent="0.45">
      <c r="A916" s="2" t="str">
        <f t="shared" si="28"/>
        <v>2013|Waimakariri District|Total - dwelling type</v>
      </c>
      <c r="B916" t="s">
        <v>16</v>
      </c>
      <c r="C916" t="s">
        <v>17</v>
      </c>
      <c r="D916" t="s">
        <v>18</v>
      </c>
      <c r="E916" t="s">
        <v>19</v>
      </c>
      <c r="F916">
        <v>2013</v>
      </c>
      <c r="G916">
        <v>2013</v>
      </c>
      <c r="H916" s="1" t="s">
        <v>132</v>
      </c>
      <c r="I916" t="s">
        <v>131</v>
      </c>
      <c r="J916">
        <v>3</v>
      </c>
      <c r="K916" t="s">
        <v>28</v>
      </c>
      <c r="L916">
        <v>99</v>
      </c>
      <c r="M916" t="s">
        <v>260</v>
      </c>
      <c r="P916" t="s">
        <v>24</v>
      </c>
      <c r="Q916" t="s">
        <v>25</v>
      </c>
      <c r="R916" s="2" t="str">
        <f t="shared" si="29"/>
        <v>.</v>
      </c>
      <c r="S916" s="2">
        <f>VLOOKUP(A916,'TA Total'!A:Q,14,0)</f>
        <v>0</v>
      </c>
    </row>
    <row r="917" spans="1:19" x14ac:dyDescent="0.45">
      <c r="A917" s="2" t="str">
        <f t="shared" si="28"/>
        <v>2013|Waimakariri District|Private Dwelling</v>
      </c>
      <c r="B917" t="s">
        <v>16</v>
      </c>
      <c r="C917" t="s">
        <v>17</v>
      </c>
      <c r="D917" t="s">
        <v>18</v>
      </c>
      <c r="E917" t="s">
        <v>19</v>
      </c>
      <c r="F917">
        <v>2013</v>
      </c>
      <c r="G917">
        <v>2013</v>
      </c>
      <c r="H917" s="1" t="s">
        <v>132</v>
      </c>
      <c r="I917" t="s">
        <v>131</v>
      </c>
      <c r="J917">
        <v>999</v>
      </c>
      <c r="K917" t="s">
        <v>29</v>
      </c>
      <c r="L917">
        <v>1</v>
      </c>
      <c r="M917" t="s">
        <v>261</v>
      </c>
      <c r="N917">
        <v>20646</v>
      </c>
      <c r="R917" s="2">
        <f t="shared" si="29"/>
        <v>100</v>
      </c>
      <c r="S917" s="2">
        <f>VLOOKUP(A917,'TA Total'!A:Q,14,0)</f>
        <v>20646</v>
      </c>
    </row>
    <row r="918" spans="1:19" x14ac:dyDescent="0.45">
      <c r="A918" s="2" t="str">
        <f t="shared" si="28"/>
        <v>2013|Waimakariri District|Non-private Dwelling</v>
      </c>
      <c r="B918" t="s">
        <v>16</v>
      </c>
      <c r="C918" t="s">
        <v>17</v>
      </c>
      <c r="D918" t="s">
        <v>18</v>
      </c>
      <c r="E918" t="s">
        <v>19</v>
      </c>
      <c r="F918">
        <v>2013</v>
      </c>
      <c r="G918">
        <v>2013</v>
      </c>
      <c r="H918" s="1" t="s">
        <v>132</v>
      </c>
      <c r="I918" t="s">
        <v>131</v>
      </c>
      <c r="J918">
        <v>999</v>
      </c>
      <c r="K918" t="s">
        <v>29</v>
      </c>
      <c r="L918">
        <v>2</v>
      </c>
      <c r="M918" t="s">
        <v>262</v>
      </c>
      <c r="P918" t="s">
        <v>24</v>
      </c>
      <c r="Q918" t="s">
        <v>25</v>
      </c>
      <c r="R918" s="2" t="str">
        <f t="shared" si="29"/>
        <v>.</v>
      </c>
      <c r="S918" s="2">
        <f>VLOOKUP(A918,'TA Total'!A:Q,14,0)</f>
        <v>0</v>
      </c>
    </row>
    <row r="919" spans="1:19" x14ac:dyDescent="0.45">
      <c r="A919" s="2" t="str">
        <f t="shared" si="28"/>
        <v>2013|Waimakariri District|Total - dwelling type</v>
      </c>
      <c r="B919" t="s">
        <v>16</v>
      </c>
      <c r="C919" t="s">
        <v>17</v>
      </c>
      <c r="D919" t="s">
        <v>18</v>
      </c>
      <c r="E919" t="s">
        <v>19</v>
      </c>
      <c r="F919">
        <v>2013</v>
      </c>
      <c r="G919">
        <v>2013</v>
      </c>
      <c r="H919" s="1" t="s">
        <v>132</v>
      </c>
      <c r="I919" t="s">
        <v>131</v>
      </c>
      <c r="J919">
        <v>999</v>
      </c>
      <c r="K919" t="s">
        <v>29</v>
      </c>
      <c r="L919">
        <v>99</v>
      </c>
      <c r="M919" t="s">
        <v>260</v>
      </c>
      <c r="P919" t="s">
        <v>24</v>
      </c>
      <c r="Q919" t="s">
        <v>25</v>
      </c>
      <c r="R919" s="2" t="str">
        <f t="shared" si="29"/>
        <v>.</v>
      </c>
      <c r="S919" s="2">
        <f>VLOOKUP(A919,'TA Total'!A:Q,14,0)</f>
        <v>0</v>
      </c>
    </row>
    <row r="920" spans="1:19" x14ac:dyDescent="0.45">
      <c r="A920" s="2" t="str">
        <f t="shared" si="28"/>
        <v>2013|Christchurch City|Private Dwelling</v>
      </c>
      <c r="B920" t="s">
        <v>16</v>
      </c>
      <c r="C920" t="s">
        <v>17</v>
      </c>
      <c r="D920" t="s">
        <v>18</v>
      </c>
      <c r="E920" t="s">
        <v>19</v>
      </c>
      <c r="F920">
        <v>2013</v>
      </c>
      <c r="G920">
        <v>2013</v>
      </c>
      <c r="H920" s="1" t="s">
        <v>130</v>
      </c>
      <c r="I920" t="s">
        <v>129</v>
      </c>
      <c r="J920">
        <v>1</v>
      </c>
      <c r="K920" t="s">
        <v>22</v>
      </c>
      <c r="L920">
        <v>1</v>
      </c>
      <c r="M920" t="s">
        <v>261</v>
      </c>
      <c r="N920">
        <v>130431</v>
      </c>
      <c r="R920" s="2">
        <f t="shared" si="29"/>
        <v>87.551098491713489</v>
      </c>
      <c r="S920" s="2">
        <f>VLOOKUP(A920,'TA Total'!A:Q,14,0)</f>
        <v>148977</v>
      </c>
    </row>
    <row r="921" spans="1:19" x14ac:dyDescent="0.45">
      <c r="A921" s="2" t="str">
        <f t="shared" si="28"/>
        <v>2013|Christchurch City|Non-private Dwelling</v>
      </c>
      <c r="B921" t="s">
        <v>16</v>
      </c>
      <c r="C921" t="s">
        <v>17</v>
      </c>
      <c r="D921" t="s">
        <v>18</v>
      </c>
      <c r="E921" t="s">
        <v>19</v>
      </c>
      <c r="F921">
        <v>2013</v>
      </c>
      <c r="G921">
        <v>2013</v>
      </c>
      <c r="H921" s="1" t="s">
        <v>130</v>
      </c>
      <c r="I921" t="s">
        <v>129</v>
      </c>
      <c r="J921">
        <v>1</v>
      </c>
      <c r="K921" t="s">
        <v>22</v>
      </c>
      <c r="L921">
        <v>2</v>
      </c>
      <c r="M921" t="s">
        <v>262</v>
      </c>
      <c r="N921">
        <v>582</v>
      </c>
      <c r="R921" s="2" t="str">
        <f t="shared" si="29"/>
        <v>.</v>
      </c>
      <c r="S921" s="2">
        <f>VLOOKUP(A921,'TA Total'!A:Q,14,0)</f>
        <v>0</v>
      </c>
    </row>
    <row r="922" spans="1:19" x14ac:dyDescent="0.45">
      <c r="A922" s="2" t="str">
        <f t="shared" si="28"/>
        <v>2013|Christchurch City|Total - dwelling type</v>
      </c>
      <c r="B922" t="s">
        <v>16</v>
      </c>
      <c r="C922" t="s">
        <v>17</v>
      </c>
      <c r="D922" t="s">
        <v>18</v>
      </c>
      <c r="E922" t="s">
        <v>19</v>
      </c>
      <c r="F922">
        <v>2013</v>
      </c>
      <c r="G922">
        <v>2013</v>
      </c>
      <c r="H922" s="1" t="s">
        <v>130</v>
      </c>
      <c r="I922" t="s">
        <v>129</v>
      </c>
      <c r="J922">
        <v>1</v>
      </c>
      <c r="K922" t="s">
        <v>22</v>
      </c>
      <c r="L922">
        <v>99</v>
      </c>
      <c r="M922" t="s">
        <v>260</v>
      </c>
      <c r="N922">
        <v>131010</v>
      </c>
      <c r="R922" s="2" t="str">
        <f t="shared" si="29"/>
        <v>.</v>
      </c>
      <c r="S922" s="2">
        <f>VLOOKUP(A922,'TA Total'!A:Q,14,0)</f>
        <v>0</v>
      </c>
    </row>
    <row r="923" spans="1:19" x14ac:dyDescent="0.45">
      <c r="A923" s="2" t="str">
        <f t="shared" si="28"/>
        <v>2013|Christchurch City|Private Dwelling</v>
      </c>
      <c r="B923" t="s">
        <v>16</v>
      </c>
      <c r="C923" t="s">
        <v>17</v>
      </c>
      <c r="D923" t="s">
        <v>18</v>
      </c>
      <c r="E923" t="s">
        <v>19</v>
      </c>
      <c r="F923">
        <v>2013</v>
      </c>
      <c r="G923">
        <v>2013</v>
      </c>
      <c r="H923" s="1" t="s">
        <v>130</v>
      </c>
      <c r="I923" t="s">
        <v>129</v>
      </c>
      <c r="J923">
        <v>2</v>
      </c>
      <c r="K923" t="s">
        <v>23</v>
      </c>
      <c r="L923">
        <v>1</v>
      </c>
      <c r="M923" t="s">
        <v>261</v>
      </c>
      <c r="N923">
        <v>17784</v>
      </c>
      <c r="R923" s="2">
        <f t="shared" si="29"/>
        <v>11.937413157735758</v>
      </c>
      <c r="S923" s="2">
        <f>VLOOKUP(A923,'TA Total'!A:Q,14,0)</f>
        <v>148977</v>
      </c>
    </row>
    <row r="924" spans="1:19" x14ac:dyDescent="0.45">
      <c r="A924" s="2" t="str">
        <f t="shared" si="28"/>
        <v>2013|Christchurch City|Non-private Dwelling</v>
      </c>
      <c r="B924" t="s">
        <v>16</v>
      </c>
      <c r="C924" t="s">
        <v>17</v>
      </c>
      <c r="D924" t="s">
        <v>18</v>
      </c>
      <c r="E924" t="s">
        <v>19</v>
      </c>
      <c r="F924">
        <v>2013</v>
      </c>
      <c r="G924">
        <v>2013</v>
      </c>
      <c r="H924" s="1" t="s">
        <v>130</v>
      </c>
      <c r="I924" t="s">
        <v>129</v>
      </c>
      <c r="J924">
        <v>2</v>
      </c>
      <c r="K924" t="s">
        <v>23</v>
      </c>
      <c r="L924">
        <v>2</v>
      </c>
      <c r="M924" t="s">
        <v>262</v>
      </c>
      <c r="P924" t="s">
        <v>24</v>
      </c>
      <c r="Q924" t="s">
        <v>25</v>
      </c>
      <c r="R924" s="2" t="str">
        <f t="shared" si="29"/>
        <v>.</v>
      </c>
      <c r="S924" s="2">
        <f>VLOOKUP(A924,'TA Total'!A:Q,14,0)</f>
        <v>0</v>
      </c>
    </row>
    <row r="925" spans="1:19" x14ac:dyDescent="0.45">
      <c r="A925" s="2" t="str">
        <f t="shared" si="28"/>
        <v>2013|Christchurch City|Total - dwelling type</v>
      </c>
      <c r="B925" t="s">
        <v>16</v>
      </c>
      <c r="C925" t="s">
        <v>17</v>
      </c>
      <c r="D925" t="s">
        <v>18</v>
      </c>
      <c r="E925" t="s">
        <v>19</v>
      </c>
      <c r="F925">
        <v>2013</v>
      </c>
      <c r="G925">
        <v>2013</v>
      </c>
      <c r="H925" s="1" t="s">
        <v>130</v>
      </c>
      <c r="I925" t="s">
        <v>129</v>
      </c>
      <c r="J925">
        <v>2</v>
      </c>
      <c r="K925" t="s">
        <v>23</v>
      </c>
      <c r="L925">
        <v>99</v>
      </c>
      <c r="M925" t="s">
        <v>260</v>
      </c>
      <c r="P925" t="s">
        <v>24</v>
      </c>
      <c r="Q925" t="s">
        <v>25</v>
      </c>
      <c r="R925" s="2" t="str">
        <f t="shared" si="29"/>
        <v>.</v>
      </c>
      <c r="S925" s="2">
        <f>VLOOKUP(A925,'TA Total'!A:Q,14,0)</f>
        <v>0</v>
      </c>
    </row>
    <row r="926" spans="1:19" x14ac:dyDescent="0.45">
      <c r="A926" s="2" t="str">
        <f t="shared" si="28"/>
        <v>2013|Christchurch City|Private Dwelling</v>
      </c>
      <c r="B926" t="s">
        <v>16</v>
      </c>
      <c r="C926" t="s">
        <v>17</v>
      </c>
      <c r="D926" t="s">
        <v>18</v>
      </c>
      <c r="E926" t="s">
        <v>19</v>
      </c>
      <c r="F926">
        <v>2013</v>
      </c>
      <c r="G926">
        <v>2013</v>
      </c>
      <c r="H926" s="1" t="s">
        <v>130</v>
      </c>
      <c r="I926" t="s">
        <v>129</v>
      </c>
      <c r="J926">
        <v>21</v>
      </c>
      <c r="K926" t="s">
        <v>26</v>
      </c>
      <c r="L926">
        <v>1</v>
      </c>
      <c r="M926" t="s">
        <v>261</v>
      </c>
      <c r="N926">
        <v>3228</v>
      </c>
      <c r="R926" s="2">
        <f t="shared" si="29"/>
        <v>2.1667774220181637</v>
      </c>
      <c r="S926" s="2">
        <f>VLOOKUP(A926,'TA Total'!A:Q,14,0)</f>
        <v>148977</v>
      </c>
    </row>
    <row r="927" spans="1:19" x14ac:dyDescent="0.45">
      <c r="A927" s="2" t="str">
        <f t="shared" si="28"/>
        <v>2013|Christchurch City|Non-private Dwelling</v>
      </c>
      <c r="B927" t="s">
        <v>16</v>
      </c>
      <c r="C927" t="s">
        <v>17</v>
      </c>
      <c r="D927" t="s">
        <v>18</v>
      </c>
      <c r="E927" t="s">
        <v>19</v>
      </c>
      <c r="F927">
        <v>2013</v>
      </c>
      <c r="G927">
        <v>2013</v>
      </c>
      <c r="H927" s="1" t="s">
        <v>130</v>
      </c>
      <c r="I927" t="s">
        <v>129</v>
      </c>
      <c r="J927">
        <v>21</v>
      </c>
      <c r="K927" t="s">
        <v>26</v>
      </c>
      <c r="L927">
        <v>2</v>
      </c>
      <c r="M927" t="s">
        <v>262</v>
      </c>
      <c r="P927" t="s">
        <v>24</v>
      </c>
      <c r="Q927" t="s">
        <v>25</v>
      </c>
      <c r="R927" s="2" t="str">
        <f t="shared" si="29"/>
        <v>.</v>
      </c>
      <c r="S927" s="2">
        <f>VLOOKUP(A927,'TA Total'!A:Q,14,0)</f>
        <v>0</v>
      </c>
    </row>
    <row r="928" spans="1:19" x14ac:dyDescent="0.45">
      <c r="A928" s="2" t="str">
        <f t="shared" si="28"/>
        <v>2013|Christchurch City|Total - dwelling type</v>
      </c>
      <c r="B928" t="s">
        <v>16</v>
      </c>
      <c r="C928" t="s">
        <v>17</v>
      </c>
      <c r="D928" t="s">
        <v>18</v>
      </c>
      <c r="E928" t="s">
        <v>19</v>
      </c>
      <c r="F928">
        <v>2013</v>
      </c>
      <c r="G928">
        <v>2013</v>
      </c>
      <c r="H928" s="1" t="s">
        <v>130</v>
      </c>
      <c r="I928" t="s">
        <v>129</v>
      </c>
      <c r="J928">
        <v>21</v>
      </c>
      <c r="K928" t="s">
        <v>26</v>
      </c>
      <c r="L928">
        <v>99</v>
      </c>
      <c r="M928" t="s">
        <v>260</v>
      </c>
      <c r="P928" t="s">
        <v>24</v>
      </c>
      <c r="Q928" t="s">
        <v>25</v>
      </c>
      <c r="R928" s="2" t="str">
        <f t="shared" si="29"/>
        <v>.</v>
      </c>
      <c r="S928" s="2">
        <f>VLOOKUP(A928,'TA Total'!A:Q,14,0)</f>
        <v>0</v>
      </c>
    </row>
    <row r="929" spans="1:19" x14ac:dyDescent="0.45">
      <c r="A929" s="2" t="str">
        <f t="shared" si="28"/>
        <v>2013|Christchurch City|Private Dwelling</v>
      </c>
      <c r="B929" t="s">
        <v>16</v>
      </c>
      <c r="C929" t="s">
        <v>17</v>
      </c>
      <c r="D929" t="s">
        <v>18</v>
      </c>
      <c r="E929" t="s">
        <v>19</v>
      </c>
      <c r="F929">
        <v>2013</v>
      </c>
      <c r="G929">
        <v>2013</v>
      </c>
      <c r="H929" s="1" t="s">
        <v>130</v>
      </c>
      <c r="I929" t="s">
        <v>129</v>
      </c>
      <c r="J929">
        <v>22</v>
      </c>
      <c r="K929" t="s">
        <v>27</v>
      </c>
      <c r="L929">
        <v>1</v>
      </c>
      <c r="M929" t="s">
        <v>261</v>
      </c>
      <c r="N929">
        <v>14556</v>
      </c>
      <c r="R929" s="2">
        <f t="shared" si="29"/>
        <v>9.7706357357175939</v>
      </c>
      <c r="S929" s="2">
        <f>VLOOKUP(A929,'TA Total'!A:Q,14,0)</f>
        <v>148977</v>
      </c>
    </row>
    <row r="930" spans="1:19" x14ac:dyDescent="0.45">
      <c r="A930" s="2" t="str">
        <f t="shared" si="28"/>
        <v>2013|Christchurch City|Non-private Dwelling</v>
      </c>
      <c r="B930" t="s">
        <v>16</v>
      </c>
      <c r="C930" t="s">
        <v>17</v>
      </c>
      <c r="D930" t="s">
        <v>18</v>
      </c>
      <c r="E930" t="s">
        <v>19</v>
      </c>
      <c r="F930">
        <v>2013</v>
      </c>
      <c r="G930">
        <v>2013</v>
      </c>
      <c r="H930" s="1" t="s">
        <v>130</v>
      </c>
      <c r="I930" t="s">
        <v>129</v>
      </c>
      <c r="J930">
        <v>22</v>
      </c>
      <c r="K930" t="s">
        <v>27</v>
      </c>
      <c r="L930">
        <v>2</v>
      </c>
      <c r="M930" t="s">
        <v>262</v>
      </c>
      <c r="P930" t="s">
        <v>24</v>
      </c>
      <c r="Q930" t="s">
        <v>25</v>
      </c>
      <c r="R930" s="2" t="str">
        <f t="shared" si="29"/>
        <v>.</v>
      </c>
      <c r="S930" s="2">
        <f>VLOOKUP(A930,'TA Total'!A:Q,14,0)</f>
        <v>0</v>
      </c>
    </row>
    <row r="931" spans="1:19" x14ac:dyDescent="0.45">
      <c r="A931" s="2" t="str">
        <f t="shared" si="28"/>
        <v>2013|Christchurch City|Total - dwelling type</v>
      </c>
      <c r="B931" t="s">
        <v>16</v>
      </c>
      <c r="C931" t="s">
        <v>17</v>
      </c>
      <c r="D931" t="s">
        <v>18</v>
      </c>
      <c r="E931" t="s">
        <v>19</v>
      </c>
      <c r="F931">
        <v>2013</v>
      </c>
      <c r="G931">
        <v>2013</v>
      </c>
      <c r="H931" s="1" t="s">
        <v>130</v>
      </c>
      <c r="I931" t="s">
        <v>129</v>
      </c>
      <c r="J931">
        <v>22</v>
      </c>
      <c r="K931" t="s">
        <v>27</v>
      </c>
      <c r="L931">
        <v>99</v>
      </c>
      <c r="M931" t="s">
        <v>260</v>
      </c>
      <c r="P931" t="s">
        <v>24</v>
      </c>
      <c r="Q931" t="s">
        <v>25</v>
      </c>
      <c r="R931" s="2" t="str">
        <f t="shared" si="29"/>
        <v>.</v>
      </c>
      <c r="S931" s="2">
        <f>VLOOKUP(A931,'TA Total'!A:Q,14,0)</f>
        <v>0</v>
      </c>
    </row>
    <row r="932" spans="1:19" x14ac:dyDescent="0.45">
      <c r="A932" s="2" t="str">
        <f t="shared" si="28"/>
        <v>2013|Christchurch City|Private Dwelling</v>
      </c>
      <c r="B932" t="s">
        <v>16</v>
      </c>
      <c r="C932" t="s">
        <v>17</v>
      </c>
      <c r="D932" t="s">
        <v>18</v>
      </c>
      <c r="E932" t="s">
        <v>19</v>
      </c>
      <c r="F932">
        <v>2013</v>
      </c>
      <c r="G932">
        <v>2013</v>
      </c>
      <c r="H932" s="1" t="s">
        <v>130</v>
      </c>
      <c r="I932" t="s">
        <v>129</v>
      </c>
      <c r="J932">
        <v>3</v>
      </c>
      <c r="K932" t="s">
        <v>28</v>
      </c>
      <c r="L932">
        <v>1</v>
      </c>
      <c r="M932" t="s">
        <v>261</v>
      </c>
      <c r="N932">
        <v>765</v>
      </c>
      <c r="R932" s="2">
        <f t="shared" si="29"/>
        <v>0.51350208421434185</v>
      </c>
      <c r="S932" s="2">
        <f>VLOOKUP(A932,'TA Total'!A:Q,14,0)</f>
        <v>148977</v>
      </c>
    </row>
    <row r="933" spans="1:19" x14ac:dyDescent="0.45">
      <c r="A933" s="2" t="str">
        <f t="shared" si="28"/>
        <v>2013|Christchurch City|Non-private Dwelling</v>
      </c>
      <c r="B933" t="s">
        <v>16</v>
      </c>
      <c r="C933" t="s">
        <v>17</v>
      </c>
      <c r="D933" t="s">
        <v>18</v>
      </c>
      <c r="E933" t="s">
        <v>19</v>
      </c>
      <c r="F933">
        <v>2013</v>
      </c>
      <c r="G933">
        <v>2013</v>
      </c>
      <c r="H933" s="1" t="s">
        <v>130</v>
      </c>
      <c r="I933" t="s">
        <v>129</v>
      </c>
      <c r="J933">
        <v>3</v>
      </c>
      <c r="K933" t="s">
        <v>28</v>
      </c>
      <c r="L933">
        <v>2</v>
      </c>
      <c r="M933" t="s">
        <v>262</v>
      </c>
      <c r="P933" t="s">
        <v>24</v>
      </c>
      <c r="Q933" t="s">
        <v>25</v>
      </c>
      <c r="R933" s="2" t="str">
        <f t="shared" si="29"/>
        <v>.</v>
      </c>
      <c r="S933" s="2">
        <f>VLOOKUP(A933,'TA Total'!A:Q,14,0)</f>
        <v>0</v>
      </c>
    </row>
    <row r="934" spans="1:19" x14ac:dyDescent="0.45">
      <c r="A934" s="2" t="str">
        <f t="shared" si="28"/>
        <v>2013|Christchurch City|Total - dwelling type</v>
      </c>
      <c r="B934" t="s">
        <v>16</v>
      </c>
      <c r="C934" t="s">
        <v>17</v>
      </c>
      <c r="D934" t="s">
        <v>18</v>
      </c>
      <c r="E934" t="s">
        <v>19</v>
      </c>
      <c r="F934">
        <v>2013</v>
      </c>
      <c r="G934">
        <v>2013</v>
      </c>
      <c r="H934" s="1" t="s">
        <v>130</v>
      </c>
      <c r="I934" t="s">
        <v>129</v>
      </c>
      <c r="J934">
        <v>3</v>
      </c>
      <c r="K934" t="s">
        <v>28</v>
      </c>
      <c r="L934">
        <v>99</v>
      </c>
      <c r="M934" t="s">
        <v>260</v>
      </c>
      <c r="P934" t="s">
        <v>24</v>
      </c>
      <c r="Q934" t="s">
        <v>25</v>
      </c>
      <c r="R934" s="2" t="str">
        <f t="shared" si="29"/>
        <v>.</v>
      </c>
      <c r="S934" s="2">
        <f>VLOOKUP(A934,'TA Total'!A:Q,14,0)</f>
        <v>0</v>
      </c>
    </row>
    <row r="935" spans="1:19" x14ac:dyDescent="0.45">
      <c r="A935" s="2" t="str">
        <f t="shared" si="28"/>
        <v>2013|Christchurch City|Private Dwelling</v>
      </c>
      <c r="B935" t="s">
        <v>16</v>
      </c>
      <c r="C935" t="s">
        <v>17</v>
      </c>
      <c r="D935" t="s">
        <v>18</v>
      </c>
      <c r="E935" t="s">
        <v>19</v>
      </c>
      <c r="F935">
        <v>2013</v>
      </c>
      <c r="G935">
        <v>2013</v>
      </c>
      <c r="H935" s="1" t="s">
        <v>130</v>
      </c>
      <c r="I935" t="s">
        <v>129</v>
      </c>
      <c r="J935">
        <v>999</v>
      </c>
      <c r="K935" t="s">
        <v>29</v>
      </c>
      <c r="L935">
        <v>1</v>
      </c>
      <c r="M935" t="s">
        <v>261</v>
      </c>
      <c r="N935">
        <v>148977</v>
      </c>
      <c r="R935" s="2">
        <f t="shared" si="29"/>
        <v>100</v>
      </c>
      <c r="S935" s="2">
        <f>VLOOKUP(A935,'TA Total'!A:Q,14,0)</f>
        <v>148977</v>
      </c>
    </row>
    <row r="936" spans="1:19" x14ac:dyDescent="0.45">
      <c r="A936" s="2" t="str">
        <f t="shared" si="28"/>
        <v>2013|Christchurch City|Non-private Dwelling</v>
      </c>
      <c r="B936" t="s">
        <v>16</v>
      </c>
      <c r="C936" t="s">
        <v>17</v>
      </c>
      <c r="D936" t="s">
        <v>18</v>
      </c>
      <c r="E936" t="s">
        <v>19</v>
      </c>
      <c r="F936">
        <v>2013</v>
      </c>
      <c r="G936">
        <v>2013</v>
      </c>
      <c r="H936" s="1" t="s">
        <v>130</v>
      </c>
      <c r="I936" t="s">
        <v>129</v>
      </c>
      <c r="J936">
        <v>999</v>
      </c>
      <c r="K936" t="s">
        <v>29</v>
      </c>
      <c r="L936">
        <v>2</v>
      </c>
      <c r="M936" t="s">
        <v>262</v>
      </c>
      <c r="P936" t="s">
        <v>24</v>
      </c>
      <c r="Q936" t="s">
        <v>25</v>
      </c>
      <c r="R936" s="2" t="str">
        <f t="shared" si="29"/>
        <v>.</v>
      </c>
      <c r="S936" s="2">
        <f>VLOOKUP(A936,'TA Total'!A:Q,14,0)</f>
        <v>0</v>
      </c>
    </row>
    <row r="937" spans="1:19" x14ac:dyDescent="0.45">
      <c r="A937" s="2" t="str">
        <f t="shared" si="28"/>
        <v>2013|Christchurch City|Total - dwelling type</v>
      </c>
      <c r="B937" t="s">
        <v>16</v>
      </c>
      <c r="C937" t="s">
        <v>17</v>
      </c>
      <c r="D937" t="s">
        <v>18</v>
      </c>
      <c r="E937" t="s">
        <v>19</v>
      </c>
      <c r="F937">
        <v>2013</v>
      </c>
      <c r="G937">
        <v>2013</v>
      </c>
      <c r="H937" s="1" t="s">
        <v>130</v>
      </c>
      <c r="I937" t="s">
        <v>129</v>
      </c>
      <c r="J937">
        <v>999</v>
      </c>
      <c r="K937" t="s">
        <v>29</v>
      </c>
      <c r="L937">
        <v>99</v>
      </c>
      <c r="M937" t="s">
        <v>260</v>
      </c>
      <c r="P937" t="s">
        <v>24</v>
      </c>
      <c r="Q937" t="s">
        <v>25</v>
      </c>
      <c r="R937" s="2" t="str">
        <f t="shared" si="29"/>
        <v>.</v>
      </c>
      <c r="S937" s="2">
        <f>VLOOKUP(A937,'TA Total'!A:Q,14,0)</f>
        <v>0</v>
      </c>
    </row>
    <row r="938" spans="1:19" x14ac:dyDescent="0.45">
      <c r="A938" s="2" t="str">
        <f t="shared" si="28"/>
        <v>2013|Selwyn District|Private Dwelling</v>
      </c>
      <c r="B938" t="s">
        <v>16</v>
      </c>
      <c r="C938" t="s">
        <v>17</v>
      </c>
      <c r="D938" t="s">
        <v>18</v>
      </c>
      <c r="E938" t="s">
        <v>19</v>
      </c>
      <c r="F938">
        <v>2013</v>
      </c>
      <c r="G938">
        <v>2013</v>
      </c>
      <c r="H938" s="1" t="s">
        <v>128</v>
      </c>
      <c r="I938" t="s">
        <v>127</v>
      </c>
      <c r="J938">
        <v>1</v>
      </c>
      <c r="K938" t="s">
        <v>22</v>
      </c>
      <c r="L938">
        <v>1</v>
      </c>
      <c r="M938" t="s">
        <v>261</v>
      </c>
      <c r="N938">
        <v>15147</v>
      </c>
      <c r="R938" s="2">
        <f t="shared" si="29"/>
        <v>88.532351394003157</v>
      </c>
      <c r="S938" s="2">
        <f>VLOOKUP(A938,'TA Total'!A:Q,14,0)</f>
        <v>17109</v>
      </c>
    </row>
    <row r="939" spans="1:19" x14ac:dyDescent="0.45">
      <c r="A939" s="2" t="str">
        <f t="shared" si="28"/>
        <v>2013|Selwyn District|Non-private Dwelling</v>
      </c>
      <c r="B939" t="s">
        <v>16</v>
      </c>
      <c r="C939" t="s">
        <v>17</v>
      </c>
      <c r="D939" t="s">
        <v>18</v>
      </c>
      <c r="E939" t="s">
        <v>19</v>
      </c>
      <c r="F939">
        <v>2013</v>
      </c>
      <c r="G939">
        <v>2013</v>
      </c>
      <c r="H939" s="1" t="s">
        <v>128</v>
      </c>
      <c r="I939" t="s">
        <v>127</v>
      </c>
      <c r="J939">
        <v>1</v>
      </c>
      <c r="K939" t="s">
        <v>22</v>
      </c>
      <c r="L939">
        <v>2</v>
      </c>
      <c r="M939" t="s">
        <v>262</v>
      </c>
      <c r="N939">
        <v>81</v>
      </c>
      <c r="R939" s="2" t="str">
        <f t="shared" si="29"/>
        <v>.</v>
      </c>
      <c r="S939" s="2">
        <f>VLOOKUP(A939,'TA Total'!A:Q,14,0)</f>
        <v>0</v>
      </c>
    </row>
    <row r="940" spans="1:19" x14ac:dyDescent="0.45">
      <c r="A940" s="2" t="str">
        <f t="shared" si="28"/>
        <v>2013|Selwyn District|Total - dwelling type</v>
      </c>
      <c r="B940" t="s">
        <v>16</v>
      </c>
      <c r="C940" t="s">
        <v>17</v>
      </c>
      <c r="D940" t="s">
        <v>18</v>
      </c>
      <c r="E940" t="s">
        <v>19</v>
      </c>
      <c r="F940">
        <v>2013</v>
      </c>
      <c r="G940">
        <v>2013</v>
      </c>
      <c r="H940" s="1" t="s">
        <v>128</v>
      </c>
      <c r="I940" t="s">
        <v>127</v>
      </c>
      <c r="J940">
        <v>1</v>
      </c>
      <c r="K940" t="s">
        <v>22</v>
      </c>
      <c r="L940">
        <v>99</v>
      </c>
      <c r="M940" t="s">
        <v>260</v>
      </c>
      <c r="N940">
        <v>15228</v>
      </c>
      <c r="R940" s="2" t="str">
        <f t="shared" si="29"/>
        <v>.</v>
      </c>
      <c r="S940" s="2">
        <f>VLOOKUP(A940,'TA Total'!A:Q,14,0)</f>
        <v>0</v>
      </c>
    </row>
    <row r="941" spans="1:19" x14ac:dyDescent="0.45">
      <c r="A941" s="2" t="str">
        <f t="shared" si="28"/>
        <v>2013|Selwyn District|Private Dwelling</v>
      </c>
      <c r="B941" t="s">
        <v>16</v>
      </c>
      <c r="C941" t="s">
        <v>17</v>
      </c>
      <c r="D941" t="s">
        <v>18</v>
      </c>
      <c r="E941" t="s">
        <v>19</v>
      </c>
      <c r="F941">
        <v>2013</v>
      </c>
      <c r="G941">
        <v>2013</v>
      </c>
      <c r="H941" s="1" t="s">
        <v>128</v>
      </c>
      <c r="I941" t="s">
        <v>127</v>
      </c>
      <c r="J941">
        <v>2</v>
      </c>
      <c r="K941" t="s">
        <v>23</v>
      </c>
      <c r="L941">
        <v>1</v>
      </c>
      <c r="M941" t="s">
        <v>261</v>
      </c>
      <c r="N941">
        <v>1515</v>
      </c>
      <c r="R941" s="2">
        <f t="shared" si="29"/>
        <v>8.854988602489918</v>
      </c>
      <c r="S941" s="2">
        <f>VLOOKUP(A941,'TA Total'!A:Q,14,0)</f>
        <v>17109</v>
      </c>
    </row>
    <row r="942" spans="1:19" x14ac:dyDescent="0.45">
      <c r="A942" s="2" t="str">
        <f t="shared" si="28"/>
        <v>2013|Selwyn District|Non-private Dwelling</v>
      </c>
      <c r="B942" t="s">
        <v>16</v>
      </c>
      <c r="C942" t="s">
        <v>17</v>
      </c>
      <c r="D942" t="s">
        <v>18</v>
      </c>
      <c r="E942" t="s">
        <v>19</v>
      </c>
      <c r="F942">
        <v>2013</v>
      </c>
      <c r="G942">
        <v>2013</v>
      </c>
      <c r="H942" s="1" t="s">
        <v>128</v>
      </c>
      <c r="I942" t="s">
        <v>127</v>
      </c>
      <c r="J942">
        <v>2</v>
      </c>
      <c r="K942" t="s">
        <v>23</v>
      </c>
      <c r="L942">
        <v>2</v>
      </c>
      <c r="M942" t="s">
        <v>262</v>
      </c>
      <c r="P942" t="s">
        <v>24</v>
      </c>
      <c r="Q942" t="s">
        <v>25</v>
      </c>
      <c r="R942" s="2" t="str">
        <f t="shared" si="29"/>
        <v>.</v>
      </c>
      <c r="S942" s="2">
        <f>VLOOKUP(A942,'TA Total'!A:Q,14,0)</f>
        <v>0</v>
      </c>
    </row>
    <row r="943" spans="1:19" x14ac:dyDescent="0.45">
      <c r="A943" s="2" t="str">
        <f t="shared" si="28"/>
        <v>2013|Selwyn District|Total - dwelling type</v>
      </c>
      <c r="B943" t="s">
        <v>16</v>
      </c>
      <c r="C943" t="s">
        <v>17</v>
      </c>
      <c r="D943" t="s">
        <v>18</v>
      </c>
      <c r="E943" t="s">
        <v>19</v>
      </c>
      <c r="F943">
        <v>2013</v>
      </c>
      <c r="G943">
        <v>2013</v>
      </c>
      <c r="H943" s="1" t="s">
        <v>128</v>
      </c>
      <c r="I943" t="s">
        <v>127</v>
      </c>
      <c r="J943">
        <v>2</v>
      </c>
      <c r="K943" t="s">
        <v>23</v>
      </c>
      <c r="L943">
        <v>99</v>
      </c>
      <c r="M943" t="s">
        <v>260</v>
      </c>
      <c r="P943" t="s">
        <v>24</v>
      </c>
      <c r="Q943" t="s">
        <v>25</v>
      </c>
      <c r="R943" s="2" t="str">
        <f t="shared" si="29"/>
        <v>.</v>
      </c>
      <c r="S943" s="2">
        <f>VLOOKUP(A943,'TA Total'!A:Q,14,0)</f>
        <v>0</v>
      </c>
    </row>
    <row r="944" spans="1:19" x14ac:dyDescent="0.45">
      <c r="A944" s="2" t="str">
        <f t="shared" si="28"/>
        <v>2013|Selwyn District|Private Dwelling</v>
      </c>
      <c r="B944" t="s">
        <v>16</v>
      </c>
      <c r="C944" t="s">
        <v>17</v>
      </c>
      <c r="D944" t="s">
        <v>18</v>
      </c>
      <c r="E944" t="s">
        <v>19</v>
      </c>
      <c r="F944">
        <v>2013</v>
      </c>
      <c r="G944">
        <v>2013</v>
      </c>
      <c r="H944" s="1" t="s">
        <v>128</v>
      </c>
      <c r="I944" t="s">
        <v>127</v>
      </c>
      <c r="J944">
        <v>21</v>
      </c>
      <c r="K944" t="s">
        <v>26</v>
      </c>
      <c r="L944">
        <v>1</v>
      </c>
      <c r="M944" t="s">
        <v>261</v>
      </c>
      <c r="N944">
        <v>363</v>
      </c>
      <c r="R944" s="2">
        <f t="shared" si="29"/>
        <v>2.1216903384183765</v>
      </c>
      <c r="S944" s="2">
        <f>VLOOKUP(A944,'TA Total'!A:Q,14,0)</f>
        <v>17109</v>
      </c>
    </row>
    <row r="945" spans="1:19" x14ac:dyDescent="0.45">
      <c r="A945" s="2" t="str">
        <f t="shared" si="28"/>
        <v>2013|Selwyn District|Non-private Dwelling</v>
      </c>
      <c r="B945" t="s">
        <v>16</v>
      </c>
      <c r="C945" t="s">
        <v>17</v>
      </c>
      <c r="D945" t="s">
        <v>18</v>
      </c>
      <c r="E945" t="s">
        <v>19</v>
      </c>
      <c r="F945">
        <v>2013</v>
      </c>
      <c r="G945">
        <v>2013</v>
      </c>
      <c r="H945" s="1" t="s">
        <v>128</v>
      </c>
      <c r="I945" t="s">
        <v>127</v>
      </c>
      <c r="J945">
        <v>21</v>
      </c>
      <c r="K945" t="s">
        <v>26</v>
      </c>
      <c r="L945">
        <v>2</v>
      </c>
      <c r="M945" t="s">
        <v>262</v>
      </c>
      <c r="P945" t="s">
        <v>24</v>
      </c>
      <c r="Q945" t="s">
        <v>25</v>
      </c>
      <c r="R945" s="2" t="str">
        <f t="shared" si="29"/>
        <v>.</v>
      </c>
      <c r="S945" s="2">
        <f>VLOOKUP(A945,'TA Total'!A:Q,14,0)</f>
        <v>0</v>
      </c>
    </row>
    <row r="946" spans="1:19" x14ac:dyDescent="0.45">
      <c r="A946" s="2" t="str">
        <f t="shared" si="28"/>
        <v>2013|Selwyn District|Total - dwelling type</v>
      </c>
      <c r="B946" t="s">
        <v>16</v>
      </c>
      <c r="C946" t="s">
        <v>17</v>
      </c>
      <c r="D946" t="s">
        <v>18</v>
      </c>
      <c r="E946" t="s">
        <v>19</v>
      </c>
      <c r="F946">
        <v>2013</v>
      </c>
      <c r="G946">
        <v>2013</v>
      </c>
      <c r="H946" s="1" t="s">
        <v>128</v>
      </c>
      <c r="I946" t="s">
        <v>127</v>
      </c>
      <c r="J946">
        <v>21</v>
      </c>
      <c r="K946" t="s">
        <v>26</v>
      </c>
      <c r="L946">
        <v>99</v>
      </c>
      <c r="M946" t="s">
        <v>260</v>
      </c>
      <c r="P946" t="s">
        <v>24</v>
      </c>
      <c r="Q946" t="s">
        <v>25</v>
      </c>
      <c r="R946" s="2" t="str">
        <f t="shared" si="29"/>
        <v>.</v>
      </c>
      <c r="S946" s="2">
        <f>VLOOKUP(A946,'TA Total'!A:Q,14,0)</f>
        <v>0</v>
      </c>
    </row>
    <row r="947" spans="1:19" x14ac:dyDescent="0.45">
      <c r="A947" s="2" t="str">
        <f t="shared" si="28"/>
        <v>2013|Selwyn District|Private Dwelling</v>
      </c>
      <c r="B947" t="s">
        <v>16</v>
      </c>
      <c r="C947" t="s">
        <v>17</v>
      </c>
      <c r="D947" t="s">
        <v>18</v>
      </c>
      <c r="E947" t="s">
        <v>19</v>
      </c>
      <c r="F947">
        <v>2013</v>
      </c>
      <c r="G947">
        <v>2013</v>
      </c>
      <c r="H947" s="1" t="s">
        <v>128</v>
      </c>
      <c r="I947" t="s">
        <v>127</v>
      </c>
      <c r="J947">
        <v>22</v>
      </c>
      <c r="K947" t="s">
        <v>27</v>
      </c>
      <c r="L947">
        <v>1</v>
      </c>
      <c r="M947" t="s">
        <v>261</v>
      </c>
      <c r="N947">
        <v>1152</v>
      </c>
      <c r="R947" s="2">
        <f t="shared" si="29"/>
        <v>6.7332982640715411</v>
      </c>
      <c r="S947" s="2">
        <f>VLOOKUP(A947,'TA Total'!A:Q,14,0)</f>
        <v>17109</v>
      </c>
    </row>
    <row r="948" spans="1:19" x14ac:dyDescent="0.45">
      <c r="A948" s="2" t="str">
        <f t="shared" si="28"/>
        <v>2013|Selwyn District|Non-private Dwelling</v>
      </c>
      <c r="B948" t="s">
        <v>16</v>
      </c>
      <c r="C948" t="s">
        <v>17</v>
      </c>
      <c r="D948" t="s">
        <v>18</v>
      </c>
      <c r="E948" t="s">
        <v>19</v>
      </c>
      <c r="F948">
        <v>2013</v>
      </c>
      <c r="G948">
        <v>2013</v>
      </c>
      <c r="H948" s="1" t="s">
        <v>128</v>
      </c>
      <c r="I948" t="s">
        <v>127</v>
      </c>
      <c r="J948">
        <v>22</v>
      </c>
      <c r="K948" t="s">
        <v>27</v>
      </c>
      <c r="L948">
        <v>2</v>
      </c>
      <c r="M948" t="s">
        <v>262</v>
      </c>
      <c r="P948" t="s">
        <v>24</v>
      </c>
      <c r="Q948" t="s">
        <v>25</v>
      </c>
      <c r="R948" s="2" t="str">
        <f t="shared" si="29"/>
        <v>.</v>
      </c>
      <c r="S948" s="2">
        <f>VLOOKUP(A948,'TA Total'!A:Q,14,0)</f>
        <v>0</v>
      </c>
    </row>
    <row r="949" spans="1:19" x14ac:dyDescent="0.45">
      <c r="A949" s="2" t="str">
        <f t="shared" si="28"/>
        <v>2013|Selwyn District|Total - dwelling type</v>
      </c>
      <c r="B949" t="s">
        <v>16</v>
      </c>
      <c r="C949" t="s">
        <v>17</v>
      </c>
      <c r="D949" t="s">
        <v>18</v>
      </c>
      <c r="E949" t="s">
        <v>19</v>
      </c>
      <c r="F949">
        <v>2013</v>
      </c>
      <c r="G949">
        <v>2013</v>
      </c>
      <c r="H949" s="1" t="s">
        <v>128</v>
      </c>
      <c r="I949" t="s">
        <v>127</v>
      </c>
      <c r="J949">
        <v>22</v>
      </c>
      <c r="K949" t="s">
        <v>27</v>
      </c>
      <c r="L949">
        <v>99</v>
      </c>
      <c r="M949" t="s">
        <v>260</v>
      </c>
      <c r="P949" t="s">
        <v>24</v>
      </c>
      <c r="Q949" t="s">
        <v>25</v>
      </c>
      <c r="R949" s="2" t="str">
        <f t="shared" si="29"/>
        <v>.</v>
      </c>
      <c r="S949" s="2">
        <f>VLOOKUP(A949,'TA Total'!A:Q,14,0)</f>
        <v>0</v>
      </c>
    </row>
    <row r="950" spans="1:19" x14ac:dyDescent="0.45">
      <c r="A950" s="2" t="str">
        <f t="shared" si="28"/>
        <v>2013|Selwyn District|Private Dwelling</v>
      </c>
      <c r="B950" t="s">
        <v>16</v>
      </c>
      <c r="C950" t="s">
        <v>17</v>
      </c>
      <c r="D950" t="s">
        <v>18</v>
      </c>
      <c r="E950" t="s">
        <v>19</v>
      </c>
      <c r="F950">
        <v>2013</v>
      </c>
      <c r="G950">
        <v>2013</v>
      </c>
      <c r="H950" s="1" t="s">
        <v>128</v>
      </c>
      <c r="I950" t="s">
        <v>127</v>
      </c>
      <c r="J950">
        <v>3</v>
      </c>
      <c r="K950" t="s">
        <v>28</v>
      </c>
      <c r="L950">
        <v>1</v>
      </c>
      <c r="M950" t="s">
        <v>261</v>
      </c>
      <c r="N950">
        <v>444</v>
      </c>
      <c r="R950" s="2">
        <f t="shared" si="29"/>
        <v>2.5951253726109065</v>
      </c>
      <c r="S950" s="2">
        <f>VLOOKUP(A950,'TA Total'!A:Q,14,0)</f>
        <v>17109</v>
      </c>
    </row>
    <row r="951" spans="1:19" x14ac:dyDescent="0.45">
      <c r="A951" s="2" t="str">
        <f t="shared" si="28"/>
        <v>2013|Selwyn District|Non-private Dwelling</v>
      </c>
      <c r="B951" t="s">
        <v>16</v>
      </c>
      <c r="C951" t="s">
        <v>17</v>
      </c>
      <c r="D951" t="s">
        <v>18</v>
      </c>
      <c r="E951" t="s">
        <v>19</v>
      </c>
      <c r="F951">
        <v>2013</v>
      </c>
      <c r="G951">
        <v>2013</v>
      </c>
      <c r="H951" s="1" t="s">
        <v>128</v>
      </c>
      <c r="I951" t="s">
        <v>127</v>
      </c>
      <c r="J951">
        <v>3</v>
      </c>
      <c r="K951" t="s">
        <v>28</v>
      </c>
      <c r="L951">
        <v>2</v>
      </c>
      <c r="M951" t="s">
        <v>262</v>
      </c>
      <c r="P951" t="s">
        <v>24</v>
      </c>
      <c r="Q951" t="s">
        <v>25</v>
      </c>
      <c r="R951" s="2" t="str">
        <f t="shared" si="29"/>
        <v>.</v>
      </c>
      <c r="S951" s="2">
        <f>VLOOKUP(A951,'TA Total'!A:Q,14,0)</f>
        <v>0</v>
      </c>
    </row>
    <row r="952" spans="1:19" x14ac:dyDescent="0.45">
      <c r="A952" s="2" t="str">
        <f t="shared" si="28"/>
        <v>2013|Selwyn District|Total - dwelling type</v>
      </c>
      <c r="B952" t="s">
        <v>16</v>
      </c>
      <c r="C952" t="s">
        <v>17</v>
      </c>
      <c r="D952" t="s">
        <v>18</v>
      </c>
      <c r="E952" t="s">
        <v>19</v>
      </c>
      <c r="F952">
        <v>2013</v>
      </c>
      <c r="G952">
        <v>2013</v>
      </c>
      <c r="H952" s="1" t="s">
        <v>128</v>
      </c>
      <c r="I952" t="s">
        <v>127</v>
      </c>
      <c r="J952">
        <v>3</v>
      </c>
      <c r="K952" t="s">
        <v>28</v>
      </c>
      <c r="L952">
        <v>99</v>
      </c>
      <c r="M952" t="s">
        <v>260</v>
      </c>
      <c r="P952" t="s">
        <v>24</v>
      </c>
      <c r="Q952" t="s">
        <v>25</v>
      </c>
      <c r="R952" s="2" t="str">
        <f t="shared" si="29"/>
        <v>.</v>
      </c>
      <c r="S952" s="2">
        <f>VLOOKUP(A952,'TA Total'!A:Q,14,0)</f>
        <v>0</v>
      </c>
    </row>
    <row r="953" spans="1:19" x14ac:dyDescent="0.45">
      <c r="A953" s="2" t="str">
        <f t="shared" si="28"/>
        <v>2013|Selwyn District|Private Dwelling</v>
      </c>
      <c r="B953" t="s">
        <v>16</v>
      </c>
      <c r="C953" t="s">
        <v>17</v>
      </c>
      <c r="D953" t="s">
        <v>18</v>
      </c>
      <c r="E953" t="s">
        <v>19</v>
      </c>
      <c r="F953">
        <v>2013</v>
      </c>
      <c r="G953">
        <v>2013</v>
      </c>
      <c r="H953" s="1" t="s">
        <v>128</v>
      </c>
      <c r="I953" t="s">
        <v>127</v>
      </c>
      <c r="J953">
        <v>999</v>
      </c>
      <c r="K953" t="s">
        <v>29</v>
      </c>
      <c r="L953">
        <v>1</v>
      </c>
      <c r="M953" t="s">
        <v>261</v>
      </c>
      <c r="N953">
        <v>17109</v>
      </c>
      <c r="R953" s="2">
        <f t="shared" si="29"/>
        <v>100</v>
      </c>
      <c r="S953" s="2">
        <f>VLOOKUP(A953,'TA Total'!A:Q,14,0)</f>
        <v>17109</v>
      </c>
    </row>
    <row r="954" spans="1:19" x14ac:dyDescent="0.45">
      <c r="A954" s="2" t="str">
        <f t="shared" si="28"/>
        <v>2013|Selwyn District|Non-private Dwelling</v>
      </c>
      <c r="B954" t="s">
        <v>16</v>
      </c>
      <c r="C954" t="s">
        <v>17</v>
      </c>
      <c r="D954" t="s">
        <v>18</v>
      </c>
      <c r="E954" t="s">
        <v>19</v>
      </c>
      <c r="F954">
        <v>2013</v>
      </c>
      <c r="G954">
        <v>2013</v>
      </c>
      <c r="H954" s="1" t="s">
        <v>128</v>
      </c>
      <c r="I954" t="s">
        <v>127</v>
      </c>
      <c r="J954">
        <v>999</v>
      </c>
      <c r="K954" t="s">
        <v>29</v>
      </c>
      <c r="L954">
        <v>2</v>
      </c>
      <c r="M954" t="s">
        <v>262</v>
      </c>
      <c r="P954" t="s">
        <v>24</v>
      </c>
      <c r="Q954" t="s">
        <v>25</v>
      </c>
      <c r="R954" s="2" t="str">
        <f t="shared" si="29"/>
        <v>.</v>
      </c>
      <c r="S954" s="2">
        <f>VLOOKUP(A954,'TA Total'!A:Q,14,0)</f>
        <v>0</v>
      </c>
    </row>
    <row r="955" spans="1:19" x14ac:dyDescent="0.45">
      <c r="A955" s="2" t="str">
        <f t="shared" si="28"/>
        <v>2013|Selwyn District|Total - dwelling type</v>
      </c>
      <c r="B955" t="s">
        <v>16</v>
      </c>
      <c r="C955" t="s">
        <v>17</v>
      </c>
      <c r="D955" t="s">
        <v>18</v>
      </c>
      <c r="E955" t="s">
        <v>19</v>
      </c>
      <c r="F955">
        <v>2013</v>
      </c>
      <c r="G955">
        <v>2013</v>
      </c>
      <c r="H955" s="1" t="s">
        <v>128</v>
      </c>
      <c r="I955" t="s">
        <v>127</v>
      </c>
      <c r="J955">
        <v>999</v>
      </c>
      <c r="K955" t="s">
        <v>29</v>
      </c>
      <c r="L955">
        <v>99</v>
      </c>
      <c r="M955" t="s">
        <v>260</v>
      </c>
      <c r="P955" t="s">
        <v>24</v>
      </c>
      <c r="Q955" t="s">
        <v>25</v>
      </c>
      <c r="R955" s="2" t="str">
        <f t="shared" si="29"/>
        <v>.</v>
      </c>
      <c r="S955" s="2">
        <f>VLOOKUP(A955,'TA Total'!A:Q,14,0)</f>
        <v>0</v>
      </c>
    </row>
    <row r="956" spans="1:19" x14ac:dyDescent="0.45">
      <c r="A956" s="2" t="str">
        <f t="shared" si="28"/>
        <v>2013|Ashburton District|Private Dwelling</v>
      </c>
      <c r="B956" t="s">
        <v>16</v>
      </c>
      <c r="C956" t="s">
        <v>17</v>
      </c>
      <c r="D956" t="s">
        <v>18</v>
      </c>
      <c r="E956" t="s">
        <v>19</v>
      </c>
      <c r="F956">
        <v>2013</v>
      </c>
      <c r="G956">
        <v>2013</v>
      </c>
      <c r="H956" s="1" t="s">
        <v>126</v>
      </c>
      <c r="I956" t="s">
        <v>125</v>
      </c>
      <c r="J956">
        <v>1</v>
      </c>
      <c r="K956" t="s">
        <v>22</v>
      </c>
      <c r="L956">
        <v>1</v>
      </c>
      <c r="M956" t="s">
        <v>261</v>
      </c>
      <c r="N956">
        <v>12327</v>
      </c>
      <c r="R956" s="2">
        <f t="shared" si="29"/>
        <v>90.030674846625772</v>
      </c>
      <c r="S956" s="2">
        <f>VLOOKUP(A956,'TA Total'!A:Q,14,0)</f>
        <v>13692</v>
      </c>
    </row>
    <row r="957" spans="1:19" x14ac:dyDescent="0.45">
      <c r="A957" s="2" t="str">
        <f t="shared" si="28"/>
        <v>2013|Ashburton District|Non-private Dwelling</v>
      </c>
      <c r="B957" t="s">
        <v>16</v>
      </c>
      <c r="C957" t="s">
        <v>17</v>
      </c>
      <c r="D957" t="s">
        <v>18</v>
      </c>
      <c r="E957" t="s">
        <v>19</v>
      </c>
      <c r="F957">
        <v>2013</v>
      </c>
      <c r="G957">
        <v>2013</v>
      </c>
      <c r="H957" s="1" t="s">
        <v>126</v>
      </c>
      <c r="I957" t="s">
        <v>125</v>
      </c>
      <c r="J957">
        <v>1</v>
      </c>
      <c r="K957" t="s">
        <v>22</v>
      </c>
      <c r="L957">
        <v>2</v>
      </c>
      <c r="M957" t="s">
        <v>262</v>
      </c>
      <c r="N957">
        <v>72</v>
      </c>
      <c r="R957" s="2" t="str">
        <f t="shared" si="29"/>
        <v>.</v>
      </c>
      <c r="S957" s="2">
        <f>VLOOKUP(A957,'TA Total'!A:Q,14,0)</f>
        <v>0</v>
      </c>
    </row>
    <row r="958" spans="1:19" x14ac:dyDescent="0.45">
      <c r="A958" s="2" t="str">
        <f t="shared" si="28"/>
        <v>2013|Ashburton District|Total - dwelling type</v>
      </c>
      <c r="B958" t="s">
        <v>16</v>
      </c>
      <c r="C958" t="s">
        <v>17</v>
      </c>
      <c r="D958" t="s">
        <v>18</v>
      </c>
      <c r="E958" t="s">
        <v>19</v>
      </c>
      <c r="F958">
        <v>2013</v>
      </c>
      <c r="G958">
        <v>2013</v>
      </c>
      <c r="H958" s="1" t="s">
        <v>126</v>
      </c>
      <c r="I958" t="s">
        <v>125</v>
      </c>
      <c r="J958">
        <v>1</v>
      </c>
      <c r="K958" t="s">
        <v>22</v>
      </c>
      <c r="L958">
        <v>99</v>
      </c>
      <c r="M958" t="s">
        <v>260</v>
      </c>
      <c r="N958">
        <v>12396</v>
      </c>
      <c r="R958" s="2" t="str">
        <f t="shared" si="29"/>
        <v>.</v>
      </c>
      <c r="S958" s="2">
        <f>VLOOKUP(A958,'TA Total'!A:Q,14,0)</f>
        <v>0</v>
      </c>
    </row>
    <row r="959" spans="1:19" x14ac:dyDescent="0.45">
      <c r="A959" s="2" t="str">
        <f t="shared" si="28"/>
        <v>2013|Ashburton District|Private Dwelling</v>
      </c>
      <c r="B959" t="s">
        <v>16</v>
      </c>
      <c r="C959" t="s">
        <v>17</v>
      </c>
      <c r="D959" t="s">
        <v>18</v>
      </c>
      <c r="E959" t="s">
        <v>19</v>
      </c>
      <c r="F959">
        <v>2013</v>
      </c>
      <c r="G959">
        <v>2013</v>
      </c>
      <c r="H959" s="1" t="s">
        <v>126</v>
      </c>
      <c r="I959" t="s">
        <v>125</v>
      </c>
      <c r="J959">
        <v>2</v>
      </c>
      <c r="K959" t="s">
        <v>23</v>
      </c>
      <c r="L959">
        <v>1</v>
      </c>
      <c r="M959" t="s">
        <v>261</v>
      </c>
      <c r="N959">
        <v>1248</v>
      </c>
      <c r="R959" s="2">
        <f t="shared" si="29"/>
        <v>9.1148115687992988</v>
      </c>
      <c r="S959" s="2">
        <f>VLOOKUP(A959,'TA Total'!A:Q,14,0)</f>
        <v>13692</v>
      </c>
    </row>
    <row r="960" spans="1:19" x14ac:dyDescent="0.45">
      <c r="A960" s="2" t="str">
        <f t="shared" si="28"/>
        <v>2013|Ashburton District|Non-private Dwelling</v>
      </c>
      <c r="B960" t="s">
        <v>16</v>
      </c>
      <c r="C960" t="s">
        <v>17</v>
      </c>
      <c r="D960" t="s">
        <v>18</v>
      </c>
      <c r="E960" t="s">
        <v>19</v>
      </c>
      <c r="F960">
        <v>2013</v>
      </c>
      <c r="G960">
        <v>2013</v>
      </c>
      <c r="H960" s="1" t="s">
        <v>126</v>
      </c>
      <c r="I960" t="s">
        <v>125</v>
      </c>
      <c r="J960">
        <v>2</v>
      </c>
      <c r="K960" t="s">
        <v>23</v>
      </c>
      <c r="L960">
        <v>2</v>
      </c>
      <c r="M960" t="s">
        <v>262</v>
      </c>
      <c r="P960" t="s">
        <v>24</v>
      </c>
      <c r="Q960" t="s">
        <v>25</v>
      </c>
      <c r="R960" s="2" t="str">
        <f t="shared" si="29"/>
        <v>.</v>
      </c>
      <c r="S960" s="2">
        <f>VLOOKUP(A960,'TA Total'!A:Q,14,0)</f>
        <v>0</v>
      </c>
    </row>
    <row r="961" spans="1:19" x14ac:dyDescent="0.45">
      <c r="A961" s="2" t="str">
        <f t="shared" si="28"/>
        <v>2013|Ashburton District|Total - dwelling type</v>
      </c>
      <c r="B961" t="s">
        <v>16</v>
      </c>
      <c r="C961" t="s">
        <v>17</v>
      </c>
      <c r="D961" t="s">
        <v>18</v>
      </c>
      <c r="E961" t="s">
        <v>19</v>
      </c>
      <c r="F961">
        <v>2013</v>
      </c>
      <c r="G961">
        <v>2013</v>
      </c>
      <c r="H961" s="1" t="s">
        <v>126</v>
      </c>
      <c r="I961" t="s">
        <v>125</v>
      </c>
      <c r="J961">
        <v>2</v>
      </c>
      <c r="K961" t="s">
        <v>23</v>
      </c>
      <c r="L961">
        <v>99</v>
      </c>
      <c r="M961" t="s">
        <v>260</v>
      </c>
      <c r="P961" t="s">
        <v>24</v>
      </c>
      <c r="Q961" t="s">
        <v>25</v>
      </c>
      <c r="R961" s="2" t="str">
        <f t="shared" si="29"/>
        <v>.</v>
      </c>
      <c r="S961" s="2">
        <f>VLOOKUP(A961,'TA Total'!A:Q,14,0)</f>
        <v>0</v>
      </c>
    </row>
    <row r="962" spans="1:19" x14ac:dyDescent="0.45">
      <c r="A962" s="2" t="str">
        <f t="shared" si="28"/>
        <v>2013|Ashburton District|Private Dwelling</v>
      </c>
      <c r="B962" t="s">
        <v>16</v>
      </c>
      <c r="C962" t="s">
        <v>17</v>
      </c>
      <c r="D962" t="s">
        <v>18</v>
      </c>
      <c r="E962" t="s">
        <v>19</v>
      </c>
      <c r="F962">
        <v>2013</v>
      </c>
      <c r="G962">
        <v>2013</v>
      </c>
      <c r="H962" s="1" t="s">
        <v>126</v>
      </c>
      <c r="I962" t="s">
        <v>125</v>
      </c>
      <c r="J962">
        <v>21</v>
      </c>
      <c r="K962" t="s">
        <v>26</v>
      </c>
      <c r="L962">
        <v>1</v>
      </c>
      <c r="M962" t="s">
        <v>261</v>
      </c>
      <c r="N962">
        <v>228</v>
      </c>
      <c r="R962" s="2">
        <f t="shared" si="29"/>
        <v>1.6652059596844873</v>
      </c>
      <c r="S962" s="2">
        <f>VLOOKUP(A962,'TA Total'!A:Q,14,0)</f>
        <v>13692</v>
      </c>
    </row>
    <row r="963" spans="1:19" x14ac:dyDescent="0.45">
      <c r="A963" s="2" t="str">
        <f t="shared" ref="A963:A1026" si="30">G963&amp;"|"&amp;I963&amp;"|"&amp;M963</f>
        <v>2013|Ashburton District|Non-private Dwelling</v>
      </c>
      <c r="B963" t="s">
        <v>16</v>
      </c>
      <c r="C963" t="s">
        <v>17</v>
      </c>
      <c r="D963" t="s">
        <v>18</v>
      </c>
      <c r="E963" t="s">
        <v>19</v>
      </c>
      <c r="F963">
        <v>2013</v>
      </c>
      <c r="G963">
        <v>2013</v>
      </c>
      <c r="H963" s="1" t="s">
        <v>126</v>
      </c>
      <c r="I963" t="s">
        <v>125</v>
      </c>
      <c r="J963">
        <v>21</v>
      </c>
      <c r="K963" t="s">
        <v>26</v>
      </c>
      <c r="L963">
        <v>2</v>
      </c>
      <c r="M963" t="s">
        <v>262</v>
      </c>
      <c r="P963" t="s">
        <v>24</v>
      </c>
      <c r="Q963" t="s">
        <v>25</v>
      </c>
      <c r="R963" s="2" t="str">
        <f t="shared" ref="R963:R1026" si="31">IF(P963&lt;&gt;"_U",IFERROR((N963/S963*100),"."),".")</f>
        <v>.</v>
      </c>
      <c r="S963" s="2">
        <f>VLOOKUP(A963,'TA Total'!A:Q,14,0)</f>
        <v>0</v>
      </c>
    </row>
    <row r="964" spans="1:19" x14ac:dyDescent="0.45">
      <c r="A964" s="2" t="str">
        <f t="shared" si="30"/>
        <v>2013|Ashburton District|Total - dwelling type</v>
      </c>
      <c r="B964" t="s">
        <v>16</v>
      </c>
      <c r="C964" t="s">
        <v>17</v>
      </c>
      <c r="D964" t="s">
        <v>18</v>
      </c>
      <c r="E964" t="s">
        <v>19</v>
      </c>
      <c r="F964">
        <v>2013</v>
      </c>
      <c r="G964">
        <v>2013</v>
      </c>
      <c r="H964" s="1" t="s">
        <v>126</v>
      </c>
      <c r="I964" t="s">
        <v>125</v>
      </c>
      <c r="J964">
        <v>21</v>
      </c>
      <c r="K964" t="s">
        <v>26</v>
      </c>
      <c r="L964">
        <v>99</v>
      </c>
      <c r="M964" t="s">
        <v>260</v>
      </c>
      <c r="P964" t="s">
        <v>24</v>
      </c>
      <c r="Q964" t="s">
        <v>25</v>
      </c>
      <c r="R964" s="2" t="str">
        <f t="shared" si="31"/>
        <v>.</v>
      </c>
      <c r="S964" s="2">
        <f>VLOOKUP(A964,'TA Total'!A:Q,14,0)</f>
        <v>0</v>
      </c>
    </row>
    <row r="965" spans="1:19" x14ac:dyDescent="0.45">
      <c r="A965" s="2" t="str">
        <f t="shared" si="30"/>
        <v>2013|Ashburton District|Private Dwelling</v>
      </c>
      <c r="B965" t="s">
        <v>16</v>
      </c>
      <c r="C965" t="s">
        <v>17</v>
      </c>
      <c r="D965" t="s">
        <v>18</v>
      </c>
      <c r="E965" t="s">
        <v>19</v>
      </c>
      <c r="F965">
        <v>2013</v>
      </c>
      <c r="G965">
        <v>2013</v>
      </c>
      <c r="H965" s="1" t="s">
        <v>126</v>
      </c>
      <c r="I965" t="s">
        <v>125</v>
      </c>
      <c r="J965">
        <v>22</v>
      </c>
      <c r="K965" t="s">
        <v>27</v>
      </c>
      <c r="L965">
        <v>1</v>
      </c>
      <c r="M965" t="s">
        <v>261</v>
      </c>
      <c r="N965">
        <v>1020</v>
      </c>
      <c r="R965" s="2">
        <f t="shared" si="31"/>
        <v>7.449605609114812</v>
      </c>
      <c r="S965" s="2">
        <f>VLOOKUP(A965,'TA Total'!A:Q,14,0)</f>
        <v>13692</v>
      </c>
    </row>
    <row r="966" spans="1:19" x14ac:dyDescent="0.45">
      <c r="A966" s="2" t="str">
        <f t="shared" si="30"/>
        <v>2013|Ashburton District|Non-private Dwelling</v>
      </c>
      <c r="B966" t="s">
        <v>16</v>
      </c>
      <c r="C966" t="s">
        <v>17</v>
      </c>
      <c r="D966" t="s">
        <v>18</v>
      </c>
      <c r="E966" t="s">
        <v>19</v>
      </c>
      <c r="F966">
        <v>2013</v>
      </c>
      <c r="G966">
        <v>2013</v>
      </c>
      <c r="H966" s="1" t="s">
        <v>126</v>
      </c>
      <c r="I966" t="s">
        <v>125</v>
      </c>
      <c r="J966">
        <v>22</v>
      </c>
      <c r="K966" t="s">
        <v>27</v>
      </c>
      <c r="L966">
        <v>2</v>
      </c>
      <c r="M966" t="s">
        <v>262</v>
      </c>
      <c r="P966" t="s">
        <v>24</v>
      </c>
      <c r="Q966" t="s">
        <v>25</v>
      </c>
      <c r="R966" s="2" t="str">
        <f t="shared" si="31"/>
        <v>.</v>
      </c>
      <c r="S966" s="2">
        <f>VLOOKUP(A966,'TA Total'!A:Q,14,0)</f>
        <v>0</v>
      </c>
    </row>
    <row r="967" spans="1:19" x14ac:dyDescent="0.45">
      <c r="A967" s="2" t="str">
        <f t="shared" si="30"/>
        <v>2013|Ashburton District|Total - dwelling type</v>
      </c>
      <c r="B967" t="s">
        <v>16</v>
      </c>
      <c r="C967" t="s">
        <v>17</v>
      </c>
      <c r="D967" t="s">
        <v>18</v>
      </c>
      <c r="E967" t="s">
        <v>19</v>
      </c>
      <c r="F967">
        <v>2013</v>
      </c>
      <c r="G967">
        <v>2013</v>
      </c>
      <c r="H967" s="1" t="s">
        <v>126</v>
      </c>
      <c r="I967" t="s">
        <v>125</v>
      </c>
      <c r="J967">
        <v>22</v>
      </c>
      <c r="K967" t="s">
        <v>27</v>
      </c>
      <c r="L967">
        <v>99</v>
      </c>
      <c r="M967" t="s">
        <v>260</v>
      </c>
      <c r="P967" t="s">
        <v>24</v>
      </c>
      <c r="Q967" t="s">
        <v>25</v>
      </c>
      <c r="R967" s="2" t="str">
        <f t="shared" si="31"/>
        <v>.</v>
      </c>
      <c r="S967" s="2">
        <f>VLOOKUP(A967,'TA Total'!A:Q,14,0)</f>
        <v>0</v>
      </c>
    </row>
    <row r="968" spans="1:19" x14ac:dyDescent="0.45">
      <c r="A968" s="2" t="str">
        <f t="shared" si="30"/>
        <v>2013|Ashburton District|Private Dwelling</v>
      </c>
      <c r="B968" t="s">
        <v>16</v>
      </c>
      <c r="C968" t="s">
        <v>17</v>
      </c>
      <c r="D968" t="s">
        <v>18</v>
      </c>
      <c r="E968" t="s">
        <v>19</v>
      </c>
      <c r="F968">
        <v>2013</v>
      </c>
      <c r="G968">
        <v>2013</v>
      </c>
      <c r="H968" s="1" t="s">
        <v>126</v>
      </c>
      <c r="I968" t="s">
        <v>125</v>
      </c>
      <c r="J968">
        <v>3</v>
      </c>
      <c r="K968" t="s">
        <v>28</v>
      </c>
      <c r="L968">
        <v>1</v>
      </c>
      <c r="M968" t="s">
        <v>261</v>
      </c>
      <c r="N968">
        <v>114</v>
      </c>
      <c r="R968" s="2">
        <f t="shared" si="31"/>
        <v>0.83260297984224363</v>
      </c>
      <c r="S968" s="2">
        <f>VLOOKUP(A968,'TA Total'!A:Q,14,0)</f>
        <v>13692</v>
      </c>
    </row>
    <row r="969" spans="1:19" x14ac:dyDescent="0.45">
      <c r="A969" s="2" t="str">
        <f t="shared" si="30"/>
        <v>2013|Ashburton District|Non-private Dwelling</v>
      </c>
      <c r="B969" t="s">
        <v>16</v>
      </c>
      <c r="C969" t="s">
        <v>17</v>
      </c>
      <c r="D969" t="s">
        <v>18</v>
      </c>
      <c r="E969" t="s">
        <v>19</v>
      </c>
      <c r="F969">
        <v>2013</v>
      </c>
      <c r="G969">
        <v>2013</v>
      </c>
      <c r="H969" s="1" t="s">
        <v>126</v>
      </c>
      <c r="I969" t="s">
        <v>125</v>
      </c>
      <c r="J969">
        <v>3</v>
      </c>
      <c r="K969" t="s">
        <v>28</v>
      </c>
      <c r="L969">
        <v>2</v>
      </c>
      <c r="M969" t="s">
        <v>262</v>
      </c>
      <c r="P969" t="s">
        <v>24</v>
      </c>
      <c r="Q969" t="s">
        <v>25</v>
      </c>
      <c r="R969" s="2" t="str">
        <f t="shared" si="31"/>
        <v>.</v>
      </c>
      <c r="S969" s="2">
        <f>VLOOKUP(A969,'TA Total'!A:Q,14,0)</f>
        <v>0</v>
      </c>
    </row>
    <row r="970" spans="1:19" x14ac:dyDescent="0.45">
      <c r="A970" s="2" t="str">
        <f t="shared" si="30"/>
        <v>2013|Ashburton District|Total - dwelling type</v>
      </c>
      <c r="B970" t="s">
        <v>16</v>
      </c>
      <c r="C970" t="s">
        <v>17</v>
      </c>
      <c r="D970" t="s">
        <v>18</v>
      </c>
      <c r="E970" t="s">
        <v>19</v>
      </c>
      <c r="F970">
        <v>2013</v>
      </c>
      <c r="G970">
        <v>2013</v>
      </c>
      <c r="H970" s="1" t="s">
        <v>126</v>
      </c>
      <c r="I970" t="s">
        <v>125</v>
      </c>
      <c r="J970">
        <v>3</v>
      </c>
      <c r="K970" t="s">
        <v>28</v>
      </c>
      <c r="L970">
        <v>99</v>
      </c>
      <c r="M970" t="s">
        <v>260</v>
      </c>
      <c r="P970" t="s">
        <v>24</v>
      </c>
      <c r="Q970" t="s">
        <v>25</v>
      </c>
      <c r="R970" s="2" t="str">
        <f t="shared" si="31"/>
        <v>.</v>
      </c>
      <c r="S970" s="2">
        <f>VLOOKUP(A970,'TA Total'!A:Q,14,0)</f>
        <v>0</v>
      </c>
    </row>
    <row r="971" spans="1:19" x14ac:dyDescent="0.45">
      <c r="A971" s="2" t="str">
        <f t="shared" si="30"/>
        <v>2013|Ashburton District|Private Dwelling</v>
      </c>
      <c r="B971" t="s">
        <v>16</v>
      </c>
      <c r="C971" t="s">
        <v>17</v>
      </c>
      <c r="D971" t="s">
        <v>18</v>
      </c>
      <c r="E971" t="s">
        <v>19</v>
      </c>
      <c r="F971">
        <v>2013</v>
      </c>
      <c r="G971">
        <v>2013</v>
      </c>
      <c r="H971" s="1" t="s">
        <v>126</v>
      </c>
      <c r="I971" t="s">
        <v>125</v>
      </c>
      <c r="J971">
        <v>999</v>
      </c>
      <c r="K971" t="s">
        <v>29</v>
      </c>
      <c r="L971">
        <v>1</v>
      </c>
      <c r="M971" t="s">
        <v>261</v>
      </c>
      <c r="N971">
        <v>13692</v>
      </c>
      <c r="R971" s="2">
        <f t="shared" si="31"/>
        <v>100</v>
      </c>
      <c r="S971" s="2">
        <f>VLOOKUP(A971,'TA Total'!A:Q,14,0)</f>
        <v>13692</v>
      </c>
    </row>
    <row r="972" spans="1:19" x14ac:dyDescent="0.45">
      <c r="A972" s="2" t="str">
        <f t="shared" si="30"/>
        <v>2013|Ashburton District|Non-private Dwelling</v>
      </c>
      <c r="B972" t="s">
        <v>16</v>
      </c>
      <c r="C972" t="s">
        <v>17</v>
      </c>
      <c r="D972" t="s">
        <v>18</v>
      </c>
      <c r="E972" t="s">
        <v>19</v>
      </c>
      <c r="F972">
        <v>2013</v>
      </c>
      <c r="G972">
        <v>2013</v>
      </c>
      <c r="H972" s="1" t="s">
        <v>126</v>
      </c>
      <c r="I972" t="s">
        <v>125</v>
      </c>
      <c r="J972">
        <v>999</v>
      </c>
      <c r="K972" t="s">
        <v>29</v>
      </c>
      <c r="L972">
        <v>2</v>
      </c>
      <c r="M972" t="s">
        <v>262</v>
      </c>
      <c r="P972" t="s">
        <v>24</v>
      </c>
      <c r="Q972" t="s">
        <v>25</v>
      </c>
      <c r="R972" s="2" t="str">
        <f t="shared" si="31"/>
        <v>.</v>
      </c>
      <c r="S972" s="2">
        <f>VLOOKUP(A972,'TA Total'!A:Q,14,0)</f>
        <v>0</v>
      </c>
    </row>
    <row r="973" spans="1:19" x14ac:dyDescent="0.45">
      <c r="A973" s="2" t="str">
        <f t="shared" si="30"/>
        <v>2013|Ashburton District|Total - dwelling type</v>
      </c>
      <c r="B973" t="s">
        <v>16</v>
      </c>
      <c r="C973" t="s">
        <v>17</v>
      </c>
      <c r="D973" t="s">
        <v>18</v>
      </c>
      <c r="E973" t="s">
        <v>19</v>
      </c>
      <c r="F973">
        <v>2013</v>
      </c>
      <c r="G973">
        <v>2013</v>
      </c>
      <c r="H973" s="1" t="s">
        <v>126</v>
      </c>
      <c r="I973" t="s">
        <v>125</v>
      </c>
      <c r="J973">
        <v>999</v>
      </c>
      <c r="K973" t="s">
        <v>29</v>
      </c>
      <c r="L973">
        <v>99</v>
      </c>
      <c r="M973" t="s">
        <v>260</v>
      </c>
      <c r="P973" t="s">
        <v>24</v>
      </c>
      <c r="Q973" t="s">
        <v>25</v>
      </c>
      <c r="R973" s="2" t="str">
        <f t="shared" si="31"/>
        <v>.</v>
      </c>
      <c r="S973" s="2">
        <f>VLOOKUP(A973,'TA Total'!A:Q,14,0)</f>
        <v>0</v>
      </c>
    </row>
    <row r="974" spans="1:19" x14ac:dyDescent="0.45">
      <c r="A974" s="2" t="str">
        <f t="shared" si="30"/>
        <v>2013|Timaru District|Private Dwelling</v>
      </c>
      <c r="B974" t="s">
        <v>16</v>
      </c>
      <c r="C974" t="s">
        <v>17</v>
      </c>
      <c r="D974" t="s">
        <v>18</v>
      </c>
      <c r="E974" t="s">
        <v>19</v>
      </c>
      <c r="F974">
        <v>2013</v>
      </c>
      <c r="G974">
        <v>2013</v>
      </c>
      <c r="H974" s="1" t="s">
        <v>124</v>
      </c>
      <c r="I974" t="s">
        <v>123</v>
      </c>
      <c r="J974">
        <v>1</v>
      </c>
      <c r="K974" t="s">
        <v>22</v>
      </c>
      <c r="L974">
        <v>1</v>
      </c>
      <c r="M974" t="s">
        <v>261</v>
      </c>
      <c r="N974">
        <v>18423</v>
      </c>
      <c r="R974" s="2">
        <f t="shared" si="31"/>
        <v>92.45709123757905</v>
      </c>
      <c r="S974" s="2">
        <f>VLOOKUP(A974,'TA Total'!A:Q,14,0)</f>
        <v>19926</v>
      </c>
    </row>
    <row r="975" spans="1:19" x14ac:dyDescent="0.45">
      <c r="A975" s="2" t="str">
        <f t="shared" si="30"/>
        <v>2013|Timaru District|Non-private Dwelling</v>
      </c>
      <c r="B975" t="s">
        <v>16</v>
      </c>
      <c r="C975" t="s">
        <v>17</v>
      </c>
      <c r="D975" t="s">
        <v>18</v>
      </c>
      <c r="E975" t="s">
        <v>19</v>
      </c>
      <c r="F975">
        <v>2013</v>
      </c>
      <c r="G975">
        <v>2013</v>
      </c>
      <c r="H975" s="1" t="s">
        <v>124</v>
      </c>
      <c r="I975" t="s">
        <v>123</v>
      </c>
      <c r="J975">
        <v>1</v>
      </c>
      <c r="K975" t="s">
        <v>22</v>
      </c>
      <c r="L975">
        <v>2</v>
      </c>
      <c r="M975" t="s">
        <v>262</v>
      </c>
      <c r="N975">
        <v>111</v>
      </c>
      <c r="R975" s="2" t="str">
        <f t="shared" si="31"/>
        <v>.</v>
      </c>
      <c r="S975" s="2">
        <f>VLOOKUP(A975,'TA Total'!A:Q,14,0)</f>
        <v>0</v>
      </c>
    </row>
    <row r="976" spans="1:19" x14ac:dyDescent="0.45">
      <c r="A976" s="2" t="str">
        <f t="shared" si="30"/>
        <v>2013|Timaru District|Total - dwelling type</v>
      </c>
      <c r="B976" t="s">
        <v>16</v>
      </c>
      <c r="C976" t="s">
        <v>17</v>
      </c>
      <c r="D976" t="s">
        <v>18</v>
      </c>
      <c r="E976" t="s">
        <v>19</v>
      </c>
      <c r="F976">
        <v>2013</v>
      </c>
      <c r="G976">
        <v>2013</v>
      </c>
      <c r="H976" s="1" t="s">
        <v>124</v>
      </c>
      <c r="I976" t="s">
        <v>123</v>
      </c>
      <c r="J976">
        <v>1</v>
      </c>
      <c r="K976" t="s">
        <v>22</v>
      </c>
      <c r="L976">
        <v>99</v>
      </c>
      <c r="M976" t="s">
        <v>260</v>
      </c>
      <c r="N976">
        <v>18534</v>
      </c>
      <c r="R976" s="2" t="str">
        <f t="shared" si="31"/>
        <v>.</v>
      </c>
      <c r="S976" s="2">
        <f>VLOOKUP(A976,'TA Total'!A:Q,14,0)</f>
        <v>0</v>
      </c>
    </row>
    <row r="977" spans="1:19" x14ac:dyDescent="0.45">
      <c r="A977" s="2" t="str">
        <f t="shared" si="30"/>
        <v>2013|Timaru District|Private Dwelling</v>
      </c>
      <c r="B977" t="s">
        <v>16</v>
      </c>
      <c r="C977" t="s">
        <v>17</v>
      </c>
      <c r="D977" t="s">
        <v>18</v>
      </c>
      <c r="E977" t="s">
        <v>19</v>
      </c>
      <c r="F977">
        <v>2013</v>
      </c>
      <c r="G977">
        <v>2013</v>
      </c>
      <c r="H977" s="1" t="s">
        <v>124</v>
      </c>
      <c r="I977" t="s">
        <v>123</v>
      </c>
      <c r="J977">
        <v>2</v>
      </c>
      <c r="K977" t="s">
        <v>23</v>
      </c>
      <c r="L977">
        <v>1</v>
      </c>
      <c r="M977" t="s">
        <v>261</v>
      </c>
      <c r="N977">
        <v>1413</v>
      </c>
      <c r="R977" s="2">
        <f t="shared" si="31"/>
        <v>7.0912375790424571</v>
      </c>
      <c r="S977" s="2">
        <f>VLOOKUP(A977,'TA Total'!A:Q,14,0)</f>
        <v>19926</v>
      </c>
    </row>
    <row r="978" spans="1:19" x14ac:dyDescent="0.45">
      <c r="A978" s="2" t="str">
        <f t="shared" si="30"/>
        <v>2013|Timaru District|Non-private Dwelling</v>
      </c>
      <c r="B978" t="s">
        <v>16</v>
      </c>
      <c r="C978" t="s">
        <v>17</v>
      </c>
      <c r="D978" t="s">
        <v>18</v>
      </c>
      <c r="E978" t="s">
        <v>19</v>
      </c>
      <c r="F978">
        <v>2013</v>
      </c>
      <c r="G978">
        <v>2013</v>
      </c>
      <c r="H978" s="1" t="s">
        <v>124</v>
      </c>
      <c r="I978" t="s">
        <v>123</v>
      </c>
      <c r="J978">
        <v>2</v>
      </c>
      <c r="K978" t="s">
        <v>23</v>
      </c>
      <c r="L978">
        <v>2</v>
      </c>
      <c r="M978" t="s">
        <v>262</v>
      </c>
      <c r="P978" t="s">
        <v>24</v>
      </c>
      <c r="Q978" t="s">
        <v>25</v>
      </c>
      <c r="R978" s="2" t="str">
        <f t="shared" si="31"/>
        <v>.</v>
      </c>
      <c r="S978" s="2">
        <f>VLOOKUP(A978,'TA Total'!A:Q,14,0)</f>
        <v>0</v>
      </c>
    </row>
    <row r="979" spans="1:19" x14ac:dyDescent="0.45">
      <c r="A979" s="2" t="str">
        <f t="shared" si="30"/>
        <v>2013|Timaru District|Total - dwelling type</v>
      </c>
      <c r="B979" t="s">
        <v>16</v>
      </c>
      <c r="C979" t="s">
        <v>17</v>
      </c>
      <c r="D979" t="s">
        <v>18</v>
      </c>
      <c r="E979" t="s">
        <v>19</v>
      </c>
      <c r="F979">
        <v>2013</v>
      </c>
      <c r="G979">
        <v>2013</v>
      </c>
      <c r="H979" s="1" t="s">
        <v>124</v>
      </c>
      <c r="I979" t="s">
        <v>123</v>
      </c>
      <c r="J979">
        <v>2</v>
      </c>
      <c r="K979" t="s">
        <v>23</v>
      </c>
      <c r="L979">
        <v>99</v>
      </c>
      <c r="M979" t="s">
        <v>260</v>
      </c>
      <c r="P979" t="s">
        <v>24</v>
      </c>
      <c r="Q979" t="s">
        <v>25</v>
      </c>
      <c r="R979" s="2" t="str">
        <f t="shared" si="31"/>
        <v>.</v>
      </c>
      <c r="S979" s="2">
        <f>VLOOKUP(A979,'TA Total'!A:Q,14,0)</f>
        <v>0</v>
      </c>
    </row>
    <row r="980" spans="1:19" x14ac:dyDescent="0.45">
      <c r="A980" s="2" t="str">
        <f t="shared" si="30"/>
        <v>2013|Timaru District|Private Dwelling</v>
      </c>
      <c r="B980" t="s">
        <v>16</v>
      </c>
      <c r="C980" t="s">
        <v>17</v>
      </c>
      <c r="D980" t="s">
        <v>18</v>
      </c>
      <c r="E980" t="s">
        <v>19</v>
      </c>
      <c r="F980">
        <v>2013</v>
      </c>
      <c r="G980">
        <v>2013</v>
      </c>
      <c r="H980" s="1" t="s">
        <v>124</v>
      </c>
      <c r="I980" t="s">
        <v>123</v>
      </c>
      <c r="J980">
        <v>21</v>
      </c>
      <c r="K980" t="s">
        <v>26</v>
      </c>
      <c r="L980">
        <v>1</v>
      </c>
      <c r="M980" t="s">
        <v>261</v>
      </c>
      <c r="N980">
        <v>450</v>
      </c>
      <c r="R980" s="2">
        <f t="shared" si="31"/>
        <v>2.2583559168925023</v>
      </c>
      <c r="S980" s="2">
        <f>VLOOKUP(A980,'TA Total'!A:Q,14,0)</f>
        <v>19926</v>
      </c>
    </row>
    <row r="981" spans="1:19" x14ac:dyDescent="0.45">
      <c r="A981" s="2" t="str">
        <f t="shared" si="30"/>
        <v>2013|Timaru District|Non-private Dwelling</v>
      </c>
      <c r="B981" t="s">
        <v>16</v>
      </c>
      <c r="C981" t="s">
        <v>17</v>
      </c>
      <c r="D981" t="s">
        <v>18</v>
      </c>
      <c r="E981" t="s">
        <v>19</v>
      </c>
      <c r="F981">
        <v>2013</v>
      </c>
      <c r="G981">
        <v>2013</v>
      </c>
      <c r="H981" s="1" t="s">
        <v>124</v>
      </c>
      <c r="I981" t="s">
        <v>123</v>
      </c>
      <c r="J981">
        <v>21</v>
      </c>
      <c r="K981" t="s">
        <v>26</v>
      </c>
      <c r="L981">
        <v>2</v>
      </c>
      <c r="M981" t="s">
        <v>262</v>
      </c>
      <c r="P981" t="s">
        <v>24</v>
      </c>
      <c r="Q981" t="s">
        <v>25</v>
      </c>
      <c r="R981" s="2" t="str">
        <f t="shared" si="31"/>
        <v>.</v>
      </c>
      <c r="S981" s="2">
        <f>VLOOKUP(A981,'TA Total'!A:Q,14,0)</f>
        <v>0</v>
      </c>
    </row>
    <row r="982" spans="1:19" x14ac:dyDescent="0.45">
      <c r="A982" s="2" t="str">
        <f t="shared" si="30"/>
        <v>2013|Timaru District|Total - dwelling type</v>
      </c>
      <c r="B982" t="s">
        <v>16</v>
      </c>
      <c r="C982" t="s">
        <v>17</v>
      </c>
      <c r="D982" t="s">
        <v>18</v>
      </c>
      <c r="E982" t="s">
        <v>19</v>
      </c>
      <c r="F982">
        <v>2013</v>
      </c>
      <c r="G982">
        <v>2013</v>
      </c>
      <c r="H982" s="1" t="s">
        <v>124</v>
      </c>
      <c r="I982" t="s">
        <v>123</v>
      </c>
      <c r="J982">
        <v>21</v>
      </c>
      <c r="K982" t="s">
        <v>26</v>
      </c>
      <c r="L982">
        <v>99</v>
      </c>
      <c r="M982" t="s">
        <v>260</v>
      </c>
      <c r="P982" t="s">
        <v>24</v>
      </c>
      <c r="Q982" t="s">
        <v>25</v>
      </c>
      <c r="R982" s="2" t="str">
        <f t="shared" si="31"/>
        <v>.</v>
      </c>
      <c r="S982" s="2">
        <f>VLOOKUP(A982,'TA Total'!A:Q,14,0)</f>
        <v>0</v>
      </c>
    </row>
    <row r="983" spans="1:19" x14ac:dyDescent="0.45">
      <c r="A983" s="2" t="str">
        <f t="shared" si="30"/>
        <v>2013|Timaru District|Private Dwelling</v>
      </c>
      <c r="B983" t="s">
        <v>16</v>
      </c>
      <c r="C983" t="s">
        <v>17</v>
      </c>
      <c r="D983" t="s">
        <v>18</v>
      </c>
      <c r="E983" t="s">
        <v>19</v>
      </c>
      <c r="F983">
        <v>2013</v>
      </c>
      <c r="G983">
        <v>2013</v>
      </c>
      <c r="H983" s="1" t="s">
        <v>124</v>
      </c>
      <c r="I983" t="s">
        <v>123</v>
      </c>
      <c r="J983">
        <v>22</v>
      </c>
      <c r="K983" t="s">
        <v>27</v>
      </c>
      <c r="L983">
        <v>1</v>
      </c>
      <c r="M983" t="s">
        <v>261</v>
      </c>
      <c r="N983">
        <v>966</v>
      </c>
      <c r="R983" s="2">
        <f t="shared" si="31"/>
        <v>4.8479373682625715</v>
      </c>
      <c r="S983" s="2">
        <f>VLOOKUP(A983,'TA Total'!A:Q,14,0)</f>
        <v>19926</v>
      </c>
    </row>
    <row r="984" spans="1:19" x14ac:dyDescent="0.45">
      <c r="A984" s="2" t="str">
        <f t="shared" si="30"/>
        <v>2013|Timaru District|Non-private Dwelling</v>
      </c>
      <c r="B984" t="s">
        <v>16</v>
      </c>
      <c r="C984" t="s">
        <v>17</v>
      </c>
      <c r="D984" t="s">
        <v>18</v>
      </c>
      <c r="E984" t="s">
        <v>19</v>
      </c>
      <c r="F984">
        <v>2013</v>
      </c>
      <c r="G984">
        <v>2013</v>
      </c>
      <c r="H984" s="1" t="s">
        <v>124</v>
      </c>
      <c r="I984" t="s">
        <v>123</v>
      </c>
      <c r="J984">
        <v>22</v>
      </c>
      <c r="K984" t="s">
        <v>27</v>
      </c>
      <c r="L984">
        <v>2</v>
      </c>
      <c r="M984" t="s">
        <v>262</v>
      </c>
      <c r="P984" t="s">
        <v>24</v>
      </c>
      <c r="Q984" t="s">
        <v>25</v>
      </c>
      <c r="R984" s="2" t="str">
        <f t="shared" si="31"/>
        <v>.</v>
      </c>
      <c r="S984" s="2">
        <f>VLOOKUP(A984,'TA Total'!A:Q,14,0)</f>
        <v>0</v>
      </c>
    </row>
    <row r="985" spans="1:19" x14ac:dyDescent="0.45">
      <c r="A985" s="2" t="str">
        <f t="shared" si="30"/>
        <v>2013|Timaru District|Total - dwelling type</v>
      </c>
      <c r="B985" t="s">
        <v>16</v>
      </c>
      <c r="C985" t="s">
        <v>17</v>
      </c>
      <c r="D985" t="s">
        <v>18</v>
      </c>
      <c r="E985" t="s">
        <v>19</v>
      </c>
      <c r="F985">
        <v>2013</v>
      </c>
      <c r="G985">
        <v>2013</v>
      </c>
      <c r="H985" s="1" t="s">
        <v>124</v>
      </c>
      <c r="I985" t="s">
        <v>123</v>
      </c>
      <c r="J985">
        <v>22</v>
      </c>
      <c r="K985" t="s">
        <v>27</v>
      </c>
      <c r="L985">
        <v>99</v>
      </c>
      <c r="M985" t="s">
        <v>260</v>
      </c>
      <c r="P985" t="s">
        <v>24</v>
      </c>
      <c r="Q985" t="s">
        <v>25</v>
      </c>
      <c r="R985" s="2" t="str">
        <f t="shared" si="31"/>
        <v>.</v>
      </c>
      <c r="S985" s="2">
        <f>VLOOKUP(A985,'TA Total'!A:Q,14,0)</f>
        <v>0</v>
      </c>
    </row>
    <row r="986" spans="1:19" x14ac:dyDescent="0.45">
      <c r="A986" s="2" t="str">
        <f t="shared" si="30"/>
        <v>2013|Timaru District|Private Dwelling</v>
      </c>
      <c r="B986" t="s">
        <v>16</v>
      </c>
      <c r="C986" t="s">
        <v>17</v>
      </c>
      <c r="D986" t="s">
        <v>18</v>
      </c>
      <c r="E986" t="s">
        <v>19</v>
      </c>
      <c r="F986">
        <v>2013</v>
      </c>
      <c r="G986">
        <v>2013</v>
      </c>
      <c r="H986" s="1" t="s">
        <v>124</v>
      </c>
      <c r="I986" t="s">
        <v>123</v>
      </c>
      <c r="J986">
        <v>3</v>
      </c>
      <c r="K986" t="s">
        <v>28</v>
      </c>
      <c r="L986">
        <v>1</v>
      </c>
      <c r="M986" t="s">
        <v>261</v>
      </c>
      <c r="N986">
        <v>87</v>
      </c>
      <c r="R986" s="2">
        <f t="shared" si="31"/>
        <v>0.43661547726588379</v>
      </c>
      <c r="S986" s="2">
        <f>VLOOKUP(A986,'TA Total'!A:Q,14,0)</f>
        <v>19926</v>
      </c>
    </row>
    <row r="987" spans="1:19" x14ac:dyDescent="0.45">
      <c r="A987" s="2" t="str">
        <f t="shared" si="30"/>
        <v>2013|Timaru District|Non-private Dwelling</v>
      </c>
      <c r="B987" t="s">
        <v>16</v>
      </c>
      <c r="C987" t="s">
        <v>17</v>
      </c>
      <c r="D987" t="s">
        <v>18</v>
      </c>
      <c r="E987" t="s">
        <v>19</v>
      </c>
      <c r="F987">
        <v>2013</v>
      </c>
      <c r="G987">
        <v>2013</v>
      </c>
      <c r="H987" s="1" t="s">
        <v>124</v>
      </c>
      <c r="I987" t="s">
        <v>123</v>
      </c>
      <c r="J987">
        <v>3</v>
      </c>
      <c r="K987" t="s">
        <v>28</v>
      </c>
      <c r="L987">
        <v>2</v>
      </c>
      <c r="M987" t="s">
        <v>262</v>
      </c>
      <c r="P987" t="s">
        <v>24</v>
      </c>
      <c r="Q987" t="s">
        <v>25</v>
      </c>
      <c r="R987" s="2" t="str">
        <f t="shared" si="31"/>
        <v>.</v>
      </c>
      <c r="S987" s="2">
        <f>VLOOKUP(A987,'TA Total'!A:Q,14,0)</f>
        <v>0</v>
      </c>
    </row>
    <row r="988" spans="1:19" x14ac:dyDescent="0.45">
      <c r="A988" s="2" t="str">
        <f t="shared" si="30"/>
        <v>2013|Timaru District|Total - dwelling type</v>
      </c>
      <c r="B988" t="s">
        <v>16</v>
      </c>
      <c r="C988" t="s">
        <v>17</v>
      </c>
      <c r="D988" t="s">
        <v>18</v>
      </c>
      <c r="E988" t="s">
        <v>19</v>
      </c>
      <c r="F988">
        <v>2013</v>
      </c>
      <c r="G988">
        <v>2013</v>
      </c>
      <c r="H988" s="1" t="s">
        <v>124</v>
      </c>
      <c r="I988" t="s">
        <v>123</v>
      </c>
      <c r="J988">
        <v>3</v>
      </c>
      <c r="K988" t="s">
        <v>28</v>
      </c>
      <c r="L988">
        <v>99</v>
      </c>
      <c r="M988" t="s">
        <v>260</v>
      </c>
      <c r="P988" t="s">
        <v>24</v>
      </c>
      <c r="Q988" t="s">
        <v>25</v>
      </c>
      <c r="R988" s="2" t="str">
        <f t="shared" si="31"/>
        <v>.</v>
      </c>
      <c r="S988" s="2">
        <f>VLOOKUP(A988,'TA Total'!A:Q,14,0)</f>
        <v>0</v>
      </c>
    </row>
    <row r="989" spans="1:19" x14ac:dyDescent="0.45">
      <c r="A989" s="2" t="str">
        <f t="shared" si="30"/>
        <v>2013|Timaru District|Private Dwelling</v>
      </c>
      <c r="B989" t="s">
        <v>16</v>
      </c>
      <c r="C989" t="s">
        <v>17</v>
      </c>
      <c r="D989" t="s">
        <v>18</v>
      </c>
      <c r="E989" t="s">
        <v>19</v>
      </c>
      <c r="F989">
        <v>2013</v>
      </c>
      <c r="G989">
        <v>2013</v>
      </c>
      <c r="H989" s="1" t="s">
        <v>124</v>
      </c>
      <c r="I989" t="s">
        <v>123</v>
      </c>
      <c r="J989">
        <v>999</v>
      </c>
      <c r="K989" t="s">
        <v>29</v>
      </c>
      <c r="L989">
        <v>1</v>
      </c>
      <c r="M989" t="s">
        <v>261</v>
      </c>
      <c r="N989">
        <v>19926</v>
      </c>
      <c r="R989" s="2">
        <f t="shared" si="31"/>
        <v>100</v>
      </c>
      <c r="S989" s="2">
        <f>VLOOKUP(A989,'TA Total'!A:Q,14,0)</f>
        <v>19926</v>
      </c>
    </row>
    <row r="990" spans="1:19" x14ac:dyDescent="0.45">
      <c r="A990" s="2" t="str">
        <f t="shared" si="30"/>
        <v>2013|Timaru District|Non-private Dwelling</v>
      </c>
      <c r="B990" t="s">
        <v>16</v>
      </c>
      <c r="C990" t="s">
        <v>17</v>
      </c>
      <c r="D990" t="s">
        <v>18</v>
      </c>
      <c r="E990" t="s">
        <v>19</v>
      </c>
      <c r="F990">
        <v>2013</v>
      </c>
      <c r="G990">
        <v>2013</v>
      </c>
      <c r="H990" s="1" t="s">
        <v>124</v>
      </c>
      <c r="I990" t="s">
        <v>123</v>
      </c>
      <c r="J990">
        <v>999</v>
      </c>
      <c r="K990" t="s">
        <v>29</v>
      </c>
      <c r="L990">
        <v>2</v>
      </c>
      <c r="M990" t="s">
        <v>262</v>
      </c>
      <c r="P990" t="s">
        <v>24</v>
      </c>
      <c r="Q990" t="s">
        <v>25</v>
      </c>
      <c r="R990" s="2" t="str">
        <f t="shared" si="31"/>
        <v>.</v>
      </c>
      <c r="S990" s="2">
        <f>VLOOKUP(A990,'TA Total'!A:Q,14,0)</f>
        <v>0</v>
      </c>
    </row>
    <row r="991" spans="1:19" x14ac:dyDescent="0.45">
      <c r="A991" s="2" t="str">
        <f t="shared" si="30"/>
        <v>2013|Timaru District|Total - dwelling type</v>
      </c>
      <c r="B991" t="s">
        <v>16</v>
      </c>
      <c r="C991" t="s">
        <v>17</v>
      </c>
      <c r="D991" t="s">
        <v>18</v>
      </c>
      <c r="E991" t="s">
        <v>19</v>
      </c>
      <c r="F991">
        <v>2013</v>
      </c>
      <c r="G991">
        <v>2013</v>
      </c>
      <c r="H991" s="1" t="s">
        <v>124</v>
      </c>
      <c r="I991" t="s">
        <v>123</v>
      </c>
      <c r="J991">
        <v>999</v>
      </c>
      <c r="K991" t="s">
        <v>29</v>
      </c>
      <c r="L991">
        <v>99</v>
      </c>
      <c r="M991" t="s">
        <v>260</v>
      </c>
      <c r="P991" t="s">
        <v>24</v>
      </c>
      <c r="Q991" t="s">
        <v>25</v>
      </c>
      <c r="R991" s="2" t="str">
        <f t="shared" si="31"/>
        <v>.</v>
      </c>
      <c r="S991" s="2">
        <f>VLOOKUP(A991,'TA Total'!A:Q,14,0)</f>
        <v>0</v>
      </c>
    </row>
    <row r="992" spans="1:19" x14ac:dyDescent="0.45">
      <c r="A992" s="2" t="str">
        <f t="shared" si="30"/>
        <v>2013|Mackenzie District|Private Dwelling</v>
      </c>
      <c r="B992" t="s">
        <v>16</v>
      </c>
      <c r="C992" t="s">
        <v>17</v>
      </c>
      <c r="D992" t="s">
        <v>18</v>
      </c>
      <c r="E992" t="s">
        <v>19</v>
      </c>
      <c r="F992">
        <v>2013</v>
      </c>
      <c r="G992">
        <v>2013</v>
      </c>
      <c r="H992" s="1" t="s">
        <v>122</v>
      </c>
      <c r="I992" t="s">
        <v>121</v>
      </c>
      <c r="J992">
        <v>1</v>
      </c>
      <c r="K992" t="s">
        <v>22</v>
      </c>
      <c r="L992">
        <v>1</v>
      </c>
      <c r="M992" t="s">
        <v>261</v>
      </c>
      <c r="N992">
        <v>1725</v>
      </c>
      <c r="R992" s="2">
        <f t="shared" si="31"/>
        <v>53.788587464920489</v>
      </c>
      <c r="S992" s="2">
        <f>VLOOKUP(A992,'TA Total'!A:Q,14,0)</f>
        <v>3207</v>
      </c>
    </row>
    <row r="993" spans="1:19" x14ac:dyDescent="0.45">
      <c r="A993" s="2" t="str">
        <f t="shared" si="30"/>
        <v>2013|Mackenzie District|Non-private Dwelling</v>
      </c>
      <c r="B993" t="s">
        <v>16</v>
      </c>
      <c r="C993" t="s">
        <v>17</v>
      </c>
      <c r="D993" t="s">
        <v>18</v>
      </c>
      <c r="E993" t="s">
        <v>19</v>
      </c>
      <c r="F993">
        <v>2013</v>
      </c>
      <c r="G993">
        <v>2013</v>
      </c>
      <c r="H993" s="1" t="s">
        <v>122</v>
      </c>
      <c r="I993" t="s">
        <v>121</v>
      </c>
      <c r="J993">
        <v>1</v>
      </c>
      <c r="K993" t="s">
        <v>22</v>
      </c>
      <c r="L993">
        <v>2</v>
      </c>
      <c r="M993" t="s">
        <v>262</v>
      </c>
      <c r="N993">
        <v>90</v>
      </c>
      <c r="R993" s="2" t="str">
        <f t="shared" si="31"/>
        <v>.</v>
      </c>
      <c r="S993" s="2">
        <f>VLOOKUP(A993,'TA Total'!A:Q,14,0)</f>
        <v>0</v>
      </c>
    </row>
    <row r="994" spans="1:19" x14ac:dyDescent="0.45">
      <c r="A994" s="2" t="str">
        <f t="shared" si="30"/>
        <v>2013|Mackenzie District|Total - dwelling type</v>
      </c>
      <c r="B994" t="s">
        <v>16</v>
      </c>
      <c r="C994" t="s">
        <v>17</v>
      </c>
      <c r="D994" t="s">
        <v>18</v>
      </c>
      <c r="E994" t="s">
        <v>19</v>
      </c>
      <c r="F994">
        <v>2013</v>
      </c>
      <c r="G994">
        <v>2013</v>
      </c>
      <c r="H994" s="1" t="s">
        <v>122</v>
      </c>
      <c r="I994" t="s">
        <v>121</v>
      </c>
      <c r="J994">
        <v>1</v>
      </c>
      <c r="K994" t="s">
        <v>22</v>
      </c>
      <c r="L994">
        <v>99</v>
      </c>
      <c r="M994" t="s">
        <v>260</v>
      </c>
      <c r="N994">
        <v>1818</v>
      </c>
      <c r="R994" s="2" t="str">
        <f t="shared" si="31"/>
        <v>.</v>
      </c>
      <c r="S994" s="2">
        <f>VLOOKUP(A994,'TA Total'!A:Q,14,0)</f>
        <v>0</v>
      </c>
    </row>
    <row r="995" spans="1:19" x14ac:dyDescent="0.45">
      <c r="A995" s="2" t="str">
        <f t="shared" si="30"/>
        <v>2013|Mackenzie District|Private Dwelling</v>
      </c>
      <c r="B995" t="s">
        <v>16</v>
      </c>
      <c r="C995" t="s">
        <v>17</v>
      </c>
      <c r="D995" t="s">
        <v>18</v>
      </c>
      <c r="E995" t="s">
        <v>19</v>
      </c>
      <c r="F995">
        <v>2013</v>
      </c>
      <c r="G995">
        <v>2013</v>
      </c>
      <c r="H995" s="1" t="s">
        <v>122</v>
      </c>
      <c r="I995" t="s">
        <v>121</v>
      </c>
      <c r="J995">
        <v>2</v>
      </c>
      <c r="K995" t="s">
        <v>23</v>
      </c>
      <c r="L995">
        <v>1</v>
      </c>
      <c r="M995" t="s">
        <v>261</v>
      </c>
      <c r="N995">
        <v>1449</v>
      </c>
      <c r="R995" s="2">
        <f t="shared" si="31"/>
        <v>45.182413470533206</v>
      </c>
      <c r="S995" s="2">
        <f>VLOOKUP(A995,'TA Total'!A:Q,14,0)</f>
        <v>3207</v>
      </c>
    </row>
    <row r="996" spans="1:19" x14ac:dyDescent="0.45">
      <c r="A996" s="2" t="str">
        <f t="shared" si="30"/>
        <v>2013|Mackenzie District|Non-private Dwelling</v>
      </c>
      <c r="B996" t="s">
        <v>16</v>
      </c>
      <c r="C996" t="s">
        <v>17</v>
      </c>
      <c r="D996" t="s">
        <v>18</v>
      </c>
      <c r="E996" t="s">
        <v>19</v>
      </c>
      <c r="F996">
        <v>2013</v>
      </c>
      <c r="G996">
        <v>2013</v>
      </c>
      <c r="H996" s="1" t="s">
        <v>122</v>
      </c>
      <c r="I996" t="s">
        <v>121</v>
      </c>
      <c r="J996">
        <v>2</v>
      </c>
      <c r="K996" t="s">
        <v>23</v>
      </c>
      <c r="L996">
        <v>2</v>
      </c>
      <c r="M996" t="s">
        <v>262</v>
      </c>
      <c r="P996" t="s">
        <v>24</v>
      </c>
      <c r="Q996" t="s">
        <v>25</v>
      </c>
      <c r="R996" s="2" t="str">
        <f t="shared" si="31"/>
        <v>.</v>
      </c>
      <c r="S996" s="2">
        <f>VLOOKUP(A996,'TA Total'!A:Q,14,0)</f>
        <v>0</v>
      </c>
    </row>
    <row r="997" spans="1:19" x14ac:dyDescent="0.45">
      <c r="A997" s="2" t="str">
        <f t="shared" si="30"/>
        <v>2013|Mackenzie District|Total - dwelling type</v>
      </c>
      <c r="B997" t="s">
        <v>16</v>
      </c>
      <c r="C997" t="s">
        <v>17</v>
      </c>
      <c r="D997" t="s">
        <v>18</v>
      </c>
      <c r="E997" t="s">
        <v>19</v>
      </c>
      <c r="F997">
        <v>2013</v>
      </c>
      <c r="G997">
        <v>2013</v>
      </c>
      <c r="H997" s="1" t="s">
        <v>122</v>
      </c>
      <c r="I997" t="s">
        <v>121</v>
      </c>
      <c r="J997">
        <v>2</v>
      </c>
      <c r="K997" t="s">
        <v>23</v>
      </c>
      <c r="L997">
        <v>99</v>
      </c>
      <c r="M997" t="s">
        <v>260</v>
      </c>
      <c r="P997" t="s">
        <v>24</v>
      </c>
      <c r="Q997" t="s">
        <v>25</v>
      </c>
      <c r="R997" s="2" t="str">
        <f t="shared" si="31"/>
        <v>.</v>
      </c>
      <c r="S997" s="2">
        <f>VLOOKUP(A997,'TA Total'!A:Q,14,0)</f>
        <v>0</v>
      </c>
    </row>
    <row r="998" spans="1:19" x14ac:dyDescent="0.45">
      <c r="A998" s="2" t="str">
        <f t="shared" si="30"/>
        <v>2013|Mackenzie District|Private Dwelling</v>
      </c>
      <c r="B998" t="s">
        <v>16</v>
      </c>
      <c r="C998" t="s">
        <v>17</v>
      </c>
      <c r="D998" t="s">
        <v>18</v>
      </c>
      <c r="E998" t="s">
        <v>19</v>
      </c>
      <c r="F998">
        <v>2013</v>
      </c>
      <c r="G998">
        <v>2013</v>
      </c>
      <c r="H998" s="1" t="s">
        <v>122</v>
      </c>
      <c r="I998" t="s">
        <v>121</v>
      </c>
      <c r="J998">
        <v>21</v>
      </c>
      <c r="K998" t="s">
        <v>26</v>
      </c>
      <c r="L998">
        <v>1</v>
      </c>
      <c r="M998" t="s">
        <v>261</v>
      </c>
      <c r="N998">
        <v>138</v>
      </c>
      <c r="R998" s="2">
        <f t="shared" si="31"/>
        <v>4.3030869971936392</v>
      </c>
      <c r="S998" s="2">
        <f>VLOOKUP(A998,'TA Total'!A:Q,14,0)</f>
        <v>3207</v>
      </c>
    </row>
    <row r="999" spans="1:19" x14ac:dyDescent="0.45">
      <c r="A999" s="2" t="str">
        <f t="shared" si="30"/>
        <v>2013|Mackenzie District|Non-private Dwelling</v>
      </c>
      <c r="B999" t="s">
        <v>16</v>
      </c>
      <c r="C999" t="s">
        <v>17</v>
      </c>
      <c r="D999" t="s">
        <v>18</v>
      </c>
      <c r="E999" t="s">
        <v>19</v>
      </c>
      <c r="F999">
        <v>2013</v>
      </c>
      <c r="G999">
        <v>2013</v>
      </c>
      <c r="H999" s="1" t="s">
        <v>122</v>
      </c>
      <c r="I999" t="s">
        <v>121</v>
      </c>
      <c r="J999">
        <v>21</v>
      </c>
      <c r="K999" t="s">
        <v>26</v>
      </c>
      <c r="L999">
        <v>2</v>
      </c>
      <c r="M999" t="s">
        <v>262</v>
      </c>
      <c r="P999" t="s">
        <v>24</v>
      </c>
      <c r="Q999" t="s">
        <v>25</v>
      </c>
      <c r="R999" s="2" t="str">
        <f t="shared" si="31"/>
        <v>.</v>
      </c>
      <c r="S999" s="2">
        <f>VLOOKUP(A999,'TA Total'!A:Q,14,0)</f>
        <v>0</v>
      </c>
    </row>
    <row r="1000" spans="1:19" x14ac:dyDescent="0.45">
      <c r="A1000" s="2" t="str">
        <f t="shared" si="30"/>
        <v>2013|Mackenzie District|Total - dwelling type</v>
      </c>
      <c r="B1000" t="s">
        <v>16</v>
      </c>
      <c r="C1000" t="s">
        <v>17</v>
      </c>
      <c r="D1000" t="s">
        <v>18</v>
      </c>
      <c r="E1000" t="s">
        <v>19</v>
      </c>
      <c r="F1000">
        <v>2013</v>
      </c>
      <c r="G1000">
        <v>2013</v>
      </c>
      <c r="H1000" s="1" t="s">
        <v>122</v>
      </c>
      <c r="I1000" t="s">
        <v>121</v>
      </c>
      <c r="J1000">
        <v>21</v>
      </c>
      <c r="K1000" t="s">
        <v>26</v>
      </c>
      <c r="L1000">
        <v>99</v>
      </c>
      <c r="M1000" t="s">
        <v>260</v>
      </c>
      <c r="P1000" t="s">
        <v>24</v>
      </c>
      <c r="Q1000" t="s">
        <v>25</v>
      </c>
      <c r="R1000" s="2" t="str">
        <f t="shared" si="31"/>
        <v>.</v>
      </c>
      <c r="S1000" s="2">
        <f>VLOOKUP(A1000,'TA Total'!A:Q,14,0)</f>
        <v>0</v>
      </c>
    </row>
    <row r="1001" spans="1:19" x14ac:dyDescent="0.45">
      <c r="A1001" s="2" t="str">
        <f t="shared" si="30"/>
        <v>2013|Mackenzie District|Private Dwelling</v>
      </c>
      <c r="B1001" t="s">
        <v>16</v>
      </c>
      <c r="C1001" t="s">
        <v>17</v>
      </c>
      <c r="D1001" t="s">
        <v>18</v>
      </c>
      <c r="E1001" t="s">
        <v>19</v>
      </c>
      <c r="F1001">
        <v>2013</v>
      </c>
      <c r="G1001">
        <v>2013</v>
      </c>
      <c r="H1001" s="1" t="s">
        <v>122</v>
      </c>
      <c r="I1001" t="s">
        <v>121</v>
      </c>
      <c r="J1001">
        <v>22</v>
      </c>
      <c r="K1001" t="s">
        <v>27</v>
      </c>
      <c r="L1001">
        <v>1</v>
      </c>
      <c r="M1001" t="s">
        <v>261</v>
      </c>
      <c r="N1001">
        <v>1311</v>
      </c>
      <c r="R1001" s="2">
        <f t="shared" si="31"/>
        <v>40.879326473339574</v>
      </c>
      <c r="S1001" s="2">
        <f>VLOOKUP(A1001,'TA Total'!A:Q,14,0)</f>
        <v>3207</v>
      </c>
    </row>
    <row r="1002" spans="1:19" x14ac:dyDescent="0.45">
      <c r="A1002" s="2" t="str">
        <f t="shared" si="30"/>
        <v>2013|Mackenzie District|Non-private Dwelling</v>
      </c>
      <c r="B1002" t="s">
        <v>16</v>
      </c>
      <c r="C1002" t="s">
        <v>17</v>
      </c>
      <c r="D1002" t="s">
        <v>18</v>
      </c>
      <c r="E1002" t="s">
        <v>19</v>
      </c>
      <c r="F1002">
        <v>2013</v>
      </c>
      <c r="G1002">
        <v>2013</v>
      </c>
      <c r="H1002" s="1" t="s">
        <v>122</v>
      </c>
      <c r="I1002" t="s">
        <v>121</v>
      </c>
      <c r="J1002">
        <v>22</v>
      </c>
      <c r="K1002" t="s">
        <v>27</v>
      </c>
      <c r="L1002">
        <v>2</v>
      </c>
      <c r="M1002" t="s">
        <v>262</v>
      </c>
      <c r="P1002" t="s">
        <v>24</v>
      </c>
      <c r="Q1002" t="s">
        <v>25</v>
      </c>
      <c r="R1002" s="2" t="str">
        <f t="shared" si="31"/>
        <v>.</v>
      </c>
      <c r="S1002" s="2">
        <f>VLOOKUP(A1002,'TA Total'!A:Q,14,0)</f>
        <v>0</v>
      </c>
    </row>
    <row r="1003" spans="1:19" x14ac:dyDescent="0.45">
      <c r="A1003" s="2" t="str">
        <f t="shared" si="30"/>
        <v>2013|Mackenzie District|Total - dwelling type</v>
      </c>
      <c r="B1003" t="s">
        <v>16</v>
      </c>
      <c r="C1003" t="s">
        <v>17</v>
      </c>
      <c r="D1003" t="s">
        <v>18</v>
      </c>
      <c r="E1003" t="s">
        <v>19</v>
      </c>
      <c r="F1003">
        <v>2013</v>
      </c>
      <c r="G1003">
        <v>2013</v>
      </c>
      <c r="H1003" s="1" t="s">
        <v>122</v>
      </c>
      <c r="I1003" t="s">
        <v>121</v>
      </c>
      <c r="J1003">
        <v>22</v>
      </c>
      <c r="K1003" t="s">
        <v>27</v>
      </c>
      <c r="L1003">
        <v>99</v>
      </c>
      <c r="M1003" t="s">
        <v>260</v>
      </c>
      <c r="P1003" t="s">
        <v>24</v>
      </c>
      <c r="Q1003" t="s">
        <v>25</v>
      </c>
      <c r="R1003" s="2" t="str">
        <f t="shared" si="31"/>
        <v>.</v>
      </c>
      <c r="S1003" s="2">
        <f>VLOOKUP(A1003,'TA Total'!A:Q,14,0)</f>
        <v>0</v>
      </c>
    </row>
    <row r="1004" spans="1:19" x14ac:dyDescent="0.45">
      <c r="A1004" s="2" t="str">
        <f t="shared" si="30"/>
        <v>2013|Mackenzie District|Private Dwelling</v>
      </c>
      <c r="B1004" t="s">
        <v>16</v>
      </c>
      <c r="C1004" t="s">
        <v>17</v>
      </c>
      <c r="D1004" t="s">
        <v>18</v>
      </c>
      <c r="E1004" t="s">
        <v>19</v>
      </c>
      <c r="F1004">
        <v>2013</v>
      </c>
      <c r="G1004">
        <v>2013</v>
      </c>
      <c r="H1004" s="1" t="s">
        <v>122</v>
      </c>
      <c r="I1004" t="s">
        <v>121</v>
      </c>
      <c r="J1004">
        <v>3</v>
      </c>
      <c r="K1004" t="s">
        <v>28</v>
      </c>
      <c r="L1004">
        <v>1</v>
      </c>
      <c r="M1004" t="s">
        <v>261</v>
      </c>
      <c r="N1004">
        <v>33</v>
      </c>
      <c r="R1004" s="2">
        <f t="shared" si="31"/>
        <v>1.028999064546305</v>
      </c>
      <c r="S1004" s="2">
        <f>VLOOKUP(A1004,'TA Total'!A:Q,14,0)</f>
        <v>3207</v>
      </c>
    </row>
    <row r="1005" spans="1:19" x14ac:dyDescent="0.45">
      <c r="A1005" s="2" t="str">
        <f t="shared" si="30"/>
        <v>2013|Mackenzie District|Non-private Dwelling</v>
      </c>
      <c r="B1005" t="s">
        <v>16</v>
      </c>
      <c r="C1005" t="s">
        <v>17</v>
      </c>
      <c r="D1005" t="s">
        <v>18</v>
      </c>
      <c r="E1005" t="s">
        <v>19</v>
      </c>
      <c r="F1005">
        <v>2013</v>
      </c>
      <c r="G1005">
        <v>2013</v>
      </c>
      <c r="H1005" s="1" t="s">
        <v>122</v>
      </c>
      <c r="I1005" t="s">
        <v>121</v>
      </c>
      <c r="J1005">
        <v>3</v>
      </c>
      <c r="K1005" t="s">
        <v>28</v>
      </c>
      <c r="L1005">
        <v>2</v>
      </c>
      <c r="M1005" t="s">
        <v>262</v>
      </c>
      <c r="P1005" t="s">
        <v>24</v>
      </c>
      <c r="Q1005" t="s">
        <v>25</v>
      </c>
      <c r="R1005" s="2" t="str">
        <f t="shared" si="31"/>
        <v>.</v>
      </c>
      <c r="S1005" s="2">
        <f>VLOOKUP(A1005,'TA Total'!A:Q,14,0)</f>
        <v>0</v>
      </c>
    </row>
    <row r="1006" spans="1:19" x14ac:dyDescent="0.45">
      <c r="A1006" s="2" t="str">
        <f t="shared" si="30"/>
        <v>2013|Mackenzie District|Total - dwelling type</v>
      </c>
      <c r="B1006" t="s">
        <v>16</v>
      </c>
      <c r="C1006" t="s">
        <v>17</v>
      </c>
      <c r="D1006" t="s">
        <v>18</v>
      </c>
      <c r="E1006" t="s">
        <v>19</v>
      </c>
      <c r="F1006">
        <v>2013</v>
      </c>
      <c r="G1006">
        <v>2013</v>
      </c>
      <c r="H1006" s="1" t="s">
        <v>122</v>
      </c>
      <c r="I1006" t="s">
        <v>121</v>
      </c>
      <c r="J1006">
        <v>3</v>
      </c>
      <c r="K1006" t="s">
        <v>28</v>
      </c>
      <c r="L1006">
        <v>99</v>
      </c>
      <c r="M1006" t="s">
        <v>260</v>
      </c>
      <c r="P1006" t="s">
        <v>24</v>
      </c>
      <c r="Q1006" t="s">
        <v>25</v>
      </c>
      <c r="R1006" s="2" t="str">
        <f t="shared" si="31"/>
        <v>.</v>
      </c>
      <c r="S1006" s="2">
        <f>VLOOKUP(A1006,'TA Total'!A:Q,14,0)</f>
        <v>0</v>
      </c>
    </row>
    <row r="1007" spans="1:19" x14ac:dyDescent="0.45">
      <c r="A1007" s="2" t="str">
        <f t="shared" si="30"/>
        <v>2013|Mackenzie District|Private Dwelling</v>
      </c>
      <c r="B1007" t="s">
        <v>16</v>
      </c>
      <c r="C1007" t="s">
        <v>17</v>
      </c>
      <c r="D1007" t="s">
        <v>18</v>
      </c>
      <c r="E1007" t="s">
        <v>19</v>
      </c>
      <c r="F1007">
        <v>2013</v>
      </c>
      <c r="G1007">
        <v>2013</v>
      </c>
      <c r="H1007" s="1" t="s">
        <v>122</v>
      </c>
      <c r="I1007" t="s">
        <v>121</v>
      </c>
      <c r="J1007">
        <v>999</v>
      </c>
      <c r="K1007" t="s">
        <v>29</v>
      </c>
      <c r="L1007">
        <v>1</v>
      </c>
      <c r="M1007" t="s">
        <v>261</v>
      </c>
      <c r="N1007">
        <v>3207</v>
      </c>
      <c r="R1007" s="2">
        <f t="shared" si="31"/>
        <v>100</v>
      </c>
      <c r="S1007" s="2">
        <f>VLOOKUP(A1007,'TA Total'!A:Q,14,0)</f>
        <v>3207</v>
      </c>
    </row>
    <row r="1008" spans="1:19" x14ac:dyDescent="0.45">
      <c r="A1008" s="2" t="str">
        <f t="shared" si="30"/>
        <v>2013|Mackenzie District|Non-private Dwelling</v>
      </c>
      <c r="B1008" t="s">
        <v>16</v>
      </c>
      <c r="C1008" t="s">
        <v>17</v>
      </c>
      <c r="D1008" t="s">
        <v>18</v>
      </c>
      <c r="E1008" t="s">
        <v>19</v>
      </c>
      <c r="F1008">
        <v>2013</v>
      </c>
      <c r="G1008">
        <v>2013</v>
      </c>
      <c r="H1008" s="1" t="s">
        <v>122</v>
      </c>
      <c r="I1008" t="s">
        <v>121</v>
      </c>
      <c r="J1008">
        <v>999</v>
      </c>
      <c r="K1008" t="s">
        <v>29</v>
      </c>
      <c r="L1008">
        <v>2</v>
      </c>
      <c r="M1008" t="s">
        <v>262</v>
      </c>
      <c r="P1008" t="s">
        <v>24</v>
      </c>
      <c r="Q1008" t="s">
        <v>25</v>
      </c>
      <c r="R1008" s="2" t="str">
        <f t="shared" si="31"/>
        <v>.</v>
      </c>
      <c r="S1008" s="2">
        <f>VLOOKUP(A1008,'TA Total'!A:Q,14,0)</f>
        <v>0</v>
      </c>
    </row>
    <row r="1009" spans="1:19" x14ac:dyDescent="0.45">
      <c r="A1009" s="2" t="str">
        <f t="shared" si="30"/>
        <v>2013|Mackenzie District|Total - dwelling type</v>
      </c>
      <c r="B1009" t="s">
        <v>16</v>
      </c>
      <c r="C1009" t="s">
        <v>17</v>
      </c>
      <c r="D1009" t="s">
        <v>18</v>
      </c>
      <c r="E1009" t="s">
        <v>19</v>
      </c>
      <c r="F1009">
        <v>2013</v>
      </c>
      <c r="G1009">
        <v>2013</v>
      </c>
      <c r="H1009" s="1" t="s">
        <v>122</v>
      </c>
      <c r="I1009" t="s">
        <v>121</v>
      </c>
      <c r="J1009">
        <v>999</v>
      </c>
      <c r="K1009" t="s">
        <v>29</v>
      </c>
      <c r="L1009">
        <v>99</v>
      </c>
      <c r="M1009" t="s">
        <v>260</v>
      </c>
      <c r="P1009" t="s">
        <v>24</v>
      </c>
      <c r="Q1009" t="s">
        <v>25</v>
      </c>
      <c r="R1009" s="2" t="str">
        <f t="shared" si="31"/>
        <v>.</v>
      </c>
      <c r="S1009" s="2">
        <f>VLOOKUP(A1009,'TA Total'!A:Q,14,0)</f>
        <v>0</v>
      </c>
    </row>
    <row r="1010" spans="1:19" x14ac:dyDescent="0.45">
      <c r="A1010" s="2" t="str">
        <f t="shared" si="30"/>
        <v>2013|Waimate District|Private Dwelling</v>
      </c>
      <c r="B1010" t="s">
        <v>16</v>
      </c>
      <c r="C1010" t="s">
        <v>17</v>
      </c>
      <c r="D1010" t="s">
        <v>18</v>
      </c>
      <c r="E1010" t="s">
        <v>19</v>
      </c>
      <c r="F1010">
        <v>2013</v>
      </c>
      <c r="G1010">
        <v>2013</v>
      </c>
      <c r="H1010" s="1" t="s">
        <v>120</v>
      </c>
      <c r="I1010" t="s">
        <v>119</v>
      </c>
      <c r="J1010">
        <v>1</v>
      </c>
      <c r="K1010" t="s">
        <v>22</v>
      </c>
      <c r="L1010">
        <v>1</v>
      </c>
      <c r="M1010" t="s">
        <v>261</v>
      </c>
      <c r="N1010">
        <v>3210</v>
      </c>
      <c r="R1010" s="2">
        <f t="shared" si="31"/>
        <v>86.780210867802111</v>
      </c>
      <c r="S1010" s="2">
        <f>VLOOKUP(A1010,'TA Total'!A:Q,14,0)</f>
        <v>3699</v>
      </c>
    </row>
    <row r="1011" spans="1:19" x14ac:dyDescent="0.45">
      <c r="A1011" s="2" t="str">
        <f t="shared" si="30"/>
        <v>2013|Waimate District|Non-private Dwelling</v>
      </c>
      <c r="B1011" t="s">
        <v>16</v>
      </c>
      <c r="C1011" t="s">
        <v>17</v>
      </c>
      <c r="D1011" t="s">
        <v>18</v>
      </c>
      <c r="E1011" t="s">
        <v>19</v>
      </c>
      <c r="F1011">
        <v>2013</v>
      </c>
      <c r="G1011">
        <v>2013</v>
      </c>
      <c r="H1011" s="1" t="s">
        <v>120</v>
      </c>
      <c r="I1011" t="s">
        <v>119</v>
      </c>
      <c r="J1011">
        <v>1</v>
      </c>
      <c r="K1011" t="s">
        <v>22</v>
      </c>
      <c r="L1011">
        <v>2</v>
      </c>
      <c r="M1011" t="s">
        <v>262</v>
      </c>
      <c r="N1011">
        <v>21</v>
      </c>
      <c r="R1011" s="2" t="str">
        <f t="shared" si="31"/>
        <v>.</v>
      </c>
      <c r="S1011" s="2">
        <f>VLOOKUP(A1011,'TA Total'!A:Q,14,0)</f>
        <v>0</v>
      </c>
    </row>
    <row r="1012" spans="1:19" x14ac:dyDescent="0.45">
      <c r="A1012" s="2" t="str">
        <f t="shared" si="30"/>
        <v>2013|Waimate District|Total - dwelling type</v>
      </c>
      <c r="B1012" t="s">
        <v>16</v>
      </c>
      <c r="C1012" t="s">
        <v>17</v>
      </c>
      <c r="D1012" t="s">
        <v>18</v>
      </c>
      <c r="E1012" t="s">
        <v>19</v>
      </c>
      <c r="F1012">
        <v>2013</v>
      </c>
      <c r="G1012">
        <v>2013</v>
      </c>
      <c r="H1012" s="1" t="s">
        <v>120</v>
      </c>
      <c r="I1012" t="s">
        <v>119</v>
      </c>
      <c r="J1012">
        <v>1</v>
      </c>
      <c r="K1012" t="s">
        <v>22</v>
      </c>
      <c r="L1012">
        <v>99</v>
      </c>
      <c r="M1012" t="s">
        <v>260</v>
      </c>
      <c r="N1012">
        <v>3231</v>
      </c>
      <c r="R1012" s="2" t="str">
        <f t="shared" si="31"/>
        <v>.</v>
      </c>
      <c r="S1012" s="2">
        <f>VLOOKUP(A1012,'TA Total'!A:Q,14,0)</f>
        <v>0</v>
      </c>
    </row>
    <row r="1013" spans="1:19" x14ac:dyDescent="0.45">
      <c r="A1013" s="2" t="str">
        <f t="shared" si="30"/>
        <v>2013|Waimate District|Private Dwelling</v>
      </c>
      <c r="B1013" t="s">
        <v>16</v>
      </c>
      <c r="C1013" t="s">
        <v>17</v>
      </c>
      <c r="D1013" t="s">
        <v>18</v>
      </c>
      <c r="E1013" t="s">
        <v>19</v>
      </c>
      <c r="F1013">
        <v>2013</v>
      </c>
      <c r="G1013">
        <v>2013</v>
      </c>
      <c r="H1013" s="1" t="s">
        <v>120</v>
      </c>
      <c r="I1013" t="s">
        <v>119</v>
      </c>
      <c r="J1013">
        <v>2</v>
      </c>
      <c r="K1013" t="s">
        <v>23</v>
      </c>
      <c r="L1013">
        <v>1</v>
      </c>
      <c r="M1013" t="s">
        <v>261</v>
      </c>
      <c r="N1013">
        <v>474</v>
      </c>
      <c r="R1013" s="2">
        <f t="shared" si="31"/>
        <v>12.814274128142742</v>
      </c>
      <c r="S1013" s="2">
        <f>VLOOKUP(A1013,'TA Total'!A:Q,14,0)</f>
        <v>3699</v>
      </c>
    </row>
    <row r="1014" spans="1:19" x14ac:dyDescent="0.45">
      <c r="A1014" s="2" t="str">
        <f t="shared" si="30"/>
        <v>2013|Waimate District|Non-private Dwelling</v>
      </c>
      <c r="B1014" t="s">
        <v>16</v>
      </c>
      <c r="C1014" t="s">
        <v>17</v>
      </c>
      <c r="D1014" t="s">
        <v>18</v>
      </c>
      <c r="E1014" t="s">
        <v>19</v>
      </c>
      <c r="F1014">
        <v>2013</v>
      </c>
      <c r="G1014">
        <v>2013</v>
      </c>
      <c r="H1014" s="1" t="s">
        <v>120</v>
      </c>
      <c r="I1014" t="s">
        <v>119</v>
      </c>
      <c r="J1014">
        <v>2</v>
      </c>
      <c r="K1014" t="s">
        <v>23</v>
      </c>
      <c r="L1014">
        <v>2</v>
      </c>
      <c r="M1014" t="s">
        <v>262</v>
      </c>
      <c r="P1014" t="s">
        <v>24</v>
      </c>
      <c r="Q1014" t="s">
        <v>25</v>
      </c>
      <c r="R1014" s="2" t="str">
        <f t="shared" si="31"/>
        <v>.</v>
      </c>
      <c r="S1014" s="2">
        <f>VLOOKUP(A1014,'TA Total'!A:Q,14,0)</f>
        <v>0</v>
      </c>
    </row>
    <row r="1015" spans="1:19" x14ac:dyDescent="0.45">
      <c r="A1015" s="2" t="str">
        <f t="shared" si="30"/>
        <v>2013|Waimate District|Total - dwelling type</v>
      </c>
      <c r="B1015" t="s">
        <v>16</v>
      </c>
      <c r="C1015" t="s">
        <v>17</v>
      </c>
      <c r="D1015" t="s">
        <v>18</v>
      </c>
      <c r="E1015" t="s">
        <v>19</v>
      </c>
      <c r="F1015">
        <v>2013</v>
      </c>
      <c r="G1015">
        <v>2013</v>
      </c>
      <c r="H1015" s="1" t="s">
        <v>120</v>
      </c>
      <c r="I1015" t="s">
        <v>119</v>
      </c>
      <c r="J1015">
        <v>2</v>
      </c>
      <c r="K1015" t="s">
        <v>23</v>
      </c>
      <c r="L1015">
        <v>99</v>
      </c>
      <c r="M1015" t="s">
        <v>260</v>
      </c>
      <c r="P1015" t="s">
        <v>24</v>
      </c>
      <c r="Q1015" t="s">
        <v>25</v>
      </c>
      <c r="R1015" s="2" t="str">
        <f t="shared" si="31"/>
        <v>.</v>
      </c>
      <c r="S1015" s="2">
        <f>VLOOKUP(A1015,'TA Total'!A:Q,14,0)</f>
        <v>0</v>
      </c>
    </row>
    <row r="1016" spans="1:19" x14ac:dyDescent="0.45">
      <c r="A1016" s="2" t="str">
        <f t="shared" si="30"/>
        <v>2013|Waimate District|Private Dwelling</v>
      </c>
      <c r="B1016" t="s">
        <v>16</v>
      </c>
      <c r="C1016" t="s">
        <v>17</v>
      </c>
      <c r="D1016" t="s">
        <v>18</v>
      </c>
      <c r="E1016" t="s">
        <v>19</v>
      </c>
      <c r="F1016">
        <v>2013</v>
      </c>
      <c r="G1016">
        <v>2013</v>
      </c>
      <c r="H1016" s="1" t="s">
        <v>120</v>
      </c>
      <c r="I1016" t="s">
        <v>119</v>
      </c>
      <c r="J1016">
        <v>21</v>
      </c>
      <c r="K1016" t="s">
        <v>26</v>
      </c>
      <c r="L1016">
        <v>1</v>
      </c>
      <c r="M1016" t="s">
        <v>261</v>
      </c>
      <c r="N1016">
        <v>87</v>
      </c>
      <c r="R1016" s="2">
        <f t="shared" si="31"/>
        <v>2.3519870235198703</v>
      </c>
      <c r="S1016" s="2">
        <f>VLOOKUP(A1016,'TA Total'!A:Q,14,0)</f>
        <v>3699</v>
      </c>
    </row>
    <row r="1017" spans="1:19" x14ac:dyDescent="0.45">
      <c r="A1017" s="2" t="str">
        <f t="shared" si="30"/>
        <v>2013|Waimate District|Non-private Dwelling</v>
      </c>
      <c r="B1017" t="s">
        <v>16</v>
      </c>
      <c r="C1017" t="s">
        <v>17</v>
      </c>
      <c r="D1017" t="s">
        <v>18</v>
      </c>
      <c r="E1017" t="s">
        <v>19</v>
      </c>
      <c r="F1017">
        <v>2013</v>
      </c>
      <c r="G1017">
        <v>2013</v>
      </c>
      <c r="H1017" s="1" t="s">
        <v>120</v>
      </c>
      <c r="I1017" t="s">
        <v>119</v>
      </c>
      <c r="J1017">
        <v>21</v>
      </c>
      <c r="K1017" t="s">
        <v>26</v>
      </c>
      <c r="L1017">
        <v>2</v>
      </c>
      <c r="M1017" t="s">
        <v>262</v>
      </c>
      <c r="P1017" t="s">
        <v>24</v>
      </c>
      <c r="Q1017" t="s">
        <v>25</v>
      </c>
      <c r="R1017" s="2" t="str">
        <f t="shared" si="31"/>
        <v>.</v>
      </c>
      <c r="S1017" s="2">
        <f>VLOOKUP(A1017,'TA Total'!A:Q,14,0)</f>
        <v>0</v>
      </c>
    </row>
    <row r="1018" spans="1:19" x14ac:dyDescent="0.45">
      <c r="A1018" s="2" t="str">
        <f t="shared" si="30"/>
        <v>2013|Waimate District|Total - dwelling type</v>
      </c>
      <c r="B1018" t="s">
        <v>16</v>
      </c>
      <c r="C1018" t="s">
        <v>17</v>
      </c>
      <c r="D1018" t="s">
        <v>18</v>
      </c>
      <c r="E1018" t="s">
        <v>19</v>
      </c>
      <c r="F1018">
        <v>2013</v>
      </c>
      <c r="G1018">
        <v>2013</v>
      </c>
      <c r="H1018" s="1" t="s">
        <v>120</v>
      </c>
      <c r="I1018" t="s">
        <v>119</v>
      </c>
      <c r="J1018">
        <v>21</v>
      </c>
      <c r="K1018" t="s">
        <v>26</v>
      </c>
      <c r="L1018">
        <v>99</v>
      </c>
      <c r="M1018" t="s">
        <v>260</v>
      </c>
      <c r="P1018" t="s">
        <v>24</v>
      </c>
      <c r="Q1018" t="s">
        <v>25</v>
      </c>
      <c r="R1018" s="2" t="str">
        <f t="shared" si="31"/>
        <v>.</v>
      </c>
      <c r="S1018" s="2">
        <f>VLOOKUP(A1018,'TA Total'!A:Q,14,0)</f>
        <v>0</v>
      </c>
    </row>
    <row r="1019" spans="1:19" x14ac:dyDescent="0.45">
      <c r="A1019" s="2" t="str">
        <f t="shared" si="30"/>
        <v>2013|Waimate District|Private Dwelling</v>
      </c>
      <c r="B1019" t="s">
        <v>16</v>
      </c>
      <c r="C1019" t="s">
        <v>17</v>
      </c>
      <c r="D1019" t="s">
        <v>18</v>
      </c>
      <c r="E1019" t="s">
        <v>19</v>
      </c>
      <c r="F1019">
        <v>2013</v>
      </c>
      <c r="G1019">
        <v>2013</v>
      </c>
      <c r="H1019" s="1" t="s">
        <v>120</v>
      </c>
      <c r="I1019" t="s">
        <v>119</v>
      </c>
      <c r="J1019">
        <v>22</v>
      </c>
      <c r="K1019" t="s">
        <v>27</v>
      </c>
      <c r="L1019">
        <v>1</v>
      </c>
      <c r="M1019" t="s">
        <v>261</v>
      </c>
      <c r="N1019">
        <v>390</v>
      </c>
      <c r="R1019" s="2">
        <f t="shared" si="31"/>
        <v>10.543390105433902</v>
      </c>
      <c r="S1019" s="2">
        <f>VLOOKUP(A1019,'TA Total'!A:Q,14,0)</f>
        <v>3699</v>
      </c>
    </row>
    <row r="1020" spans="1:19" x14ac:dyDescent="0.45">
      <c r="A1020" s="2" t="str">
        <f t="shared" si="30"/>
        <v>2013|Waimate District|Non-private Dwelling</v>
      </c>
      <c r="B1020" t="s">
        <v>16</v>
      </c>
      <c r="C1020" t="s">
        <v>17</v>
      </c>
      <c r="D1020" t="s">
        <v>18</v>
      </c>
      <c r="E1020" t="s">
        <v>19</v>
      </c>
      <c r="F1020">
        <v>2013</v>
      </c>
      <c r="G1020">
        <v>2013</v>
      </c>
      <c r="H1020" s="1" t="s">
        <v>120</v>
      </c>
      <c r="I1020" t="s">
        <v>119</v>
      </c>
      <c r="J1020">
        <v>22</v>
      </c>
      <c r="K1020" t="s">
        <v>27</v>
      </c>
      <c r="L1020">
        <v>2</v>
      </c>
      <c r="M1020" t="s">
        <v>262</v>
      </c>
      <c r="P1020" t="s">
        <v>24</v>
      </c>
      <c r="Q1020" t="s">
        <v>25</v>
      </c>
      <c r="R1020" s="2" t="str">
        <f t="shared" si="31"/>
        <v>.</v>
      </c>
      <c r="S1020" s="2">
        <f>VLOOKUP(A1020,'TA Total'!A:Q,14,0)</f>
        <v>0</v>
      </c>
    </row>
    <row r="1021" spans="1:19" x14ac:dyDescent="0.45">
      <c r="A1021" s="2" t="str">
        <f t="shared" si="30"/>
        <v>2013|Waimate District|Total - dwelling type</v>
      </c>
      <c r="B1021" t="s">
        <v>16</v>
      </c>
      <c r="C1021" t="s">
        <v>17</v>
      </c>
      <c r="D1021" t="s">
        <v>18</v>
      </c>
      <c r="E1021" t="s">
        <v>19</v>
      </c>
      <c r="F1021">
        <v>2013</v>
      </c>
      <c r="G1021">
        <v>2013</v>
      </c>
      <c r="H1021" s="1" t="s">
        <v>120</v>
      </c>
      <c r="I1021" t="s">
        <v>119</v>
      </c>
      <c r="J1021">
        <v>22</v>
      </c>
      <c r="K1021" t="s">
        <v>27</v>
      </c>
      <c r="L1021">
        <v>99</v>
      </c>
      <c r="M1021" t="s">
        <v>260</v>
      </c>
      <c r="P1021" t="s">
        <v>24</v>
      </c>
      <c r="Q1021" t="s">
        <v>25</v>
      </c>
      <c r="R1021" s="2" t="str">
        <f t="shared" si="31"/>
        <v>.</v>
      </c>
      <c r="S1021" s="2">
        <f>VLOOKUP(A1021,'TA Total'!A:Q,14,0)</f>
        <v>0</v>
      </c>
    </row>
    <row r="1022" spans="1:19" x14ac:dyDescent="0.45">
      <c r="A1022" s="2" t="str">
        <f t="shared" si="30"/>
        <v>2013|Waimate District|Private Dwelling</v>
      </c>
      <c r="B1022" t="s">
        <v>16</v>
      </c>
      <c r="C1022" t="s">
        <v>17</v>
      </c>
      <c r="D1022" t="s">
        <v>18</v>
      </c>
      <c r="E1022" t="s">
        <v>19</v>
      </c>
      <c r="F1022">
        <v>2013</v>
      </c>
      <c r="G1022">
        <v>2013</v>
      </c>
      <c r="H1022" s="1" t="s">
        <v>120</v>
      </c>
      <c r="I1022" t="s">
        <v>119</v>
      </c>
      <c r="J1022">
        <v>3</v>
      </c>
      <c r="K1022" t="s">
        <v>28</v>
      </c>
      <c r="L1022">
        <v>1</v>
      </c>
      <c r="M1022" t="s">
        <v>261</v>
      </c>
      <c r="N1022">
        <v>12</v>
      </c>
      <c r="R1022" s="2">
        <f t="shared" si="31"/>
        <v>0.32441200324412006</v>
      </c>
      <c r="S1022" s="2">
        <f>VLOOKUP(A1022,'TA Total'!A:Q,14,0)</f>
        <v>3699</v>
      </c>
    </row>
    <row r="1023" spans="1:19" x14ac:dyDescent="0.45">
      <c r="A1023" s="2" t="str">
        <f t="shared" si="30"/>
        <v>2013|Waimate District|Non-private Dwelling</v>
      </c>
      <c r="B1023" t="s">
        <v>16</v>
      </c>
      <c r="C1023" t="s">
        <v>17</v>
      </c>
      <c r="D1023" t="s">
        <v>18</v>
      </c>
      <c r="E1023" t="s">
        <v>19</v>
      </c>
      <c r="F1023">
        <v>2013</v>
      </c>
      <c r="G1023">
        <v>2013</v>
      </c>
      <c r="H1023" s="1" t="s">
        <v>120</v>
      </c>
      <c r="I1023" t="s">
        <v>119</v>
      </c>
      <c r="J1023">
        <v>3</v>
      </c>
      <c r="K1023" t="s">
        <v>28</v>
      </c>
      <c r="L1023">
        <v>2</v>
      </c>
      <c r="M1023" t="s">
        <v>262</v>
      </c>
      <c r="P1023" t="s">
        <v>24</v>
      </c>
      <c r="Q1023" t="s">
        <v>25</v>
      </c>
      <c r="R1023" s="2" t="str">
        <f t="shared" si="31"/>
        <v>.</v>
      </c>
      <c r="S1023" s="2">
        <f>VLOOKUP(A1023,'TA Total'!A:Q,14,0)</f>
        <v>0</v>
      </c>
    </row>
    <row r="1024" spans="1:19" x14ac:dyDescent="0.45">
      <c r="A1024" s="2" t="str">
        <f t="shared" si="30"/>
        <v>2013|Waimate District|Total - dwelling type</v>
      </c>
      <c r="B1024" t="s">
        <v>16</v>
      </c>
      <c r="C1024" t="s">
        <v>17</v>
      </c>
      <c r="D1024" t="s">
        <v>18</v>
      </c>
      <c r="E1024" t="s">
        <v>19</v>
      </c>
      <c r="F1024">
        <v>2013</v>
      </c>
      <c r="G1024">
        <v>2013</v>
      </c>
      <c r="H1024" s="1" t="s">
        <v>120</v>
      </c>
      <c r="I1024" t="s">
        <v>119</v>
      </c>
      <c r="J1024">
        <v>3</v>
      </c>
      <c r="K1024" t="s">
        <v>28</v>
      </c>
      <c r="L1024">
        <v>99</v>
      </c>
      <c r="M1024" t="s">
        <v>260</v>
      </c>
      <c r="P1024" t="s">
        <v>24</v>
      </c>
      <c r="Q1024" t="s">
        <v>25</v>
      </c>
      <c r="R1024" s="2" t="str">
        <f t="shared" si="31"/>
        <v>.</v>
      </c>
      <c r="S1024" s="2">
        <f>VLOOKUP(A1024,'TA Total'!A:Q,14,0)</f>
        <v>0</v>
      </c>
    </row>
    <row r="1025" spans="1:19" x14ac:dyDescent="0.45">
      <c r="A1025" s="2" t="str">
        <f t="shared" si="30"/>
        <v>2013|Waimate District|Private Dwelling</v>
      </c>
      <c r="B1025" t="s">
        <v>16</v>
      </c>
      <c r="C1025" t="s">
        <v>17</v>
      </c>
      <c r="D1025" t="s">
        <v>18</v>
      </c>
      <c r="E1025" t="s">
        <v>19</v>
      </c>
      <c r="F1025">
        <v>2013</v>
      </c>
      <c r="G1025">
        <v>2013</v>
      </c>
      <c r="H1025" s="1" t="s">
        <v>120</v>
      </c>
      <c r="I1025" t="s">
        <v>119</v>
      </c>
      <c r="J1025">
        <v>999</v>
      </c>
      <c r="K1025" t="s">
        <v>29</v>
      </c>
      <c r="L1025">
        <v>1</v>
      </c>
      <c r="M1025" t="s">
        <v>261</v>
      </c>
      <c r="N1025">
        <v>3699</v>
      </c>
      <c r="R1025" s="2">
        <f t="shared" si="31"/>
        <v>100</v>
      </c>
      <c r="S1025" s="2">
        <f>VLOOKUP(A1025,'TA Total'!A:Q,14,0)</f>
        <v>3699</v>
      </c>
    </row>
    <row r="1026" spans="1:19" x14ac:dyDescent="0.45">
      <c r="A1026" s="2" t="str">
        <f t="shared" si="30"/>
        <v>2013|Waimate District|Non-private Dwelling</v>
      </c>
      <c r="B1026" t="s">
        <v>16</v>
      </c>
      <c r="C1026" t="s">
        <v>17</v>
      </c>
      <c r="D1026" t="s">
        <v>18</v>
      </c>
      <c r="E1026" t="s">
        <v>19</v>
      </c>
      <c r="F1026">
        <v>2013</v>
      </c>
      <c r="G1026">
        <v>2013</v>
      </c>
      <c r="H1026" s="1" t="s">
        <v>120</v>
      </c>
      <c r="I1026" t="s">
        <v>119</v>
      </c>
      <c r="J1026">
        <v>999</v>
      </c>
      <c r="K1026" t="s">
        <v>29</v>
      </c>
      <c r="L1026">
        <v>2</v>
      </c>
      <c r="M1026" t="s">
        <v>262</v>
      </c>
      <c r="P1026" t="s">
        <v>24</v>
      </c>
      <c r="Q1026" t="s">
        <v>25</v>
      </c>
      <c r="R1026" s="2" t="str">
        <f t="shared" si="31"/>
        <v>.</v>
      </c>
      <c r="S1026" s="2">
        <f>VLOOKUP(A1026,'TA Total'!A:Q,14,0)</f>
        <v>0</v>
      </c>
    </row>
    <row r="1027" spans="1:19" x14ac:dyDescent="0.45">
      <c r="A1027" s="2" t="str">
        <f t="shared" ref="A1027:A1090" si="32">G1027&amp;"|"&amp;I1027&amp;"|"&amp;M1027</f>
        <v>2013|Waimate District|Total - dwelling type</v>
      </c>
      <c r="B1027" t="s">
        <v>16</v>
      </c>
      <c r="C1027" t="s">
        <v>17</v>
      </c>
      <c r="D1027" t="s">
        <v>18</v>
      </c>
      <c r="E1027" t="s">
        <v>19</v>
      </c>
      <c r="F1027">
        <v>2013</v>
      </c>
      <c r="G1027">
        <v>2013</v>
      </c>
      <c r="H1027" s="1" t="s">
        <v>120</v>
      </c>
      <c r="I1027" t="s">
        <v>119</v>
      </c>
      <c r="J1027">
        <v>999</v>
      </c>
      <c r="K1027" t="s">
        <v>29</v>
      </c>
      <c r="L1027">
        <v>99</v>
      </c>
      <c r="M1027" t="s">
        <v>260</v>
      </c>
      <c r="P1027" t="s">
        <v>24</v>
      </c>
      <c r="Q1027" t="s">
        <v>25</v>
      </c>
      <c r="R1027" s="2" t="str">
        <f t="shared" ref="R1027:R1090" si="33">IF(P1027&lt;&gt;"_U",IFERROR((N1027/S1027*100),"."),".")</f>
        <v>.</v>
      </c>
      <c r="S1027" s="2">
        <f>VLOOKUP(A1027,'TA Total'!A:Q,14,0)</f>
        <v>0</v>
      </c>
    </row>
    <row r="1028" spans="1:19" x14ac:dyDescent="0.45">
      <c r="A1028" s="2" t="str">
        <f t="shared" si="32"/>
        <v>2013|Chatham Islands Territory|Private Dwelling</v>
      </c>
      <c r="B1028" t="s">
        <v>16</v>
      </c>
      <c r="C1028" t="s">
        <v>17</v>
      </c>
      <c r="D1028" t="s">
        <v>18</v>
      </c>
      <c r="E1028" t="s">
        <v>19</v>
      </c>
      <c r="F1028">
        <v>2013</v>
      </c>
      <c r="G1028">
        <v>2013</v>
      </c>
      <c r="H1028" s="1" t="s">
        <v>118</v>
      </c>
      <c r="I1028" t="s">
        <v>117</v>
      </c>
      <c r="J1028">
        <v>1</v>
      </c>
      <c r="K1028" t="s">
        <v>22</v>
      </c>
      <c r="L1028">
        <v>1</v>
      </c>
      <c r="M1028" t="s">
        <v>261</v>
      </c>
      <c r="N1028">
        <v>255</v>
      </c>
      <c r="R1028" s="2">
        <f t="shared" si="33"/>
        <v>77.272727272727266</v>
      </c>
      <c r="S1028" s="2">
        <f>VLOOKUP(A1028,'TA Total'!A:Q,14,0)</f>
        <v>330</v>
      </c>
    </row>
    <row r="1029" spans="1:19" x14ac:dyDescent="0.45">
      <c r="A1029" s="2" t="str">
        <f t="shared" si="32"/>
        <v>2013|Chatham Islands Territory|Non-private Dwelling</v>
      </c>
      <c r="B1029" t="s">
        <v>16</v>
      </c>
      <c r="C1029" t="s">
        <v>17</v>
      </c>
      <c r="D1029" t="s">
        <v>18</v>
      </c>
      <c r="E1029" t="s">
        <v>19</v>
      </c>
      <c r="F1029">
        <v>2013</v>
      </c>
      <c r="G1029">
        <v>2013</v>
      </c>
      <c r="H1029" s="1" t="s">
        <v>118</v>
      </c>
      <c r="I1029" t="s">
        <v>117</v>
      </c>
      <c r="J1029">
        <v>1</v>
      </c>
      <c r="K1029" t="s">
        <v>22</v>
      </c>
      <c r="L1029">
        <v>2</v>
      </c>
      <c r="M1029" t="s">
        <v>262</v>
      </c>
      <c r="N1029">
        <v>6</v>
      </c>
      <c r="R1029" s="2" t="str">
        <f t="shared" si="33"/>
        <v>.</v>
      </c>
      <c r="S1029" s="2">
        <f>VLOOKUP(A1029,'TA Total'!A:Q,14,0)</f>
        <v>0</v>
      </c>
    </row>
    <row r="1030" spans="1:19" x14ac:dyDescent="0.45">
      <c r="A1030" s="2" t="str">
        <f t="shared" si="32"/>
        <v>2013|Chatham Islands Territory|Total - dwelling type</v>
      </c>
      <c r="B1030" t="s">
        <v>16</v>
      </c>
      <c r="C1030" t="s">
        <v>17</v>
      </c>
      <c r="D1030" t="s">
        <v>18</v>
      </c>
      <c r="E1030" t="s">
        <v>19</v>
      </c>
      <c r="F1030">
        <v>2013</v>
      </c>
      <c r="G1030">
        <v>2013</v>
      </c>
      <c r="H1030" s="1" t="s">
        <v>118</v>
      </c>
      <c r="I1030" t="s">
        <v>117</v>
      </c>
      <c r="J1030">
        <v>1</v>
      </c>
      <c r="K1030" t="s">
        <v>22</v>
      </c>
      <c r="L1030">
        <v>99</v>
      </c>
      <c r="M1030" t="s">
        <v>260</v>
      </c>
      <c r="N1030">
        <v>264</v>
      </c>
      <c r="R1030" s="2" t="str">
        <f t="shared" si="33"/>
        <v>.</v>
      </c>
      <c r="S1030" s="2">
        <f>VLOOKUP(A1030,'TA Total'!A:Q,14,0)</f>
        <v>0</v>
      </c>
    </row>
    <row r="1031" spans="1:19" x14ac:dyDescent="0.45">
      <c r="A1031" s="2" t="str">
        <f t="shared" si="32"/>
        <v>2013|Chatham Islands Territory|Private Dwelling</v>
      </c>
      <c r="B1031" t="s">
        <v>16</v>
      </c>
      <c r="C1031" t="s">
        <v>17</v>
      </c>
      <c r="D1031" t="s">
        <v>18</v>
      </c>
      <c r="E1031" t="s">
        <v>19</v>
      </c>
      <c r="F1031">
        <v>2013</v>
      </c>
      <c r="G1031">
        <v>2013</v>
      </c>
      <c r="H1031" s="1" t="s">
        <v>118</v>
      </c>
      <c r="I1031" t="s">
        <v>117</v>
      </c>
      <c r="J1031">
        <v>2</v>
      </c>
      <c r="K1031" t="s">
        <v>23</v>
      </c>
      <c r="L1031">
        <v>1</v>
      </c>
      <c r="M1031" t="s">
        <v>261</v>
      </c>
      <c r="N1031">
        <v>69</v>
      </c>
      <c r="R1031" s="2">
        <f t="shared" si="33"/>
        <v>20.909090909090907</v>
      </c>
      <c r="S1031" s="2">
        <f>VLOOKUP(A1031,'TA Total'!A:Q,14,0)</f>
        <v>330</v>
      </c>
    </row>
    <row r="1032" spans="1:19" x14ac:dyDescent="0.45">
      <c r="A1032" s="2" t="str">
        <f t="shared" si="32"/>
        <v>2013|Chatham Islands Territory|Non-private Dwelling</v>
      </c>
      <c r="B1032" t="s">
        <v>16</v>
      </c>
      <c r="C1032" t="s">
        <v>17</v>
      </c>
      <c r="D1032" t="s">
        <v>18</v>
      </c>
      <c r="E1032" t="s">
        <v>19</v>
      </c>
      <c r="F1032">
        <v>2013</v>
      </c>
      <c r="G1032">
        <v>2013</v>
      </c>
      <c r="H1032" s="1" t="s">
        <v>118</v>
      </c>
      <c r="I1032" t="s">
        <v>117</v>
      </c>
      <c r="J1032">
        <v>2</v>
      </c>
      <c r="K1032" t="s">
        <v>23</v>
      </c>
      <c r="L1032">
        <v>2</v>
      </c>
      <c r="M1032" t="s">
        <v>262</v>
      </c>
      <c r="P1032" t="s">
        <v>24</v>
      </c>
      <c r="Q1032" t="s">
        <v>25</v>
      </c>
      <c r="R1032" s="2" t="str">
        <f t="shared" si="33"/>
        <v>.</v>
      </c>
      <c r="S1032" s="2">
        <f>VLOOKUP(A1032,'TA Total'!A:Q,14,0)</f>
        <v>0</v>
      </c>
    </row>
    <row r="1033" spans="1:19" x14ac:dyDescent="0.45">
      <c r="A1033" s="2" t="str">
        <f t="shared" si="32"/>
        <v>2013|Chatham Islands Territory|Total - dwelling type</v>
      </c>
      <c r="B1033" t="s">
        <v>16</v>
      </c>
      <c r="C1033" t="s">
        <v>17</v>
      </c>
      <c r="D1033" t="s">
        <v>18</v>
      </c>
      <c r="E1033" t="s">
        <v>19</v>
      </c>
      <c r="F1033">
        <v>2013</v>
      </c>
      <c r="G1033">
        <v>2013</v>
      </c>
      <c r="H1033" s="1" t="s">
        <v>118</v>
      </c>
      <c r="I1033" t="s">
        <v>117</v>
      </c>
      <c r="J1033">
        <v>2</v>
      </c>
      <c r="K1033" t="s">
        <v>23</v>
      </c>
      <c r="L1033">
        <v>99</v>
      </c>
      <c r="M1033" t="s">
        <v>260</v>
      </c>
      <c r="P1033" t="s">
        <v>24</v>
      </c>
      <c r="Q1033" t="s">
        <v>25</v>
      </c>
      <c r="R1033" s="2" t="str">
        <f t="shared" si="33"/>
        <v>.</v>
      </c>
      <c r="S1033" s="2">
        <f>VLOOKUP(A1033,'TA Total'!A:Q,14,0)</f>
        <v>0</v>
      </c>
    </row>
    <row r="1034" spans="1:19" x14ac:dyDescent="0.45">
      <c r="A1034" s="2" t="str">
        <f t="shared" si="32"/>
        <v>2013|Chatham Islands Territory|Private Dwelling</v>
      </c>
      <c r="B1034" t="s">
        <v>16</v>
      </c>
      <c r="C1034" t="s">
        <v>17</v>
      </c>
      <c r="D1034" t="s">
        <v>18</v>
      </c>
      <c r="E1034" t="s">
        <v>19</v>
      </c>
      <c r="F1034">
        <v>2013</v>
      </c>
      <c r="G1034">
        <v>2013</v>
      </c>
      <c r="H1034" s="1" t="s">
        <v>118</v>
      </c>
      <c r="I1034" t="s">
        <v>117</v>
      </c>
      <c r="J1034">
        <v>21</v>
      </c>
      <c r="K1034" t="s">
        <v>26</v>
      </c>
      <c r="L1034">
        <v>1</v>
      </c>
      <c r="M1034" t="s">
        <v>261</v>
      </c>
      <c r="N1034">
        <v>15</v>
      </c>
      <c r="R1034" s="2">
        <f t="shared" si="33"/>
        <v>4.5454545454545459</v>
      </c>
      <c r="S1034" s="2">
        <f>VLOOKUP(A1034,'TA Total'!A:Q,14,0)</f>
        <v>330</v>
      </c>
    </row>
    <row r="1035" spans="1:19" x14ac:dyDescent="0.45">
      <c r="A1035" s="2" t="str">
        <f t="shared" si="32"/>
        <v>2013|Chatham Islands Territory|Non-private Dwelling</v>
      </c>
      <c r="B1035" t="s">
        <v>16</v>
      </c>
      <c r="C1035" t="s">
        <v>17</v>
      </c>
      <c r="D1035" t="s">
        <v>18</v>
      </c>
      <c r="E1035" t="s">
        <v>19</v>
      </c>
      <c r="F1035">
        <v>2013</v>
      </c>
      <c r="G1035">
        <v>2013</v>
      </c>
      <c r="H1035" s="1" t="s">
        <v>118</v>
      </c>
      <c r="I1035" t="s">
        <v>117</v>
      </c>
      <c r="J1035">
        <v>21</v>
      </c>
      <c r="K1035" t="s">
        <v>26</v>
      </c>
      <c r="L1035">
        <v>2</v>
      </c>
      <c r="M1035" t="s">
        <v>262</v>
      </c>
      <c r="P1035" t="s">
        <v>24</v>
      </c>
      <c r="Q1035" t="s">
        <v>25</v>
      </c>
      <c r="R1035" s="2" t="str">
        <f t="shared" si="33"/>
        <v>.</v>
      </c>
      <c r="S1035" s="2">
        <f>VLOOKUP(A1035,'TA Total'!A:Q,14,0)</f>
        <v>0</v>
      </c>
    </row>
    <row r="1036" spans="1:19" x14ac:dyDescent="0.45">
      <c r="A1036" s="2" t="str">
        <f t="shared" si="32"/>
        <v>2013|Chatham Islands Territory|Total - dwelling type</v>
      </c>
      <c r="B1036" t="s">
        <v>16</v>
      </c>
      <c r="C1036" t="s">
        <v>17</v>
      </c>
      <c r="D1036" t="s">
        <v>18</v>
      </c>
      <c r="E1036" t="s">
        <v>19</v>
      </c>
      <c r="F1036">
        <v>2013</v>
      </c>
      <c r="G1036">
        <v>2013</v>
      </c>
      <c r="H1036" s="1" t="s">
        <v>118</v>
      </c>
      <c r="I1036" t="s">
        <v>117</v>
      </c>
      <c r="J1036">
        <v>21</v>
      </c>
      <c r="K1036" t="s">
        <v>26</v>
      </c>
      <c r="L1036">
        <v>99</v>
      </c>
      <c r="M1036" t="s">
        <v>260</v>
      </c>
      <c r="P1036" t="s">
        <v>24</v>
      </c>
      <c r="Q1036" t="s">
        <v>25</v>
      </c>
      <c r="R1036" s="2" t="str">
        <f t="shared" si="33"/>
        <v>.</v>
      </c>
      <c r="S1036" s="2">
        <f>VLOOKUP(A1036,'TA Total'!A:Q,14,0)</f>
        <v>0</v>
      </c>
    </row>
    <row r="1037" spans="1:19" x14ac:dyDescent="0.45">
      <c r="A1037" s="2" t="str">
        <f t="shared" si="32"/>
        <v>2013|Chatham Islands Territory|Private Dwelling</v>
      </c>
      <c r="B1037" t="s">
        <v>16</v>
      </c>
      <c r="C1037" t="s">
        <v>17</v>
      </c>
      <c r="D1037" t="s">
        <v>18</v>
      </c>
      <c r="E1037" t="s">
        <v>19</v>
      </c>
      <c r="F1037">
        <v>2013</v>
      </c>
      <c r="G1037">
        <v>2013</v>
      </c>
      <c r="H1037" s="1" t="s">
        <v>118</v>
      </c>
      <c r="I1037" t="s">
        <v>117</v>
      </c>
      <c r="J1037">
        <v>22</v>
      </c>
      <c r="K1037" t="s">
        <v>27</v>
      </c>
      <c r="L1037">
        <v>1</v>
      </c>
      <c r="M1037" t="s">
        <v>261</v>
      </c>
      <c r="N1037">
        <v>51</v>
      </c>
      <c r="R1037" s="2">
        <f t="shared" si="33"/>
        <v>15.454545454545453</v>
      </c>
      <c r="S1037" s="2">
        <f>VLOOKUP(A1037,'TA Total'!A:Q,14,0)</f>
        <v>330</v>
      </c>
    </row>
    <row r="1038" spans="1:19" x14ac:dyDescent="0.45">
      <c r="A1038" s="2" t="str">
        <f t="shared" si="32"/>
        <v>2013|Chatham Islands Territory|Non-private Dwelling</v>
      </c>
      <c r="B1038" t="s">
        <v>16</v>
      </c>
      <c r="C1038" t="s">
        <v>17</v>
      </c>
      <c r="D1038" t="s">
        <v>18</v>
      </c>
      <c r="E1038" t="s">
        <v>19</v>
      </c>
      <c r="F1038">
        <v>2013</v>
      </c>
      <c r="G1038">
        <v>2013</v>
      </c>
      <c r="H1038" s="1" t="s">
        <v>118</v>
      </c>
      <c r="I1038" t="s">
        <v>117</v>
      </c>
      <c r="J1038">
        <v>22</v>
      </c>
      <c r="K1038" t="s">
        <v>27</v>
      </c>
      <c r="L1038">
        <v>2</v>
      </c>
      <c r="M1038" t="s">
        <v>262</v>
      </c>
      <c r="P1038" t="s">
        <v>24</v>
      </c>
      <c r="Q1038" t="s">
        <v>25</v>
      </c>
      <c r="R1038" s="2" t="str">
        <f t="shared" si="33"/>
        <v>.</v>
      </c>
      <c r="S1038" s="2">
        <f>VLOOKUP(A1038,'TA Total'!A:Q,14,0)</f>
        <v>0</v>
      </c>
    </row>
    <row r="1039" spans="1:19" x14ac:dyDescent="0.45">
      <c r="A1039" s="2" t="str">
        <f t="shared" si="32"/>
        <v>2013|Chatham Islands Territory|Total - dwelling type</v>
      </c>
      <c r="B1039" t="s">
        <v>16</v>
      </c>
      <c r="C1039" t="s">
        <v>17</v>
      </c>
      <c r="D1039" t="s">
        <v>18</v>
      </c>
      <c r="E1039" t="s">
        <v>19</v>
      </c>
      <c r="F1039">
        <v>2013</v>
      </c>
      <c r="G1039">
        <v>2013</v>
      </c>
      <c r="H1039" s="1" t="s">
        <v>118</v>
      </c>
      <c r="I1039" t="s">
        <v>117</v>
      </c>
      <c r="J1039">
        <v>22</v>
      </c>
      <c r="K1039" t="s">
        <v>27</v>
      </c>
      <c r="L1039">
        <v>99</v>
      </c>
      <c r="M1039" t="s">
        <v>260</v>
      </c>
      <c r="P1039" t="s">
        <v>24</v>
      </c>
      <c r="Q1039" t="s">
        <v>25</v>
      </c>
      <c r="R1039" s="2" t="str">
        <f t="shared" si="33"/>
        <v>.</v>
      </c>
      <c r="S1039" s="2">
        <f>VLOOKUP(A1039,'TA Total'!A:Q,14,0)</f>
        <v>0</v>
      </c>
    </row>
    <row r="1040" spans="1:19" x14ac:dyDescent="0.45">
      <c r="A1040" s="2" t="str">
        <f t="shared" si="32"/>
        <v>2013|Chatham Islands Territory|Private Dwelling</v>
      </c>
      <c r="B1040" t="s">
        <v>16</v>
      </c>
      <c r="C1040" t="s">
        <v>17</v>
      </c>
      <c r="D1040" t="s">
        <v>18</v>
      </c>
      <c r="E1040" t="s">
        <v>19</v>
      </c>
      <c r="F1040">
        <v>2013</v>
      </c>
      <c r="G1040">
        <v>2013</v>
      </c>
      <c r="H1040" s="1" t="s">
        <v>118</v>
      </c>
      <c r="I1040" t="s">
        <v>117</v>
      </c>
      <c r="J1040">
        <v>3</v>
      </c>
      <c r="K1040" t="s">
        <v>28</v>
      </c>
      <c r="L1040">
        <v>1</v>
      </c>
      <c r="M1040" t="s">
        <v>261</v>
      </c>
      <c r="N1040">
        <v>3</v>
      </c>
      <c r="R1040" s="2">
        <f t="shared" si="33"/>
        <v>0.90909090909090906</v>
      </c>
      <c r="S1040" s="2">
        <f>VLOOKUP(A1040,'TA Total'!A:Q,14,0)</f>
        <v>330</v>
      </c>
    </row>
    <row r="1041" spans="1:19" x14ac:dyDescent="0.45">
      <c r="A1041" s="2" t="str">
        <f t="shared" si="32"/>
        <v>2013|Chatham Islands Territory|Non-private Dwelling</v>
      </c>
      <c r="B1041" t="s">
        <v>16</v>
      </c>
      <c r="C1041" t="s">
        <v>17</v>
      </c>
      <c r="D1041" t="s">
        <v>18</v>
      </c>
      <c r="E1041" t="s">
        <v>19</v>
      </c>
      <c r="F1041">
        <v>2013</v>
      </c>
      <c r="G1041">
        <v>2013</v>
      </c>
      <c r="H1041" s="1" t="s">
        <v>118</v>
      </c>
      <c r="I1041" t="s">
        <v>117</v>
      </c>
      <c r="J1041">
        <v>3</v>
      </c>
      <c r="K1041" t="s">
        <v>28</v>
      </c>
      <c r="L1041">
        <v>2</v>
      </c>
      <c r="M1041" t="s">
        <v>262</v>
      </c>
      <c r="P1041" t="s">
        <v>24</v>
      </c>
      <c r="Q1041" t="s">
        <v>25</v>
      </c>
      <c r="R1041" s="2" t="str">
        <f t="shared" si="33"/>
        <v>.</v>
      </c>
      <c r="S1041" s="2">
        <f>VLOOKUP(A1041,'TA Total'!A:Q,14,0)</f>
        <v>0</v>
      </c>
    </row>
    <row r="1042" spans="1:19" x14ac:dyDescent="0.45">
      <c r="A1042" s="2" t="str">
        <f t="shared" si="32"/>
        <v>2013|Chatham Islands Territory|Total - dwelling type</v>
      </c>
      <c r="B1042" t="s">
        <v>16</v>
      </c>
      <c r="C1042" t="s">
        <v>17</v>
      </c>
      <c r="D1042" t="s">
        <v>18</v>
      </c>
      <c r="E1042" t="s">
        <v>19</v>
      </c>
      <c r="F1042">
        <v>2013</v>
      </c>
      <c r="G1042">
        <v>2013</v>
      </c>
      <c r="H1042" s="1" t="s">
        <v>118</v>
      </c>
      <c r="I1042" t="s">
        <v>117</v>
      </c>
      <c r="J1042">
        <v>3</v>
      </c>
      <c r="K1042" t="s">
        <v>28</v>
      </c>
      <c r="L1042">
        <v>99</v>
      </c>
      <c r="M1042" t="s">
        <v>260</v>
      </c>
      <c r="P1042" t="s">
        <v>24</v>
      </c>
      <c r="Q1042" t="s">
        <v>25</v>
      </c>
      <c r="R1042" s="2" t="str">
        <f t="shared" si="33"/>
        <v>.</v>
      </c>
      <c r="S1042" s="2">
        <f>VLOOKUP(A1042,'TA Total'!A:Q,14,0)</f>
        <v>0</v>
      </c>
    </row>
    <row r="1043" spans="1:19" x14ac:dyDescent="0.45">
      <c r="A1043" s="2" t="str">
        <f t="shared" si="32"/>
        <v>2013|Chatham Islands Territory|Private Dwelling</v>
      </c>
      <c r="B1043" t="s">
        <v>16</v>
      </c>
      <c r="C1043" t="s">
        <v>17</v>
      </c>
      <c r="D1043" t="s">
        <v>18</v>
      </c>
      <c r="E1043" t="s">
        <v>19</v>
      </c>
      <c r="F1043">
        <v>2013</v>
      </c>
      <c r="G1043">
        <v>2013</v>
      </c>
      <c r="H1043" s="1" t="s">
        <v>118</v>
      </c>
      <c r="I1043" t="s">
        <v>117</v>
      </c>
      <c r="J1043">
        <v>999</v>
      </c>
      <c r="K1043" t="s">
        <v>29</v>
      </c>
      <c r="L1043">
        <v>1</v>
      </c>
      <c r="M1043" t="s">
        <v>261</v>
      </c>
      <c r="N1043">
        <v>330</v>
      </c>
      <c r="R1043" s="2">
        <f t="shared" si="33"/>
        <v>100</v>
      </c>
      <c r="S1043" s="2">
        <f>VLOOKUP(A1043,'TA Total'!A:Q,14,0)</f>
        <v>330</v>
      </c>
    </row>
    <row r="1044" spans="1:19" x14ac:dyDescent="0.45">
      <c r="A1044" s="2" t="str">
        <f t="shared" si="32"/>
        <v>2013|Chatham Islands Territory|Non-private Dwelling</v>
      </c>
      <c r="B1044" t="s">
        <v>16</v>
      </c>
      <c r="C1044" t="s">
        <v>17</v>
      </c>
      <c r="D1044" t="s">
        <v>18</v>
      </c>
      <c r="E1044" t="s">
        <v>19</v>
      </c>
      <c r="F1044">
        <v>2013</v>
      </c>
      <c r="G1044">
        <v>2013</v>
      </c>
      <c r="H1044" s="1" t="s">
        <v>118</v>
      </c>
      <c r="I1044" t="s">
        <v>117</v>
      </c>
      <c r="J1044">
        <v>999</v>
      </c>
      <c r="K1044" t="s">
        <v>29</v>
      </c>
      <c r="L1044">
        <v>2</v>
      </c>
      <c r="M1044" t="s">
        <v>262</v>
      </c>
      <c r="P1044" t="s">
        <v>24</v>
      </c>
      <c r="Q1044" t="s">
        <v>25</v>
      </c>
      <c r="R1044" s="2" t="str">
        <f t="shared" si="33"/>
        <v>.</v>
      </c>
      <c r="S1044" s="2">
        <f>VLOOKUP(A1044,'TA Total'!A:Q,14,0)</f>
        <v>0</v>
      </c>
    </row>
    <row r="1045" spans="1:19" x14ac:dyDescent="0.45">
      <c r="A1045" s="2" t="str">
        <f t="shared" si="32"/>
        <v>2013|Chatham Islands Territory|Total - dwelling type</v>
      </c>
      <c r="B1045" t="s">
        <v>16</v>
      </c>
      <c r="C1045" t="s">
        <v>17</v>
      </c>
      <c r="D1045" t="s">
        <v>18</v>
      </c>
      <c r="E1045" t="s">
        <v>19</v>
      </c>
      <c r="F1045">
        <v>2013</v>
      </c>
      <c r="G1045">
        <v>2013</v>
      </c>
      <c r="H1045" s="1" t="s">
        <v>118</v>
      </c>
      <c r="I1045" t="s">
        <v>117</v>
      </c>
      <c r="J1045">
        <v>999</v>
      </c>
      <c r="K1045" t="s">
        <v>29</v>
      </c>
      <c r="L1045">
        <v>99</v>
      </c>
      <c r="M1045" t="s">
        <v>260</v>
      </c>
      <c r="P1045" t="s">
        <v>24</v>
      </c>
      <c r="Q1045" t="s">
        <v>25</v>
      </c>
      <c r="R1045" s="2" t="str">
        <f t="shared" si="33"/>
        <v>.</v>
      </c>
      <c r="S1045" s="2">
        <f>VLOOKUP(A1045,'TA Total'!A:Q,14,0)</f>
        <v>0</v>
      </c>
    </row>
    <row r="1046" spans="1:19" x14ac:dyDescent="0.45">
      <c r="A1046" s="2" t="str">
        <f t="shared" si="32"/>
        <v>2013|Waitaki District|Private Dwelling</v>
      </c>
      <c r="B1046" t="s">
        <v>16</v>
      </c>
      <c r="C1046" t="s">
        <v>17</v>
      </c>
      <c r="D1046" t="s">
        <v>18</v>
      </c>
      <c r="E1046" t="s">
        <v>19</v>
      </c>
      <c r="F1046">
        <v>2013</v>
      </c>
      <c r="G1046">
        <v>2013</v>
      </c>
      <c r="H1046" s="1" t="s">
        <v>116</v>
      </c>
      <c r="I1046" t="s">
        <v>115</v>
      </c>
      <c r="J1046">
        <v>1</v>
      </c>
      <c r="K1046" t="s">
        <v>22</v>
      </c>
      <c r="L1046">
        <v>1</v>
      </c>
      <c r="M1046" t="s">
        <v>261</v>
      </c>
      <c r="N1046">
        <v>8934</v>
      </c>
      <c r="R1046" s="2">
        <f t="shared" si="33"/>
        <v>82.356194690265482</v>
      </c>
      <c r="S1046" s="2">
        <f>VLOOKUP(A1046,'TA Total'!A:Q,14,0)</f>
        <v>10848</v>
      </c>
    </row>
    <row r="1047" spans="1:19" x14ac:dyDescent="0.45">
      <c r="A1047" s="2" t="str">
        <f t="shared" si="32"/>
        <v>2013|Waitaki District|Non-private Dwelling</v>
      </c>
      <c r="B1047" t="s">
        <v>16</v>
      </c>
      <c r="C1047" t="s">
        <v>17</v>
      </c>
      <c r="D1047" t="s">
        <v>18</v>
      </c>
      <c r="E1047" t="s">
        <v>19</v>
      </c>
      <c r="F1047">
        <v>2013</v>
      </c>
      <c r="G1047">
        <v>2013</v>
      </c>
      <c r="H1047" s="1" t="s">
        <v>116</v>
      </c>
      <c r="I1047" t="s">
        <v>115</v>
      </c>
      <c r="J1047">
        <v>1</v>
      </c>
      <c r="K1047" t="s">
        <v>22</v>
      </c>
      <c r="L1047">
        <v>2</v>
      </c>
      <c r="M1047" t="s">
        <v>262</v>
      </c>
      <c r="N1047">
        <v>102</v>
      </c>
      <c r="R1047" s="2" t="str">
        <f t="shared" si="33"/>
        <v>.</v>
      </c>
      <c r="S1047" s="2">
        <f>VLOOKUP(A1047,'TA Total'!A:Q,14,0)</f>
        <v>0</v>
      </c>
    </row>
    <row r="1048" spans="1:19" x14ac:dyDescent="0.45">
      <c r="A1048" s="2" t="str">
        <f t="shared" si="32"/>
        <v>2013|Waitaki District|Total - dwelling type</v>
      </c>
      <c r="B1048" t="s">
        <v>16</v>
      </c>
      <c r="C1048" t="s">
        <v>17</v>
      </c>
      <c r="D1048" t="s">
        <v>18</v>
      </c>
      <c r="E1048" t="s">
        <v>19</v>
      </c>
      <c r="F1048">
        <v>2013</v>
      </c>
      <c r="G1048">
        <v>2013</v>
      </c>
      <c r="H1048" s="1" t="s">
        <v>116</v>
      </c>
      <c r="I1048" t="s">
        <v>115</v>
      </c>
      <c r="J1048">
        <v>1</v>
      </c>
      <c r="K1048" t="s">
        <v>22</v>
      </c>
      <c r="L1048">
        <v>99</v>
      </c>
      <c r="M1048" t="s">
        <v>260</v>
      </c>
      <c r="N1048">
        <v>9036</v>
      </c>
      <c r="R1048" s="2" t="str">
        <f t="shared" si="33"/>
        <v>.</v>
      </c>
      <c r="S1048" s="2">
        <f>VLOOKUP(A1048,'TA Total'!A:Q,14,0)</f>
        <v>0</v>
      </c>
    </row>
    <row r="1049" spans="1:19" x14ac:dyDescent="0.45">
      <c r="A1049" s="2" t="str">
        <f t="shared" si="32"/>
        <v>2013|Waitaki District|Private Dwelling</v>
      </c>
      <c r="B1049" t="s">
        <v>16</v>
      </c>
      <c r="C1049" t="s">
        <v>17</v>
      </c>
      <c r="D1049" t="s">
        <v>18</v>
      </c>
      <c r="E1049" t="s">
        <v>19</v>
      </c>
      <c r="F1049">
        <v>2013</v>
      </c>
      <c r="G1049">
        <v>2013</v>
      </c>
      <c r="H1049" s="1" t="s">
        <v>116</v>
      </c>
      <c r="I1049" t="s">
        <v>115</v>
      </c>
      <c r="J1049">
        <v>2</v>
      </c>
      <c r="K1049" t="s">
        <v>23</v>
      </c>
      <c r="L1049">
        <v>1</v>
      </c>
      <c r="M1049" t="s">
        <v>261</v>
      </c>
      <c r="N1049">
        <v>1866</v>
      </c>
      <c r="R1049" s="2">
        <f t="shared" si="33"/>
        <v>17.201327433628318</v>
      </c>
      <c r="S1049" s="2">
        <f>VLOOKUP(A1049,'TA Total'!A:Q,14,0)</f>
        <v>10848</v>
      </c>
    </row>
    <row r="1050" spans="1:19" x14ac:dyDescent="0.45">
      <c r="A1050" s="2" t="str">
        <f t="shared" si="32"/>
        <v>2013|Waitaki District|Non-private Dwelling</v>
      </c>
      <c r="B1050" t="s">
        <v>16</v>
      </c>
      <c r="C1050" t="s">
        <v>17</v>
      </c>
      <c r="D1050" t="s">
        <v>18</v>
      </c>
      <c r="E1050" t="s">
        <v>19</v>
      </c>
      <c r="F1050">
        <v>2013</v>
      </c>
      <c r="G1050">
        <v>2013</v>
      </c>
      <c r="H1050" s="1" t="s">
        <v>116</v>
      </c>
      <c r="I1050" t="s">
        <v>115</v>
      </c>
      <c r="J1050">
        <v>2</v>
      </c>
      <c r="K1050" t="s">
        <v>23</v>
      </c>
      <c r="L1050">
        <v>2</v>
      </c>
      <c r="M1050" t="s">
        <v>262</v>
      </c>
      <c r="P1050" t="s">
        <v>24</v>
      </c>
      <c r="Q1050" t="s">
        <v>25</v>
      </c>
      <c r="R1050" s="2" t="str">
        <f t="shared" si="33"/>
        <v>.</v>
      </c>
      <c r="S1050" s="2">
        <f>VLOOKUP(A1050,'TA Total'!A:Q,14,0)</f>
        <v>0</v>
      </c>
    </row>
    <row r="1051" spans="1:19" x14ac:dyDescent="0.45">
      <c r="A1051" s="2" t="str">
        <f t="shared" si="32"/>
        <v>2013|Waitaki District|Total - dwelling type</v>
      </c>
      <c r="B1051" t="s">
        <v>16</v>
      </c>
      <c r="C1051" t="s">
        <v>17</v>
      </c>
      <c r="D1051" t="s">
        <v>18</v>
      </c>
      <c r="E1051" t="s">
        <v>19</v>
      </c>
      <c r="F1051">
        <v>2013</v>
      </c>
      <c r="G1051">
        <v>2013</v>
      </c>
      <c r="H1051" s="1" t="s">
        <v>116</v>
      </c>
      <c r="I1051" t="s">
        <v>115</v>
      </c>
      <c r="J1051">
        <v>2</v>
      </c>
      <c r="K1051" t="s">
        <v>23</v>
      </c>
      <c r="L1051">
        <v>99</v>
      </c>
      <c r="M1051" t="s">
        <v>260</v>
      </c>
      <c r="P1051" t="s">
        <v>24</v>
      </c>
      <c r="Q1051" t="s">
        <v>25</v>
      </c>
      <c r="R1051" s="2" t="str">
        <f t="shared" si="33"/>
        <v>.</v>
      </c>
      <c r="S1051" s="2">
        <f>VLOOKUP(A1051,'TA Total'!A:Q,14,0)</f>
        <v>0</v>
      </c>
    </row>
    <row r="1052" spans="1:19" x14ac:dyDescent="0.45">
      <c r="A1052" s="2" t="str">
        <f t="shared" si="32"/>
        <v>2013|Waitaki District|Private Dwelling</v>
      </c>
      <c r="B1052" t="s">
        <v>16</v>
      </c>
      <c r="C1052" t="s">
        <v>17</v>
      </c>
      <c r="D1052" t="s">
        <v>18</v>
      </c>
      <c r="E1052" t="s">
        <v>19</v>
      </c>
      <c r="F1052">
        <v>2013</v>
      </c>
      <c r="G1052">
        <v>2013</v>
      </c>
      <c r="H1052" s="1" t="s">
        <v>116</v>
      </c>
      <c r="I1052" t="s">
        <v>115</v>
      </c>
      <c r="J1052">
        <v>21</v>
      </c>
      <c r="K1052" t="s">
        <v>26</v>
      </c>
      <c r="L1052">
        <v>1</v>
      </c>
      <c r="M1052" t="s">
        <v>261</v>
      </c>
      <c r="N1052">
        <v>387</v>
      </c>
      <c r="R1052" s="2">
        <f t="shared" si="33"/>
        <v>3.5674778761061945</v>
      </c>
      <c r="S1052" s="2">
        <f>VLOOKUP(A1052,'TA Total'!A:Q,14,0)</f>
        <v>10848</v>
      </c>
    </row>
    <row r="1053" spans="1:19" x14ac:dyDescent="0.45">
      <c r="A1053" s="2" t="str">
        <f t="shared" si="32"/>
        <v>2013|Waitaki District|Non-private Dwelling</v>
      </c>
      <c r="B1053" t="s">
        <v>16</v>
      </c>
      <c r="C1053" t="s">
        <v>17</v>
      </c>
      <c r="D1053" t="s">
        <v>18</v>
      </c>
      <c r="E1053" t="s">
        <v>19</v>
      </c>
      <c r="F1053">
        <v>2013</v>
      </c>
      <c r="G1053">
        <v>2013</v>
      </c>
      <c r="H1053" s="1" t="s">
        <v>116</v>
      </c>
      <c r="I1053" t="s">
        <v>115</v>
      </c>
      <c r="J1053">
        <v>21</v>
      </c>
      <c r="K1053" t="s">
        <v>26</v>
      </c>
      <c r="L1053">
        <v>2</v>
      </c>
      <c r="M1053" t="s">
        <v>262</v>
      </c>
      <c r="P1053" t="s">
        <v>24</v>
      </c>
      <c r="Q1053" t="s">
        <v>25</v>
      </c>
      <c r="R1053" s="2" t="str">
        <f t="shared" si="33"/>
        <v>.</v>
      </c>
      <c r="S1053" s="2">
        <f>VLOOKUP(A1053,'TA Total'!A:Q,14,0)</f>
        <v>0</v>
      </c>
    </row>
    <row r="1054" spans="1:19" x14ac:dyDescent="0.45">
      <c r="A1054" s="2" t="str">
        <f t="shared" si="32"/>
        <v>2013|Waitaki District|Total - dwelling type</v>
      </c>
      <c r="B1054" t="s">
        <v>16</v>
      </c>
      <c r="C1054" t="s">
        <v>17</v>
      </c>
      <c r="D1054" t="s">
        <v>18</v>
      </c>
      <c r="E1054" t="s">
        <v>19</v>
      </c>
      <c r="F1054">
        <v>2013</v>
      </c>
      <c r="G1054">
        <v>2013</v>
      </c>
      <c r="H1054" s="1" t="s">
        <v>116</v>
      </c>
      <c r="I1054" t="s">
        <v>115</v>
      </c>
      <c r="J1054">
        <v>21</v>
      </c>
      <c r="K1054" t="s">
        <v>26</v>
      </c>
      <c r="L1054">
        <v>99</v>
      </c>
      <c r="M1054" t="s">
        <v>260</v>
      </c>
      <c r="P1054" t="s">
        <v>24</v>
      </c>
      <c r="Q1054" t="s">
        <v>25</v>
      </c>
      <c r="R1054" s="2" t="str">
        <f t="shared" si="33"/>
        <v>.</v>
      </c>
      <c r="S1054" s="2">
        <f>VLOOKUP(A1054,'TA Total'!A:Q,14,0)</f>
        <v>0</v>
      </c>
    </row>
    <row r="1055" spans="1:19" x14ac:dyDescent="0.45">
      <c r="A1055" s="2" t="str">
        <f t="shared" si="32"/>
        <v>2013|Waitaki District|Private Dwelling</v>
      </c>
      <c r="B1055" t="s">
        <v>16</v>
      </c>
      <c r="C1055" t="s">
        <v>17</v>
      </c>
      <c r="D1055" t="s">
        <v>18</v>
      </c>
      <c r="E1055" t="s">
        <v>19</v>
      </c>
      <c r="F1055">
        <v>2013</v>
      </c>
      <c r="G1055">
        <v>2013</v>
      </c>
      <c r="H1055" s="1" t="s">
        <v>116</v>
      </c>
      <c r="I1055" t="s">
        <v>115</v>
      </c>
      <c r="J1055">
        <v>22</v>
      </c>
      <c r="K1055" t="s">
        <v>27</v>
      </c>
      <c r="L1055">
        <v>1</v>
      </c>
      <c r="M1055" t="s">
        <v>261</v>
      </c>
      <c r="N1055">
        <v>1482</v>
      </c>
      <c r="R1055" s="2">
        <f t="shared" si="33"/>
        <v>13.661504424778762</v>
      </c>
      <c r="S1055" s="2">
        <f>VLOOKUP(A1055,'TA Total'!A:Q,14,0)</f>
        <v>10848</v>
      </c>
    </row>
    <row r="1056" spans="1:19" x14ac:dyDescent="0.45">
      <c r="A1056" s="2" t="str">
        <f t="shared" si="32"/>
        <v>2013|Waitaki District|Non-private Dwelling</v>
      </c>
      <c r="B1056" t="s">
        <v>16</v>
      </c>
      <c r="C1056" t="s">
        <v>17</v>
      </c>
      <c r="D1056" t="s">
        <v>18</v>
      </c>
      <c r="E1056" t="s">
        <v>19</v>
      </c>
      <c r="F1056">
        <v>2013</v>
      </c>
      <c r="G1056">
        <v>2013</v>
      </c>
      <c r="H1056" s="1" t="s">
        <v>116</v>
      </c>
      <c r="I1056" t="s">
        <v>115</v>
      </c>
      <c r="J1056">
        <v>22</v>
      </c>
      <c r="K1056" t="s">
        <v>27</v>
      </c>
      <c r="L1056">
        <v>2</v>
      </c>
      <c r="M1056" t="s">
        <v>262</v>
      </c>
      <c r="P1056" t="s">
        <v>24</v>
      </c>
      <c r="Q1056" t="s">
        <v>25</v>
      </c>
      <c r="R1056" s="2" t="str">
        <f t="shared" si="33"/>
        <v>.</v>
      </c>
      <c r="S1056" s="2">
        <f>VLOOKUP(A1056,'TA Total'!A:Q,14,0)</f>
        <v>0</v>
      </c>
    </row>
    <row r="1057" spans="1:19" x14ac:dyDescent="0.45">
      <c r="A1057" s="2" t="str">
        <f t="shared" si="32"/>
        <v>2013|Waitaki District|Total - dwelling type</v>
      </c>
      <c r="B1057" t="s">
        <v>16</v>
      </c>
      <c r="C1057" t="s">
        <v>17</v>
      </c>
      <c r="D1057" t="s">
        <v>18</v>
      </c>
      <c r="E1057" t="s">
        <v>19</v>
      </c>
      <c r="F1057">
        <v>2013</v>
      </c>
      <c r="G1057">
        <v>2013</v>
      </c>
      <c r="H1057" s="1" t="s">
        <v>116</v>
      </c>
      <c r="I1057" t="s">
        <v>115</v>
      </c>
      <c r="J1057">
        <v>22</v>
      </c>
      <c r="K1057" t="s">
        <v>27</v>
      </c>
      <c r="L1057">
        <v>99</v>
      </c>
      <c r="M1057" t="s">
        <v>260</v>
      </c>
      <c r="P1057" t="s">
        <v>24</v>
      </c>
      <c r="Q1057" t="s">
        <v>25</v>
      </c>
      <c r="R1057" s="2" t="str">
        <f t="shared" si="33"/>
        <v>.</v>
      </c>
      <c r="S1057" s="2">
        <f>VLOOKUP(A1057,'TA Total'!A:Q,14,0)</f>
        <v>0</v>
      </c>
    </row>
    <row r="1058" spans="1:19" x14ac:dyDescent="0.45">
      <c r="A1058" s="2" t="str">
        <f t="shared" si="32"/>
        <v>2013|Waitaki District|Private Dwelling</v>
      </c>
      <c r="B1058" t="s">
        <v>16</v>
      </c>
      <c r="C1058" t="s">
        <v>17</v>
      </c>
      <c r="D1058" t="s">
        <v>18</v>
      </c>
      <c r="E1058" t="s">
        <v>19</v>
      </c>
      <c r="F1058">
        <v>2013</v>
      </c>
      <c r="G1058">
        <v>2013</v>
      </c>
      <c r="H1058" s="1" t="s">
        <v>116</v>
      </c>
      <c r="I1058" t="s">
        <v>115</v>
      </c>
      <c r="J1058">
        <v>3</v>
      </c>
      <c r="K1058" t="s">
        <v>28</v>
      </c>
      <c r="L1058">
        <v>1</v>
      </c>
      <c r="M1058" t="s">
        <v>261</v>
      </c>
      <c r="N1058">
        <v>51</v>
      </c>
      <c r="R1058" s="2">
        <f t="shared" si="33"/>
        <v>0.4701327433628319</v>
      </c>
      <c r="S1058" s="2">
        <f>VLOOKUP(A1058,'TA Total'!A:Q,14,0)</f>
        <v>10848</v>
      </c>
    </row>
    <row r="1059" spans="1:19" x14ac:dyDescent="0.45">
      <c r="A1059" s="2" t="str">
        <f t="shared" si="32"/>
        <v>2013|Waitaki District|Non-private Dwelling</v>
      </c>
      <c r="B1059" t="s">
        <v>16</v>
      </c>
      <c r="C1059" t="s">
        <v>17</v>
      </c>
      <c r="D1059" t="s">
        <v>18</v>
      </c>
      <c r="E1059" t="s">
        <v>19</v>
      </c>
      <c r="F1059">
        <v>2013</v>
      </c>
      <c r="G1059">
        <v>2013</v>
      </c>
      <c r="H1059" s="1" t="s">
        <v>116</v>
      </c>
      <c r="I1059" t="s">
        <v>115</v>
      </c>
      <c r="J1059">
        <v>3</v>
      </c>
      <c r="K1059" t="s">
        <v>28</v>
      </c>
      <c r="L1059">
        <v>2</v>
      </c>
      <c r="M1059" t="s">
        <v>262</v>
      </c>
      <c r="P1059" t="s">
        <v>24</v>
      </c>
      <c r="Q1059" t="s">
        <v>25</v>
      </c>
      <c r="R1059" s="2" t="str">
        <f t="shared" si="33"/>
        <v>.</v>
      </c>
      <c r="S1059" s="2">
        <f>VLOOKUP(A1059,'TA Total'!A:Q,14,0)</f>
        <v>0</v>
      </c>
    </row>
    <row r="1060" spans="1:19" x14ac:dyDescent="0.45">
      <c r="A1060" s="2" t="str">
        <f t="shared" si="32"/>
        <v>2013|Waitaki District|Total - dwelling type</v>
      </c>
      <c r="B1060" t="s">
        <v>16</v>
      </c>
      <c r="C1060" t="s">
        <v>17</v>
      </c>
      <c r="D1060" t="s">
        <v>18</v>
      </c>
      <c r="E1060" t="s">
        <v>19</v>
      </c>
      <c r="F1060">
        <v>2013</v>
      </c>
      <c r="G1060">
        <v>2013</v>
      </c>
      <c r="H1060" s="1" t="s">
        <v>116</v>
      </c>
      <c r="I1060" t="s">
        <v>115</v>
      </c>
      <c r="J1060">
        <v>3</v>
      </c>
      <c r="K1060" t="s">
        <v>28</v>
      </c>
      <c r="L1060">
        <v>99</v>
      </c>
      <c r="M1060" t="s">
        <v>260</v>
      </c>
      <c r="P1060" t="s">
        <v>24</v>
      </c>
      <c r="Q1060" t="s">
        <v>25</v>
      </c>
      <c r="R1060" s="2" t="str">
        <f t="shared" si="33"/>
        <v>.</v>
      </c>
      <c r="S1060" s="2">
        <f>VLOOKUP(A1060,'TA Total'!A:Q,14,0)</f>
        <v>0</v>
      </c>
    </row>
    <row r="1061" spans="1:19" x14ac:dyDescent="0.45">
      <c r="A1061" s="2" t="str">
        <f t="shared" si="32"/>
        <v>2013|Waitaki District|Private Dwelling</v>
      </c>
      <c r="B1061" t="s">
        <v>16</v>
      </c>
      <c r="C1061" t="s">
        <v>17</v>
      </c>
      <c r="D1061" t="s">
        <v>18</v>
      </c>
      <c r="E1061" t="s">
        <v>19</v>
      </c>
      <c r="F1061">
        <v>2013</v>
      </c>
      <c r="G1061">
        <v>2013</v>
      </c>
      <c r="H1061" s="1" t="s">
        <v>116</v>
      </c>
      <c r="I1061" t="s">
        <v>115</v>
      </c>
      <c r="J1061">
        <v>999</v>
      </c>
      <c r="K1061" t="s">
        <v>29</v>
      </c>
      <c r="L1061">
        <v>1</v>
      </c>
      <c r="M1061" t="s">
        <v>261</v>
      </c>
      <c r="N1061">
        <v>10848</v>
      </c>
      <c r="R1061" s="2">
        <f t="shared" si="33"/>
        <v>100</v>
      </c>
      <c r="S1061" s="2">
        <f>VLOOKUP(A1061,'TA Total'!A:Q,14,0)</f>
        <v>10848</v>
      </c>
    </row>
    <row r="1062" spans="1:19" x14ac:dyDescent="0.45">
      <c r="A1062" s="2" t="str">
        <f t="shared" si="32"/>
        <v>2013|Waitaki District|Non-private Dwelling</v>
      </c>
      <c r="B1062" t="s">
        <v>16</v>
      </c>
      <c r="C1062" t="s">
        <v>17</v>
      </c>
      <c r="D1062" t="s">
        <v>18</v>
      </c>
      <c r="E1062" t="s">
        <v>19</v>
      </c>
      <c r="F1062">
        <v>2013</v>
      </c>
      <c r="G1062">
        <v>2013</v>
      </c>
      <c r="H1062" s="1" t="s">
        <v>116</v>
      </c>
      <c r="I1062" t="s">
        <v>115</v>
      </c>
      <c r="J1062">
        <v>999</v>
      </c>
      <c r="K1062" t="s">
        <v>29</v>
      </c>
      <c r="L1062">
        <v>2</v>
      </c>
      <c r="M1062" t="s">
        <v>262</v>
      </c>
      <c r="P1062" t="s">
        <v>24</v>
      </c>
      <c r="Q1062" t="s">
        <v>25</v>
      </c>
      <c r="R1062" s="2" t="str">
        <f t="shared" si="33"/>
        <v>.</v>
      </c>
      <c r="S1062" s="2">
        <f>VLOOKUP(A1062,'TA Total'!A:Q,14,0)</f>
        <v>0</v>
      </c>
    </row>
    <row r="1063" spans="1:19" x14ac:dyDescent="0.45">
      <c r="A1063" s="2" t="str">
        <f t="shared" si="32"/>
        <v>2013|Waitaki District|Total - dwelling type</v>
      </c>
      <c r="B1063" t="s">
        <v>16</v>
      </c>
      <c r="C1063" t="s">
        <v>17</v>
      </c>
      <c r="D1063" t="s">
        <v>18</v>
      </c>
      <c r="E1063" t="s">
        <v>19</v>
      </c>
      <c r="F1063">
        <v>2013</v>
      </c>
      <c r="G1063">
        <v>2013</v>
      </c>
      <c r="H1063" s="1" t="s">
        <v>116</v>
      </c>
      <c r="I1063" t="s">
        <v>115</v>
      </c>
      <c r="J1063">
        <v>999</v>
      </c>
      <c r="K1063" t="s">
        <v>29</v>
      </c>
      <c r="L1063">
        <v>99</v>
      </c>
      <c r="M1063" t="s">
        <v>260</v>
      </c>
      <c r="P1063" t="s">
        <v>24</v>
      </c>
      <c r="Q1063" t="s">
        <v>25</v>
      </c>
      <c r="R1063" s="2" t="str">
        <f t="shared" si="33"/>
        <v>.</v>
      </c>
      <c r="S1063" s="2">
        <f>VLOOKUP(A1063,'TA Total'!A:Q,14,0)</f>
        <v>0</v>
      </c>
    </row>
    <row r="1064" spans="1:19" x14ac:dyDescent="0.45">
      <c r="A1064" s="2" t="str">
        <f t="shared" si="32"/>
        <v>2013|Central Otago District|Private Dwelling</v>
      </c>
      <c r="B1064" t="s">
        <v>16</v>
      </c>
      <c r="C1064" t="s">
        <v>17</v>
      </c>
      <c r="D1064" t="s">
        <v>18</v>
      </c>
      <c r="E1064" t="s">
        <v>19</v>
      </c>
      <c r="F1064">
        <v>2013</v>
      </c>
      <c r="G1064">
        <v>2013</v>
      </c>
      <c r="H1064" s="1" t="s">
        <v>114</v>
      </c>
      <c r="I1064" t="s">
        <v>113</v>
      </c>
      <c r="J1064">
        <v>1</v>
      </c>
      <c r="K1064" t="s">
        <v>22</v>
      </c>
      <c r="L1064">
        <v>1</v>
      </c>
      <c r="M1064" t="s">
        <v>261</v>
      </c>
      <c r="N1064">
        <v>7554</v>
      </c>
      <c r="R1064" s="2">
        <f t="shared" si="33"/>
        <v>76.488456865127588</v>
      </c>
      <c r="S1064" s="2">
        <f>VLOOKUP(A1064,'TA Total'!A:Q,14,0)</f>
        <v>9876</v>
      </c>
    </row>
    <row r="1065" spans="1:19" x14ac:dyDescent="0.45">
      <c r="A1065" s="2" t="str">
        <f t="shared" si="32"/>
        <v>2013|Central Otago District|Non-private Dwelling</v>
      </c>
      <c r="B1065" t="s">
        <v>16</v>
      </c>
      <c r="C1065" t="s">
        <v>17</v>
      </c>
      <c r="D1065" t="s">
        <v>18</v>
      </c>
      <c r="E1065" t="s">
        <v>19</v>
      </c>
      <c r="F1065">
        <v>2013</v>
      </c>
      <c r="G1065">
        <v>2013</v>
      </c>
      <c r="H1065" s="1" t="s">
        <v>114</v>
      </c>
      <c r="I1065" t="s">
        <v>113</v>
      </c>
      <c r="J1065">
        <v>1</v>
      </c>
      <c r="K1065" t="s">
        <v>22</v>
      </c>
      <c r="L1065">
        <v>2</v>
      </c>
      <c r="M1065" t="s">
        <v>262</v>
      </c>
      <c r="N1065">
        <v>150</v>
      </c>
      <c r="R1065" s="2" t="str">
        <f t="shared" si="33"/>
        <v>.</v>
      </c>
      <c r="S1065" s="2">
        <f>VLOOKUP(A1065,'TA Total'!A:Q,14,0)</f>
        <v>0</v>
      </c>
    </row>
    <row r="1066" spans="1:19" x14ac:dyDescent="0.45">
      <c r="A1066" s="2" t="str">
        <f t="shared" si="32"/>
        <v>2013|Central Otago District|Total - dwelling type</v>
      </c>
      <c r="B1066" t="s">
        <v>16</v>
      </c>
      <c r="C1066" t="s">
        <v>17</v>
      </c>
      <c r="D1066" t="s">
        <v>18</v>
      </c>
      <c r="E1066" t="s">
        <v>19</v>
      </c>
      <c r="F1066">
        <v>2013</v>
      </c>
      <c r="G1066">
        <v>2013</v>
      </c>
      <c r="H1066" s="1" t="s">
        <v>114</v>
      </c>
      <c r="I1066" t="s">
        <v>113</v>
      </c>
      <c r="J1066">
        <v>1</v>
      </c>
      <c r="K1066" t="s">
        <v>22</v>
      </c>
      <c r="L1066">
        <v>99</v>
      </c>
      <c r="M1066" t="s">
        <v>260</v>
      </c>
      <c r="N1066">
        <v>7707</v>
      </c>
      <c r="R1066" s="2" t="str">
        <f t="shared" si="33"/>
        <v>.</v>
      </c>
      <c r="S1066" s="2">
        <f>VLOOKUP(A1066,'TA Total'!A:Q,14,0)</f>
        <v>0</v>
      </c>
    </row>
    <row r="1067" spans="1:19" x14ac:dyDescent="0.45">
      <c r="A1067" s="2" t="str">
        <f t="shared" si="32"/>
        <v>2013|Central Otago District|Private Dwelling</v>
      </c>
      <c r="B1067" t="s">
        <v>16</v>
      </c>
      <c r="C1067" t="s">
        <v>17</v>
      </c>
      <c r="D1067" t="s">
        <v>18</v>
      </c>
      <c r="E1067" t="s">
        <v>19</v>
      </c>
      <c r="F1067">
        <v>2013</v>
      </c>
      <c r="G1067">
        <v>2013</v>
      </c>
      <c r="H1067" s="1" t="s">
        <v>114</v>
      </c>
      <c r="I1067" t="s">
        <v>113</v>
      </c>
      <c r="J1067">
        <v>2</v>
      </c>
      <c r="K1067" t="s">
        <v>23</v>
      </c>
      <c r="L1067">
        <v>1</v>
      </c>
      <c r="M1067" t="s">
        <v>261</v>
      </c>
      <c r="N1067">
        <v>2256</v>
      </c>
      <c r="R1067" s="2">
        <f t="shared" si="33"/>
        <v>22.84325637910085</v>
      </c>
      <c r="S1067" s="2">
        <f>VLOOKUP(A1067,'TA Total'!A:Q,14,0)</f>
        <v>9876</v>
      </c>
    </row>
    <row r="1068" spans="1:19" x14ac:dyDescent="0.45">
      <c r="A1068" s="2" t="str">
        <f t="shared" si="32"/>
        <v>2013|Central Otago District|Non-private Dwelling</v>
      </c>
      <c r="B1068" t="s">
        <v>16</v>
      </c>
      <c r="C1068" t="s">
        <v>17</v>
      </c>
      <c r="D1068" t="s">
        <v>18</v>
      </c>
      <c r="E1068" t="s">
        <v>19</v>
      </c>
      <c r="F1068">
        <v>2013</v>
      </c>
      <c r="G1068">
        <v>2013</v>
      </c>
      <c r="H1068" s="1" t="s">
        <v>114</v>
      </c>
      <c r="I1068" t="s">
        <v>113</v>
      </c>
      <c r="J1068">
        <v>2</v>
      </c>
      <c r="K1068" t="s">
        <v>23</v>
      </c>
      <c r="L1068">
        <v>2</v>
      </c>
      <c r="M1068" t="s">
        <v>262</v>
      </c>
      <c r="P1068" t="s">
        <v>24</v>
      </c>
      <c r="Q1068" t="s">
        <v>25</v>
      </c>
      <c r="R1068" s="2" t="str">
        <f t="shared" si="33"/>
        <v>.</v>
      </c>
      <c r="S1068" s="2">
        <f>VLOOKUP(A1068,'TA Total'!A:Q,14,0)</f>
        <v>0</v>
      </c>
    </row>
    <row r="1069" spans="1:19" x14ac:dyDescent="0.45">
      <c r="A1069" s="2" t="str">
        <f t="shared" si="32"/>
        <v>2013|Central Otago District|Total - dwelling type</v>
      </c>
      <c r="B1069" t="s">
        <v>16</v>
      </c>
      <c r="C1069" t="s">
        <v>17</v>
      </c>
      <c r="D1069" t="s">
        <v>18</v>
      </c>
      <c r="E1069" t="s">
        <v>19</v>
      </c>
      <c r="F1069">
        <v>2013</v>
      </c>
      <c r="G1069">
        <v>2013</v>
      </c>
      <c r="H1069" s="1" t="s">
        <v>114</v>
      </c>
      <c r="I1069" t="s">
        <v>113</v>
      </c>
      <c r="J1069">
        <v>2</v>
      </c>
      <c r="K1069" t="s">
        <v>23</v>
      </c>
      <c r="L1069">
        <v>99</v>
      </c>
      <c r="M1069" t="s">
        <v>260</v>
      </c>
      <c r="P1069" t="s">
        <v>24</v>
      </c>
      <c r="Q1069" t="s">
        <v>25</v>
      </c>
      <c r="R1069" s="2" t="str">
        <f t="shared" si="33"/>
        <v>.</v>
      </c>
      <c r="S1069" s="2">
        <f>VLOOKUP(A1069,'TA Total'!A:Q,14,0)</f>
        <v>0</v>
      </c>
    </row>
    <row r="1070" spans="1:19" x14ac:dyDescent="0.45">
      <c r="A1070" s="2" t="str">
        <f t="shared" si="32"/>
        <v>2013|Central Otago District|Private Dwelling</v>
      </c>
      <c r="B1070" t="s">
        <v>16</v>
      </c>
      <c r="C1070" t="s">
        <v>17</v>
      </c>
      <c r="D1070" t="s">
        <v>18</v>
      </c>
      <c r="E1070" t="s">
        <v>19</v>
      </c>
      <c r="F1070">
        <v>2013</v>
      </c>
      <c r="G1070">
        <v>2013</v>
      </c>
      <c r="H1070" s="1" t="s">
        <v>114</v>
      </c>
      <c r="I1070" t="s">
        <v>113</v>
      </c>
      <c r="J1070">
        <v>21</v>
      </c>
      <c r="K1070" t="s">
        <v>26</v>
      </c>
      <c r="L1070">
        <v>1</v>
      </c>
      <c r="M1070" t="s">
        <v>261</v>
      </c>
      <c r="N1070">
        <v>351</v>
      </c>
      <c r="R1070" s="2">
        <f t="shared" si="33"/>
        <v>3.5540704738760627</v>
      </c>
      <c r="S1070" s="2">
        <f>VLOOKUP(A1070,'TA Total'!A:Q,14,0)</f>
        <v>9876</v>
      </c>
    </row>
    <row r="1071" spans="1:19" x14ac:dyDescent="0.45">
      <c r="A1071" s="2" t="str">
        <f t="shared" si="32"/>
        <v>2013|Central Otago District|Non-private Dwelling</v>
      </c>
      <c r="B1071" t="s">
        <v>16</v>
      </c>
      <c r="C1071" t="s">
        <v>17</v>
      </c>
      <c r="D1071" t="s">
        <v>18</v>
      </c>
      <c r="E1071" t="s">
        <v>19</v>
      </c>
      <c r="F1071">
        <v>2013</v>
      </c>
      <c r="G1071">
        <v>2013</v>
      </c>
      <c r="H1071" s="1" t="s">
        <v>114</v>
      </c>
      <c r="I1071" t="s">
        <v>113</v>
      </c>
      <c r="J1071">
        <v>21</v>
      </c>
      <c r="K1071" t="s">
        <v>26</v>
      </c>
      <c r="L1071">
        <v>2</v>
      </c>
      <c r="M1071" t="s">
        <v>262</v>
      </c>
      <c r="P1071" t="s">
        <v>24</v>
      </c>
      <c r="Q1071" t="s">
        <v>25</v>
      </c>
      <c r="R1071" s="2" t="str">
        <f t="shared" si="33"/>
        <v>.</v>
      </c>
      <c r="S1071" s="2">
        <f>VLOOKUP(A1071,'TA Total'!A:Q,14,0)</f>
        <v>0</v>
      </c>
    </row>
    <row r="1072" spans="1:19" x14ac:dyDescent="0.45">
      <c r="A1072" s="2" t="str">
        <f t="shared" si="32"/>
        <v>2013|Central Otago District|Total - dwelling type</v>
      </c>
      <c r="B1072" t="s">
        <v>16</v>
      </c>
      <c r="C1072" t="s">
        <v>17</v>
      </c>
      <c r="D1072" t="s">
        <v>18</v>
      </c>
      <c r="E1072" t="s">
        <v>19</v>
      </c>
      <c r="F1072">
        <v>2013</v>
      </c>
      <c r="G1072">
        <v>2013</v>
      </c>
      <c r="H1072" s="1" t="s">
        <v>114</v>
      </c>
      <c r="I1072" t="s">
        <v>113</v>
      </c>
      <c r="J1072">
        <v>21</v>
      </c>
      <c r="K1072" t="s">
        <v>26</v>
      </c>
      <c r="L1072">
        <v>99</v>
      </c>
      <c r="M1072" t="s">
        <v>260</v>
      </c>
      <c r="P1072" t="s">
        <v>24</v>
      </c>
      <c r="Q1072" t="s">
        <v>25</v>
      </c>
      <c r="R1072" s="2" t="str">
        <f t="shared" si="33"/>
        <v>.</v>
      </c>
      <c r="S1072" s="2">
        <f>VLOOKUP(A1072,'TA Total'!A:Q,14,0)</f>
        <v>0</v>
      </c>
    </row>
    <row r="1073" spans="1:19" x14ac:dyDescent="0.45">
      <c r="A1073" s="2" t="str">
        <f t="shared" si="32"/>
        <v>2013|Central Otago District|Private Dwelling</v>
      </c>
      <c r="B1073" t="s">
        <v>16</v>
      </c>
      <c r="C1073" t="s">
        <v>17</v>
      </c>
      <c r="D1073" t="s">
        <v>18</v>
      </c>
      <c r="E1073" t="s">
        <v>19</v>
      </c>
      <c r="F1073">
        <v>2013</v>
      </c>
      <c r="G1073">
        <v>2013</v>
      </c>
      <c r="H1073" s="1" t="s">
        <v>114</v>
      </c>
      <c r="I1073" t="s">
        <v>113</v>
      </c>
      <c r="J1073">
        <v>22</v>
      </c>
      <c r="K1073" t="s">
        <v>27</v>
      </c>
      <c r="L1073">
        <v>1</v>
      </c>
      <c r="M1073" t="s">
        <v>261</v>
      </c>
      <c r="N1073">
        <v>1905</v>
      </c>
      <c r="R1073" s="2">
        <f t="shared" si="33"/>
        <v>19.289185905224787</v>
      </c>
      <c r="S1073" s="2">
        <f>VLOOKUP(A1073,'TA Total'!A:Q,14,0)</f>
        <v>9876</v>
      </c>
    </row>
    <row r="1074" spans="1:19" x14ac:dyDescent="0.45">
      <c r="A1074" s="2" t="str">
        <f t="shared" si="32"/>
        <v>2013|Central Otago District|Non-private Dwelling</v>
      </c>
      <c r="B1074" t="s">
        <v>16</v>
      </c>
      <c r="C1074" t="s">
        <v>17</v>
      </c>
      <c r="D1074" t="s">
        <v>18</v>
      </c>
      <c r="E1074" t="s">
        <v>19</v>
      </c>
      <c r="F1074">
        <v>2013</v>
      </c>
      <c r="G1074">
        <v>2013</v>
      </c>
      <c r="H1074" s="1" t="s">
        <v>114</v>
      </c>
      <c r="I1074" t="s">
        <v>113</v>
      </c>
      <c r="J1074">
        <v>22</v>
      </c>
      <c r="K1074" t="s">
        <v>27</v>
      </c>
      <c r="L1074">
        <v>2</v>
      </c>
      <c r="M1074" t="s">
        <v>262</v>
      </c>
      <c r="P1074" t="s">
        <v>24</v>
      </c>
      <c r="Q1074" t="s">
        <v>25</v>
      </c>
      <c r="R1074" s="2" t="str">
        <f t="shared" si="33"/>
        <v>.</v>
      </c>
      <c r="S1074" s="2">
        <f>VLOOKUP(A1074,'TA Total'!A:Q,14,0)</f>
        <v>0</v>
      </c>
    </row>
    <row r="1075" spans="1:19" x14ac:dyDescent="0.45">
      <c r="A1075" s="2" t="str">
        <f t="shared" si="32"/>
        <v>2013|Central Otago District|Total - dwelling type</v>
      </c>
      <c r="B1075" t="s">
        <v>16</v>
      </c>
      <c r="C1075" t="s">
        <v>17</v>
      </c>
      <c r="D1075" t="s">
        <v>18</v>
      </c>
      <c r="E1075" t="s">
        <v>19</v>
      </c>
      <c r="F1075">
        <v>2013</v>
      </c>
      <c r="G1075">
        <v>2013</v>
      </c>
      <c r="H1075" s="1" t="s">
        <v>114</v>
      </c>
      <c r="I1075" t="s">
        <v>113</v>
      </c>
      <c r="J1075">
        <v>22</v>
      </c>
      <c r="K1075" t="s">
        <v>27</v>
      </c>
      <c r="L1075">
        <v>99</v>
      </c>
      <c r="M1075" t="s">
        <v>260</v>
      </c>
      <c r="P1075" t="s">
        <v>24</v>
      </c>
      <c r="Q1075" t="s">
        <v>25</v>
      </c>
      <c r="R1075" s="2" t="str">
        <f t="shared" si="33"/>
        <v>.</v>
      </c>
      <c r="S1075" s="2">
        <f>VLOOKUP(A1075,'TA Total'!A:Q,14,0)</f>
        <v>0</v>
      </c>
    </row>
    <row r="1076" spans="1:19" x14ac:dyDescent="0.45">
      <c r="A1076" s="2" t="str">
        <f t="shared" si="32"/>
        <v>2013|Central Otago District|Private Dwelling</v>
      </c>
      <c r="B1076" t="s">
        <v>16</v>
      </c>
      <c r="C1076" t="s">
        <v>17</v>
      </c>
      <c r="D1076" t="s">
        <v>18</v>
      </c>
      <c r="E1076" t="s">
        <v>19</v>
      </c>
      <c r="F1076">
        <v>2013</v>
      </c>
      <c r="G1076">
        <v>2013</v>
      </c>
      <c r="H1076" s="1" t="s">
        <v>114</v>
      </c>
      <c r="I1076" t="s">
        <v>113</v>
      </c>
      <c r="J1076">
        <v>3</v>
      </c>
      <c r="K1076" t="s">
        <v>28</v>
      </c>
      <c r="L1076">
        <v>1</v>
      </c>
      <c r="M1076" t="s">
        <v>261</v>
      </c>
      <c r="N1076">
        <v>66</v>
      </c>
      <c r="R1076" s="2">
        <f t="shared" si="33"/>
        <v>0.66828675577156749</v>
      </c>
      <c r="S1076" s="2">
        <f>VLOOKUP(A1076,'TA Total'!A:Q,14,0)</f>
        <v>9876</v>
      </c>
    </row>
    <row r="1077" spans="1:19" x14ac:dyDescent="0.45">
      <c r="A1077" s="2" t="str">
        <f t="shared" si="32"/>
        <v>2013|Central Otago District|Non-private Dwelling</v>
      </c>
      <c r="B1077" t="s">
        <v>16</v>
      </c>
      <c r="C1077" t="s">
        <v>17</v>
      </c>
      <c r="D1077" t="s">
        <v>18</v>
      </c>
      <c r="E1077" t="s">
        <v>19</v>
      </c>
      <c r="F1077">
        <v>2013</v>
      </c>
      <c r="G1077">
        <v>2013</v>
      </c>
      <c r="H1077" s="1" t="s">
        <v>114</v>
      </c>
      <c r="I1077" t="s">
        <v>113</v>
      </c>
      <c r="J1077">
        <v>3</v>
      </c>
      <c r="K1077" t="s">
        <v>28</v>
      </c>
      <c r="L1077">
        <v>2</v>
      </c>
      <c r="M1077" t="s">
        <v>262</v>
      </c>
      <c r="P1077" t="s">
        <v>24</v>
      </c>
      <c r="Q1077" t="s">
        <v>25</v>
      </c>
      <c r="R1077" s="2" t="str">
        <f t="shared" si="33"/>
        <v>.</v>
      </c>
      <c r="S1077" s="2">
        <f>VLOOKUP(A1077,'TA Total'!A:Q,14,0)</f>
        <v>0</v>
      </c>
    </row>
    <row r="1078" spans="1:19" x14ac:dyDescent="0.45">
      <c r="A1078" s="2" t="str">
        <f t="shared" si="32"/>
        <v>2013|Central Otago District|Total - dwelling type</v>
      </c>
      <c r="B1078" t="s">
        <v>16</v>
      </c>
      <c r="C1078" t="s">
        <v>17</v>
      </c>
      <c r="D1078" t="s">
        <v>18</v>
      </c>
      <c r="E1078" t="s">
        <v>19</v>
      </c>
      <c r="F1078">
        <v>2013</v>
      </c>
      <c r="G1078">
        <v>2013</v>
      </c>
      <c r="H1078" s="1" t="s">
        <v>114</v>
      </c>
      <c r="I1078" t="s">
        <v>113</v>
      </c>
      <c r="J1078">
        <v>3</v>
      </c>
      <c r="K1078" t="s">
        <v>28</v>
      </c>
      <c r="L1078">
        <v>99</v>
      </c>
      <c r="M1078" t="s">
        <v>260</v>
      </c>
      <c r="P1078" t="s">
        <v>24</v>
      </c>
      <c r="Q1078" t="s">
        <v>25</v>
      </c>
      <c r="R1078" s="2" t="str">
        <f t="shared" si="33"/>
        <v>.</v>
      </c>
      <c r="S1078" s="2">
        <f>VLOOKUP(A1078,'TA Total'!A:Q,14,0)</f>
        <v>0</v>
      </c>
    </row>
    <row r="1079" spans="1:19" x14ac:dyDescent="0.45">
      <c r="A1079" s="2" t="str">
        <f t="shared" si="32"/>
        <v>2013|Central Otago District|Private Dwelling</v>
      </c>
      <c r="B1079" t="s">
        <v>16</v>
      </c>
      <c r="C1079" t="s">
        <v>17</v>
      </c>
      <c r="D1079" t="s">
        <v>18</v>
      </c>
      <c r="E1079" t="s">
        <v>19</v>
      </c>
      <c r="F1079">
        <v>2013</v>
      </c>
      <c r="G1079">
        <v>2013</v>
      </c>
      <c r="H1079" s="1" t="s">
        <v>114</v>
      </c>
      <c r="I1079" t="s">
        <v>113</v>
      </c>
      <c r="J1079">
        <v>999</v>
      </c>
      <c r="K1079" t="s">
        <v>29</v>
      </c>
      <c r="L1079">
        <v>1</v>
      </c>
      <c r="M1079" t="s">
        <v>261</v>
      </c>
      <c r="N1079">
        <v>9876</v>
      </c>
      <c r="R1079" s="2">
        <f t="shared" si="33"/>
        <v>100</v>
      </c>
      <c r="S1079" s="2">
        <f>VLOOKUP(A1079,'TA Total'!A:Q,14,0)</f>
        <v>9876</v>
      </c>
    </row>
    <row r="1080" spans="1:19" x14ac:dyDescent="0.45">
      <c r="A1080" s="2" t="str">
        <f t="shared" si="32"/>
        <v>2013|Central Otago District|Non-private Dwelling</v>
      </c>
      <c r="B1080" t="s">
        <v>16</v>
      </c>
      <c r="C1080" t="s">
        <v>17</v>
      </c>
      <c r="D1080" t="s">
        <v>18</v>
      </c>
      <c r="E1080" t="s">
        <v>19</v>
      </c>
      <c r="F1080">
        <v>2013</v>
      </c>
      <c r="G1080">
        <v>2013</v>
      </c>
      <c r="H1080" s="1" t="s">
        <v>114</v>
      </c>
      <c r="I1080" t="s">
        <v>113</v>
      </c>
      <c r="J1080">
        <v>999</v>
      </c>
      <c r="K1080" t="s">
        <v>29</v>
      </c>
      <c r="L1080">
        <v>2</v>
      </c>
      <c r="M1080" t="s">
        <v>262</v>
      </c>
      <c r="P1080" t="s">
        <v>24</v>
      </c>
      <c r="Q1080" t="s">
        <v>25</v>
      </c>
      <c r="R1080" s="2" t="str">
        <f t="shared" si="33"/>
        <v>.</v>
      </c>
      <c r="S1080" s="2">
        <f>VLOOKUP(A1080,'TA Total'!A:Q,14,0)</f>
        <v>0</v>
      </c>
    </row>
    <row r="1081" spans="1:19" x14ac:dyDescent="0.45">
      <c r="A1081" s="2" t="str">
        <f t="shared" si="32"/>
        <v>2013|Central Otago District|Total - dwelling type</v>
      </c>
      <c r="B1081" t="s">
        <v>16</v>
      </c>
      <c r="C1081" t="s">
        <v>17</v>
      </c>
      <c r="D1081" t="s">
        <v>18</v>
      </c>
      <c r="E1081" t="s">
        <v>19</v>
      </c>
      <c r="F1081">
        <v>2013</v>
      </c>
      <c r="G1081">
        <v>2013</v>
      </c>
      <c r="H1081" s="1" t="s">
        <v>114</v>
      </c>
      <c r="I1081" t="s">
        <v>113</v>
      </c>
      <c r="J1081">
        <v>999</v>
      </c>
      <c r="K1081" t="s">
        <v>29</v>
      </c>
      <c r="L1081">
        <v>99</v>
      </c>
      <c r="M1081" t="s">
        <v>260</v>
      </c>
      <c r="P1081" t="s">
        <v>24</v>
      </c>
      <c r="Q1081" t="s">
        <v>25</v>
      </c>
      <c r="R1081" s="2" t="str">
        <f t="shared" si="33"/>
        <v>.</v>
      </c>
      <c r="S1081" s="2">
        <f>VLOOKUP(A1081,'TA Total'!A:Q,14,0)</f>
        <v>0</v>
      </c>
    </row>
    <row r="1082" spans="1:19" x14ac:dyDescent="0.45">
      <c r="A1082" s="2" t="str">
        <f t="shared" si="32"/>
        <v>2013|Queenstown-Lakes District|Private Dwelling</v>
      </c>
      <c r="B1082" t="s">
        <v>16</v>
      </c>
      <c r="C1082" t="s">
        <v>17</v>
      </c>
      <c r="D1082" t="s">
        <v>18</v>
      </c>
      <c r="E1082" t="s">
        <v>19</v>
      </c>
      <c r="F1082">
        <v>2013</v>
      </c>
      <c r="G1082">
        <v>2013</v>
      </c>
      <c r="H1082" s="1" t="s">
        <v>112</v>
      </c>
      <c r="I1082" t="s">
        <v>111</v>
      </c>
      <c r="J1082">
        <v>1</v>
      </c>
      <c r="K1082" t="s">
        <v>22</v>
      </c>
      <c r="L1082">
        <v>1</v>
      </c>
      <c r="M1082" t="s">
        <v>261</v>
      </c>
      <c r="N1082">
        <v>11190</v>
      </c>
      <c r="R1082" s="2">
        <f t="shared" si="33"/>
        <v>70.403926009815024</v>
      </c>
      <c r="S1082" s="2">
        <f>VLOOKUP(A1082,'TA Total'!A:Q,14,0)</f>
        <v>15894</v>
      </c>
    </row>
    <row r="1083" spans="1:19" x14ac:dyDescent="0.45">
      <c r="A1083" s="2" t="str">
        <f t="shared" si="32"/>
        <v>2013|Queenstown-Lakes District|Non-private Dwelling</v>
      </c>
      <c r="B1083" t="s">
        <v>16</v>
      </c>
      <c r="C1083" t="s">
        <v>17</v>
      </c>
      <c r="D1083" t="s">
        <v>18</v>
      </c>
      <c r="E1083" t="s">
        <v>19</v>
      </c>
      <c r="F1083">
        <v>2013</v>
      </c>
      <c r="G1083">
        <v>2013</v>
      </c>
      <c r="H1083" s="1" t="s">
        <v>112</v>
      </c>
      <c r="I1083" t="s">
        <v>111</v>
      </c>
      <c r="J1083">
        <v>1</v>
      </c>
      <c r="K1083" t="s">
        <v>22</v>
      </c>
      <c r="L1083">
        <v>2</v>
      </c>
      <c r="M1083" t="s">
        <v>262</v>
      </c>
      <c r="N1083">
        <v>321</v>
      </c>
      <c r="R1083" s="2" t="str">
        <f t="shared" si="33"/>
        <v>.</v>
      </c>
      <c r="S1083" s="2">
        <f>VLOOKUP(A1083,'TA Total'!A:Q,14,0)</f>
        <v>0</v>
      </c>
    </row>
    <row r="1084" spans="1:19" x14ac:dyDescent="0.45">
      <c r="A1084" s="2" t="str">
        <f t="shared" si="32"/>
        <v>2013|Queenstown-Lakes District|Total - dwelling type</v>
      </c>
      <c r="B1084" t="s">
        <v>16</v>
      </c>
      <c r="C1084" t="s">
        <v>17</v>
      </c>
      <c r="D1084" t="s">
        <v>18</v>
      </c>
      <c r="E1084" t="s">
        <v>19</v>
      </c>
      <c r="F1084">
        <v>2013</v>
      </c>
      <c r="G1084">
        <v>2013</v>
      </c>
      <c r="H1084" s="1" t="s">
        <v>112</v>
      </c>
      <c r="I1084" t="s">
        <v>111</v>
      </c>
      <c r="J1084">
        <v>1</v>
      </c>
      <c r="K1084" t="s">
        <v>22</v>
      </c>
      <c r="L1084">
        <v>99</v>
      </c>
      <c r="M1084" t="s">
        <v>260</v>
      </c>
      <c r="N1084">
        <v>11508</v>
      </c>
      <c r="R1084" s="2" t="str">
        <f t="shared" si="33"/>
        <v>.</v>
      </c>
      <c r="S1084" s="2">
        <f>VLOOKUP(A1084,'TA Total'!A:Q,14,0)</f>
        <v>0</v>
      </c>
    </row>
    <row r="1085" spans="1:19" x14ac:dyDescent="0.45">
      <c r="A1085" s="2" t="str">
        <f t="shared" si="32"/>
        <v>2013|Queenstown-Lakes District|Private Dwelling</v>
      </c>
      <c r="B1085" t="s">
        <v>16</v>
      </c>
      <c r="C1085" t="s">
        <v>17</v>
      </c>
      <c r="D1085" t="s">
        <v>18</v>
      </c>
      <c r="E1085" t="s">
        <v>19</v>
      </c>
      <c r="F1085">
        <v>2013</v>
      </c>
      <c r="G1085">
        <v>2013</v>
      </c>
      <c r="H1085" s="1" t="s">
        <v>112</v>
      </c>
      <c r="I1085" t="s">
        <v>111</v>
      </c>
      <c r="J1085">
        <v>2</v>
      </c>
      <c r="K1085" t="s">
        <v>23</v>
      </c>
      <c r="L1085">
        <v>1</v>
      </c>
      <c r="M1085" t="s">
        <v>261</v>
      </c>
      <c r="N1085">
        <v>4467</v>
      </c>
      <c r="R1085" s="2">
        <f t="shared" si="33"/>
        <v>28.104945262363156</v>
      </c>
      <c r="S1085" s="2">
        <f>VLOOKUP(A1085,'TA Total'!A:Q,14,0)</f>
        <v>15894</v>
      </c>
    </row>
    <row r="1086" spans="1:19" x14ac:dyDescent="0.45">
      <c r="A1086" s="2" t="str">
        <f t="shared" si="32"/>
        <v>2013|Queenstown-Lakes District|Non-private Dwelling</v>
      </c>
      <c r="B1086" t="s">
        <v>16</v>
      </c>
      <c r="C1086" t="s">
        <v>17</v>
      </c>
      <c r="D1086" t="s">
        <v>18</v>
      </c>
      <c r="E1086" t="s">
        <v>19</v>
      </c>
      <c r="F1086">
        <v>2013</v>
      </c>
      <c r="G1086">
        <v>2013</v>
      </c>
      <c r="H1086" s="1" t="s">
        <v>112</v>
      </c>
      <c r="I1086" t="s">
        <v>111</v>
      </c>
      <c r="J1086">
        <v>2</v>
      </c>
      <c r="K1086" t="s">
        <v>23</v>
      </c>
      <c r="L1086">
        <v>2</v>
      </c>
      <c r="M1086" t="s">
        <v>262</v>
      </c>
      <c r="P1086" t="s">
        <v>24</v>
      </c>
      <c r="Q1086" t="s">
        <v>25</v>
      </c>
      <c r="R1086" s="2" t="str">
        <f t="shared" si="33"/>
        <v>.</v>
      </c>
      <c r="S1086" s="2">
        <f>VLOOKUP(A1086,'TA Total'!A:Q,14,0)</f>
        <v>0</v>
      </c>
    </row>
    <row r="1087" spans="1:19" x14ac:dyDescent="0.45">
      <c r="A1087" s="2" t="str">
        <f t="shared" si="32"/>
        <v>2013|Queenstown-Lakes District|Total - dwelling type</v>
      </c>
      <c r="B1087" t="s">
        <v>16</v>
      </c>
      <c r="C1087" t="s">
        <v>17</v>
      </c>
      <c r="D1087" t="s">
        <v>18</v>
      </c>
      <c r="E1087" t="s">
        <v>19</v>
      </c>
      <c r="F1087">
        <v>2013</v>
      </c>
      <c r="G1087">
        <v>2013</v>
      </c>
      <c r="H1087" s="1" t="s">
        <v>112</v>
      </c>
      <c r="I1087" t="s">
        <v>111</v>
      </c>
      <c r="J1087">
        <v>2</v>
      </c>
      <c r="K1087" t="s">
        <v>23</v>
      </c>
      <c r="L1087">
        <v>99</v>
      </c>
      <c r="M1087" t="s">
        <v>260</v>
      </c>
      <c r="P1087" t="s">
        <v>24</v>
      </c>
      <c r="Q1087" t="s">
        <v>25</v>
      </c>
      <c r="R1087" s="2" t="str">
        <f t="shared" si="33"/>
        <v>.</v>
      </c>
      <c r="S1087" s="2">
        <f>VLOOKUP(A1087,'TA Total'!A:Q,14,0)</f>
        <v>0</v>
      </c>
    </row>
    <row r="1088" spans="1:19" x14ac:dyDescent="0.45">
      <c r="A1088" s="2" t="str">
        <f t="shared" si="32"/>
        <v>2013|Queenstown-Lakes District|Private Dwelling</v>
      </c>
      <c r="B1088" t="s">
        <v>16</v>
      </c>
      <c r="C1088" t="s">
        <v>17</v>
      </c>
      <c r="D1088" t="s">
        <v>18</v>
      </c>
      <c r="E1088" t="s">
        <v>19</v>
      </c>
      <c r="F1088">
        <v>2013</v>
      </c>
      <c r="G1088">
        <v>2013</v>
      </c>
      <c r="H1088" s="1" t="s">
        <v>112</v>
      </c>
      <c r="I1088" t="s">
        <v>111</v>
      </c>
      <c r="J1088">
        <v>21</v>
      </c>
      <c r="K1088" t="s">
        <v>26</v>
      </c>
      <c r="L1088">
        <v>1</v>
      </c>
      <c r="M1088" t="s">
        <v>261</v>
      </c>
      <c r="N1088">
        <v>747</v>
      </c>
      <c r="R1088" s="2">
        <f t="shared" si="33"/>
        <v>4.6998867497168746</v>
      </c>
      <c r="S1088" s="2">
        <f>VLOOKUP(A1088,'TA Total'!A:Q,14,0)</f>
        <v>15894</v>
      </c>
    </row>
    <row r="1089" spans="1:19" x14ac:dyDescent="0.45">
      <c r="A1089" s="2" t="str">
        <f t="shared" si="32"/>
        <v>2013|Queenstown-Lakes District|Non-private Dwelling</v>
      </c>
      <c r="B1089" t="s">
        <v>16</v>
      </c>
      <c r="C1089" t="s">
        <v>17</v>
      </c>
      <c r="D1089" t="s">
        <v>18</v>
      </c>
      <c r="E1089" t="s">
        <v>19</v>
      </c>
      <c r="F1089">
        <v>2013</v>
      </c>
      <c r="G1089">
        <v>2013</v>
      </c>
      <c r="H1089" s="1" t="s">
        <v>112</v>
      </c>
      <c r="I1089" t="s">
        <v>111</v>
      </c>
      <c r="J1089">
        <v>21</v>
      </c>
      <c r="K1089" t="s">
        <v>26</v>
      </c>
      <c r="L1089">
        <v>2</v>
      </c>
      <c r="M1089" t="s">
        <v>262</v>
      </c>
      <c r="P1089" t="s">
        <v>24</v>
      </c>
      <c r="Q1089" t="s">
        <v>25</v>
      </c>
      <c r="R1089" s="2" t="str">
        <f t="shared" si="33"/>
        <v>.</v>
      </c>
      <c r="S1089" s="2">
        <f>VLOOKUP(A1089,'TA Total'!A:Q,14,0)</f>
        <v>0</v>
      </c>
    </row>
    <row r="1090" spans="1:19" x14ac:dyDescent="0.45">
      <c r="A1090" s="2" t="str">
        <f t="shared" si="32"/>
        <v>2013|Queenstown-Lakes District|Total - dwelling type</v>
      </c>
      <c r="B1090" t="s">
        <v>16</v>
      </c>
      <c r="C1090" t="s">
        <v>17</v>
      </c>
      <c r="D1090" t="s">
        <v>18</v>
      </c>
      <c r="E1090" t="s">
        <v>19</v>
      </c>
      <c r="F1090">
        <v>2013</v>
      </c>
      <c r="G1090">
        <v>2013</v>
      </c>
      <c r="H1090" s="1" t="s">
        <v>112</v>
      </c>
      <c r="I1090" t="s">
        <v>111</v>
      </c>
      <c r="J1090">
        <v>21</v>
      </c>
      <c r="K1090" t="s">
        <v>26</v>
      </c>
      <c r="L1090">
        <v>99</v>
      </c>
      <c r="M1090" t="s">
        <v>260</v>
      </c>
      <c r="P1090" t="s">
        <v>24</v>
      </c>
      <c r="Q1090" t="s">
        <v>25</v>
      </c>
      <c r="R1090" s="2" t="str">
        <f t="shared" si="33"/>
        <v>.</v>
      </c>
      <c r="S1090" s="2">
        <f>VLOOKUP(A1090,'TA Total'!A:Q,14,0)</f>
        <v>0</v>
      </c>
    </row>
    <row r="1091" spans="1:19" x14ac:dyDescent="0.45">
      <c r="A1091" s="2" t="str">
        <f t="shared" ref="A1091:A1154" si="34">G1091&amp;"|"&amp;I1091&amp;"|"&amp;M1091</f>
        <v>2013|Queenstown-Lakes District|Private Dwelling</v>
      </c>
      <c r="B1091" t="s">
        <v>16</v>
      </c>
      <c r="C1091" t="s">
        <v>17</v>
      </c>
      <c r="D1091" t="s">
        <v>18</v>
      </c>
      <c r="E1091" t="s">
        <v>19</v>
      </c>
      <c r="F1091">
        <v>2013</v>
      </c>
      <c r="G1091">
        <v>2013</v>
      </c>
      <c r="H1091" s="1" t="s">
        <v>112</v>
      </c>
      <c r="I1091" t="s">
        <v>111</v>
      </c>
      <c r="J1091">
        <v>22</v>
      </c>
      <c r="K1091" t="s">
        <v>27</v>
      </c>
      <c r="L1091">
        <v>1</v>
      </c>
      <c r="M1091" t="s">
        <v>261</v>
      </c>
      <c r="N1091">
        <v>3720</v>
      </c>
      <c r="R1091" s="2">
        <f t="shared" ref="R1091:R1154" si="35">IF(P1091&lt;&gt;"_U",IFERROR((N1091/S1091*100),"."),".")</f>
        <v>23.405058512646281</v>
      </c>
      <c r="S1091" s="2">
        <f>VLOOKUP(A1091,'TA Total'!A:Q,14,0)</f>
        <v>15894</v>
      </c>
    </row>
    <row r="1092" spans="1:19" x14ac:dyDescent="0.45">
      <c r="A1092" s="2" t="str">
        <f t="shared" si="34"/>
        <v>2013|Queenstown-Lakes District|Non-private Dwelling</v>
      </c>
      <c r="B1092" t="s">
        <v>16</v>
      </c>
      <c r="C1092" t="s">
        <v>17</v>
      </c>
      <c r="D1092" t="s">
        <v>18</v>
      </c>
      <c r="E1092" t="s">
        <v>19</v>
      </c>
      <c r="F1092">
        <v>2013</v>
      </c>
      <c r="G1092">
        <v>2013</v>
      </c>
      <c r="H1092" s="1" t="s">
        <v>112</v>
      </c>
      <c r="I1092" t="s">
        <v>111</v>
      </c>
      <c r="J1092">
        <v>22</v>
      </c>
      <c r="K1092" t="s">
        <v>27</v>
      </c>
      <c r="L1092">
        <v>2</v>
      </c>
      <c r="M1092" t="s">
        <v>262</v>
      </c>
      <c r="P1092" t="s">
        <v>24</v>
      </c>
      <c r="Q1092" t="s">
        <v>25</v>
      </c>
      <c r="R1092" s="2" t="str">
        <f t="shared" si="35"/>
        <v>.</v>
      </c>
      <c r="S1092" s="2">
        <f>VLOOKUP(A1092,'TA Total'!A:Q,14,0)</f>
        <v>0</v>
      </c>
    </row>
    <row r="1093" spans="1:19" x14ac:dyDescent="0.45">
      <c r="A1093" s="2" t="str">
        <f t="shared" si="34"/>
        <v>2013|Queenstown-Lakes District|Total - dwelling type</v>
      </c>
      <c r="B1093" t="s">
        <v>16</v>
      </c>
      <c r="C1093" t="s">
        <v>17</v>
      </c>
      <c r="D1093" t="s">
        <v>18</v>
      </c>
      <c r="E1093" t="s">
        <v>19</v>
      </c>
      <c r="F1093">
        <v>2013</v>
      </c>
      <c r="G1093">
        <v>2013</v>
      </c>
      <c r="H1093" s="1" t="s">
        <v>112</v>
      </c>
      <c r="I1093" t="s">
        <v>111</v>
      </c>
      <c r="J1093">
        <v>22</v>
      </c>
      <c r="K1093" t="s">
        <v>27</v>
      </c>
      <c r="L1093">
        <v>99</v>
      </c>
      <c r="M1093" t="s">
        <v>260</v>
      </c>
      <c r="P1093" t="s">
        <v>24</v>
      </c>
      <c r="Q1093" t="s">
        <v>25</v>
      </c>
      <c r="R1093" s="2" t="str">
        <f t="shared" si="35"/>
        <v>.</v>
      </c>
      <c r="S1093" s="2">
        <f>VLOOKUP(A1093,'TA Total'!A:Q,14,0)</f>
        <v>0</v>
      </c>
    </row>
    <row r="1094" spans="1:19" x14ac:dyDescent="0.45">
      <c r="A1094" s="2" t="str">
        <f t="shared" si="34"/>
        <v>2013|Queenstown-Lakes District|Private Dwelling</v>
      </c>
      <c r="B1094" t="s">
        <v>16</v>
      </c>
      <c r="C1094" t="s">
        <v>17</v>
      </c>
      <c r="D1094" t="s">
        <v>18</v>
      </c>
      <c r="E1094" t="s">
        <v>19</v>
      </c>
      <c r="F1094">
        <v>2013</v>
      </c>
      <c r="G1094">
        <v>2013</v>
      </c>
      <c r="H1094" s="1" t="s">
        <v>112</v>
      </c>
      <c r="I1094" t="s">
        <v>111</v>
      </c>
      <c r="J1094">
        <v>3</v>
      </c>
      <c r="K1094" t="s">
        <v>28</v>
      </c>
      <c r="L1094">
        <v>1</v>
      </c>
      <c r="M1094" t="s">
        <v>261</v>
      </c>
      <c r="N1094">
        <v>237</v>
      </c>
      <c r="R1094" s="2">
        <f t="shared" si="35"/>
        <v>1.4911287278218195</v>
      </c>
      <c r="S1094" s="2">
        <f>VLOOKUP(A1094,'TA Total'!A:Q,14,0)</f>
        <v>15894</v>
      </c>
    </row>
    <row r="1095" spans="1:19" x14ac:dyDescent="0.45">
      <c r="A1095" s="2" t="str">
        <f t="shared" si="34"/>
        <v>2013|Queenstown-Lakes District|Non-private Dwelling</v>
      </c>
      <c r="B1095" t="s">
        <v>16</v>
      </c>
      <c r="C1095" t="s">
        <v>17</v>
      </c>
      <c r="D1095" t="s">
        <v>18</v>
      </c>
      <c r="E1095" t="s">
        <v>19</v>
      </c>
      <c r="F1095">
        <v>2013</v>
      </c>
      <c r="G1095">
        <v>2013</v>
      </c>
      <c r="H1095" s="1" t="s">
        <v>112</v>
      </c>
      <c r="I1095" t="s">
        <v>111</v>
      </c>
      <c r="J1095">
        <v>3</v>
      </c>
      <c r="K1095" t="s">
        <v>28</v>
      </c>
      <c r="L1095">
        <v>2</v>
      </c>
      <c r="M1095" t="s">
        <v>262</v>
      </c>
      <c r="P1095" t="s">
        <v>24</v>
      </c>
      <c r="Q1095" t="s">
        <v>25</v>
      </c>
      <c r="R1095" s="2" t="str">
        <f t="shared" si="35"/>
        <v>.</v>
      </c>
      <c r="S1095" s="2">
        <f>VLOOKUP(A1095,'TA Total'!A:Q,14,0)</f>
        <v>0</v>
      </c>
    </row>
    <row r="1096" spans="1:19" x14ac:dyDescent="0.45">
      <c r="A1096" s="2" t="str">
        <f t="shared" si="34"/>
        <v>2013|Queenstown-Lakes District|Total - dwelling type</v>
      </c>
      <c r="B1096" t="s">
        <v>16</v>
      </c>
      <c r="C1096" t="s">
        <v>17</v>
      </c>
      <c r="D1096" t="s">
        <v>18</v>
      </c>
      <c r="E1096" t="s">
        <v>19</v>
      </c>
      <c r="F1096">
        <v>2013</v>
      </c>
      <c r="G1096">
        <v>2013</v>
      </c>
      <c r="H1096" s="1" t="s">
        <v>112</v>
      </c>
      <c r="I1096" t="s">
        <v>111</v>
      </c>
      <c r="J1096">
        <v>3</v>
      </c>
      <c r="K1096" t="s">
        <v>28</v>
      </c>
      <c r="L1096">
        <v>99</v>
      </c>
      <c r="M1096" t="s">
        <v>260</v>
      </c>
      <c r="P1096" t="s">
        <v>24</v>
      </c>
      <c r="Q1096" t="s">
        <v>25</v>
      </c>
      <c r="R1096" s="2" t="str">
        <f t="shared" si="35"/>
        <v>.</v>
      </c>
      <c r="S1096" s="2">
        <f>VLOOKUP(A1096,'TA Total'!A:Q,14,0)</f>
        <v>0</v>
      </c>
    </row>
    <row r="1097" spans="1:19" x14ac:dyDescent="0.45">
      <c r="A1097" s="2" t="str">
        <f t="shared" si="34"/>
        <v>2013|Queenstown-Lakes District|Private Dwelling</v>
      </c>
      <c r="B1097" t="s">
        <v>16</v>
      </c>
      <c r="C1097" t="s">
        <v>17</v>
      </c>
      <c r="D1097" t="s">
        <v>18</v>
      </c>
      <c r="E1097" t="s">
        <v>19</v>
      </c>
      <c r="F1097">
        <v>2013</v>
      </c>
      <c r="G1097">
        <v>2013</v>
      </c>
      <c r="H1097" s="1" t="s">
        <v>112</v>
      </c>
      <c r="I1097" t="s">
        <v>111</v>
      </c>
      <c r="J1097">
        <v>999</v>
      </c>
      <c r="K1097" t="s">
        <v>29</v>
      </c>
      <c r="L1097">
        <v>1</v>
      </c>
      <c r="M1097" t="s">
        <v>261</v>
      </c>
      <c r="N1097">
        <v>15894</v>
      </c>
      <c r="R1097" s="2">
        <f t="shared" si="35"/>
        <v>100</v>
      </c>
      <c r="S1097" s="2">
        <f>VLOOKUP(A1097,'TA Total'!A:Q,14,0)</f>
        <v>15894</v>
      </c>
    </row>
    <row r="1098" spans="1:19" x14ac:dyDescent="0.45">
      <c r="A1098" s="2" t="str">
        <f t="shared" si="34"/>
        <v>2013|Queenstown-Lakes District|Non-private Dwelling</v>
      </c>
      <c r="B1098" t="s">
        <v>16</v>
      </c>
      <c r="C1098" t="s">
        <v>17</v>
      </c>
      <c r="D1098" t="s">
        <v>18</v>
      </c>
      <c r="E1098" t="s">
        <v>19</v>
      </c>
      <c r="F1098">
        <v>2013</v>
      </c>
      <c r="G1098">
        <v>2013</v>
      </c>
      <c r="H1098" s="1" t="s">
        <v>112</v>
      </c>
      <c r="I1098" t="s">
        <v>111</v>
      </c>
      <c r="J1098">
        <v>999</v>
      </c>
      <c r="K1098" t="s">
        <v>29</v>
      </c>
      <c r="L1098">
        <v>2</v>
      </c>
      <c r="M1098" t="s">
        <v>262</v>
      </c>
      <c r="P1098" t="s">
        <v>24</v>
      </c>
      <c r="Q1098" t="s">
        <v>25</v>
      </c>
      <c r="R1098" s="2" t="str">
        <f t="shared" si="35"/>
        <v>.</v>
      </c>
      <c r="S1098" s="2">
        <f>VLOOKUP(A1098,'TA Total'!A:Q,14,0)</f>
        <v>0</v>
      </c>
    </row>
    <row r="1099" spans="1:19" x14ac:dyDescent="0.45">
      <c r="A1099" s="2" t="str">
        <f t="shared" si="34"/>
        <v>2013|Queenstown-Lakes District|Total - dwelling type</v>
      </c>
      <c r="B1099" t="s">
        <v>16</v>
      </c>
      <c r="C1099" t="s">
        <v>17</v>
      </c>
      <c r="D1099" t="s">
        <v>18</v>
      </c>
      <c r="E1099" t="s">
        <v>19</v>
      </c>
      <c r="F1099">
        <v>2013</v>
      </c>
      <c r="G1099">
        <v>2013</v>
      </c>
      <c r="H1099" s="1" t="s">
        <v>112</v>
      </c>
      <c r="I1099" t="s">
        <v>111</v>
      </c>
      <c r="J1099">
        <v>999</v>
      </c>
      <c r="K1099" t="s">
        <v>29</v>
      </c>
      <c r="L1099">
        <v>99</v>
      </c>
      <c r="M1099" t="s">
        <v>260</v>
      </c>
      <c r="P1099" t="s">
        <v>24</v>
      </c>
      <c r="Q1099" t="s">
        <v>25</v>
      </c>
      <c r="R1099" s="2" t="str">
        <f t="shared" si="35"/>
        <v>.</v>
      </c>
      <c r="S1099" s="2">
        <f>VLOOKUP(A1099,'TA Total'!A:Q,14,0)</f>
        <v>0</v>
      </c>
    </row>
    <row r="1100" spans="1:19" x14ac:dyDescent="0.45">
      <c r="A1100" s="2" t="str">
        <f t="shared" si="34"/>
        <v>2013|Dunedin City|Private Dwelling</v>
      </c>
      <c r="B1100" t="s">
        <v>16</v>
      </c>
      <c r="C1100" t="s">
        <v>17</v>
      </c>
      <c r="D1100" t="s">
        <v>18</v>
      </c>
      <c r="E1100" t="s">
        <v>19</v>
      </c>
      <c r="F1100">
        <v>2013</v>
      </c>
      <c r="G1100">
        <v>2013</v>
      </c>
      <c r="H1100" s="1" t="s">
        <v>110</v>
      </c>
      <c r="I1100" t="s">
        <v>109</v>
      </c>
      <c r="J1100">
        <v>1</v>
      </c>
      <c r="K1100" t="s">
        <v>22</v>
      </c>
      <c r="L1100">
        <v>1</v>
      </c>
      <c r="M1100" t="s">
        <v>261</v>
      </c>
      <c r="N1100">
        <v>46218</v>
      </c>
      <c r="R1100" s="2">
        <f t="shared" si="35"/>
        <v>91.84452128293789</v>
      </c>
      <c r="S1100" s="2">
        <f>VLOOKUP(A1100,'TA Total'!A:Q,14,0)</f>
        <v>50322</v>
      </c>
    </row>
    <row r="1101" spans="1:19" x14ac:dyDescent="0.45">
      <c r="A1101" s="2" t="str">
        <f t="shared" si="34"/>
        <v>2013|Dunedin City|Non-private Dwelling</v>
      </c>
      <c r="B1101" t="s">
        <v>16</v>
      </c>
      <c r="C1101" t="s">
        <v>17</v>
      </c>
      <c r="D1101" t="s">
        <v>18</v>
      </c>
      <c r="E1101" t="s">
        <v>19</v>
      </c>
      <c r="F1101">
        <v>2013</v>
      </c>
      <c r="G1101">
        <v>2013</v>
      </c>
      <c r="H1101" s="1" t="s">
        <v>110</v>
      </c>
      <c r="I1101" t="s">
        <v>109</v>
      </c>
      <c r="J1101">
        <v>1</v>
      </c>
      <c r="K1101" t="s">
        <v>22</v>
      </c>
      <c r="L1101">
        <v>2</v>
      </c>
      <c r="M1101" t="s">
        <v>262</v>
      </c>
      <c r="N1101">
        <v>372</v>
      </c>
      <c r="R1101" s="2" t="str">
        <f t="shared" si="35"/>
        <v>.</v>
      </c>
      <c r="S1101" s="2">
        <f>VLOOKUP(A1101,'TA Total'!A:Q,14,0)</f>
        <v>0</v>
      </c>
    </row>
    <row r="1102" spans="1:19" x14ac:dyDescent="0.45">
      <c r="A1102" s="2" t="str">
        <f t="shared" si="34"/>
        <v>2013|Dunedin City|Total - dwelling type</v>
      </c>
      <c r="B1102" t="s">
        <v>16</v>
      </c>
      <c r="C1102" t="s">
        <v>17</v>
      </c>
      <c r="D1102" t="s">
        <v>18</v>
      </c>
      <c r="E1102" t="s">
        <v>19</v>
      </c>
      <c r="F1102">
        <v>2013</v>
      </c>
      <c r="G1102">
        <v>2013</v>
      </c>
      <c r="H1102" s="1" t="s">
        <v>110</v>
      </c>
      <c r="I1102" t="s">
        <v>109</v>
      </c>
      <c r="J1102">
        <v>1</v>
      </c>
      <c r="K1102" t="s">
        <v>22</v>
      </c>
      <c r="L1102">
        <v>99</v>
      </c>
      <c r="M1102" t="s">
        <v>260</v>
      </c>
      <c r="N1102">
        <v>46590</v>
      </c>
      <c r="R1102" s="2" t="str">
        <f t="shared" si="35"/>
        <v>.</v>
      </c>
      <c r="S1102" s="2">
        <f>VLOOKUP(A1102,'TA Total'!A:Q,14,0)</f>
        <v>0</v>
      </c>
    </row>
    <row r="1103" spans="1:19" x14ac:dyDescent="0.45">
      <c r="A1103" s="2" t="str">
        <f t="shared" si="34"/>
        <v>2013|Dunedin City|Private Dwelling</v>
      </c>
      <c r="B1103" t="s">
        <v>16</v>
      </c>
      <c r="C1103" t="s">
        <v>17</v>
      </c>
      <c r="D1103" t="s">
        <v>18</v>
      </c>
      <c r="E1103" t="s">
        <v>19</v>
      </c>
      <c r="F1103">
        <v>2013</v>
      </c>
      <c r="G1103">
        <v>2013</v>
      </c>
      <c r="H1103" s="1" t="s">
        <v>110</v>
      </c>
      <c r="I1103" t="s">
        <v>109</v>
      </c>
      <c r="J1103">
        <v>2</v>
      </c>
      <c r="K1103" t="s">
        <v>23</v>
      </c>
      <c r="L1103">
        <v>1</v>
      </c>
      <c r="M1103" t="s">
        <v>261</v>
      </c>
      <c r="N1103">
        <v>3915</v>
      </c>
      <c r="R1103" s="2">
        <f t="shared" si="35"/>
        <v>7.7798974603553113</v>
      </c>
      <c r="S1103" s="2">
        <f>VLOOKUP(A1103,'TA Total'!A:Q,14,0)</f>
        <v>50322</v>
      </c>
    </row>
    <row r="1104" spans="1:19" x14ac:dyDescent="0.45">
      <c r="A1104" s="2" t="str">
        <f t="shared" si="34"/>
        <v>2013|Dunedin City|Non-private Dwelling</v>
      </c>
      <c r="B1104" t="s">
        <v>16</v>
      </c>
      <c r="C1104" t="s">
        <v>17</v>
      </c>
      <c r="D1104" t="s">
        <v>18</v>
      </c>
      <c r="E1104" t="s">
        <v>19</v>
      </c>
      <c r="F1104">
        <v>2013</v>
      </c>
      <c r="G1104">
        <v>2013</v>
      </c>
      <c r="H1104" s="1" t="s">
        <v>110</v>
      </c>
      <c r="I1104" t="s">
        <v>109</v>
      </c>
      <c r="J1104">
        <v>2</v>
      </c>
      <c r="K1104" t="s">
        <v>23</v>
      </c>
      <c r="L1104">
        <v>2</v>
      </c>
      <c r="M1104" t="s">
        <v>262</v>
      </c>
      <c r="P1104" t="s">
        <v>24</v>
      </c>
      <c r="Q1104" t="s">
        <v>25</v>
      </c>
      <c r="R1104" s="2" t="str">
        <f t="shared" si="35"/>
        <v>.</v>
      </c>
      <c r="S1104" s="2">
        <f>VLOOKUP(A1104,'TA Total'!A:Q,14,0)</f>
        <v>0</v>
      </c>
    </row>
    <row r="1105" spans="1:19" x14ac:dyDescent="0.45">
      <c r="A1105" s="2" t="str">
        <f t="shared" si="34"/>
        <v>2013|Dunedin City|Total - dwelling type</v>
      </c>
      <c r="B1105" t="s">
        <v>16</v>
      </c>
      <c r="C1105" t="s">
        <v>17</v>
      </c>
      <c r="D1105" t="s">
        <v>18</v>
      </c>
      <c r="E1105" t="s">
        <v>19</v>
      </c>
      <c r="F1105">
        <v>2013</v>
      </c>
      <c r="G1105">
        <v>2013</v>
      </c>
      <c r="H1105" s="1" t="s">
        <v>110</v>
      </c>
      <c r="I1105" t="s">
        <v>109</v>
      </c>
      <c r="J1105">
        <v>2</v>
      </c>
      <c r="K1105" t="s">
        <v>23</v>
      </c>
      <c r="L1105">
        <v>99</v>
      </c>
      <c r="M1105" t="s">
        <v>260</v>
      </c>
      <c r="P1105" t="s">
        <v>24</v>
      </c>
      <c r="Q1105" t="s">
        <v>25</v>
      </c>
      <c r="R1105" s="2" t="str">
        <f t="shared" si="35"/>
        <v>.</v>
      </c>
      <c r="S1105" s="2">
        <f>VLOOKUP(A1105,'TA Total'!A:Q,14,0)</f>
        <v>0</v>
      </c>
    </row>
    <row r="1106" spans="1:19" x14ac:dyDescent="0.45">
      <c r="A1106" s="2" t="str">
        <f t="shared" si="34"/>
        <v>2013|Dunedin City|Private Dwelling</v>
      </c>
      <c r="B1106" t="s">
        <v>16</v>
      </c>
      <c r="C1106" t="s">
        <v>17</v>
      </c>
      <c r="D1106" t="s">
        <v>18</v>
      </c>
      <c r="E1106" t="s">
        <v>19</v>
      </c>
      <c r="F1106">
        <v>2013</v>
      </c>
      <c r="G1106">
        <v>2013</v>
      </c>
      <c r="H1106" s="1" t="s">
        <v>110</v>
      </c>
      <c r="I1106" t="s">
        <v>109</v>
      </c>
      <c r="J1106">
        <v>21</v>
      </c>
      <c r="K1106" t="s">
        <v>26</v>
      </c>
      <c r="L1106">
        <v>1</v>
      </c>
      <c r="M1106" t="s">
        <v>261</v>
      </c>
      <c r="N1106">
        <v>1137</v>
      </c>
      <c r="R1106" s="2">
        <f t="shared" si="35"/>
        <v>2.2594491474901632</v>
      </c>
      <c r="S1106" s="2">
        <f>VLOOKUP(A1106,'TA Total'!A:Q,14,0)</f>
        <v>50322</v>
      </c>
    </row>
    <row r="1107" spans="1:19" x14ac:dyDescent="0.45">
      <c r="A1107" s="2" t="str">
        <f t="shared" si="34"/>
        <v>2013|Dunedin City|Non-private Dwelling</v>
      </c>
      <c r="B1107" t="s">
        <v>16</v>
      </c>
      <c r="C1107" t="s">
        <v>17</v>
      </c>
      <c r="D1107" t="s">
        <v>18</v>
      </c>
      <c r="E1107" t="s">
        <v>19</v>
      </c>
      <c r="F1107">
        <v>2013</v>
      </c>
      <c r="G1107">
        <v>2013</v>
      </c>
      <c r="H1107" s="1" t="s">
        <v>110</v>
      </c>
      <c r="I1107" t="s">
        <v>109</v>
      </c>
      <c r="J1107">
        <v>21</v>
      </c>
      <c r="K1107" t="s">
        <v>26</v>
      </c>
      <c r="L1107">
        <v>2</v>
      </c>
      <c r="M1107" t="s">
        <v>262</v>
      </c>
      <c r="P1107" t="s">
        <v>24</v>
      </c>
      <c r="Q1107" t="s">
        <v>25</v>
      </c>
      <c r="R1107" s="2" t="str">
        <f t="shared" si="35"/>
        <v>.</v>
      </c>
      <c r="S1107" s="2">
        <f>VLOOKUP(A1107,'TA Total'!A:Q,14,0)</f>
        <v>0</v>
      </c>
    </row>
    <row r="1108" spans="1:19" x14ac:dyDescent="0.45">
      <c r="A1108" s="2" t="str">
        <f t="shared" si="34"/>
        <v>2013|Dunedin City|Total - dwelling type</v>
      </c>
      <c r="B1108" t="s">
        <v>16</v>
      </c>
      <c r="C1108" t="s">
        <v>17</v>
      </c>
      <c r="D1108" t="s">
        <v>18</v>
      </c>
      <c r="E1108" t="s">
        <v>19</v>
      </c>
      <c r="F1108">
        <v>2013</v>
      </c>
      <c r="G1108">
        <v>2013</v>
      </c>
      <c r="H1108" s="1" t="s">
        <v>110</v>
      </c>
      <c r="I1108" t="s">
        <v>109</v>
      </c>
      <c r="J1108">
        <v>21</v>
      </c>
      <c r="K1108" t="s">
        <v>26</v>
      </c>
      <c r="L1108">
        <v>99</v>
      </c>
      <c r="M1108" t="s">
        <v>260</v>
      </c>
      <c r="P1108" t="s">
        <v>24</v>
      </c>
      <c r="Q1108" t="s">
        <v>25</v>
      </c>
      <c r="R1108" s="2" t="str">
        <f t="shared" si="35"/>
        <v>.</v>
      </c>
      <c r="S1108" s="2">
        <f>VLOOKUP(A1108,'TA Total'!A:Q,14,0)</f>
        <v>0</v>
      </c>
    </row>
    <row r="1109" spans="1:19" x14ac:dyDescent="0.45">
      <c r="A1109" s="2" t="str">
        <f t="shared" si="34"/>
        <v>2013|Dunedin City|Private Dwelling</v>
      </c>
      <c r="B1109" t="s">
        <v>16</v>
      </c>
      <c r="C1109" t="s">
        <v>17</v>
      </c>
      <c r="D1109" t="s">
        <v>18</v>
      </c>
      <c r="E1109" t="s">
        <v>19</v>
      </c>
      <c r="F1109">
        <v>2013</v>
      </c>
      <c r="G1109">
        <v>2013</v>
      </c>
      <c r="H1109" s="1" t="s">
        <v>110</v>
      </c>
      <c r="I1109" t="s">
        <v>109</v>
      </c>
      <c r="J1109">
        <v>22</v>
      </c>
      <c r="K1109" t="s">
        <v>27</v>
      </c>
      <c r="L1109">
        <v>1</v>
      </c>
      <c r="M1109" t="s">
        <v>261</v>
      </c>
      <c r="N1109">
        <v>2778</v>
      </c>
      <c r="R1109" s="2">
        <f t="shared" si="35"/>
        <v>5.520448312865148</v>
      </c>
      <c r="S1109" s="2">
        <f>VLOOKUP(A1109,'TA Total'!A:Q,14,0)</f>
        <v>50322</v>
      </c>
    </row>
    <row r="1110" spans="1:19" x14ac:dyDescent="0.45">
      <c r="A1110" s="2" t="str">
        <f t="shared" si="34"/>
        <v>2013|Dunedin City|Non-private Dwelling</v>
      </c>
      <c r="B1110" t="s">
        <v>16</v>
      </c>
      <c r="C1110" t="s">
        <v>17</v>
      </c>
      <c r="D1110" t="s">
        <v>18</v>
      </c>
      <c r="E1110" t="s">
        <v>19</v>
      </c>
      <c r="F1110">
        <v>2013</v>
      </c>
      <c r="G1110">
        <v>2013</v>
      </c>
      <c r="H1110" s="1" t="s">
        <v>110</v>
      </c>
      <c r="I1110" t="s">
        <v>109</v>
      </c>
      <c r="J1110">
        <v>22</v>
      </c>
      <c r="K1110" t="s">
        <v>27</v>
      </c>
      <c r="L1110">
        <v>2</v>
      </c>
      <c r="M1110" t="s">
        <v>262</v>
      </c>
      <c r="P1110" t="s">
        <v>24</v>
      </c>
      <c r="Q1110" t="s">
        <v>25</v>
      </c>
      <c r="R1110" s="2" t="str">
        <f t="shared" si="35"/>
        <v>.</v>
      </c>
      <c r="S1110" s="2">
        <f>VLOOKUP(A1110,'TA Total'!A:Q,14,0)</f>
        <v>0</v>
      </c>
    </row>
    <row r="1111" spans="1:19" x14ac:dyDescent="0.45">
      <c r="A1111" s="2" t="str">
        <f t="shared" si="34"/>
        <v>2013|Dunedin City|Total - dwelling type</v>
      </c>
      <c r="B1111" t="s">
        <v>16</v>
      </c>
      <c r="C1111" t="s">
        <v>17</v>
      </c>
      <c r="D1111" t="s">
        <v>18</v>
      </c>
      <c r="E1111" t="s">
        <v>19</v>
      </c>
      <c r="F1111">
        <v>2013</v>
      </c>
      <c r="G1111">
        <v>2013</v>
      </c>
      <c r="H1111" s="1" t="s">
        <v>110</v>
      </c>
      <c r="I1111" t="s">
        <v>109</v>
      </c>
      <c r="J1111">
        <v>22</v>
      </c>
      <c r="K1111" t="s">
        <v>27</v>
      </c>
      <c r="L1111">
        <v>99</v>
      </c>
      <c r="M1111" t="s">
        <v>260</v>
      </c>
      <c r="P1111" t="s">
        <v>24</v>
      </c>
      <c r="Q1111" t="s">
        <v>25</v>
      </c>
      <c r="R1111" s="2" t="str">
        <f t="shared" si="35"/>
        <v>.</v>
      </c>
      <c r="S1111" s="2">
        <f>VLOOKUP(A1111,'TA Total'!A:Q,14,0)</f>
        <v>0</v>
      </c>
    </row>
    <row r="1112" spans="1:19" x14ac:dyDescent="0.45">
      <c r="A1112" s="2" t="str">
        <f t="shared" si="34"/>
        <v>2013|Dunedin City|Private Dwelling</v>
      </c>
      <c r="B1112" t="s">
        <v>16</v>
      </c>
      <c r="C1112" t="s">
        <v>17</v>
      </c>
      <c r="D1112" t="s">
        <v>18</v>
      </c>
      <c r="E1112" t="s">
        <v>19</v>
      </c>
      <c r="F1112">
        <v>2013</v>
      </c>
      <c r="G1112">
        <v>2013</v>
      </c>
      <c r="H1112" s="1" t="s">
        <v>110</v>
      </c>
      <c r="I1112" t="s">
        <v>109</v>
      </c>
      <c r="J1112">
        <v>3</v>
      </c>
      <c r="K1112" t="s">
        <v>28</v>
      </c>
      <c r="L1112">
        <v>1</v>
      </c>
      <c r="M1112" t="s">
        <v>261</v>
      </c>
      <c r="N1112">
        <v>186</v>
      </c>
      <c r="R1112" s="2">
        <f t="shared" si="35"/>
        <v>0.36961964945749376</v>
      </c>
      <c r="S1112" s="2">
        <f>VLOOKUP(A1112,'TA Total'!A:Q,14,0)</f>
        <v>50322</v>
      </c>
    </row>
    <row r="1113" spans="1:19" x14ac:dyDescent="0.45">
      <c r="A1113" s="2" t="str">
        <f t="shared" si="34"/>
        <v>2013|Dunedin City|Non-private Dwelling</v>
      </c>
      <c r="B1113" t="s">
        <v>16</v>
      </c>
      <c r="C1113" t="s">
        <v>17</v>
      </c>
      <c r="D1113" t="s">
        <v>18</v>
      </c>
      <c r="E1113" t="s">
        <v>19</v>
      </c>
      <c r="F1113">
        <v>2013</v>
      </c>
      <c r="G1113">
        <v>2013</v>
      </c>
      <c r="H1113" s="1" t="s">
        <v>110</v>
      </c>
      <c r="I1113" t="s">
        <v>109</v>
      </c>
      <c r="J1113">
        <v>3</v>
      </c>
      <c r="K1113" t="s">
        <v>28</v>
      </c>
      <c r="L1113">
        <v>2</v>
      </c>
      <c r="M1113" t="s">
        <v>262</v>
      </c>
      <c r="P1113" t="s">
        <v>24</v>
      </c>
      <c r="Q1113" t="s">
        <v>25</v>
      </c>
      <c r="R1113" s="2" t="str">
        <f t="shared" si="35"/>
        <v>.</v>
      </c>
      <c r="S1113" s="2">
        <f>VLOOKUP(A1113,'TA Total'!A:Q,14,0)</f>
        <v>0</v>
      </c>
    </row>
    <row r="1114" spans="1:19" x14ac:dyDescent="0.45">
      <c r="A1114" s="2" t="str">
        <f t="shared" si="34"/>
        <v>2013|Dunedin City|Total - dwelling type</v>
      </c>
      <c r="B1114" t="s">
        <v>16</v>
      </c>
      <c r="C1114" t="s">
        <v>17</v>
      </c>
      <c r="D1114" t="s">
        <v>18</v>
      </c>
      <c r="E1114" t="s">
        <v>19</v>
      </c>
      <c r="F1114">
        <v>2013</v>
      </c>
      <c r="G1114">
        <v>2013</v>
      </c>
      <c r="H1114" s="1" t="s">
        <v>110</v>
      </c>
      <c r="I1114" t="s">
        <v>109</v>
      </c>
      <c r="J1114">
        <v>3</v>
      </c>
      <c r="K1114" t="s">
        <v>28</v>
      </c>
      <c r="L1114">
        <v>99</v>
      </c>
      <c r="M1114" t="s">
        <v>260</v>
      </c>
      <c r="P1114" t="s">
        <v>24</v>
      </c>
      <c r="Q1114" t="s">
        <v>25</v>
      </c>
      <c r="R1114" s="2" t="str">
        <f t="shared" si="35"/>
        <v>.</v>
      </c>
      <c r="S1114" s="2">
        <f>VLOOKUP(A1114,'TA Total'!A:Q,14,0)</f>
        <v>0</v>
      </c>
    </row>
    <row r="1115" spans="1:19" x14ac:dyDescent="0.45">
      <c r="A1115" s="2" t="str">
        <f t="shared" si="34"/>
        <v>2013|Dunedin City|Private Dwelling</v>
      </c>
      <c r="B1115" t="s">
        <v>16</v>
      </c>
      <c r="C1115" t="s">
        <v>17</v>
      </c>
      <c r="D1115" t="s">
        <v>18</v>
      </c>
      <c r="E1115" t="s">
        <v>19</v>
      </c>
      <c r="F1115">
        <v>2013</v>
      </c>
      <c r="G1115">
        <v>2013</v>
      </c>
      <c r="H1115" s="1" t="s">
        <v>110</v>
      </c>
      <c r="I1115" t="s">
        <v>109</v>
      </c>
      <c r="J1115">
        <v>999</v>
      </c>
      <c r="K1115" t="s">
        <v>29</v>
      </c>
      <c r="L1115">
        <v>1</v>
      </c>
      <c r="M1115" t="s">
        <v>261</v>
      </c>
      <c r="N1115">
        <v>50322</v>
      </c>
      <c r="R1115" s="2">
        <f t="shared" si="35"/>
        <v>100</v>
      </c>
      <c r="S1115" s="2">
        <f>VLOOKUP(A1115,'TA Total'!A:Q,14,0)</f>
        <v>50322</v>
      </c>
    </row>
    <row r="1116" spans="1:19" x14ac:dyDescent="0.45">
      <c r="A1116" s="2" t="str">
        <f t="shared" si="34"/>
        <v>2013|Dunedin City|Non-private Dwelling</v>
      </c>
      <c r="B1116" t="s">
        <v>16</v>
      </c>
      <c r="C1116" t="s">
        <v>17</v>
      </c>
      <c r="D1116" t="s">
        <v>18</v>
      </c>
      <c r="E1116" t="s">
        <v>19</v>
      </c>
      <c r="F1116">
        <v>2013</v>
      </c>
      <c r="G1116">
        <v>2013</v>
      </c>
      <c r="H1116" s="1" t="s">
        <v>110</v>
      </c>
      <c r="I1116" t="s">
        <v>109</v>
      </c>
      <c r="J1116">
        <v>999</v>
      </c>
      <c r="K1116" t="s">
        <v>29</v>
      </c>
      <c r="L1116">
        <v>2</v>
      </c>
      <c r="M1116" t="s">
        <v>262</v>
      </c>
      <c r="P1116" t="s">
        <v>24</v>
      </c>
      <c r="Q1116" t="s">
        <v>25</v>
      </c>
      <c r="R1116" s="2" t="str">
        <f t="shared" si="35"/>
        <v>.</v>
      </c>
      <c r="S1116" s="2">
        <f>VLOOKUP(A1116,'TA Total'!A:Q,14,0)</f>
        <v>0</v>
      </c>
    </row>
    <row r="1117" spans="1:19" x14ac:dyDescent="0.45">
      <c r="A1117" s="2" t="str">
        <f t="shared" si="34"/>
        <v>2013|Dunedin City|Total - dwelling type</v>
      </c>
      <c r="B1117" t="s">
        <v>16</v>
      </c>
      <c r="C1117" t="s">
        <v>17</v>
      </c>
      <c r="D1117" t="s">
        <v>18</v>
      </c>
      <c r="E1117" t="s">
        <v>19</v>
      </c>
      <c r="F1117">
        <v>2013</v>
      </c>
      <c r="G1117">
        <v>2013</v>
      </c>
      <c r="H1117" s="1" t="s">
        <v>110</v>
      </c>
      <c r="I1117" t="s">
        <v>109</v>
      </c>
      <c r="J1117">
        <v>999</v>
      </c>
      <c r="K1117" t="s">
        <v>29</v>
      </c>
      <c r="L1117">
        <v>99</v>
      </c>
      <c r="M1117" t="s">
        <v>260</v>
      </c>
      <c r="P1117" t="s">
        <v>24</v>
      </c>
      <c r="Q1117" t="s">
        <v>25</v>
      </c>
      <c r="R1117" s="2" t="str">
        <f t="shared" si="35"/>
        <v>.</v>
      </c>
      <c r="S1117" s="2">
        <f>VLOOKUP(A1117,'TA Total'!A:Q,14,0)</f>
        <v>0</v>
      </c>
    </row>
    <row r="1118" spans="1:19" x14ac:dyDescent="0.45">
      <c r="A1118" s="2" t="str">
        <f t="shared" si="34"/>
        <v>2013|Clutha District|Private Dwelling</v>
      </c>
      <c r="B1118" t="s">
        <v>16</v>
      </c>
      <c r="C1118" t="s">
        <v>17</v>
      </c>
      <c r="D1118" t="s">
        <v>18</v>
      </c>
      <c r="E1118" t="s">
        <v>19</v>
      </c>
      <c r="F1118">
        <v>2013</v>
      </c>
      <c r="G1118">
        <v>2013</v>
      </c>
      <c r="H1118" s="1" t="s">
        <v>108</v>
      </c>
      <c r="I1118" t="s">
        <v>107</v>
      </c>
      <c r="J1118">
        <v>1</v>
      </c>
      <c r="K1118" t="s">
        <v>22</v>
      </c>
      <c r="L1118">
        <v>1</v>
      </c>
      <c r="M1118" t="s">
        <v>261</v>
      </c>
      <c r="N1118">
        <v>6783</v>
      </c>
      <c r="R1118" s="2">
        <f t="shared" si="35"/>
        <v>81.243262666187562</v>
      </c>
      <c r="S1118" s="2">
        <f>VLOOKUP(A1118,'TA Total'!A:Q,14,0)</f>
        <v>8349</v>
      </c>
    </row>
    <row r="1119" spans="1:19" x14ac:dyDescent="0.45">
      <c r="A1119" s="2" t="str">
        <f t="shared" si="34"/>
        <v>2013|Clutha District|Non-private Dwelling</v>
      </c>
      <c r="B1119" t="s">
        <v>16</v>
      </c>
      <c r="C1119" t="s">
        <v>17</v>
      </c>
      <c r="D1119" t="s">
        <v>18</v>
      </c>
      <c r="E1119" t="s">
        <v>19</v>
      </c>
      <c r="F1119">
        <v>2013</v>
      </c>
      <c r="G1119">
        <v>2013</v>
      </c>
      <c r="H1119" s="1" t="s">
        <v>108</v>
      </c>
      <c r="I1119" t="s">
        <v>107</v>
      </c>
      <c r="J1119">
        <v>1</v>
      </c>
      <c r="K1119" t="s">
        <v>22</v>
      </c>
      <c r="L1119">
        <v>2</v>
      </c>
      <c r="M1119" t="s">
        <v>262</v>
      </c>
      <c r="N1119">
        <v>84</v>
      </c>
      <c r="R1119" s="2" t="str">
        <f t="shared" si="35"/>
        <v>.</v>
      </c>
      <c r="S1119" s="2">
        <f>VLOOKUP(A1119,'TA Total'!A:Q,14,0)</f>
        <v>0</v>
      </c>
    </row>
    <row r="1120" spans="1:19" x14ac:dyDescent="0.45">
      <c r="A1120" s="2" t="str">
        <f t="shared" si="34"/>
        <v>2013|Clutha District|Total - dwelling type</v>
      </c>
      <c r="B1120" t="s">
        <v>16</v>
      </c>
      <c r="C1120" t="s">
        <v>17</v>
      </c>
      <c r="D1120" t="s">
        <v>18</v>
      </c>
      <c r="E1120" t="s">
        <v>19</v>
      </c>
      <c r="F1120">
        <v>2013</v>
      </c>
      <c r="G1120">
        <v>2013</v>
      </c>
      <c r="H1120" s="1" t="s">
        <v>108</v>
      </c>
      <c r="I1120" t="s">
        <v>107</v>
      </c>
      <c r="J1120">
        <v>1</v>
      </c>
      <c r="K1120" t="s">
        <v>22</v>
      </c>
      <c r="L1120">
        <v>99</v>
      </c>
      <c r="M1120" t="s">
        <v>260</v>
      </c>
      <c r="N1120">
        <v>6864</v>
      </c>
      <c r="R1120" s="2" t="str">
        <f t="shared" si="35"/>
        <v>.</v>
      </c>
      <c r="S1120" s="2">
        <f>VLOOKUP(A1120,'TA Total'!A:Q,14,0)</f>
        <v>0</v>
      </c>
    </row>
    <row r="1121" spans="1:19" x14ac:dyDescent="0.45">
      <c r="A1121" s="2" t="str">
        <f t="shared" si="34"/>
        <v>2013|Clutha District|Private Dwelling</v>
      </c>
      <c r="B1121" t="s">
        <v>16</v>
      </c>
      <c r="C1121" t="s">
        <v>17</v>
      </c>
      <c r="D1121" t="s">
        <v>18</v>
      </c>
      <c r="E1121" t="s">
        <v>19</v>
      </c>
      <c r="F1121">
        <v>2013</v>
      </c>
      <c r="G1121">
        <v>2013</v>
      </c>
      <c r="H1121" s="1" t="s">
        <v>108</v>
      </c>
      <c r="I1121" t="s">
        <v>107</v>
      </c>
      <c r="J1121">
        <v>2</v>
      </c>
      <c r="K1121" t="s">
        <v>23</v>
      </c>
      <c r="L1121">
        <v>1</v>
      </c>
      <c r="M1121" t="s">
        <v>261</v>
      </c>
      <c r="N1121">
        <v>1545</v>
      </c>
      <c r="R1121" s="2">
        <f t="shared" si="35"/>
        <v>18.505210204814947</v>
      </c>
      <c r="S1121" s="2">
        <f>VLOOKUP(A1121,'TA Total'!A:Q,14,0)</f>
        <v>8349</v>
      </c>
    </row>
    <row r="1122" spans="1:19" x14ac:dyDescent="0.45">
      <c r="A1122" s="2" t="str">
        <f t="shared" si="34"/>
        <v>2013|Clutha District|Non-private Dwelling</v>
      </c>
      <c r="B1122" t="s">
        <v>16</v>
      </c>
      <c r="C1122" t="s">
        <v>17</v>
      </c>
      <c r="D1122" t="s">
        <v>18</v>
      </c>
      <c r="E1122" t="s">
        <v>19</v>
      </c>
      <c r="F1122">
        <v>2013</v>
      </c>
      <c r="G1122">
        <v>2013</v>
      </c>
      <c r="H1122" s="1" t="s">
        <v>108</v>
      </c>
      <c r="I1122" t="s">
        <v>107</v>
      </c>
      <c r="J1122">
        <v>2</v>
      </c>
      <c r="K1122" t="s">
        <v>23</v>
      </c>
      <c r="L1122">
        <v>2</v>
      </c>
      <c r="M1122" t="s">
        <v>262</v>
      </c>
      <c r="P1122" t="s">
        <v>24</v>
      </c>
      <c r="Q1122" t="s">
        <v>25</v>
      </c>
      <c r="R1122" s="2" t="str">
        <f t="shared" si="35"/>
        <v>.</v>
      </c>
      <c r="S1122" s="2">
        <f>VLOOKUP(A1122,'TA Total'!A:Q,14,0)</f>
        <v>0</v>
      </c>
    </row>
    <row r="1123" spans="1:19" x14ac:dyDescent="0.45">
      <c r="A1123" s="2" t="str">
        <f t="shared" si="34"/>
        <v>2013|Clutha District|Total - dwelling type</v>
      </c>
      <c r="B1123" t="s">
        <v>16</v>
      </c>
      <c r="C1123" t="s">
        <v>17</v>
      </c>
      <c r="D1123" t="s">
        <v>18</v>
      </c>
      <c r="E1123" t="s">
        <v>19</v>
      </c>
      <c r="F1123">
        <v>2013</v>
      </c>
      <c r="G1123">
        <v>2013</v>
      </c>
      <c r="H1123" s="1" t="s">
        <v>108</v>
      </c>
      <c r="I1123" t="s">
        <v>107</v>
      </c>
      <c r="J1123">
        <v>2</v>
      </c>
      <c r="K1123" t="s">
        <v>23</v>
      </c>
      <c r="L1123">
        <v>99</v>
      </c>
      <c r="M1123" t="s">
        <v>260</v>
      </c>
      <c r="P1123" t="s">
        <v>24</v>
      </c>
      <c r="Q1123" t="s">
        <v>25</v>
      </c>
      <c r="R1123" s="2" t="str">
        <f t="shared" si="35"/>
        <v>.</v>
      </c>
      <c r="S1123" s="2">
        <f>VLOOKUP(A1123,'TA Total'!A:Q,14,0)</f>
        <v>0</v>
      </c>
    </row>
    <row r="1124" spans="1:19" x14ac:dyDescent="0.45">
      <c r="A1124" s="2" t="str">
        <f t="shared" si="34"/>
        <v>2013|Clutha District|Private Dwelling</v>
      </c>
      <c r="B1124" t="s">
        <v>16</v>
      </c>
      <c r="C1124" t="s">
        <v>17</v>
      </c>
      <c r="D1124" t="s">
        <v>18</v>
      </c>
      <c r="E1124" t="s">
        <v>19</v>
      </c>
      <c r="F1124">
        <v>2013</v>
      </c>
      <c r="G1124">
        <v>2013</v>
      </c>
      <c r="H1124" s="1" t="s">
        <v>108</v>
      </c>
      <c r="I1124" t="s">
        <v>107</v>
      </c>
      <c r="J1124">
        <v>21</v>
      </c>
      <c r="K1124" t="s">
        <v>26</v>
      </c>
      <c r="L1124">
        <v>1</v>
      </c>
      <c r="M1124" t="s">
        <v>261</v>
      </c>
      <c r="N1124">
        <v>234</v>
      </c>
      <c r="R1124" s="2">
        <f t="shared" si="35"/>
        <v>2.8027308659719727</v>
      </c>
      <c r="S1124" s="2">
        <f>VLOOKUP(A1124,'TA Total'!A:Q,14,0)</f>
        <v>8349</v>
      </c>
    </row>
    <row r="1125" spans="1:19" x14ac:dyDescent="0.45">
      <c r="A1125" s="2" t="str">
        <f t="shared" si="34"/>
        <v>2013|Clutha District|Non-private Dwelling</v>
      </c>
      <c r="B1125" t="s">
        <v>16</v>
      </c>
      <c r="C1125" t="s">
        <v>17</v>
      </c>
      <c r="D1125" t="s">
        <v>18</v>
      </c>
      <c r="E1125" t="s">
        <v>19</v>
      </c>
      <c r="F1125">
        <v>2013</v>
      </c>
      <c r="G1125">
        <v>2013</v>
      </c>
      <c r="H1125" s="1" t="s">
        <v>108</v>
      </c>
      <c r="I1125" t="s">
        <v>107</v>
      </c>
      <c r="J1125">
        <v>21</v>
      </c>
      <c r="K1125" t="s">
        <v>26</v>
      </c>
      <c r="L1125">
        <v>2</v>
      </c>
      <c r="M1125" t="s">
        <v>262</v>
      </c>
      <c r="P1125" t="s">
        <v>24</v>
      </c>
      <c r="Q1125" t="s">
        <v>25</v>
      </c>
      <c r="R1125" s="2" t="str">
        <f t="shared" si="35"/>
        <v>.</v>
      </c>
      <c r="S1125" s="2">
        <f>VLOOKUP(A1125,'TA Total'!A:Q,14,0)</f>
        <v>0</v>
      </c>
    </row>
    <row r="1126" spans="1:19" x14ac:dyDescent="0.45">
      <c r="A1126" s="2" t="str">
        <f t="shared" si="34"/>
        <v>2013|Clutha District|Total - dwelling type</v>
      </c>
      <c r="B1126" t="s">
        <v>16</v>
      </c>
      <c r="C1126" t="s">
        <v>17</v>
      </c>
      <c r="D1126" t="s">
        <v>18</v>
      </c>
      <c r="E1126" t="s">
        <v>19</v>
      </c>
      <c r="F1126">
        <v>2013</v>
      </c>
      <c r="G1126">
        <v>2013</v>
      </c>
      <c r="H1126" s="1" t="s">
        <v>108</v>
      </c>
      <c r="I1126" t="s">
        <v>107</v>
      </c>
      <c r="J1126">
        <v>21</v>
      </c>
      <c r="K1126" t="s">
        <v>26</v>
      </c>
      <c r="L1126">
        <v>99</v>
      </c>
      <c r="M1126" t="s">
        <v>260</v>
      </c>
      <c r="P1126" t="s">
        <v>24</v>
      </c>
      <c r="Q1126" t="s">
        <v>25</v>
      </c>
      <c r="R1126" s="2" t="str">
        <f t="shared" si="35"/>
        <v>.</v>
      </c>
      <c r="S1126" s="2">
        <f>VLOOKUP(A1126,'TA Total'!A:Q,14,0)</f>
        <v>0</v>
      </c>
    </row>
    <row r="1127" spans="1:19" x14ac:dyDescent="0.45">
      <c r="A1127" s="2" t="str">
        <f t="shared" si="34"/>
        <v>2013|Clutha District|Private Dwelling</v>
      </c>
      <c r="B1127" t="s">
        <v>16</v>
      </c>
      <c r="C1127" t="s">
        <v>17</v>
      </c>
      <c r="D1127" t="s">
        <v>18</v>
      </c>
      <c r="E1127" t="s">
        <v>19</v>
      </c>
      <c r="F1127">
        <v>2013</v>
      </c>
      <c r="G1127">
        <v>2013</v>
      </c>
      <c r="H1127" s="1" t="s">
        <v>108</v>
      </c>
      <c r="I1127" t="s">
        <v>107</v>
      </c>
      <c r="J1127">
        <v>22</v>
      </c>
      <c r="K1127" t="s">
        <v>27</v>
      </c>
      <c r="L1127">
        <v>1</v>
      </c>
      <c r="M1127" t="s">
        <v>261</v>
      </c>
      <c r="N1127">
        <v>1311</v>
      </c>
      <c r="R1127" s="2">
        <f t="shared" si="35"/>
        <v>15.702479338842975</v>
      </c>
      <c r="S1127" s="2">
        <f>VLOOKUP(A1127,'TA Total'!A:Q,14,0)</f>
        <v>8349</v>
      </c>
    </row>
    <row r="1128" spans="1:19" x14ac:dyDescent="0.45">
      <c r="A1128" s="2" t="str">
        <f t="shared" si="34"/>
        <v>2013|Clutha District|Non-private Dwelling</v>
      </c>
      <c r="B1128" t="s">
        <v>16</v>
      </c>
      <c r="C1128" t="s">
        <v>17</v>
      </c>
      <c r="D1128" t="s">
        <v>18</v>
      </c>
      <c r="E1128" t="s">
        <v>19</v>
      </c>
      <c r="F1128">
        <v>2013</v>
      </c>
      <c r="G1128">
        <v>2013</v>
      </c>
      <c r="H1128" s="1" t="s">
        <v>108</v>
      </c>
      <c r="I1128" t="s">
        <v>107</v>
      </c>
      <c r="J1128">
        <v>22</v>
      </c>
      <c r="K1128" t="s">
        <v>27</v>
      </c>
      <c r="L1128">
        <v>2</v>
      </c>
      <c r="M1128" t="s">
        <v>262</v>
      </c>
      <c r="P1128" t="s">
        <v>24</v>
      </c>
      <c r="Q1128" t="s">
        <v>25</v>
      </c>
      <c r="R1128" s="2" t="str">
        <f t="shared" si="35"/>
        <v>.</v>
      </c>
      <c r="S1128" s="2">
        <f>VLOOKUP(A1128,'TA Total'!A:Q,14,0)</f>
        <v>0</v>
      </c>
    </row>
    <row r="1129" spans="1:19" x14ac:dyDescent="0.45">
      <c r="A1129" s="2" t="str">
        <f t="shared" si="34"/>
        <v>2013|Clutha District|Total - dwelling type</v>
      </c>
      <c r="B1129" t="s">
        <v>16</v>
      </c>
      <c r="C1129" t="s">
        <v>17</v>
      </c>
      <c r="D1129" t="s">
        <v>18</v>
      </c>
      <c r="E1129" t="s">
        <v>19</v>
      </c>
      <c r="F1129">
        <v>2013</v>
      </c>
      <c r="G1129">
        <v>2013</v>
      </c>
      <c r="H1129" s="1" t="s">
        <v>108</v>
      </c>
      <c r="I1129" t="s">
        <v>107</v>
      </c>
      <c r="J1129">
        <v>22</v>
      </c>
      <c r="K1129" t="s">
        <v>27</v>
      </c>
      <c r="L1129">
        <v>99</v>
      </c>
      <c r="M1129" t="s">
        <v>260</v>
      </c>
      <c r="P1129" t="s">
        <v>24</v>
      </c>
      <c r="Q1129" t="s">
        <v>25</v>
      </c>
      <c r="R1129" s="2" t="str">
        <f t="shared" si="35"/>
        <v>.</v>
      </c>
      <c r="S1129" s="2">
        <f>VLOOKUP(A1129,'TA Total'!A:Q,14,0)</f>
        <v>0</v>
      </c>
    </row>
    <row r="1130" spans="1:19" x14ac:dyDescent="0.45">
      <c r="A1130" s="2" t="str">
        <f t="shared" si="34"/>
        <v>2013|Clutha District|Private Dwelling</v>
      </c>
      <c r="B1130" t="s">
        <v>16</v>
      </c>
      <c r="C1130" t="s">
        <v>17</v>
      </c>
      <c r="D1130" t="s">
        <v>18</v>
      </c>
      <c r="E1130" t="s">
        <v>19</v>
      </c>
      <c r="F1130">
        <v>2013</v>
      </c>
      <c r="G1130">
        <v>2013</v>
      </c>
      <c r="H1130" s="1" t="s">
        <v>108</v>
      </c>
      <c r="I1130" t="s">
        <v>107</v>
      </c>
      <c r="J1130">
        <v>3</v>
      </c>
      <c r="K1130" t="s">
        <v>28</v>
      </c>
      <c r="L1130">
        <v>1</v>
      </c>
      <c r="M1130" t="s">
        <v>261</v>
      </c>
      <c r="N1130">
        <v>21</v>
      </c>
      <c r="R1130" s="2">
        <f t="shared" si="35"/>
        <v>0.25152712899748475</v>
      </c>
      <c r="S1130" s="2">
        <f>VLOOKUP(A1130,'TA Total'!A:Q,14,0)</f>
        <v>8349</v>
      </c>
    </row>
    <row r="1131" spans="1:19" x14ac:dyDescent="0.45">
      <c r="A1131" s="2" t="str">
        <f t="shared" si="34"/>
        <v>2013|Clutha District|Non-private Dwelling</v>
      </c>
      <c r="B1131" t="s">
        <v>16</v>
      </c>
      <c r="C1131" t="s">
        <v>17</v>
      </c>
      <c r="D1131" t="s">
        <v>18</v>
      </c>
      <c r="E1131" t="s">
        <v>19</v>
      </c>
      <c r="F1131">
        <v>2013</v>
      </c>
      <c r="G1131">
        <v>2013</v>
      </c>
      <c r="H1131" s="1" t="s">
        <v>108</v>
      </c>
      <c r="I1131" t="s">
        <v>107</v>
      </c>
      <c r="J1131">
        <v>3</v>
      </c>
      <c r="K1131" t="s">
        <v>28</v>
      </c>
      <c r="L1131">
        <v>2</v>
      </c>
      <c r="M1131" t="s">
        <v>262</v>
      </c>
      <c r="P1131" t="s">
        <v>24</v>
      </c>
      <c r="Q1131" t="s">
        <v>25</v>
      </c>
      <c r="R1131" s="2" t="str">
        <f t="shared" si="35"/>
        <v>.</v>
      </c>
      <c r="S1131" s="2">
        <f>VLOOKUP(A1131,'TA Total'!A:Q,14,0)</f>
        <v>0</v>
      </c>
    </row>
    <row r="1132" spans="1:19" x14ac:dyDescent="0.45">
      <c r="A1132" s="2" t="str">
        <f t="shared" si="34"/>
        <v>2013|Clutha District|Total - dwelling type</v>
      </c>
      <c r="B1132" t="s">
        <v>16</v>
      </c>
      <c r="C1132" t="s">
        <v>17</v>
      </c>
      <c r="D1132" t="s">
        <v>18</v>
      </c>
      <c r="E1132" t="s">
        <v>19</v>
      </c>
      <c r="F1132">
        <v>2013</v>
      </c>
      <c r="G1132">
        <v>2013</v>
      </c>
      <c r="H1132" s="1" t="s">
        <v>108</v>
      </c>
      <c r="I1132" t="s">
        <v>107</v>
      </c>
      <c r="J1132">
        <v>3</v>
      </c>
      <c r="K1132" t="s">
        <v>28</v>
      </c>
      <c r="L1132">
        <v>99</v>
      </c>
      <c r="M1132" t="s">
        <v>260</v>
      </c>
      <c r="P1132" t="s">
        <v>24</v>
      </c>
      <c r="Q1132" t="s">
        <v>25</v>
      </c>
      <c r="R1132" s="2" t="str">
        <f t="shared" si="35"/>
        <v>.</v>
      </c>
      <c r="S1132" s="2">
        <f>VLOOKUP(A1132,'TA Total'!A:Q,14,0)</f>
        <v>0</v>
      </c>
    </row>
    <row r="1133" spans="1:19" x14ac:dyDescent="0.45">
      <c r="A1133" s="2" t="str">
        <f t="shared" si="34"/>
        <v>2013|Clutha District|Private Dwelling</v>
      </c>
      <c r="B1133" t="s">
        <v>16</v>
      </c>
      <c r="C1133" t="s">
        <v>17</v>
      </c>
      <c r="D1133" t="s">
        <v>18</v>
      </c>
      <c r="E1133" t="s">
        <v>19</v>
      </c>
      <c r="F1133">
        <v>2013</v>
      </c>
      <c r="G1133">
        <v>2013</v>
      </c>
      <c r="H1133" s="1" t="s">
        <v>108</v>
      </c>
      <c r="I1133" t="s">
        <v>107</v>
      </c>
      <c r="J1133">
        <v>999</v>
      </c>
      <c r="K1133" t="s">
        <v>29</v>
      </c>
      <c r="L1133">
        <v>1</v>
      </c>
      <c r="M1133" t="s">
        <v>261</v>
      </c>
      <c r="N1133">
        <v>8349</v>
      </c>
      <c r="R1133" s="2">
        <f t="shared" si="35"/>
        <v>100</v>
      </c>
      <c r="S1133" s="2">
        <f>VLOOKUP(A1133,'TA Total'!A:Q,14,0)</f>
        <v>8349</v>
      </c>
    </row>
    <row r="1134" spans="1:19" x14ac:dyDescent="0.45">
      <c r="A1134" s="2" t="str">
        <f t="shared" si="34"/>
        <v>2013|Clutha District|Non-private Dwelling</v>
      </c>
      <c r="B1134" t="s">
        <v>16</v>
      </c>
      <c r="C1134" t="s">
        <v>17</v>
      </c>
      <c r="D1134" t="s">
        <v>18</v>
      </c>
      <c r="E1134" t="s">
        <v>19</v>
      </c>
      <c r="F1134">
        <v>2013</v>
      </c>
      <c r="G1134">
        <v>2013</v>
      </c>
      <c r="H1134" s="1" t="s">
        <v>108</v>
      </c>
      <c r="I1134" t="s">
        <v>107</v>
      </c>
      <c r="J1134">
        <v>999</v>
      </c>
      <c r="K1134" t="s">
        <v>29</v>
      </c>
      <c r="L1134">
        <v>2</v>
      </c>
      <c r="M1134" t="s">
        <v>262</v>
      </c>
      <c r="P1134" t="s">
        <v>24</v>
      </c>
      <c r="Q1134" t="s">
        <v>25</v>
      </c>
      <c r="R1134" s="2" t="str">
        <f t="shared" si="35"/>
        <v>.</v>
      </c>
      <c r="S1134" s="2">
        <f>VLOOKUP(A1134,'TA Total'!A:Q,14,0)</f>
        <v>0</v>
      </c>
    </row>
    <row r="1135" spans="1:19" x14ac:dyDescent="0.45">
      <c r="A1135" s="2" t="str">
        <f t="shared" si="34"/>
        <v>2013|Clutha District|Total - dwelling type</v>
      </c>
      <c r="B1135" t="s">
        <v>16</v>
      </c>
      <c r="C1135" t="s">
        <v>17</v>
      </c>
      <c r="D1135" t="s">
        <v>18</v>
      </c>
      <c r="E1135" t="s">
        <v>19</v>
      </c>
      <c r="F1135">
        <v>2013</v>
      </c>
      <c r="G1135">
        <v>2013</v>
      </c>
      <c r="H1135" s="1" t="s">
        <v>108</v>
      </c>
      <c r="I1135" t="s">
        <v>107</v>
      </c>
      <c r="J1135">
        <v>999</v>
      </c>
      <c r="K1135" t="s">
        <v>29</v>
      </c>
      <c r="L1135">
        <v>99</v>
      </c>
      <c r="M1135" t="s">
        <v>260</v>
      </c>
      <c r="P1135" t="s">
        <v>24</v>
      </c>
      <c r="Q1135" t="s">
        <v>25</v>
      </c>
      <c r="R1135" s="2" t="str">
        <f t="shared" si="35"/>
        <v>.</v>
      </c>
      <c r="S1135" s="2">
        <f>VLOOKUP(A1135,'TA Total'!A:Q,14,0)</f>
        <v>0</v>
      </c>
    </row>
    <row r="1136" spans="1:19" x14ac:dyDescent="0.45">
      <c r="A1136" s="2" t="str">
        <f t="shared" si="34"/>
        <v>2013|Southland District|Private Dwelling</v>
      </c>
      <c r="B1136" t="s">
        <v>16</v>
      </c>
      <c r="C1136" t="s">
        <v>17</v>
      </c>
      <c r="D1136" t="s">
        <v>18</v>
      </c>
      <c r="E1136" t="s">
        <v>19</v>
      </c>
      <c r="F1136">
        <v>2013</v>
      </c>
      <c r="G1136">
        <v>2013</v>
      </c>
      <c r="H1136" s="1" t="s">
        <v>106</v>
      </c>
      <c r="I1136" t="s">
        <v>105</v>
      </c>
      <c r="J1136">
        <v>1</v>
      </c>
      <c r="K1136" t="s">
        <v>22</v>
      </c>
      <c r="L1136">
        <v>1</v>
      </c>
      <c r="M1136" t="s">
        <v>261</v>
      </c>
      <c r="N1136">
        <v>11730</v>
      </c>
      <c r="R1136" s="2">
        <f t="shared" si="35"/>
        <v>80.057330057330063</v>
      </c>
      <c r="S1136" s="2">
        <f>VLOOKUP(A1136,'TA Total'!A:Q,14,0)</f>
        <v>14652</v>
      </c>
    </row>
    <row r="1137" spans="1:19" x14ac:dyDescent="0.45">
      <c r="A1137" s="2" t="str">
        <f t="shared" si="34"/>
        <v>2013|Southland District|Non-private Dwelling</v>
      </c>
      <c r="B1137" t="s">
        <v>16</v>
      </c>
      <c r="C1137" t="s">
        <v>17</v>
      </c>
      <c r="D1137" t="s">
        <v>18</v>
      </c>
      <c r="E1137" t="s">
        <v>19</v>
      </c>
      <c r="F1137">
        <v>2013</v>
      </c>
      <c r="G1137">
        <v>2013</v>
      </c>
      <c r="H1137" s="1" t="s">
        <v>106</v>
      </c>
      <c r="I1137" t="s">
        <v>105</v>
      </c>
      <c r="J1137">
        <v>1</v>
      </c>
      <c r="K1137" t="s">
        <v>22</v>
      </c>
      <c r="L1137">
        <v>2</v>
      </c>
      <c r="M1137" t="s">
        <v>262</v>
      </c>
      <c r="N1137">
        <v>237</v>
      </c>
      <c r="R1137" s="2" t="str">
        <f t="shared" si="35"/>
        <v>.</v>
      </c>
      <c r="S1137" s="2">
        <f>VLOOKUP(A1137,'TA Total'!A:Q,14,0)</f>
        <v>0</v>
      </c>
    </row>
    <row r="1138" spans="1:19" x14ac:dyDescent="0.45">
      <c r="A1138" s="2" t="str">
        <f t="shared" si="34"/>
        <v>2013|Southland District|Total - dwelling type</v>
      </c>
      <c r="B1138" t="s">
        <v>16</v>
      </c>
      <c r="C1138" t="s">
        <v>17</v>
      </c>
      <c r="D1138" t="s">
        <v>18</v>
      </c>
      <c r="E1138" t="s">
        <v>19</v>
      </c>
      <c r="F1138">
        <v>2013</v>
      </c>
      <c r="G1138">
        <v>2013</v>
      </c>
      <c r="H1138" s="1" t="s">
        <v>106</v>
      </c>
      <c r="I1138" t="s">
        <v>105</v>
      </c>
      <c r="J1138">
        <v>1</v>
      </c>
      <c r="K1138" t="s">
        <v>22</v>
      </c>
      <c r="L1138">
        <v>99</v>
      </c>
      <c r="M1138" t="s">
        <v>260</v>
      </c>
      <c r="N1138">
        <v>11967</v>
      </c>
      <c r="R1138" s="2" t="str">
        <f t="shared" si="35"/>
        <v>.</v>
      </c>
      <c r="S1138" s="2">
        <f>VLOOKUP(A1138,'TA Total'!A:Q,14,0)</f>
        <v>0</v>
      </c>
    </row>
    <row r="1139" spans="1:19" x14ac:dyDescent="0.45">
      <c r="A1139" s="2" t="str">
        <f t="shared" si="34"/>
        <v>2013|Southland District|Private Dwelling</v>
      </c>
      <c r="B1139" t="s">
        <v>16</v>
      </c>
      <c r="C1139" t="s">
        <v>17</v>
      </c>
      <c r="D1139" t="s">
        <v>18</v>
      </c>
      <c r="E1139" t="s">
        <v>19</v>
      </c>
      <c r="F1139">
        <v>2013</v>
      </c>
      <c r="G1139">
        <v>2013</v>
      </c>
      <c r="H1139" s="1" t="s">
        <v>106</v>
      </c>
      <c r="I1139" t="s">
        <v>105</v>
      </c>
      <c r="J1139">
        <v>2</v>
      </c>
      <c r="K1139" t="s">
        <v>23</v>
      </c>
      <c r="L1139">
        <v>1</v>
      </c>
      <c r="M1139" t="s">
        <v>261</v>
      </c>
      <c r="N1139">
        <v>2856</v>
      </c>
      <c r="R1139" s="2">
        <f t="shared" si="35"/>
        <v>19.492219492219494</v>
      </c>
      <c r="S1139" s="2">
        <f>VLOOKUP(A1139,'TA Total'!A:Q,14,0)</f>
        <v>14652</v>
      </c>
    </row>
    <row r="1140" spans="1:19" x14ac:dyDescent="0.45">
      <c r="A1140" s="2" t="str">
        <f t="shared" si="34"/>
        <v>2013|Southland District|Non-private Dwelling</v>
      </c>
      <c r="B1140" t="s">
        <v>16</v>
      </c>
      <c r="C1140" t="s">
        <v>17</v>
      </c>
      <c r="D1140" t="s">
        <v>18</v>
      </c>
      <c r="E1140" t="s">
        <v>19</v>
      </c>
      <c r="F1140">
        <v>2013</v>
      </c>
      <c r="G1140">
        <v>2013</v>
      </c>
      <c r="H1140" s="1" t="s">
        <v>106</v>
      </c>
      <c r="I1140" t="s">
        <v>105</v>
      </c>
      <c r="J1140">
        <v>2</v>
      </c>
      <c r="K1140" t="s">
        <v>23</v>
      </c>
      <c r="L1140">
        <v>2</v>
      </c>
      <c r="M1140" t="s">
        <v>262</v>
      </c>
      <c r="P1140" t="s">
        <v>24</v>
      </c>
      <c r="Q1140" t="s">
        <v>25</v>
      </c>
      <c r="R1140" s="2" t="str">
        <f t="shared" si="35"/>
        <v>.</v>
      </c>
      <c r="S1140" s="2">
        <f>VLOOKUP(A1140,'TA Total'!A:Q,14,0)</f>
        <v>0</v>
      </c>
    </row>
    <row r="1141" spans="1:19" x14ac:dyDescent="0.45">
      <c r="A1141" s="2" t="str">
        <f t="shared" si="34"/>
        <v>2013|Southland District|Total - dwelling type</v>
      </c>
      <c r="B1141" t="s">
        <v>16</v>
      </c>
      <c r="C1141" t="s">
        <v>17</v>
      </c>
      <c r="D1141" t="s">
        <v>18</v>
      </c>
      <c r="E1141" t="s">
        <v>19</v>
      </c>
      <c r="F1141">
        <v>2013</v>
      </c>
      <c r="G1141">
        <v>2013</v>
      </c>
      <c r="H1141" s="1" t="s">
        <v>106</v>
      </c>
      <c r="I1141" t="s">
        <v>105</v>
      </c>
      <c r="J1141">
        <v>2</v>
      </c>
      <c r="K1141" t="s">
        <v>23</v>
      </c>
      <c r="L1141">
        <v>99</v>
      </c>
      <c r="M1141" t="s">
        <v>260</v>
      </c>
      <c r="P1141" t="s">
        <v>24</v>
      </c>
      <c r="Q1141" t="s">
        <v>25</v>
      </c>
      <c r="R1141" s="2" t="str">
        <f t="shared" si="35"/>
        <v>.</v>
      </c>
      <c r="S1141" s="2">
        <f>VLOOKUP(A1141,'TA Total'!A:Q,14,0)</f>
        <v>0</v>
      </c>
    </row>
    <row r="1142" spans="1:19" x14ac:dyDescent="0.45">
      <c r="A1142" s="2" t="str">
        <f t="shared" si="34"/>
        <v>2013|Southland District|Private Dwelling</v>
      </c>
      <c r="B1142" t="s">
        <v>16</v>
      </c>
      <c r="C1142" t="s">
        <v>17</v>
      </c>
      <c r="D1142" t="s">
        <v>18</v>
      </c>
      <c r="E1142" t="s">
        <v>19</v>
      </c>
      <c r="F1142">
        <v>2013</v>
      </c>
      <c r="G1142">
        <v>2013</v>
      </c>
      <c r="H1142" s="1" t="s">
        <v>106</v>
      </c>
      <c r="I1142" t="s">
        <v>105</v>
      </c>
      <c r="J1142">
        <v>21</v>
      </c>
      <c r="K1142" t="s">
        <v>26</v>
      </c>
      <c r="L1142">
        <v>1</v>
      </c>
      <c r="M1142" t="s">
        <v>261</v>
      </c>
      <c r="N1142">
        <v>387</v>
      </c>
      <c r="R1142" s="2">
        <f t="shared" si="35"/>
        <v>2.6412776412776413</v>
      </c>
      <c r="S1142" s="2">
        <f>VLOOKUP(A1142,'TA Total'!A:Q,14,0)</f>
        <v>14652</v>
      </c>
    </row>
    <row r="1143" spans="1:19" x14ac:dyDescent="0.45">
      <c r="A1143" s="2" t="str">
        <f t="shared" si="34"/>
        <v>2013|Southland District|Non-private Dwelling</v>
      </c>
      <c r="B1143" t="s">
        <v>16</v>
      </c>
      <c r="C1143" t="s">
        <v>17</v>
      </c>
      <c r="D1143" t="s">
        <v>18</v>
      </c>
      <c r="E1143" t="s">
        <v>19</v>
      </c>
      <c r="F1143">
        <v>2013</v>
      </c>
      <c r="G1143">
        <v>2013</v>
      </c>
      <c r="H1143" s="1" t="s">
        <v>106</v>
      </c>
      <c r="I1143" t="s">
        <v>105</v>
      </c>
      <c r="J1143">
        <v>21</v>
      </c>
      <c r="K1143" t="s">
        <v>26</v>
      </c>
      <c r="L1143">
        <v>2</v>
      </c>
      <c r="M1143" t="s">
        <v>262</v>
      </c>
      <c r="P1143" t="s">
        <v>24</v>
      </c>
      <c r="Q1143" t="s">
        <v>25</v>
      </c>
      <c r="R1143" s="2" t="str">
        <f t="shared" si="35"/>
        <v>.</v>
      </c>
      <c r="S1143" s="2">
        <f>VLOOKUP(A1143,'TA Total'!A:Q,14,0)</f>
        <v>0</v>
      </c>
    </row>
    <row r="1144" spans="1:19" x14ac:dyDescent="0.45">
      <c r="A1144" s="2" t="str">
        <f t="shared" si="34"/>
        <v>2013|Southland District|Total - dwelling type</v>
      </c>
      <c r="B1144" t="s">
        <v>16</v>
      </c>
      <c r="C1144" t="s">
        <v>17</v>
      </c>
      <c r="D1144" t="s">
        <v>18</v>
      </c>
      <c r="E1144" t="s">
        <v>19</v>
      </c>
      <c r="F1144">
        <v>2013</v>
      </c>
      <c r="G1144">
        <v>2013</v>
      </c>
      <c r="H1144" s="1" t="s">
        <v>106</v>
      </c>
      <c r="I1144" t="s">
        <v>105</v>
      </c>
      <c r="J1144">
        <v>21</v>
      </c>
      <c r="K1144" t="s">
        <v>26</v>
      </c>
      <c r="L1144">
        <v>99</v>
      </c>
      <c r="M1144" t="s">
        <v>260</v>
      </c>
      <c r="P1144" t="s">
        <v>24</v>
      </c>
      <c r="Q1144" t="s">
        <v>25</v>
      </c>
      <c r="R1144" s="2" t="str">
        <f t="shared" si="35"/>
        <v>.</v>
      </c>
      <c r="S1144" s="2">
        <f>VLOOKUP(A1144,'TA Total'!A:Q,14,0)</f>
        <v>0</v>
      </c>
    </row>
    <row r="1145" spans="1:19" x14ac:dyDescent="0.45">
      <c r="A1145" s="2" t="str">
        <f t="shared" si="34"/>
        <v>2013|Southland District|Private Dwelling</v>
      </c>
      <c r="B1145" t="s">
        <v>16</v>
      </c>
      <c r="C1145" t="s">
        <v>17</v>
      </c>
      <c r="D1145" t="s">
        <v>18</v>
      </c>
      <c r="E1145" t="s">
        <v>19</v>
      </c>
      <c r="F1145">
        <v>2013</v>
      </c>
      <c r="G1145">
        <v>2013</v>
      </c>
      <c r="H1145" s="1" t="s">
        <v>106</v>
      </c>
      <c r="I1145" t="s">
        <v>105</v>
      </c>
      <c r="J1145">
        <v>22</v>
      </c>
      <c r="K1145" t="s">
        <v>27</v>
      </c>
      <c r="L1145">
        <v>1</v>
      </c>
      <c r="M1145" t="s">
        <v>261</v>
      </c>
      <c r="N1145">
        <v>2466</v>
      </c>
      <c r="R1145" s="2">
        <f t="shared" si="35"/>
        <v>16.830466830466833</v>
      </c>
      <c r="S1145" s="2">
        <f>VLOOKUP(A1145,'TA Total'!A:Q,14,0)</f>
        <v>14652</v>
      </c>
    </row>
    <row r="1146" spans="1:19" x14ac:dyDescent="0.45">
      <c r="A1146" s="2" t="str">
        <f t="shared" si="34"/>
        <v>2013|Southland District|Non-private Dwelling</v>
      </c>
      <c r="B1146" t="s">
        <v>16</v>
      </c>
      <c r="C1146" t="s">
        <v>17</v>
      </c>
      <c r="D1146" t="s">
        <v>18</v>
      </c>
      <c r="E1146" t="s">
        <v>19</v>
      </c>
      <c r="F1146">
        <v>2013</v>
      </c>
      <c r="G1146">
        <v>2013</v>
      </c>
      <c r="H1146" s="1" t="s">
        <v>106</v>
      </c>
      <c r="I1146" t="s">
        <v>105</v>
      </c>
      <c r="J1146">
        <v>22</v>
      </c>
      <c r="K1146" t="s">
        <v>27</v>
      </c>
      <c r="L1146">
        <v>2</v>
      </c>
      <c r="M1146" t="s">
        <v>262</v>
      </c>
      <c r="P1146" t="s">
        <v>24</v>
      </c>
      <c r="Q1146" t="s">
        <v>25</v>
      </c>
      <c r="R1146" s="2" t="str">
        <f t="shared" si="35"/>
        <v>.</v>
      </c>
      <c r="S1146" s="2">
        <f>VLOOKUP(A1146,'TA Total'!A:Q,14,0)</f>
        <v>0</v>
      </c>
    </row>
    <row r="1147" spans="1:19" x14ac:dyDescent="0.45">
      <c r="A1147" s="2" t="str">
        <f t="shared" si="34"/>
        <v>2013|Southland District|Total - dwelling type</v>
      </c>
      <c r="B1147" t="s">
        <v>16</v>
      </c>
      <c r="C1147" t="s">
        <v>17</v>
      </c>
      <c r="D1147" t="s">
        <v>18</v>
      </c>
      <c r="E1147" t="s">
        <v>19</v>
      </c>
      <c r="F1147">
        <v>2013</v>
      </c>
      <c r="G1147">
        <v>2013</v>
      </c>
      <c r="H1147" s="1" t="s">
        <v>106</v>
      </c>
      <c r="I1147" t="s">
        <v>105</v>
      </c>
      <c r="J1147">
        <v>22</v>
      </c>
      <c r="K1147" t="s">
        <v>27</v>
      </c>
      <c r="L1147">
        <v>99</v>
      </c>
      <c r="M1147" t="s">
        <v>260</v>
      </c>
      <c r="P1147" t="s">
        <v>24</v>
      </c>
      <c r="Q1147" t="s">
        <v>25</v>
      </c>
      <c r="R1147" s="2" t="str">
        <f t="shared" si="35"/>
        <v>.</v>
      </c>
      <c r="S1147" s="2">
        <f>VLOOKUP(A1147,'TA Total'!A:Q,14,0)</f>
        <v>0</v>
      </c>
    </row>
    <row r="1148" spans="1:19" x14ac:dyDescent="0.45">
      <c r="A1148" s="2" t="str">
        <f t="shared" si="34"/>
        <v>2013|Southland District|Private Dwelling</v>
      </c>
      <c r="B1148" t="s">
        <v>16</v>
      </c>
      <c r="C1148" t="s">
        <v>17</v>
      </c>
      <c r="D1148" t="s">
        <v>18</v>
      </c>
      <c r="E1148" t="s">
        <v>19</v>
      </c>
      <c r="F1148">
        <v>2013</v>
      </c>
      <c r="G1148">
        <v>2013</v>
      </c>
      <c r="H1148" s="1" t="s">
        <v>106</v>
      </c>
      <c r="I1148" t="s">
        <v>105</v>
      </c>
      <c r="J1148">
        <v>3</v>
      </c>
      <c r="K1148" t="s">
        <v>28</v>
      </c>
      <c r="L1148">
        <v>1</v>
      </c>
      <c r="M1148" t="s">
        <v>261</v>
      </c>
      <c r="N1148">
        <v>66</v>
      </c>
      <c r="R1148" s="2">
        <f t="shared" si="35"/>
        <v>0.45045045045045046</v>
      </c>
      <c r="S1148" s="2">
        <f>VLOOKUP(A1148,'TA Total'!A:Q,14,0)</f>
        <v>14652</v>
      </c>
    </row>
    <row r="1149" spans="1:19" x14ac:dyDescent="0.45">
      <c r="A1149" s="2" t="str">
        <f t="shared" si="34"/>
        <v>2013|Southland District|Non-private Dwelling</v>
      </c>
      <c r="B1149" t="s">
        <v>16</v>
      </c>
      <c r="C1149" t="s">
        <v>17</v>
      </c>
      <c r="D1149" t="s">
        <v>18</v>
      </c>
      <c r="E1149" t="s">
        <v>19</v>
      </c>
      <c r="F1149">
        <v>2013</v>
      </c>
      <c r="G1149">
        <v>2013</v>
      </c>
      <c r="H1149" s="1" t="s">
        <v>106</v>
      </c>
      <c r="I1149" t="s">
        <v>105</v>
      </c>
      <c r="J1149">
        <v>3</v>
      </c>
      <c r="K1149" t="s">
        <v>28</v>
      </c>
      <c r="L1149">
        <v>2</v>
      </c>
      <c r="M1149" t="s">
        <v>262</v>
      </c>
      <c r="P1149" t="s">
        <v>24</v>
      </c>
      <c r="Q1149" t="s">
        <v>25</v>
      </c>
      <c r="R1149" s="2" t="str">
        <f t="shared" si="35"/>
        <v>.</v>
      </c>
      <c r="S1149" s="2">
        <f>VLOOKUP(A1149,'TA Total'!A:Q,14,0)</f>
        <v>0</v>
      </c>
    </row>
    <row r="1150" spans="1:19" x14ac:dyDescent="0.45">
      <c r="A1150" s="2" t="str">
        <f t="shared" si="34"/>
        <v>2013|Southland District|Total - dwelling type</v>
      </c>
      <c r="B1150" t="s">
        <v>16</v>
      </c>
      <c r="C1150" t="s">
        <v>17</v>
      </c>
      <c r="D1150" t="s">
        <v>18</v>
      </c>
      <c r="E1150" t="s">
        <v>19</v>
      </c>
      <c r="F1150">
        <v>2013</v>
      </c>
      <c r="G1150">
        <v>2013</v>
      </c>
      <c r="H1150" s="1" t="s">
        <v>106</v>
      </c>
      <c r="I1150" t="s">
        <v>105</v>
      </c>
      <c r="J1150">
        <v>3</v>
      </c>
      <c r="K1150" t="s">
        <v>28</v>
      </c>
      <c r="L1150">
        <v>99</v>
      </c>
      <c r="M1150" t="s">
        <v>260</v>
      </c>
      <c r="P1150" t="s">
        <v>24</v>
      </c>
      <c r="Q1150" t="s">
        <v>25</v>
      </c>
      <c r="R1150" s="2" t="str">
        <f t="shared" si="35"/>
        <v>.</v>
      </c>
      <c r="S1150" s="2">
        <f>VLOOKUP(A1150,'TA Total'!A:Q,14,0)</f>
        <v>0</v>
      </c>
    </row>
    <row r="1151" spans="1:19" x14ac:dyDescent="0.45">
      <c r="A1151" s="2" t="str">
        <f t="shared" si="34"/>
        <v>2013|Southland District|Private Dwelling</v>
      </c>
      <c r="B1151" t="s">
        <v>16</v>
      </c>
      <c r="C1151" t="s">
        <v>17</v>
      </c>
      <c r="D1151" t="s">
        <v>18</v>
      </c>
      <c r="E1151" t="s">
        <v>19</v>
      </c>
      <c r="F1151">
        <v>2013</v>
      </c>
      <c r="G1151">
        <v>2013</v>
      </c>
      <c r="H1151" s="1" t="s">
        <v>106</v>
      </c>
      <c r="I1151" t="s">
        <v>105</v>
      </c>
      <c r="J1151">
        <v>999</v>
      </c>
      <c r="K1151" t="s">
        <v>29</v>
      </c>
      <c r="L1151">
        <v>1</v>
      </c>
      <c r="M1151" t="s">
        <v>261</v>
      </c>
      <c r="N1151">
        <v>14652</v>
      </c>
      <c r="R1151" s="2">
        <f t="shared" si="35"/>
        <v>100</v>
      </c>
      <c r="S1151" s="2">
        <f>VLOOKUP(A1151,'TA Total'!A:Q,14,0)</f>
        <v>14652</v>
      </c>
    </row>
    <row r="1152" spans="1:19" x14ac:dyDescent="0.45">
      <c r="A1152" s="2" t="str">
        <f t="shared" si="34"/>
        <v>2013|Southland District|Non-private Dwelling</v>
      </c>
      <c r="B1152" t="s">
        <v>16</v>
      </c>
      <c r="C1152" t="s">
        <v>17</v>
      </c>
      <c r="D1152" t="s">
        <v>18</v>
      </c>
      <c r="E1152" t="s">
        <v>19</v>
      </c>
      <c r="F1152">
        <v>2013</v>
      </c>
      <c r="G1152">
        <v>2013</v>
      </c>
      <c r="H1152" s="1" t="s">
        <v>106</v>
      </c>
      <c r="I1152" t="s">
        <v>105</v>
      </c>
      <c r="J1152">
        <v>999</v>
      </c>
      <c r="K1152" t="s">
        <v>29</v>
      </c>
      <c r="L1152">
        <v>2</v>
      </c>
      <c r="M1152" t="s">
        <v>262</v>
      </c>
      <c r="P1152" t="s">
        <v>24</v>
      </c>
      <c r="Q1152" t="s">
        <v>25</v>
      </c>
      <c r="R1152" s="2" t="str">
        <f t="shared" si="35"/>
        <v>.</v>
      </c>
      <c r="S1152" s="2">
        <f>VLOOKUP(A1152,'TA Total'!A:Q,14,0)</f>
        <v>0</v>
      </c>
    </row>
    <row r="1153" spans="1:19" x14ac:dyDescent="0.45">
      <c r="A1153" s="2" t="str">
        <f t="shared" si="34"/>
        <v>2013|Southland District|Total - dwelling type</v>
      </c>
      <c r="B1153" t="s">
        <v>16</v>
      </c>
      <c r="C1153" t="s">
        <v>17</v>
      </c>
      <c r="D1153" t="s">
        <v>18</v>
      </c>
      <c r="E1153" t="s">
        <v>19</v>
      </c>
      <c r="F1153">
        <v>2013</v>
      </c>
      <c r="G1153">
        <v>2013</v>
      </c>
      <c r="H1153" s="1" t="s">
        <v>106</v>
      </c>
      <c r="I1153" t="s">
        <v>105</v>
      </c>
      <c r="J1153">
        <v>999</v>
      </c>
      <c r="K1153" t="s">
        <v>29</v>
      </c>
      <c r="L1153">
        <v>99</v>
      </c>
      <c r="M1153" t="s">
        <v>260</v>
      </c>
      <c r="P1153" t="s">
        <v>24</v>
      </c>
      <c r="Q1153" t="s">
        <v>25</v>
      </c>
      <c r="R1153" s="2" t="str">
        <f t="shared" si="35"/>
        <v>.</v>
      </c>
      <c r="S1153" s="2">
        <f>VLOOKUP(A1153,'TA Total'!A:Q,14,0)</f>
        <v>0</v>
      </c>
    </row>
    <row r="1154" spans="1:19" x14ac:dyDescent="0.45">
      <c r="A1154" s="2" t="str">
        <f t="shared" si="34"/>
        <v>2013|Gore District|Private Dwelling</v>
      </c>
      <c r="B1154" t="s">
        <v>16</v>
      </c>
      <c r="C1154" t="s">
        <v>17</v>
      </c>
      <c r="D1154" t="s">
        <v>18</v>
      </c>
      <c r="E1154" t="s">
        <v>19</v>
      </c>
      <c r="F1154">
        <v>2013</v>
      </c>
      <c r="G1154">
        <v>2013</v>
      </c>
      <c r="H1154" s="1" t="s">
        <v>104</v>
      </c>
      <c r="I1154" t="s">
        <v>103</v>
      </c>
      <c r="J1154">
        <v>1</v>
      </c>
      <c r="K1154" t="s">
        <v>22</v>
      </c>
      <c r="L1154">
        <v>1</v>
      </c>
      <c r="M1154" t="s">
        <v>261</v>
      </c>
      <c r="N1154">
        <v>4929</v>
      </c>
      <c r="R1154" s="2">
        <f t="shared" si="35"/>
        <v>90.623276337562046</v>
      </c>
      <c r="S1154" s="2">
        <f>VLOOKUP(A1154,'TA Total'!A:Q,14,0)</f>
        <v>5439</v>
      </c>
    </row>
    <row r="1155" spans="1:19" x14ac:dyDescent="0.45">
      <c r="A1155" s="2" t="str">
        <f t="shared" ref="A1155:A1218" si="36">G1155&amp;"|"&amp;I1155&amp;"|"&amp;M1155</f>
        <v>2013|Gore District|Non-private Dwelling</v>
      </c>
      <c r="B1155" t="s">
        <v>16</v>
      </c>
      <c r="C1155" t="s">
        <v>17</v>
      </c>
      <c r="D1155" t="s">
        <v>18</v>
      </c>
      <c r="E1155" t="s">
        <v>19</v>
      </c>
      <c r="F1155">
        <v>2013</v>
      </c>
      <c r="G1155">
        <v>2013</v>
      </c>
      <c r="H1155" s="1" t="s">
        <v>104</v>
      </c>
      <c r="I1155" t="s">
        <v>103</v>
      </c>
      <c r="J1155">
        <v>1</v>
      </c>
      <c r="K1155" t="s">
        <v>22</v>
      </c>
      <c r="L1155">
        <v>2</v>
      </c>
      <c r="M1155" t="s">
        <v>262</v>
      </c>
      <c r="N1155">
        <v>33</v>
      </c>
      <c r="R1155" s="2" t="str">
        <f t="shared" ref="R1155:R1218" si="37">IF(P1155&lt;&gt;"_U",IFERROR((N1155/S1155*100),"."),".")</f>
        <v>.</v>
      </c>
      <c r="S1155" s="2">
        <f>VLOOKUP(A1155,'TA Total'!A:Q,14,0)</f>
        <v>0</v>
      </c>
    </row>
    <row r="1156" spans="1:19" x14ac:dyDescent="0.45">
      <c r="A1156" s="2" t="str">
        <f t="shared" si="36"/>
        <v>2013|Gore District|Total - dwelling type</v>
      </c>
      <c r="B1156" t="s">
        <v>16</v>
      </c>
      <c r="C1156" t="s">
        <v>17</v>
      </c>
      <c r="D1156" t="s">
        <v>18</v>
      </c>
      <c r="E1156" t="s">
        <v>19</v>
      </c>
      <c r="F1156">
        <v>2013</v>
      </c>
      <c r="G1156">
        <v>2013</v>
      </c>
      <c r="H1156" s="1" t="s">
        <v>104</v>
      </c>
      <c r="I1156" t="s">
        <v>103</v>
      </c>
      <c r="J1156">
        <v>1</v>
      </c>
      <c r="K1156" t="s">
        <v>22</v>
      </c>
      <c r="L1156">
        <v>99</v>
      </c>
      <c r="M1156" t="s">
        <v>260</v>
      </c>
      <c r="N1156">
        <v>4962</v>
      </c>
      <c r="R1156" s="2" t="str">
        <f t="shared" si="37"/>
        <v>.</v>
      </c>
      <c r="S1156" s="2">
        <f>VLOOKUP(A1156,'TA Total'!A:Q,14,0)</f>
        <v>0</v>
      </c>
    </row>
    <row r="1157" spans="1:19" x14ac:dyDescent="0.45">
      <c r="A1157" s="2" t="str">
        <f t="shared" si="36"/>
        <v>2013|Gore District|Private Dwelling</v>
      </c>
      <c r="B1157" t="s">
        <v>16</v>
      </c>
      <c r="C1157" t="s">
        <v>17</v>
      </c>
      <c r="D1157" t="s">
        <v>18</v>
      </c>
      <c r="E1157" t="s">
        <v>19</v>
      </c>
      <c r="F1157">
        <v>2013</v>
      </c>
      <c r="G1157">
        <v>2013</v>
      </c>
      <c r="H1157" s="1" t="s">
        <v>104</v>
      </c>
      <c r="I1157" t="s">
        <v>103</v>
      </c>
      <c r="J1157">
        <v>2</v>
      </c>
      <c r="K1157" t="s">
        <v>23</v>
      </c>
      <c r="L1157">
        <v>1</v>
      </c>
      <c r="M1157" t="s">
        <v>261</v>
      </c>
      <c r="N1157">
        <v>483</v>
      </c>
      <c r="R1157" s="2">
        <f t="shared" si="37"/>
        <v>8.8803088803088812</v>
      </c>
      <c r="S1157" s="2">
        <f>VLOOKUP(A1157,'TA Total'!A:Q,14,0)</f>
        <v>5439</v>
      </c>
    </row>
    <row r="1158" spans="1:19" x14ac:dyDescent="0.45">
      <c r="A1158" s="2" t="str">
        <f t="shared" si="36"/>
        <v>2013|Gore District|Non-private Dwelling</v>
      </c>
      <c r="B1158" t="s">
        <v>16</v>
      </c>
      <c r="C1158" t="s">
        <v>17</v>
      </c>
      <c r="D1158" t="s">
        <v>18</v>
      </c>
      <c r="E1158" t="s">
        <v>19</v>
      </c>
      <c r="F1158">
        <v>2013</v>
      </c>
      <c r="G1158">
        <v>2013</v>
      </c>
      <c r="H1158" s="1" t="s">
        <v>104</v>
      </c>
      <c r="I1158" t="s">
        <v>103</v>
      </c>
      <c r="J1158">
        <v>2</v>
      </c>
      <c r="K1158" t="s">
        <v>23</v>
      </c>
      <c r="L1158">
        <v>2</v>
      </c>
      <c r="M1158" t="s">
        <v>262</v>
      </c>
      <c r="P1158" t="s">
        <v>24</v>
      </c>
      <c r="Q1158" t="s">
        <v>25</v>
      </c>
      <c r="R1158" s="2" t="str">
        <f t="shared" si="37"/>
        <v>.</v>
      </c>
      <c r="S1158" s="2">
        <f>VLOOKUP(A1158,'TA Total'!A:Q,14,0)</f>
        <v>0</v>
      </c>
    </row>
    <row r="1159" spans="1:19" x14ac:dyDescent="0.45">
      <c r="A1159" s="2" t="str">
        <f t="shared" si="36"/>
        <v>2013|Gore District|Total - dwelling type</v>
      </c>
      <c r="B1159" t="s">
        <v>16</v>
      </c>
      <c r="C1159" t="s">
        <v>17</v>
      </c>
      <c r="D1159" t="s">
        <v>18</v>
      </c>
      <c r="E1159" t="s">
        <v>19</v>
      </c>
      <c r="F1159">
        <v>2013</v>
      </c>
      <c r="G1159">
        <v>2013</v>
      </c>
      <c r="H1159" s="1" t="s">
        <v>104</v>
      </c>
      <c r="I1159" t="s">
        <v>103</v>
      </c>
      <c r="J1159">
        <v>2</v>
      </c>
      <c r="K1159" t="s">
        <v>23</v>
      </c>
      <c r="L1159">
        <v>99</v>
      </c>
      <c r="M1159" t="s">
        <v>260</v>
      </c>
      <c r="P1159" t="s">
        <v>24</v>
      </c>
      <c r="Q1159" t="s">
        <v>25</v>
      </c>
      <c r="R1159" s="2" t="str">
        <f t="shared" si="37"/>
        <v>.</v>
      </c>
      <c r="S1159" s="2">
        <f>VLOOKUP(A1159,'TA Total'!A:Q,14,0)</f>
        <v>0</v>
      </c>
    </row>
    <row r="1160" spans="1:19" x14ac:dyDescent="0.45">
      <c r="A1160" s="2" t="str">
        <f t="shared" si="36"/>
        <v>2013|Gore District|Private Dwelling</v>
      </c>
      <c r="B1160" t="s">
        <v>16</v>
      </c>
      <c r="C1160" t="s">
        <v>17</v>
      </c>
      <c r="D1160" t="s">
        <v>18</v>
      </c>
      <c r="E1160" t="s">
        <v>19</v>
      </c>
      <c r="F1160">
        <v>2013</v>
      </c>
      <c r="G1160">
        <v>2013</v>
      </c>
      <c r="H1160" s="1" t="s">
        <v>104</v>
      </c>
      <c r="I1160" t="s">
        <v>103</v>
      </c>
      <c r="J1160">
        <v>21</v>
      </c>
      <c r="K1160" t="s">
        <v>26</v>
      </c>
      <c r="L1160">
        <v>1</v>
      </c>
      <c r="M1160" t="s">
        <v>261</v>
      </c>
      <c r="N1160">
        <v>132</v>
      </c>
      <c r="R1160" s="2">
        <f t="shared" si="37"/>
        <v>2.4269167126309985</v>
      </c>
      <c r="S1160" s="2">
        <f>VLOOKUP(A1160,'TA Total'!A:Q,14,0)</f>
        <v>5439</v>
      </c>
    </row>
    <row r="1161" spans="1:19" x14ac:dyDescent="0.45">
      <c r="A1161" s="2" t="str">
        <f t="shared" si="36"/>
        <v>2013|Gore District|Non-private Dwelling</v>
      </c>
      <c r="B1161" t="s">
        <v>16</v>
      </c>
      <c r="C1161" t="s">
        <v>17</v>
      </c>
      <c r="D1161" t="s">
        <v>18</v>
      </c>
      <c r="E1161" t="s">
        <v>19</v>
      </c>
      <c r="F1161">
        <v>2013</v>
      </c>
      <c r="G1161">
        <v>2013</v>
      </c>
      <c r="H1161" s="1" t="s">
        <v>104</v>
      </c>
      <c r="I1161" t="s">
        <v>103</v>
      </c>
      <c r="J1161">
        <v>21</v>
      </c>
      <c r="K1161" t="s">
        <v>26</v>
      </c>
      <c r="L1161">
        <v>2</v>
      </c>
      <c r="M1161" t="s">
        <v>262</v>
      </c>
      <c r="P1161" t="s">
        <v>24</v>
      </c>
      <c r="Q1161" t="s">
        <v>25</v>
      </c>
      <c r="R1161" s="2" t="str">
        <f t="shared" si="37"/>
        <v>.</v>
      </c>
      <c r="S1161" s="2">
        <f>VLOOKUP(A1161,'TA Total'!A:Q,14,0)</f>
        <v>0</v>
      </c>
    </row>
    <row r="1162" spans="1:19" x14ac:dyDescent="0.45">
      <c r="A1162" s="2" t="str">
        <f t="shared" si="36"/>
        <v>2013|Gore District|Total - dwelling type</v>
      </c>
      <c r="B1162" t="s">
        <v>16</v>
      </c>
      <c r="C1162" t="s">
        <v>17</v>
      </c>
      <c r="D1162" t="s">
        <v>18</v>
      </c>
      <c r="E1162" t="s">
        <v>19</v>
      </c>
      <c r="F1162">
        <v>2013</v>
      </c>
      <c r="G1162">
        <v>2013</v>
      </c>
      <c r="H1162" s="1" t="s">
        <v>104</v>
      </c>
      <c r="I1162" t="s">
        <v>103</v>
      </c>
      <c r="J1162">
        <v>21</v>
      </c>
      <c r="K1162" t="s">
        <v>26</v>
      </c>
      <c r="L1162">
        <v>99</v>
      </c>
      <c r="M1162" t="s">
        <v>260</v>
      </c>
      <c r="P1162" t="s">
        <v>24</v>
      </c>
      <c r="Q1162" t="s">
        <v>25</v>
      </c>
      <c r="R1162" s="2" t="str">
        <f t="shared" si="37"/>
        <v>.</v>
      </c>
      <c r="S1162" s="2">
        <f>VLOOKUP(A1162,'TA Total'!A:Q,14,0)</f>
        <v>0</v>
      </c>
    </row>
    <row r="1163" spans="1:19" x14ac:dyDescent="0.45">
      <c r="A1163" s="2" t="str">
        <f t="shared" si="36"/>
        <v>2013|Gore District|Private Dwelling</v>
      </c>
      <c r="B1163" t="s">
        <v>16</v>
      </c>
      <c r="C1163" t="s">
        <v>17</v>
      </c>
      <c r="D1163" t="s">
        <v>18</v>
      </c>
      <c r="E1163" t="s">
        <v>19</v>
      </c>
      <c r="F1163">
        <v>2013</v>
      </c>
      <c r="G1163">
        <v>2013</v>
      </c>
      <c r="H1163" s="1" t="s">
        <v>104</v>
      </c>
      <c r="I1163" t="s">
        <v>103</v>
      </c>
      <c r="J1163">
        <v>22</v>
      </c>
      <c r="K1163" t="s">
        <v>27</v>
      </c>
      <c r="L1163">
        <v>1</v>
      </c>
      <c r="M1163" t="s">
        <v>261</v>
      </c>
      <c r="N1163">
        <v>354</v>
      </c>
      <c r="R1163" s="2">
        <f t="shared" si="37"/>
        <v>6.5085493656922235</v>
      </c>
      <c r="S1163" s="2">
        <f>VLOOKUP(A1163,'TA Total'!A:Q,14,0)</f>
        <v>5439</v>
      </c>
    </row>
    <row r="1164" spans="1:19" x14ac:dyDescent="0.45">
      <c r="A1164" s="2" t="str">
        <f t="shared" si="36"/>
        <v>2013|Gore District|Non-private Dwelling</v>
      </c>
      <c r="B1164" t="s">
        <v>16</v>
      </c>
      <c r="C1164" t="s">
        <v>17</v>
      </c>
      <c r="D1164" t="s">
        <v>18</v>
      </c>
      <c r="E1164" t="s">
        <v>19</v>
      </c>
      <c r="F1164">
        <v>2013</v>
      </c>
      <c r="G1164">
        <v>2013</v>
      </c>
      <c r="H1164" s="1" t="s">
        <v>104</v>
      </c>
      <c r="I1164" t="s">
        <v>103</v>
      </c>
      <c r="J1164">
        <v>22</v>
      </c>
      <c r="K1164" t="s">
        <v>27</v>
      </c>
      <c r="L1164">
        <v>2</v>
      </c>
      <c r="M1164" t="s">
        <v>262</v>
      </c>
      <c r="P1164" t="s">
        <v>24</v>
      </c>
      <c r="Q1164" t="s">
        <v>25</v>
      </c>
      <c r="R1164" s="2" t="str">
        <f t="shared" si="37"/>
        <v>.</v>
      </c>
      <c r="S1164" s="2">
        <f>VLOOKUP(A1164,'TA Total'!A:Q,14,0)</f>
        <v>0</v>
      </c>
    </row>
    <row r="1165" spans="1:19" x14ac:dyDescent="0.45">
      <c r="A1165" s="2" t="str">
        <f t="shared" si="36"/>
        <v>2013|Gore District|Total - dwelling type</v>
      </c>
      <c r="B1165" t="s">
        <v>16</v>
      </c>
      <c r="C1165" t="s">
        <v>17</v>
      </c>
      <c r="D1165" t="s">
        <v>18</v>
      </c>
      <c r="E1165" t="s">
        <v>19</v>
      </c>
      <c r="F1165">
        <v>2013</v>
      </c>
      <c r="G1165">
        <v>2013</v>
      </c>
      <c r="H1165" s="1" t="s">
        <v>104</v>
      </c>
      <c r="I1165" t="s">
        <v>103</v>
      </c>
      <c r="J1165">
        <v>22</v>
      </c>
      <c r="K1165" t="s">
        <v>27</v>
      </c>
      <c r="L1165">
        <v>99</v>
      </c>
      <c r="M1165" t="s">
        <v>260</v>
      </c>
      <c r="P1165" t="s">
        <v>24</v>
      </c>
      <c r="Q1165" t="s">
        <v>25</v>
      </c>
      <c r="R1165" s="2" t="str">
        <f t="shared" si="37"/>
        <v>.</v>
      </c>
      <c r="S1165" s="2">
        <f>VLOOKUP(A1165,'TA Total'!A:Q,14,0)</f>
        <v>0</v>
      </c>
    </row>
    <row r="1166" spans="1:19" x14ac:dyDescent="0.45">
      <c r="A1166" s="2" t="str">
        <f t="shared" si="36"/>
        <v>2013|Gore District|Private Dwelling</v>
      </c>
      <c r="B1166" t="s">
        <v>16</v>
      </c>
      <c r="C1166" t="s">
        <v>17</v>
      </c>
      <c r="D1166" t="s">
        <v>18</v>
      </c>
      <c r="E1166" t="s">
        <v>19</v>
      </c>
      <c r="F1166">
        <v>2013</v>
      </c>
      <c r="G1166">
        <v>2013</v>
      </c>
      <c r="H1166" s="1" t="s">
        <v>104</v>
      </c>
      <c r="I1166" t="s">
        <v>103</v>
      </c>
      <c r="J1166">
        <v>3</v>
      </c>
      <c r="K1166" t="s">
        <v>28</v>
      </c>
      <c r="L1166">
        <v>1</v>
      </c>
      <c r="M1166" t="s">
        <v>261</v>
      </c>
      <c r="N1166">
        <v>27</v>
      </c>
      <c r="R1166" s="2">
        <f t="shared" si="37"/>
        <v>0.49641478212906781</v>
      </c>
      <c r="S1166" s="2">
        <f>VLOOKUP(A1166,'TA Total'!A:Q,14,0)</f>
        <v>5439</v>
      </c>
    </row>
    <row r="1167" spans="1:19" x14ac:dyDescent="0.45">
      <c r="A1167" s="2" t="str">
        <f t="shared" si="36"/>
        <v>2013|Gore District|Non-private Dwelling</v>
      </c>
      <c r="B1167" t="s">
        <v>16</v>
      </c>
      <c r="C1167" t="s">
        <v>17</v>
      </c>
      <c r="D1167" t="s">
        <v>18</v>
      </c>
      <c r="E1167" t="s">
        <v>19</v>
      </c>
      <c r="F1167">
        <v>2013</v>
      </c>
      <c r="G1167">
        <v>2013</v>
      </c>
      <c r="H1167" s="1" t="s">
        <v>104</v>
      </c>
      <c r="I1167" t="s">
        <v>103</v>
      </c>
      <c r="J1167">
        <v>3</v>
      </c>
      <c r="K1167" t="s">
        <v>28</v>
      </c>
      <c r="L1167">
        <v>2</v>
      </c>
      <c r="M1167" t="s">
        <v>262</v>
      </c>
      <c r="P1167" t="s">
        <v>24</v>
      </c>
      <c r="Q1167" t="s">
        <v>25</v>
      </c>
      <c r="R1167" s="2" t="str">
        <f t="shared" si="37"/>
        <v>.</v>
      </c>
      <c r="S1167" s="2">
        <f>VLOOKUP(A1167,'TA Total'!A:Q,14,0)</f>
        <v>0</v>
      </c>
    </row>
    <row r="1168" spans="1:19" x14ac:dyDescent="0.45">
      <c r="A1168" s="2" t="str">
        <f t="shared" si="36"/>
        <v>2013|Gore District|Total - dwelling type</v>
      </c>
      <c r="B1168" t="s">
        <v>16</v>
      </c>
      <c r="C1168" t="s">
        <v>17</v>
      </c>
      <c r="D1168" t="s">
        <v>18</v>
      </c>
      <c r="E1168" t="s">
        <v>19</v>
      </c>
      <c r="F1168">
        <v>2013</v>
      </c>
      <c r="G1168">
        <v>2013</v>
      </c>
      <c r="H1168" s="1" t="s">
        <v>104</v>
      </c>
      <c r="I1168" t="s">
        <v>103</v>
      </c>
      <c r="J1168">
        <v>3</v>
      </c>
      <c r="K1168" t="s">
        <v>28</v>
      </c>
      <c r="L1168">
        <v>99</v>
      </c>
      <c r="M1168" t="s">
        <v>260</v>
      </c>
      <c r="P1168" t="s">
        <v>24</v>
      </c>
      <c r="Q1168" t="s">
        <v>25</v>
      </c>
      <c r="R1168" s="2" t="str">
        <f t="shared" si="37"/>
        <v>.</v>
      </c>
      <c r="S1168" s="2">
        <f>VLOOKUP(A1168,'TA Total'!A:Q,14,0)</f>
        <v>0</v>
      </c>
    </row>
    <row r="1169" spans="1:19" x14ac:dyDescent="0.45">
      <c r="A1169" s="2" t="str">
        <f t="shared" si="36"/>
        <v>2013|Gore District|Private Dwelling</v>
      </c>
      <c r="B1169" t="s">
        <v>16</v>
      </c>
      <c r="C1169" t="s">
        <v>17</v>
      </c>
      <c r="D1169" t="s">
        <v>18</v>
      </c>
      <c r="E1169" t="s">
        <v>19</v>
      </c>
      <c r="F1169">
        <v>2013</v>
      </c>
      <c r="G1169">
        <v>2013</v>
      </c>
      <c r="H1169" s="1" t="s">
        <v>104</v>
      </c>
      <c r="I1169" t="s">
        <v>103</v>
      </c>
      <c r="J1169">
        <v>999</v>
      </c>
      <c r="K1169" t="s">
        <v>29</v>
      </c>
      <c r="L1169">
        <v>1</v>
      </c>
      <c r="M1169" t="s">
        <v>261</v>
      </c>
      <c r="N1169">
        <v>5439</v>
      </c>
      <c r="R1169" s="2">
        <f t="shared" si="37"/>
        <v>100</v>
      </c>
      <c r="S1169" s="2">
        <f>VLOOKUP(A1169,'TA Total'!A:Q,14,0)</f>
        <v>5439</v>
      </c>
    </row>
    <row r="1170" spans="1:19" x14ac:dyDescent="0.45">
      <c r="A1170" s="2" t="str">
        <f t="shared" si="36"/>
        <v>2013|Gore District|Non-private Dwelling</v>
      </c>
      <c r="B1170" t="s">
        <v>16</v>
      </c>
      <c r="C1170" t="s">
        <v>17</v>
      </c>
      <c r="D1170" t="s">
        <v>18</v>
      </c>
      <c r="E1170" t="s">
        <v>19</v>
      </c>
      <c r="F1170">
        <v>2013</v>
      </c>
      <c r="G1170">
        <v>2013</v>
      </c>
      <c r="H1170" s="1" t="s">
        <v>104</v>
      </c>
      <c r="I1170" t="s">
        <v>103</v>
      </c>
      <c r="J1170">
        <v>999</v>
      </c>
      <c r="K1170" t="s">
        <v>29</v>
      </c>
      <c r="L1170">
        <v>2</v>
      </c>
      <c r="M1170" t="s">
        <v>262</v>
      </c>
      <c r="P1170" t="s">
        <v>24</v>
      </c>
      <c r="Q1170" t="s">
        <v>25</v>
      </c>
      <c r="R1170" s="2" t="str">
        <f t="shared" si="37"/>
        <v>.</v>
      </c>
      <c r="S1170" s="2">
        <f>VLOOKUP(A1170,'TA Total'!A:Q,14,0)</f>
        <v>0</v>
      </c>
    </row>
    <row r="1171" spans="1:19" x14ac:dyDescent="0.45">
      <c r="A1171" s="2" t="str">
        <f t="shared" si="36"/>
        <v>2013|Gore District|Total - dwelling type</v>
      </c>
      <c r="B1171" t="s">
        <v>16</v>
      </c>
      <c r="C1171" t="s">
        <v>17</v>
      </c>
      <c r="D1171" t="s">
        <v>18</v>
      </c>
      <c r="E1171" t="s">
        <v>19</v>
      </c>
      <c r="F1171">
        <v>2013</v>
      </c>
      <c r="G1171">
        <v>2013</v>
      </c>
      <c r="H1171" s="1" t="s">
        <v>104</v>
      </c>
      <c r="I1171" t="s">
        <v>103</v>
      </c>
      <c r="J1171">
        <v>999</v>
      </c>
      <c r="K1171" t="s">
        <v>29</v>
      </c>
      <c r="L1171">
        <v>99</v>
      </c>
      <c r="M1171" t="s">
        <v>260</v>
      </c>
      <c r="P1171" t="s">
        <v>24</v>
      </c>
      <c r="Q1171" t="s">
        <v>25</v>
      </c>
      <c r="R1171" s="2" t="str">
        <f t="shared" si="37"/>
        <v>.</v>
      </c>
      <c r="S1171" s="2">
        <f>VLOOKUP(A1171,'TA Total'!A:Q,14,0)</f>
        <v>0</v>
      </c>
    </row>
    <row r="1172" spans="1:19" x14ac:dyDescent="0.45">
      <c r="A1172" s="2" t="str">
        <f t="shared" si="36"/>
        <v>2013|Invercargill City|Private Dwelling</v>
      </c>
      <c r="B1172" t="s">
        <v>16</v>
      </c>
      <c r="C1172" t="s">
        <v>17</v>
      </c>
      <c r="D1172" t="s">
        <v>18</v>
      </c>
      <c r="E1172" t="s">
        <v>19</v>
      </c>
      <c r="F1172">
        <v>2013</v>
      </c>
      <c r="G1172">
        <v>2013</v>
      </c>
      <c r="H1172" s="1" t="s">
        <v>102</v>
      </c>
      <c r="I1172" t="s">
        <v>101</v>
      </c>
      <c r="J1172">
        <v>1</v>
      </c>
      <c r="K1172" t="s">
        <v>22</v>
      </c>
      <c r="L1172">
        <v>1</v>
      </c>
      <c r="M1172" t="s">
        <v>261</v>
      </c>
      <c r="N1172">
        <v>21111</v>
      </c>
      <c r="R1172" s="2">
        <f t="shared" si="37"/>
        <v>93.63938789088489</v>
      </c>
      <c r="S1172" s="2">
        <f>VLOOKUP(A1172,'TA Total'!A:Q,14,0)</f>
        <v>22545</v>
      </c>
    </row>
    <row r="1173" spans="1:19" x14ac:dyDescent="0.45">
      <c r="A1173" s="2" t="str">
        <f t="shared" si="36"/>
        <v>2013|Invercargill City|Non-private Dwelling</v>
      </c>
      <c r="B1173" t="s">
        <v>16</v>
      </c>
      <c r="C1173" t="s">
        <v>17</v>
      </c>
      <c r="D1173" t="s">
        <v>18</v>
      </c>
      <c r="E1173" t="s">
        <v>19</v>
      </c>
      <c r="F1173">
        <v>2013</v>
      </c>
      <c r="G1173">
        <v>2013</v>
      </c>
      <c r="H1173" s="1" t="s">
        <v>102</v>
      </c>
      <c r="I1173" t="s">
        <v>101</v>
      </c>
      <c r="J1173">
        <v>1</v>
      </c>
      <c r="K1173" t="s">
        <v>22</v>
      </c>
      <c r="L1173">
        <v>2</v>
      </c>
      <c r="M1173" t="s">
        <v>262</v>
      </c>
      <c r="N1173">
        <v>105</v>
      </c>
      <c r="R1173" s="2" t="str">
        <f t="shared" si="37"/>
        <v>.</v>
      </c>
      <c r="S1173" s="2">
        <f>VLOOKUP(A1173,'TA Total'!A:Q,14,0)</f>
        <v>0</v>
      </c>
    </row>
    <row r="1174" spans="1:19" x14ac:dyDescent="0.45">
      <c r="A1174" s="2" t="str">
        <f t="shared" si="36"/>
        <v>2013|Invercargill City|Total - dwelling type</v>
      </c>
      <c r="B1174" t="s">
        <v>16</v>
      </c>
      <c r="C1174" t="s">
        <v>17</v>
      </c>
      <c r="D1174" t="s">
        <v>18</v>
      </c>
      <c r="E1174" t="s">
        <v>19</v>
      </c>
      <c r="F1174">
        <v>2013</v>
      </c>
      <c r="G1174">
        <v>2013</v>
      </c>
      <c r="H1174" s="1" t="s">
        <v>102</v>
      </c>
      <c r="I1174" t="s">
        <v>101</v>
      </c>
      <c r="J1174">
        <v>1</v>
      </c>
      <c r="K1174" t="s">
        <v>22</v>
      </c>
      <c r="L1174">
        <v>99</v>
      </c>
      <c r="M1174" t="s">
        <v>260</v>
      </c>
      <c r="N1174">
        <v>21216</v>
      </c>
      <c r="R1174" s="2" t="str">
        <f t="shared" si="37"/>
        <v>.</v>
      </c>
      <c r="S1174" s="2">
        <f>VLOOKUP(A1174,'TA Total'!A:Q,14,0)</f>
        <v>0</v>
      </c>
    </row>
    <row r="1175" spans="1:19" x14ac:dyDescent="0.45">
      <c r="A1175" s="2" t="str">
        <f t="shared" si="36"/>
        <v>2013|Invercargill City|Private Dwelling</v>
      </c>
      <c r="B1175" t="s">
        <v>16</v>
      </c>
      <c r="C1175" t="s">
        <v>17</v>
      </c>
      <c r="D1175" t="s">
        <v>18</v>
      </c>
      <c r="E1175" t="s">
        <v>19</v>
      </c>
      <c r="F1175">
        <v>2013</v>
      </c>
      <c r="G1175">
        <v>2013</v>
      </c>
      <c r="H1175" s="1" t="s">
        <v>102</v>
      </c>
      <c r="I1175" t="s">
        <v>101</v>
      </c>
      <c r="J1175">
        <v>2</v>
      </c>
      <c r="K1175" t="s">
        <v>23</v>
      </c>
      <c r="L1175">
        <v>1</v>
      </c>
      <c r="M1175" t="s">
        <v>261</v>
      </c>
      <c r="N1175">
        <v>1341</v>
      </c>
      <c r="R1175" s="2">
        <f t="shared" si="37"/>
        <v>5.9481037924151696</v>
      </c>
      <c r="S1175" s="2">
        <f>VLOOKUP(A1175,'TA Total'!A:Q,14,0)</f>
        <v>22545</v>
      </c>
    </row>
    <row r="1176" spans="1:19" x14ac:dyDescent="0.45">
      <c r="A1176" s="2" t="str">
        <f t="shared" si="36"/>
        <v>2013|Invercargill City|Non-private Dwelling</v>
      </c>
      <c r="B1176" t="s">
        <v>16</v>
      </c>
      <c r="C1176" t="s">
        <v>17</v>
      </c>
      <c r="D1176" t="s">
        <v>18</v>
      </c>
      <c r="E1176" t="s">
        <v>19</v>
      </c>
      <c r="F1176">
        <v>2013</v>
      </c>
      <c r="G1176">
        <v>2013</v>
      </c>
      <c r="H1176" s="1" t="s">
        <v>102</v>
      </c>
      <c r="I1176" t="s">
        <v>101</v>
      </c>
      <c r="J1176">
        <v>2</v>
      </c>
      <c r="K1176" t="s">
        <v>23</v>
      </c>
      <c r="L1176">
        <v>2</v>
      </c>
      <c r="M1176" t="s">
        <v>262</v>
      </c>
      <c r="P1176" t="s">
        <v>24</v>
      </c>
      <c r="Q1176" t="s">
        <v>25</v>
      </c>
      <c r="R1176" s="2" t="str">
        <f t="shared" si="37"/>
        <v>.</v>
      </c>
      <c r="S1176" s="2">
        <f>VLOOKUP(A1176,'TA Total'!A:Q,14,0)</f>
        <v>0</v>
      </c>
    </row>
    <row r="1177" spans="1:19" x14ac:dyDescent="0.45">
      <c r="A1177" s="2" t="str">
        <f t="shared" si="36"/>
        <v>2013|Invercargill City|Total - dwelling type</v>
      </c>
      <c r="B1177" t="s">
        <v>16</v>
      </c>
      <c r="C1177" t="s">
        <v>17</v>
      </c>
      <c r="D1177" t="s">
        <v>18</v>
      </c>
      <c r="E1177" t="s">
        <v>19</v>
      </c>
      <c r="F1177">
        <v>2013</v>
      </c>
      <c r="G1177">
        <v>2013</v>
      </c>
      <c r="H1177" s="1" t="s">
        <v>102</v>
      </c>
      <c r="I1177" t="s">
        <v>101</v>
      </c>
      <c r="J1177">
        <v>2</v>
      </c>
      <c r="K1177" t="s">
        <v>23</v>
      </c>
      <c r="L1177">
        <v>99</v>
      </c>
      <c r="M1177" t="s">
        <v>260</v>
      </c>
      <c r="P1177" t="s">
        <v>24</v>
      </c>
      <c r="Q1177" t="s">
        <v>25</v>
      </c>
      <c r="R1177" s="2" t="str">
        <f t="shared" si="37"/>
        <v>.</v>
      </c>
      <c r="S1177" s="2">
        <f>VLOOKUP(A1177,'TA Total'!A:Q,14,0)</f>
        <v>0</v>
      </c>
    </row>
    <row r="1178" spans="1:19" x14ac:dyDescent="0.45">
      <c r="A1178" s="2" t="str">
        <f t="shared" si="36"/>
        <v>2013|Invercargill City|Private Dwelling</v>
      </c>
      <c r="B1178" t="s">
        <v>16</v>
      </c>
      <c r="C1178" t="s">
        <v>17</v>
      </c>
      <c r="D1178" t="s">
        <v>18</v>
      </c>
      <c r="E1178" t="s">
        <v>19</v>
      </c>
      <c r="F1178">
        <v>2013</v>
      </c>
      <c r="G1178">
        <v>2013</v>
      </c>
      <c r="H1178" s="1" t="s">
        <v>102</v>
      </c>
      <c r="I1178" t="s">
        <v>101</v>
      </c>
      <c r="J1178">
        <v>21</v>
      </c>
      <c r="K1178" t="s">
        <v>26</v>
      </c>
      <c r="L1178">
        <v>1</v>
      </c>
      <c r="M1178" t="s">
        <v>261</v>
      </c>
      <c r="N1178">
        <v>381</v>
      </c>
      <c r="R1178" s="2">
        <f t="shared" si="37"/>
        <v>1.6899534264803724</v>
      </c>
      <c r="S1178" s="2">
        <f>VLOOKUP(A1178,'TA Total'!A:Q,14,0)</f>
        <v>22545</v>
      </c>
    </row>
    <row r="1179" spans="1:19" x14ac:dyDescent="0.45">
      <c r="A1179" s="2" t="str">
        <f t="shared" si="36"/>
        <v>2013|Invercargill City|Non-private Dwelling</v>
      </c>
      <c r="B1179" t="s">
        <v>16</v>
      </c>
      <c r="C1179" t="s">
        <v>17</v>
      </c>
      <c r="D1179" t="s">
        <v>18</v>
      </c>
      <c r="E1179" t="s">
        <v>19</v>
      </c>
      <c r="F1179">
        <v>2013</v>
      </c>
      <c r="G1179">
        <v>2013</v>
      </c>
      <c r="H1179" s="1" t="s">
        <v>102</v>
      </c>
      <c r="I1179" t="s">
        <v>101</v>
      </c>
      <c r="J1179">
        <v>21</v>
      </c>
      <c r="K1179" t="s">
        <v>26</v>
      </c>
      <c r="L1179">
        <v>2</v>
      </c>
      <c r="M1179" t="s">
        <v>262</v>
      </c>
      <c r="P1179" t="s">
        <v>24</v>
      </c>
      <c r="Q1179" t="s">
        <v>25</v>
      </c>
      <c r="R1179" s="2" t="str">
        <f t="shared" si="37"/>
        <v>.</v>
      </c>
      <c r="S1179" s="2">
        <f>VLOOKUP(A1179,'TA Total'!A:Q,14,0)</f>
        <v>0</v>
      </c>
    </row>
    <row r="1180" spans="1:19" x14ac:dyDescent="0.45">
      <c r="A1180" s="2" t="str">
        <f t="shared" si="36"/>
        <v>2013|Invercargill City|Total - dwelling type</v>
      </c>
      <c r="B1180" t="s">
        <v>16</v>
      </c>
      <c r="C1180" t="s">
        <v>17</v>
      </c>
      <c r="D1180" t="s">
        <v>18</v>
      </c>
      <c r="E1180" t="s">
        <v>19</v>
      </c>
      <c r="F1180">
        <v>2013</v>
      </c>
      <c r="G1180">
        <v>2013</v>
      </c>
      <c r="H1180" s="1" t="s">
        <v>102</v>
      </c>
      <c r="I1180" t="s">
        <v>101</v>
      </c>
      <c r="J1180">
        <v>21</v>
      </c>
      <c r="K1180" t="s">
        <v>26</v>
      </c>
      <c r="L1180">
        <v>99</v>
      </c>
      <c r="M1180" t="s">
        <v>260</v>
      </c>
      <c r="P1180" t="s">
        <v>24</v>
      </c>
      <c r="Q1180" t="s">
        <v>25</v>
      </c>
      <c r="R1180" s="2" t="str">
        <f t="shared" si="37"/>
        <v>.</v>
      </c>
      <c r="S1180" s="2">
        <f>VLOOKUP(A1180,'TA Total'!A:Q,14,0)</f>
        <v>0</v>
      </c>
    </row>
    <row r="1181" spans="1:19" x14ac:dyDescent="0.45">
      <c r="A1181" s="2" t="str">
        <f t="shared" si="36"/>
        <v>2013|Invercargill City|Private Dwelling</v>
      </c>
      <c r="B1181" t="s">
        <v>16</v>
      </c>
      <c r="C1181" t="s">
        <v>17</v>
      </c>
      <c r="D1181" t="s">
        <v>18</v>
      </c>
      <c r="E1181" t="s">
        <v>19</v>
      </c>
      <c r="F1181">
        <v>2013</v>
      </c>
      <c r="G1181">
        <v>2013</v>
      </c>
      <c r="H1181" s="1" t="s">
        <v>102</v>
      </c>
      <c r="I1181" t="s">
        <v>101</v>
      </c>
      <c r="J1181">
        <v>22</v>
      </c>
      <c r="K1181" t="s">
        <v>27</v>
      </c>
      <c r="L1181">
        <v>1</v>
      </c>
      <c r="M1181" t="s">
        <v>261</v>
      </c>
      <c r="N1181">
        <v>963</v>
      </c>
      <c r="R1181" s="2">
        <f t="shared" si="37"/>
        <v>4.2714570858283434</v>
      </c>
      <c r="S1181" s="2">
        <f>VLOOKUP(A1181,'TA Total'!A:Q,14,0)</f>
        <v>22545</v>
      </c>
    </row>
    <row r="1182" spans="1:19" x14ac:dyDescent="0.45">
      <c r="A1182" s="2" t="str">
        <f t="shared" si="36"/>
        <v>2013|Invercargill City|Non-private Dwelling</v>
      </c>
      <c r="B1182" t="s">
        <v>16</v>
      </c>
      <c r="C1182" t="s">
        <v>17</v>
      </c>
      <c r="D1182" t="s">
        <v>18</v>
      </c>
      <c r="E1182" t="s">
        <v>19</v>
      </c>
      <c r="F1182">
        <v>2013</v>
      </c>
      <c r="G1182">
        <v>2013</v>
      </c>
      <c r="H1182" s="1" t="s">
        <v>102</v>
      </c>
      <c r="I1182" t="s">
        <v>101</v>
      </c>
      <c r="J1182">
        <v>22</v>
      </c>
      <c r="K1182" t="s">
        <v>27</v>
      </c>
      <c r="L1182">
        <v>2</v>
      </c>
      <c r="M1182" t="s">
        <v>262</v>
      </c>
      <c r="P1182" t="s">
        <v>24</v>
      </c>
      <c r="Q1182" t="s">
        <v>25</v>
      </c>
      <c r="R1182" s="2" t="str">
        <f t="shared" si="37"/>
        <v>.</v>
      </c>
      <c r="S1182" s="2">
        <f>VLOOKUP(A1182,'TA Total'!A:Q,14,0)</f>
        <v>0</v>
      </c>
    </row>
    <row r="1183" spans="1:19" x14ac:dyDescent="0.45">
      <c r="A1183" s="2" t="str">
        <f t="shared" si="36"/>
        <v>2013|Invercargill City|Total - dwelling type</v>
      </c>
      <c r="B1183" t="s">
        <v>16</v>
      </c>
      <c r="C1183" t="s">
        <v>17</v>
      </c>
      <c r="D1183" t="s">
        <v>18</v>
      </c>
      <c r="E1183" t="s">
        <v>19</v>
      </c>
      <c r="F1183">
        <v>2013</v>
      </c>
      <c r="G1183">
        <v>2013</v>
      </c>
      <c r="H1183" s="1" t="s">
        <v>102</v>
      </c>
      <c r="I1183" t="s">
        <v>101</v>
      </c>
      <c r="J1183">
        <v>22</v>
      </c>
      <c r="K1183" t="s">
        <v>27</v>
      </c>
      <c r="L1183">
        <v>99</v>
      </c>
      <c r="M1183" t="s">
        <v>260</v>
      </c>
      <c r="P1183" t="s">
        <v>24</v>
      </c>
      <c r="Q1183" t="s">
        <v>25</v>
      </c>
      <c r="R1183" s="2" t="str">
        <f t="shared" si="37"/>
        <v>.</v>
      </c>
      <c r="S1183" s="2">
        <f>VLOOKUP(A1183,'TA Total'!A:Q,14,0)</f>
        <v>0</v>
      </c>
    </row>
    <row r="1184" spans="1:19" x14ac:dyDescent="0.45">
      <c r="A1184" s="2" t="str">
        <f t="shared" si="36"/>
        <v>2013|Invercargill City|Private Dwelling</v>
      </c>
      <c r="B1184" t="s">
        <v>16</v>
      </c>
      <c r="C1184" t="s">
        <v>17</v>
      </c>
      <c r="D1184" t="s">
        <v>18</v>
      </c>
      <c r="E1184" t="s">
        <v>19</v>
      </c>
      <c r="F1184">
        <v>2013</v>
      </c>
      <c r="G1184">
        <v>2013</v>
      </c>
      <c r="H1184" s="1" t="s">
        <v>102</v>
      </c>
      <c r="I1184" t="s">
        <v>101</v>
      </c>
      <c r="J1184">
        <v>3</v>
      </c>
      <c r="K1184" t="s">
        <v>28</v>
      </c>
      <c r="L1184">
        <v>1</v>
      </c>
      <c r="M1184" t="s">
        <v>261</v>
      </c>
      <c r="N1184">
        <v>90</v>
      </c>
      <c r="R1184" s="2">
        <f t="shared" si="37"/>
        <v>0.39920159680638717</v>
      </c>
      <c r="S1184" s="2">
        <f>VLOOKUP(A1184,'TA Total'!A:Q,14,0)</f>
        <v>22545</v>
      </c>
    </row>
    <row r="1185" spans="1:19" x14ac:dyDescent="0.45">
      <c r="A1185" s="2" t="str">
        <f t="shared" si="36"/>
        <v>2013|Invercargill City|Non-private Dwelling</v>
      </c>
      <c r="B1185" t="s">
        <v>16</v>
      </c>
      <c r="C1185" t="s">
        <v>17</v>
      </c>
      <c r="D1185" t="s">
        <v>18</v>
      </c>
      <c r="E1185" t="s">
        <v>19</v>
      </c>
      <c r="F1185">
        <v>2013</v>
      </c>
      <c r="G1185">
        <v>2013</v>
      </c>
      <c r="H1185" s="1" t="s">
        <v>102</v>
      </c>
      <c r="I1185" t="s">
        <v>101</v>
      </c>
      <c r="J1185">
        <v>3</v>
      </c>
      <c r="K1185" t="s">
        <v>28</v>
      </c>
      <c r="L1185">
        <v>2</v>
      </c>
      <c r="M1185" t="s">
        <v>262</v>
      </c>
      <c r="P1185" t="s">
        <v>24</v>
      </c>
      <c r="Q1185" t="s">
        <v>25</v>
      </c>
      <c r="R1185" s="2" t="str">
        <f t="shared" si="37"/>
        <v>.</v>
      </c>
      <c r="S1185" s="2">
        <f>VLOOKUP(A1185,'TA Total'!A:Q,14,0)</f>
        <v>0</v>
      </c>
    </row>
    <row r="1186" spans="1:19" x14ac:dyDescent="0.45">
      <c r="A1186" s="2" t="str">
        <f t="shared" si="36"/>
        <v>2013|Invercargill City|Total - dwelling type</v>
      </c>
      <c r="B1186" t="s">
        <v>16</v>
      </c>
      <c r="C1186" t="s">
        <v>17</v>
      </c>
      <c r="D1186" t="s">
        <v>18</v>
      </c>
      <c r="E1186" t="s">
        <v>19</v>
      </c>
      <c r="F1186">
        <v>2013</v>
      </c>
      <c r="G1186">
        <v>2013</v>
      </c>
      <c r="H1186" s="1" t="s">
        <v>102</v>
      </c>
      <c r="I1186" t="s">
        <v>101</v>
      </c>
      <c r="J1186">
        <v>3</v>
      </c>
      <c r="K1186" t="s">
        <v>28</v>
      </c>
      <c r="L1186">
        <v>99</v>
      </c>
      <c r="M1186" t="s">
        <v>260</v>
      </c>
      <c r="P1186" t="s">
        <v>24</v>
      </c>
      <c r="Q1186" t="s">
        <v>25</v>
      </c>
      <c r="R1186" s="2" t="str">
        <f t="shared" si="37"/>
        <v>.</v>
      </c>
      <c r="S1186" s="2">
        <f>VLOOKUP(A1186,'TA Total'!A:Q,14,0)</f>
        <v>0</v>
      </c>
    </row>
    <row r="1187" spans="1:19" x14ac:dyDescent="0.45">
      <c r="A1187" s="2" t="str">
        <f t="shared" si="36"/>
        <v>2013|Invercargill City|Private Dwelling</v>
      </c>
      <c r="B1187" t="s">
        <v>16</v>
      </c>
      <c r="C1187" t="s">
        <v>17</v>
      </c>
      <c r="D1187" t="s">
        <v>18</v>
      </c>
      <c r="E1187" t="s">
        <v>19</v>
      </c>
      <c r="F1187">
        <v>2013</v>
      </c>
      <c r="G1187">
        <v>2013</v>
      </c>
      <c r="H1187" s="1" t="s">
        <v>102</v>
      </c>
      <c r="I1187" t="s">
        <v>101</v>
      </c>
      <c r="J1187">
        <v>999</v>
      </c>
      <c r="K1187" t="s">
        <v>29</v>
      </c>
      <c r="L1187">
        <v>1</v>
      </c>
      <c r="M1187" t="s">
        <v>261</v>
      </c>
      <c r="N1187">
        <v>22545</v>
      </c>
      <c r="R1187" s="2">
        <f t="shared" si="37"/>
        <v>100</v>
      </c>
      <c r="S1187" s="2">
        <f>VLOOKUP(A1187,'TA Total'!A:Q,14,0)</f>
        <v>22545</v>
      </c>
    </row>
    <row r="1188" spans="1:19" x14ac:dyDescent="0.45">
      <c r="A1188" s="2" t="str">
        <f t="shared" si="36"/>
        <v>2013|Invercargill City|Non-private Dwelling</v>
      </c>
      <c r="B1188" t="s">
        <v>16</v>
      </c>
      <c r="C1188" t="s">
        <v>17</v>
      </c>
      <c r="D1188" t="s">
        <v>18</v>
      </c>
      <c r="E1188" t="s">
        <v>19</v>
      </c>
      <c r="F1188">
        <v>2013</v>
      </c>
      <c r="G1188">
        <v>2013</v>
      </c>
      <c r="H1188" s="1" t="s">
        <v>102</v>
      </c>
      <c r="I1188" t="s">
        <v>101</v>
      </c>
      <c r="J1188">
        <v>999</v>
      </c>
      <c r="K1188" t="s">
        <v>29</v>
      </c>
      <c r="L1188">
        <v>2</v>
      </c>
      <c r="M1188" t="s">
        <v>262</v>
      </c>
      <c r="P1188" t="s">
        <v>24</v>
      </c>
      <c r="Q1188" t="s">
        <v>25</v>
      </c>
      <c r="R1188" s="2" t="str">
        <f t="shared" si="37"/>
        <v>.</v>
      </c>
      <c r="S1188" s="2">
        <f>VLOOKUP(A1188,'TA Total'!A:Q,14,0)</f>
        <v>0</v>
      </c>
    </row>
    <row r="1189" spans="1:19" x14ac:dyDescent="0.45">
      <c r="A1189" s="2" t="str">
        <f t="shared" si="36"/>
        <v>2013|Invercargill City|Total - dwelling type</v>
      </c>
      <c r="B1189" t="s">
        <v>16</v>
      </c>
      <c r="C1189" t="s">
        <v>17</v>
      </c>
      <c r="D1189" t="s">
        <v>18</v>
      </c>
      <c r="E1189" t="s">
        <v>19</v>
      </c>
      <c r="F1189">
        <v>2013</v>
      </c>
      <c r="G1189">
        <v>2013</v>
      </c>
      <c r="H1189" s="1" t="s">
        <v>102</v>
      </c>
      <c r="I1189" t="s">
        <v>101</v>
      </c>
      <c r="J1189">
        <v>999</v>
      </c>
      <c r="K1189" t="s">
        <v>29</v>
      </c>
      <c r="L1189">
        <v>99</v>
      </c>
      <c r="M1189" t="s">
        <v>260</v>
      </c>
      <c r="P1189" t="s">
        <v>24</v>
      </c>
      <c r="Q1189" t="s">
        <v>25</v>
      </c>
      <c r="R1189" s="2" t="str">
        <f t="shared" si="37"/>
        <v>.</v>
      </c>
      <c r="S1189" s="2">
        <f>VLOOKUP(A1189,'TA Total'!A:Q,14,0)</f>
        <v>0</v>
      </c>
    </row>
    <row r="1190" spans="1:19" x14ac:dyDescent="0.45">
      <c r="A1190" s="2" t="str">
        <f t="shared" si="36"/>
        <v>2013|Auckland|Private Dwelling</v>
      </c>
      <c r="B1190" t="s">
        <v>16</v>
      </c>
      <c r="C1190" t="s">
        <v>17</v>
      </c>
      <c r="D1190" t="s">
        <v>18</v>
      </c>
      <c r="E1190" t="s">
        <v>19</v>
      </c>
      <c r="F1190">
        <v>2013</v>
      </c>
      <c r="G1190">
        <v>2013</v>
      </c>
      <c r="H1190" s="1" t="s">
        <v>100</v>
      </c>
      <c r="I1190" t="s">
        <v>99</v>
      </c>
      <c r="J1190">
        <v>1</v>
      </c>
      <c r="K1190" t="s">
        <v>22</v>
      </c>
      <c r="L1190">
        <v>1</v>
      </c>
      <c r="M1190" t="s">
        <v>261</v>
      </c>
      <c r="N1190">
        <v>472044</v>
      </c>
      <c r="R1190" s="2">
        <f t="shared" si="37"/>
        <v>92.882188352242551</v>
      </c>
      <c r="S1190" s="2">
        <f>VLOOKUP(A1190,'TA Total'!A:Q,14,0)</f>
        <v>508218</v>
      </c>
    </row>
    <row r="1191" spans="1:19" x14ac:dyDescent="0.45">
      <c r="A1191" s="2" t="str">
        <f t="shared" si="36"/>
        <v>2013|Auckland|Non-private Dwelling</v>
      </c>
      <c r="B1191" t="s">
        <v>16</v>
      </c>
      <c r="C1191" t="s">
        <v>17</v>
      </c>
      <c r="D1191" t="s">
        <v>18</v>
      </c>
      <c r="E1191" t="s">
        <v>19</v>
      </c>
      <c r="F1191">
        <v>2013</v>
      </c>
      <c r="G1191">
        <v>2013</v>
      </c>
      <c r="H1191" s="1" t="s">
        <v>100</v>
      </c>
      <c r="I1191" t="s">
        <v>99</v>
      </c>
      <c r="J1191">
        <v>1</v>
      </c>
      <c r="K1191" t="s">
        <v>22</v>
      </c>
      <c r="L1191">
        <v>2</v>
      </c>
      <c r="M1191" t="s">
        <v>262</v>
      </c>
      <c r="N1191">
        <v>1407</v>
      </c>
      <c r="R1191" s="2" t="str">
        <f t="shared" si="37"/>
        <v>.</v>
      </c>
      <c r="S1191" s="2">
        <f>VLOOKUP(A1191,'TA Total'!A:Q,14,0)</f>
        <v>0</v>
      </c>
    </row>
    <row r="1192" spans="1:19" x14ac:dyDescent="0.45">
      <c r="A1192" s="2" t="str">
        <f t="shared" si="36"/>
        <v>2013|Auckland|Total - dwelling type</v>
      </c>
      <c r="B1192" t="s">
        <v>16</v>
      </c>
      <c r="C1192" t="s">
        <v>17</v>
      </c>
      <c r="D1192" t="s">
        <v>18</v>
      </c>
      <c r="E1192" t="s">
        <v>19</v>
      </c>
      <c r="F1192">
        <v>2013</v>
      </c>
      <c r="G1192">
        <v>2013</v>
      </c>
      <c r="H1192" s="1" t="s">
        <v>100</v>
      </c>
      <c r="I1192" t="s">
        <v>99</v>
      </c>
      <c r="J1192">
        <v>1</v>
      </c>
      <c r="K1192" t="s">
        <v>22</v>
      </c>
      <c r="L1192">
        <v>99</v>
      </c>
      <c r="M1192" t="s">
        <v>260</v>
      </c>
      <c r="N1192">
        <v>473448</v>
      </c>
      <c r="R1192" s="2" t="str">
        <f t="shared" si="37"/>
        <v>.</v>
      </c>
      <c r="S1192" s="2">
        <f>VLOOKUP(A1192,'TA Total'!A:Q,14,0)</f>
        <v>0</v>
      </c>
    </row>
    <row r="1193" spans="1:19" x14ac:dyDescent="0.45">
      <c r="A1193" s="2" t="str">
        <f t="shared" si="36"/>
        <v>2013|Auckland|Private Dwelling</v>
      </c>
      <c r="B1193" t="s">
        <v>16</v>
      </c>
      <c r="C1193" t="s">
        <v>17</v>
      </c>
      <c r="D1193" t="s">
        <v>18</v>
      </c>
      <c r="E1193" t="s">
        <v>19</v>
      </c>
      <c r="F1193">
        <v>2013</v>
      </c>
      <c r="G1193">
        <v>2013</v>
      </c>
      <c r="H1193" s="1" t="s">
        <v>100</v>
      </c>
      <c r="I1193" t="s">
        <v>99</v>
      </c>
      <c r="J1193">
        <v>2</v>
      </c>
      <c r="K1193" t="s">
        <v>23</v>
      </c>
      <c r="L1193">
        <v>1</v>
      </c>
      <c r="M1193" t="s">
        <v>261</v>
      </c>
      <c r="N1193">
        <v>33360</v>
      </c>
      <c r="R1193" s="2">
        <f t="shared" si="37"/>
        <v>6.5641122510418759</v>
      </c>
      <c r="S1193" s="2">
        <f>VLOOKUP(A1193,'TA Total'!A:Q,14,0)</f>
        <v>508218</v>
      </c>
    </row>
    <row r="1194" spans="1:19" x14ac:dyDescent="0.45">
      <c r="A1194" s="2" t="str">
        <f t="shared" si="36"/>
        <v>2013|Auckland|Non-private Dwelling</v>
      </c>
      <c r="B1194" t="s">
        <v>16</v>
      </c>
      <c r="C1194" t="s">
        <v>17</v>
      </c>
      <c r="D1194" t="s">
        <v>18</v>
      </c>
      <c r="E1194" t="s">
        <v>19</v>
      </c>
      <c r="F1194">
        <v>2013</v>
      </c>
      <c r="G1194">
        <v>2013</v>
      </c>
      <c r="H1194" s="1" t="s">
        <v>100</v>
      </c>
      <c r="I1194" t="s">
        <v>99</v>
      </c>
      <c r="J1194">
        <v>2</v>
      </c>
      <c r="K1194" t="s">
        <v>23</v>
      </c>
      <c r="L1194">
        <v>2</v>
      </c>
      <c r="M1194" t="s">
        <v>262</v>
      </c>
      <c r="P1194" t="s">
        <v>24</v>
      </c>
      <c r="Q1194" t="s">
        <v>25</v>
      </c>
      <c r="R1194" s="2" t="str">
        <f t="shared" si="37"/>
        <v>.</v>
      </c>
      <c r="S1194" s="2">
        <f>VLOOKUP(A1194,'TA Total'!A:Q,14,0)</f>
        <v>0</v>
      </c>
    </row>
    <row r="1195" spans="1:19" x14ac:dyDescent="0.45">
      <c r="A1195" s="2" t="str">
        <f t="shared" si="36"/>
        <v>2013|Auckland|Total - dwelling type</v>
      </c>
      <c r="B1195" t="s">
        <v>16</v>
      </c>
      <c r="C1195" t="s">
        <v>17</v>
      </c>
      <c r="D1195" t="s">
        <v>18</v>
      </c>
      <c r="E1195" t="s">
        <v>19</v>
      </c>
      <c r="F1195">
        <v>2013</v>
      </c>
      <c r="G1195">
        <v>2013</v>
      </c>
      <c r="H1195" s="1" t="s">
        <v>100</v>
      </c>
      <c r="I1195" t="s">
        <v>99</v>
      </c>
      <c r="J1195">
        <v>2</v>
      </c>
      <c r="K1195" t="s">
        <v>23</v>
      </c>
      <c r="L1195">
        <v>99</v>
      </c>
      <c r="M1195" t="s">
        <v>260</v>
      </c>
      <c r="P1195" t="s">
        <v>24</v>
      </c>
      <c r="Q1195" t="s">
        <v>25</v>
      </c>
      <c r="R1195" s="2" t="str">
        <f t="shared" si="37"/>
        <v>.</v>
      </c>
      <c r="S1195" s="2">
        <f>VLOOKUP(A1195,'TA Total'!A:Q,14,0)</f>
        <v>0</v>
      </c>
    </row>
    <row r="1196" spans="1:19" x14ac:dyDescent="0.45">
      <c r="A1196" s="2" t="str">
        <f t="shared" si="36"/>
        <v>2013|Auckland|Private Dwelling</v>
      </c>
      <c r="B1196" t="s">
        <v>16</v>
      </c>
      <c r="C1196" t="s">
        <v>17</v>
      </c>
      <c r="D1196" t="s">
        <v>18</v>
      </c>
      <c r="E1196" t="s">
        <v>19</v>
      </c>
      <c r="F1196">
        <v>2013</v>
      </c>
      <c r="G1196">
        <v>2013</v>
      </c>
      <c r="H1196" s="1" t="s">
        <v>100</v>
      </c>
      <c r="I1196" t="s">
        <v>99</v>
      </c>
      <c r="J1196">
        <v>21</v>
      </c>
      <c r="K1196" t="s">
        <v>26</v>
      </c>
      <c r="L1196">
        <v>1</v>
      </c>
      <c r="M1196" t="s">
        <v>261</v>
      </c>
      <c r="N1196">
        <v>11208</v>
      </c>
      <c r="R1196" s="2">
        <f t="shared" si="37"/>
        <v>2.2053528210334936</v>
      </c>
      <c r="S1196" s="2">
        <f>VLOOKUP(A1196,'TA Total'!A:Q,14,0)</f>
        <v>508218</v>
      </c>
    </row>
    <row r="1197" spans="1:19" x14ac:dyDescent="0.45">
      <c r="A1197" s="2" t="str">
        <f t="shared" si="36"/>
        <v>2013|Auckland|Non-private Dwelling</v>
      </c>
      <c r="B1197" t="s">
        <v>16</v>
      </c>
      <c r="C1197" t="s">
        <v>17</v>
      </c>
      <c r="D1197" t="s">
        <v>18</v>
      </c>
      <c r="E1197" t="s">
        <v>19</v>
      </c>
      <c r="F1197">
        <v>2013</v>
      </c>
      <c r="G1197">
        <v>2013</v>
      </c>
      <c r="H1197" s="1" t="s">
        <v>100</v>
      </c>
      <c r="I1197" t="s">
        <v>99</v>
      </c>
      <c r="J1197">
        <v>21</v>
      </c>
      <c r="K1197" t="s">
        <v>26</v>
      </c>
      <c r="L1197">
        <v>2</v>
      </c>
      <c r="M1197" t="s">
        <v>262</v>
      </c>
      <c r="P1197" t="s">
        <v>24</v>
      </c>
      <c r="Q1197" t="s">
        <v>25</v>
      </c>
      <c r="R1197" s="2" t="str">
        <f t="shared" si="37"/>
        <v>.</v>
      </c>
      <c r="S1197" s="2">
        <f>VLOOKUP(A1197,'TA Total'!A:Q,14,0)</f>
        <v>0</v>
      </c>
    </row>
    <row r="1198" spans="1:19" x14ac:dyDescent="0.45">
      <c r="A1198" s="2" t="str">
        <f t="shared" si="36"/>
        <v>2013|Auckland|Total - dwelling type</v>
      </c>
      <c r="B1198" t="s">
        <v>16</v>
      </c>
      <c r="C1198" t="s">
        <v>17</v>
      </c>
      <c r="D1198" t="s">
        <v>18</v>
      </c>
      <c r="E1198" t="s">
        <v>19</v>
      </c>
      <c r="F1198">
        <v>2013</v>
      </c>
      <c r="G1198">
        <v>2013</v>
      </c>
      <c r="H1198" s="1" t="s">
        <v>100</v>
      </c>
      <c r="I1198" t="s">
        <v>99</v>
      </c>
      <c r="J1198">
        <v>21</v>
      </c>
      <c r="K1198" t="s">
        <v>26</v>
      </c>
      <c r="L1198">
        <v>99</v>
      </c>
      <c r="M1198" t="s">
        <v>260</v>
      </c>
      <c r="P1198" t="s">
        <v>24</v>
      </c>
      <c r="Q1198" t="s">
        <v>25</v>
      </c>
      <c r="R1198" s="2" t="str">
        <f t="shared" si="37"/>
        <v>.</v>
      </c>
      <c r="S1198" s="2">
        <f>VLOOKUP(A1198,'TA Total'!A:Q,14,0)</f>
        <v>0</v>
      </c>
    </row>
    <row r="1199" spans="1:19" x14ac:dyDescent="0.45">
      <c r="A1199" s="2" t="str">
        <f t="shared" si="36"/>
        <v>2013|Auckland|Private Dwelling</v>
      </c>
      <c r="B1199" t="s">
        <v>16</v>
      </c>
      <c r="C1199" t="s">
        <v>17</v>
      </c>
      <c r="D1199" t="s">
        <v>18</v>
      </c>
      <c r="E1199" t="s">
        <v>19</v>
      </c>
      <c r="F1199">
        <v>2013</v>
      </c>
      <c r="G1199">
        <v>2013</v>
      </c>
      <c r="H1199" s="1" t="s">
        <v>100</v>
      </c>
      <c r="I1199" t="s">
        <v>99</v>
      </c>
      <c r="J1199">
        <v>22</v>
      </c>
      <c r="K1199" t="s">
        <v>27</v>
      </c>
      <c r="L1199">
        <v>1</v>
      </c>
      <c r="M1199" t="s">
        <v>261</v>
      </c>
      <c r="N1199">
        <v>22152</v>
      </c>
      <c r="R1199" s="2">
        <f t="shared" si="37"/>
        <v>4.3587594300083818</v>
      </c>
      <c r="S1199" s="2">
        <f>VLOOKUP(A1199,'TA Total'!A:Q,14,0)</f>
        <v>508218</v>
      </c>
    </row>
    <row r="1200" spans="1:19" x14ac:dyDescent="0.45">
      <c r="A1200" s="2" t="str">
        <f t="shared" si="36"/>
        <v>2013|Auckland|Non-private Dwelling</v>
      </c>
      <c r="B1200" t="s">
        <v>16</v>
      </c>
      <c r="C1200" t="s">
        <v>17</v>
      </c>
      <c r="D1200" t="s">
        <v>18</v>
      </c>
      <c r="E1200" t="s">
        <v>19</v>
      </c>
      <c r="F1200">
        <v>2013</v>
      </c>
      <c r="G1200">
        <v>2013</v>
      </c>
      <c r="H1200" s="1" t="s">
        <v>100</v>
      </c>
      <c r="I1200" t="s">
        <v>99</v>
      </c>
      <c r="J1200">
        <v>22</v>
      </c>
      <c r="K1200" t="s">
        <v>27</v>
      </c>
      <c r="L1200">
        <v>2</v>
      </c>
      <c r="M1200" t="s">
        <v>262</v>
      </c>
      <c r="P1200" t="s">
        <v>24</v>
      </c>
      <c r="Q1200" t="s">
        <v>25</v>
      </c>
      <c r="R1200" s="2" t="str">
        <f t="shared" si="37"/>
        <v>.</v>
      </c>
      <c r="S1200" s="2">
        <f>VLOOKUP(A1200,'TA Total'!A:Q,14,0)</f>
        <v>0</v>
      </c>
    </row>
    <row r="1201" spans="1:19" x14ac:dyDescent="0.45">
      <c r="A1201" s="2" t="str">
        <f t="shared" si="36"/>
        <v>2013|Auckland|Total - dwelling type</v>
      </c>
      <c r="B1201" t="s">
        <v>16</v>
      </c>
      <c r="C1201" t="s">
        <v>17</v>
      </c>
      <c r="D1201" t="s">
        <v>18</v>
      </c>
      <c r="E1201" t="s">
        <v>19</v>
      </c>
      <c r="F1201">
        <v>2013</v>
      </c>
      <c r="G1201">
        <v>2013</v>
      </c>
      <c r="H1201" s="1" t="s">
        <v>100</v>
      </c>
      <c r="I1201" t="s">
        <v>99</v>
      </c>
      <c r="J1201">
        <v>22</v>
      </c>
      <c r="K1201" t="s">
        <v>27</v>
      </c>
      <c r="L1201">
        <v>99</v>
      </c>
      <c r="M1201" t="s">
        <v>260</v>
      </c>
      <c r="P1201" t="s">
        <v>24</v>
      </c>
      <c r="Q1201" t="s">
        <v>25</v>
      </c>
      <c r="R1201" s="2" t="str">
        <f t="shared" si="37"/>
        <v>.</v>
      </c>
      <c r="S1201" s="2">
        <f>VLOOKUP(A1201,'TA Total'!A:Q,14,0)</f>
        <v>0</v>
      </c>
    </row>
    <row r="1202" spans="1:19" x14ac:dyDescent="0.45">
      <c r="A1202" s="2" t="str">
        <f t="shared" si="36"/>
        <v>2013|Auckland|Private Dwelling</v>
      </c>
      <c r="B1202" t="s">
        <v>16</v>
      </c>
      <c r="C1202" t="s">
        <v>17</v>
      </c>
      <c r="D1202" t="s">
        <v>18</v>
      </c>
      <c r="E1202" t="s">
        <v>19</v>
      </c>
      <c r="F1202">
        <v>2013</v>
      </c>
      <c r="G1202">
        <v>2013</v>
      </c>
      <c r="H1202" s="1" t="s">
        <v>100</v>
      </c>
      <c r="I1202" t="s">
        <v>99</v>
      </c>
      <c r="J1202">
        <v>3</v>
      </c>
      <c r="K1202" t="s">
        <v>28</v>
      </c>
      <c r="L1202">
        <v>1</v>
      </c>
      <c r="M1202" t="s">
        <v>261</v>
      </c>
      <c r="N1202">
        <v>2814</v>
      </c>
      <c r="R1202" s="2">
        <f t="shared" si="37"/>
        <v>0.55369939671558277</v>
      </c>
      <c r="S1202" s="2">
        <f>VLOOKUP(A1202,'TA Total'!A:Q,14,0)</f>
        <v>508218</v>
      </c>
    </row>
    <row r="1203" spans="1:19" x14ac:dyDescent="0.45">
      <c r="A1203" s="2" t="str">
        <f t="shared" si="36"/>
        <v>2013|Auckland|Non-private Dwelling</v>
      </c>
      <c r="B1203" t="s">
        <v>16</v>
      </c>
      <c r="C1203" t="s">
        <v>17</v>
      </c>
      <c r="D1203" t="s">
        <v>18</v>
      </c>
      <c r="E1203" t="s">
        <v>19</v>
      </c>
      <c r="F1203">
        <v>2013</v>
      </c>
      <c r="G1203">
        <v>2013</v>
      </c>
      <c r="H1203" s="1" t="s">
        <v>100</v>
      </c>
      <c r="I1203" t="s">
        <v>99</v>
      </c>
      <c r="J1203">
        <v>3</v>
      </c>
      <c r="K1203" t="s">
        <v>28</v>
      </c>
      <c r="L1203">
        <v>2</v>
      </c>
      <c r="M1203" t="s">
        <v>262</v>
      </c>
      <c r="P1203" t="s">
        <v>24</v>
      </c>
      <c r="Q1203" t="s">
        <v>25</v>
      </c>
      <c r="R1203" s="2" t="str">
        <f t="shared" si="37"/>
        <v>.</v>
      </c>
      <c r="S1203" s="2">
        <f>VLOOKUP(A1203,'TA Total'!A:Q,14,0)</f>
        <v>0</v>
      </c>
    </row>
    <row r="1204" spans="1:19" x14ac:dyDescent="0.45">
      <c r="A1204" s="2" t="str">
        <f t="shared" si="36"/>
        <v>2013|Auckland|Total - dwelling type</v>
      </c>
      <c r="B1204" t="s">
        <v>16</v>
      </c>
      <c r="C1204" t="s">
        <v>17</v>
      </c>
      <c r="D1204" t="s">
        <v>18</v>
      </c>
      <c r="E1204" t="s">
        <v>19</v>
      </c>
      <c r="F1204">
        <v>2013</v>
      </c>
      <c r="G1204">
        <v>2013</v>
      </c>
      <c r="H1204" s="1" t="s">
        <v>100</v>
      </c>
      <c r="I1204" t="s">
        <v>99</v>
      </c>
      <c r="J1204">
        <v>3</v>
      </c>
      <c r="K1204" t="s">
        <v>28</v>
      </c>
      <c r="L1204">
        <v>99</v>
      </c>
      <c r="M1204" t="s">
        <v>260</v>
      </c>
      <c r="P1204" t="s">
        <v>24</v>
      </c>
      <c r="Q1204" t="s">
        <v>25</v>
      </c>
      <c r="R1204" s="2" t="str">
        <f t="shared" si="37"/>
        <v>.</v>
      </c>
      <c r="S1204" s="2">
        <f>VLOOKUP(A1204,'TA Total'!A:Q,14,0)</f>
        <v>0</v>
      </c>
    </row>
    <row r="1205" spans="1:19" x14ac:dyDescent="0.45">
      <c r="A1205" s="2" t="str">
        <f t="shared" si="36"/>
        <v>2013|Auckland|Private Dwelling</v>
      </c>
      <c r="B1205" t="s">
        <v>16</v>
      </c>
      <c r="C1205" t="s">
        <v>17</v>
      </c>
      <c r="D1205" t="s">
        <v>18</v>
      </c>
      <c r="E1205" t="s">
        <v>19</v>
      </c>
      <c r="F1205">
        <v>2013</v>
      </c>
      <c r="G1205">
        <v>2013</v>
      </c>
      <c r="H1205" s="1" t="s">
        <v>100</v>
      </c>
      <c r="I1205" t="s">
        <v>99</v>
      </c>
      <c r="J1205">
        <v>999</v>
      </c>
      <c r="K1205" t="s">
        <v>29</v>
      </c>
      <c r="L1205">
        <v>1</v>
      </c>
      <c r="M1205" t="s">
        <v>261</v>
      </c>
      <c r="N1205">
        <v>508218</v>
      </c>
      <c r="R1205" s="2">
        <f t="shared" si="37"/>
        <v>100</v>
      </c>
      <c r="S1205" s="2">
        <f>VLOOKUP(A1205,'TA Total'!A:Q,14,0)</f>
        <v>508218</v>
      </c>
    </row>
    <row r="1206" spans="1:19" x14ac:dyDescent="0.45">
      <c r="A1206" s="2" t="str">
        <f t="shared" si="36"/>
        <v>2013|Auckland|Non-private Dwelling</v>
      </c>
      <c r="B1206" t="s">
        <v>16</v>
      </c>
      <c r="C1206" t="s">
        <v>17</v>
      </c>
      <c r="D1206" t="s">
        <v>18</v>
      </c>
      <c r="E1206" t="s">
        <v>19</v>
      </c>
      <c r="F1206">
        <v>2013</v>
      </c>
      <c r="G1206">
        <v>2013</v>
      </c>
      <c r="H1206" s="1" t="s">
        <v>100</v>
      </c>
      <c r="I1206" t="s">
        <v>99</v>
      </c>
      <c r="J1206">
        <v>999</v>
      </c>
      <c r="K1206" t="s">
        <v>29</v>
      </c>
      <c r="L1206">
        <v>2</v>
      </c>
      <c r="M1206" t="s">
        <v>262</v>
      </c>
      <c r="P1206" t="s">
        <v>24</v>
      </c>
      <c r="Q1206" t="s">
        <v>25</v>
      </c>
      <c r="R1206" s="2" t="str">
        <f t="shared" si="37"/>
        <v>.</v>
      </c>
      <c r="S1206" s="2">
        <f>VLOOKUP(A1206,'TA Total'!A:Q,14,0)</f>
        <v>0</v>
      </c>
    </row>
    <row r="1207" spans="1:19" x14ac:dyDescent="0.45">
      <c r="A1207" s="2" t="str">
        <f t="shared" si="36"/>
        <v>2013|Auckland|Total - dwelling type</v>
      </c>
      <c r="B1207" t="s">
        <v>16</v>
      </c>
      <c r="C1207" t="s">
        <v>17</v>
      </c>
      <c r="D1207" t="s">
        <v>18</v>
      </c>
      <c r="E1207" t="s">
        <v>19</v>
      </c>
      <c r="F1207">
        <v>2013</v>
      </c>
      <c r="G1207">
        <v>2013</v>
      </c>
      <c r="H1207" s="1" t="s">
        <v>100</v>
      </c>
      <c r="I1207" t="s">
        <v>99</v>
      </c>
      <c r="J1207">
        <v>999</v>
      </c>
      <c r="K1207" t="s">
        <v>29</v>
      </c>
      <c r="L1207">
        <v>99</v>
      </c>
      <c r="M1207" t="s">
        <v>260</v>
      </c>
      <c r="P1207" t="s">
        <v>24</v>
      </c>
      <c r="Q1207" t="s">
        <v>25</v>
      </c>
      <c r="R1207" s="2" t="str">
        <f t="shared" si="37"/>
        <v>.</v>
      </c>
      <c r="S1207" s="2">
        <f>VLOOKUP(A1207,'TA Total'!A:Q,14,0)</f>
        <v>0</v>
      </c>
    </row>
    <row r="1208" spans="1:19" x14ac:dyDescent="0.45">
      <c r="A1208" s="2" t="str">
        <f t="shared" si="36"/>
        <v>2013|Area Outside Territorial Authority|Private Dwelling</v>
      </c>
      <c r="B1208" t="s">
        <v>16</v>
      </c>
      <c r="C1208" t="s">
        <v>17</v>
      </c>
      <c r="D1208" t="s">
        <v>18</v>
      </c>
      <c r="E1208" t="s">
        <v>19</v>
      </c>
      <c r="F1208">
        <v>2013</v>
      </c>
      <c r="G1208">
        <v>2013</v>
      </c>
      <c r="H1208">
        <v>999</v>
      </c>
      <c r="I1208" t="s">
        <v>56</v>
      </c>
      <c r="J1208">
        <v>1</v>
      </c>
      <c r="K1208" t="s">
        <v>22</v>
      </c>
      <c r="L1208">
        <v>1</v>
      </c>
      <c r="M1208" t="s">
        <v>261</v>
      </c>
      <c r="N1208">
        <v>30</v>
      </c>
      <c r="R1208" s="2">
        <f t="shared" si="37"/>
        <v>35.714285714285715</v>
      </c>
      <c r="S1208" s="2">
        <f>VLOOKUP(A1208,'TA Total'!A:Q,14,0)</f>
        <v>84</v>
      </c>
    </row>
    <row r="1209" spans="1:19" x14ac:dyDescent="0.45">
      <c r="A1209" s="2" t="str">
        <f t="shared" si="36"/>
        <v>2013|Area Outside Territorial Authority|Non-private Dwelling</v>
      </c>
      <c r="B1209" t="s">
        <v>16</v>
      </c>
      <c r="C1209" t="s">
        <v>17</v>
      </c>
      <c r="D1209" t="s">
        <v>18</v>
      </c>
      <c r="E1209" t="s">
        <v>19</v>
      </c>
      <c r="F1209">
        <v>2013</v>
      </c>
      <c r="G1209">
        <v>2013</v>
      </c>
      <c r="H1209">
        <v>999</v>
      </c>
      <c r="I1209" t="s">
        <v>56</v>
      </c>
      <c r="J1209">
        <v>1</v>
      </c>
      <c r="K1209" t="s">
        <v>22</v>
      </c>
      <c r="L1209">
        <v>2</v>
      </c>
      <c r="M1209" t="s">
        <v>262</v>
      </c>
      <c r="N1209">
        <v>36</v>
      </c>
      <c r="R1209" s="2" t="str">
        <f t="shared" si="37"/>
        <v>.</v>
      </c>
      <c r="S1209" s="2">
        <f>VLOOKUP(A1209,'TA Total'!A:Q,14,0)</f>
        <v>0</v>
      </c>
    </row>
    <row r="1210" spans="1:19" x14ac:dyDescent="0.45">
      <c r="A1210" s="2" t="str">
        <f t="shared" si="36"/>
        <v>2013|Area Outside Territorial Authority|Total - dwelling type</v>
      </c>
      <c r="B1210" t="s">
        <v>16</v>
      </c>
      <c r="C1210" t="s">
        <v>17</v>
      </c>
      <c r="D1210" t="s">
        <v>18</v>
      </c>
      <c r="E1210" t="s">
        <v>19</v>
      </c>
      <c r="F1210">
        <v>2013</v>
      </c>
      <c r="G1210">
        <v>2013</v>
      </c>
      <c r="H1210">
        <v>999</v>
      </c>
      <c r="I1210" t="s">
        <v>56</v>
      </c>
      <c r="J1210">
        <v>1</v>
      </c>
      <c r="K1210" t="s">
        <v>22</v>
      </c>
      <c r="L1210">
        <v>99</v>
      </c>
      <c r="M1210" t="s">
        <v>260</v>
      </c>
      <c r="N1210">
        <v>63</v>
      </c>
      <c r="R1210" s="2" t="str">
        <f t="shared" si="37"/>
        <v>.</v>
      </c>
      <c r="S1210" s="2">
        <f>VLOOKUP(A1210,'TA Total'!A:Q,14,0)</f>
        <v>0</v>
      </c>
    </row>
    <row r="1211" spans="1:19" x14ac:dyDescent="0.45">
      <c r="A1211" s="2" t="str">
        <f t="shared" si="36"/>
        <v>2013|Area Outside Territorial Authority|Private Dwelling</v>
      </c>
      <c r="B1211" t="s">
        <v>16</v>
      </c>
      <c r="C1211" t="s">
        <v>17</v>
      </c>
      <c r="D1211" t="s">
        <v>18</v>
      </c>
      <c r="E1211" t="s">
        <v>19</v>
      </c>
      <c r="F1211">
        <v>2013</v>
      </c>
      <c r="G1211">
        <v>2013</v>
      </c>
      <c r="H1211">
        <v>999</v>
      </c>
      <c r="I1211" t="s">
        <v>56</v>
      </c>
      <c r="J1211">
        <v>2</v>
      </c>
      <c r="K1211" t="s">
        <v>23</v>
      </c>
      <c r="L1211">
        <v>1</v>
      </c>
      <c r="M1211" t="s">
        <v>261</v>
      </c>
      <c r="N1211">
        <v>54</v>
      </c>
      <c r="R1211" s="2">
        <f t="shared" si="37"/>
        <v>64.285714285714292</v>
      </c>
      <c r="S1211" s="2">
        <f>VLOOKUP(A1211,'TA Total'!A:Q,14,0)</f>
        <v>84</v>
      </c>
    </row>
    <row r="1212" spans="1:19" x14ac:dyDescent="0.45">
      <c r="A1212" s="2" t="str">
        <f t="shared" si="36"/>
        <v>2013|Area Outside Territorial Authority|Non-private Dwelling</v>
      </c>
      <c r="B1212" t="s">
        <v>16</v>
      </c>
      <c r="C1212" t="s">
        <v>17</v>
      </c>
      <c r="D1212" t="s">
        <v>18</v>
      </c>
      <c r="E1212" t="s">
        <v>19</v>
      </c>
      <c r="F1212">
        <v>2013</v>
      </c>
      <c r="G1212">
        <v>2013</v>
      </c>
      <c r="H1212">
        <v>999</v>
      </c>
      <c r="I1212" t="s">
        <v>56</v>
      </c>
      <c r="J1212">
        <v>2</v>
      </c>
      <c r="K1212" t="s">
        <v>23</v>
      </c>
      <c r="L1212">
        <v>2</v>
      </c>
      <c r="M1212" t="s">
        <v>262</v>
      </c>
      <c r="P1212" t="s">
        <v>24</v>
      </c>
      <c r="Q1212" t="s">
        <v>25</v>
      </c>
      <c r="R1212" s="2" t="str">
        <f t="shared" si="37"/>
        <v>.</v>
      </c>
      <c r="S1212" s="2">
        <f>VLOOKUP(A1212,'TA Total'!A:Q,14,0)</f>
        <v>0</v>
      </c>
    </row>
    <row r="1213" spans="1:19" x14ac:dyDescent="0.45">
      <c r="A1213" s="2" t="str">
        <f t="shared" si="36"/>
        <v>2013|Area Outside Territorial Authority|Total - dwelling type</v>
      </c>
      <c r="B1213" t="s">
        <v>16</v>
      </c>
      <c r="C1213" t="s">
        <v>17</v>
      </c>
      <c r="D1213" t="s">
        <v>18</v>
      </c>
      <c r="E1213" t="s">
        <v>19</v>
      </c>
      <c r="F1213">
        <v>2013</v>
      </c>
      <c r="G1213">
        <v>2013</v>
      </c>
      <c r="H1213">
        <v>999</v>
      </c>
      <c r="I1213" t="s">
        <v>56</v>
      </c>
      <c r="J1213">
        <v>2</v>
      </c>
      <c r="K1213" t="s">
        <v>23</v>
      </c>
      <c r="L1213">
        <v>99</v>
      </c>
      <c r="M1213" t="s">
        <v>260</v>
      </c>
      <c r="P1213" t="s">
        <v>24</v>
      </c>
      <c r="Q1213" t="s">
        <v>25</v>
      </c>
      <c r="R1213" s="2" t="str">
        <f t="shared" si="37"/>
        <v>.</v>
      </c>
      <c r="S1213" s="2">
        <f>VLOOKUP(A1213,'TA Total'!A:Q,14,0)</f>
        <v>0</v>
      </c>
    </row>
    <row r="1214" spans="1:19" x14ac:dyDescent="0.45">
      <c r="A1214" s="2" t="str">
        <f t="shared" si="36"/>
        <v>2013|Area Outside Territorial Authority|Private Dwelling</v>
      </c>
      <c r="B1214" t="s">
        <v>16</v>
      </c>
      <c r="C1214" t="s">
        <v>17</v>
      </c>
      <c r="D1214" t="s">
        <v>18</v>
      </c>
      <c r="E1214" t="s">
        <v>19</v>
      </c>
      <c r="F1214">
        <v>2013</v>
      </c>
      <c r="G1214">
        <v>2013</v>
      </c>
      <c r="H1214">
        <v>999</v>
      </c>
      <c r="I1214" t="s">
        <v>56</v>
      </c>
      <c r="J1214">
        <v>21</v>
      </c>
      <c r="K1214" t="s">
        <v>26</v>
      </c>
      <c r="L1214">
        <v>1</v>
      </c>
      <c r="M1214" t="s">
        <v>261</v>
      </c>
      <c r="N1214">
        <v>6</v>
      </c>
      <c r="R1214" s="2">
        <f t="shared" si="37"/>
        <v>7.1428571428571423</v>
      </c>
      <c r="S1214" s="2">
        <f>VLOOKUP(A1214,'TA Total'!A:Q,14,0)</f>
        <v>84</v>
      </c>
    </row>
    <row r="1215" spans="1:19" x14ac:dyDescent="0.45">
      <c r="A1215" s="2" t="str">
        <f t="shared" si="36"/>
        <v>2013|Area Outside Territorial Authority|Non-private Dwelling</v>
      </c>
      <c r="B1215" t="s">
        <v>16</v>
      </c>
      <c r="C1215" t="s">
        <v>17</v>
      </c>
      <c r="D1215" t="s">
        <v>18</v>
      </c>
      <c r="E1215" t="s">
        <v>19</v>
      </c>
      <c r="F1215">
        <v>2013</v>
      </c>
      <c r="G1215">
        <v>2013</v>
      </c>
      <c r="H1215">
        <v>999</v>
      </c>
      <c r="I1215" t="s">
        <v>56</v>
      </c>
      <c r="J1215">
        <v>21</v>
      </c>
      <c r="K1215" t="s">
        <v>26</v>
      </c>
      <c r="L1215">
        <v>2</v>
      </c>
      <c r="M1215" t="s">
        <v>262</v>
      </c>
      <c r="P1215" t="s">
        <v>24</v>
      </c>
      <c r="Q1215" t="s">
        <v>25</v>
      </c>
      <c r="R1215" s="2" t="str">
        <f t="shared" si="37"/>
        <v>.</v>
      </c>
      <c r="S1215" s="2">
        <f>VLOOKUP(A1215,'TA Total'!A:Q,14,0)</f>
        <v>0</v>
      </c>
    </row>
    <row r="1216" spans="1:19" x14ac:dyDescent="0.45">
      <c r="A1216" s="2" t="str">
        <f t="shared" si="36"/>
        <v>2013|Area Outside Territorial Authority|Total - dwelling type</v>
      </c>
      <c r="B1216" t="s">
        <v>16</v>
      </c>
      <c r="C1216" t="s">
        <v>17</v>
      </c>
      <c r="D1216" t="s">
        <v>18</v>
      </c>
      <c r="E1216" t="s">
        <v>19</v>
      </c>
      <c r="F1216">
        <v>2013</v>
      </c>
      <c r="G1216">
        <v>2013</v>
      </c>
      <c r="H1216">
        <v>999</v>
      </c>
      <c r="I1216" t="s">
        <v>56</v>
      </c>
      <c r="J1216">
        <v>21</v>
      </c>
      <c r="K1216" t="s">
        <v>26</v>
      </c>
      <c r="L1216">
        <v>99</v>
      </c>
      <c r="M1216" t="s">
        <v>260</v>
      </c>
      <c r="P1216" t="s">
        <v>24</v>
      </c>
      <c r="Q1216" t="s">
        <v>25</v>
      </c>
      <c r="R1216" s="2" t="str">
        <f t="shared" si="37"/>
        <v>.</v>
      </c>
      <c r="S1216" s="2">
        <f>VLOOKUP(A1216,'TA Total'!A:Q,14,0)</f>
        <v>0</v>
      </c>
    </row>
    <row r="1217" spans="1:19" x14ac:dyDescent="0.45">
      <c r="A1217" s="2" t="str">
        <f t="shared" si="36"/>
        <v>2013|Area Outside Territorial Authority|Private Dwelling</v>
      </c>
      <c r="B1217" t="s">
        <v>16</v>
      </c>
      <c r="C1217" t="s">
        <v>17</v>
      </c>
      <c r="D1217" t="s">
        <v>18</v>
      </c>
      <c r="E1217" t="s">
        <v>19</v>
      </c>
      <c r="F1217">
        <v>2013</v>
      </c>
      <c r="G1217">
        <v>2013</v>
      </c>
      <c r="H1217">
        <v>999</v>
      </c>
      <c r="I1217" t="s">
        <v>56</v>
      </c>
      <c r="J1217">
        <v>22</v>
      </c>
      <c r="K1217" t="s">
        <v>27</v>
      </c>
      <c r="L1217">
        <v>1</v>
      </c>
      <c r="M1217" t="s">
        <v>261</v>
      </c>
      <c r="N1217">
        <v>48</v>
      </c>
      <c r="R1217" s="2">
        <f t="shared" si="37"/>
        <v>57.142857142857139</v>
      </c>
      <c r="S1217" s="2">
        <f>VLOOKUP(A1217,'TA Total'!A:Q,14,0)</f>
        <v>84</v>
      </c>
    </row>
    <row r="1218" spans="1:19" x14ac:dyDescent="0.45">
      <c r="A1218" s="2" t="str">
        <f t="shared" si="36"/>
        <v>2013|Area Outside Territorial Authority|Non-private Dwelling</v>
      </c>
      <c r="B1218" t="s">
        <v>16</v>
      </c>
      <c r="C1218" t="s">
        <v>17</v>
      </c>
      <c r="D1218" t="s">
        <v>18</v>
      </c>
      <c r="E1218" t="s">
        <v>19</v>
      </c>
      <c r="F1218">
        <v>2013</v>
      </c>
      <c r="G1218">
        <v>2013</v>
      </c>
      <c r="H1218">
        <v>999</v>
      </c>
      <c r="I1218" t="s">
        <v>56</v>
      </c>
      <c r="J1218">
        <v>22</v>
      </c>
      <c r="K1218" t="s">
        <v>27</v>
      </c>
      <c r="L1218">
        <v>2</v>
      </c>
      <c r="M1218" t="s">
        <v>262</v>
      </c>
      <c r="P1218" t="s">
        <v>24</v>
      </c>
      <c r="Q1218" t="s">
        <v>25</v>
      </c>
      <c r="R1218" s="2" t="str">
        <f t="shared" si="37"/>
        <v>.</v>
      </c>
      <c r="S1218" s="2">
        <f>VLOOKUP(A1218,'TA Total'!A:Q,14,0)</f>
        <v>0</v>
      </c>
    </row>
    <row r="1219" spans="1:19" x14ac:dyDescent="0.45">
      <c r="A1219" s="2" t="str">
        <f t="shared" ref="A1219:A1282" si="38">G1219&amp;"|"&amp;I1219&amp;"|"&amp;M1219</f>
        <v>2013|Area Outside Territorial Authority|Total - dwelling type</v>
      </c>
      <c r="B1219" t="s">
        <v>16</v>
      </c>
      <c r="C1219" t="s">
        <v>17</v>
      </c>
      <c r="D1219" t="s">
        <v>18</v>
      </c>
      <c r="E1219" t="s">
        <v>19</v>
      </c>
      <c r="F1219">
        <v>2013</v>
      </c>
      <c r="G1219">
        <v>2013</v>
      </c>
      <c r="H1219">
        <v>999</v>
      </c>
      <c r="I1219" t="s">
        <v>56</v>
      </c>
      <c r="J1219">
        <v>22</v>
      </c>
      <c r="K1219" t="s">
        <v>27</v>
      </c>
      <c r="L1219">
        <v>99</v>
      </c>
      <c r="M1219" t="s">
        <v>260</v>
      </c>
      <c r="P1219" t="s">
        <v>24</v>
      </c>
      <c r="Q1219" t="s">
        <v>25</v>
      </c>
      <c r="R1219" s="2" t="str">
        <f t="shared" ref="R1219:R1282" si="39">IF(P1219&lt;&gt;"_U",IFERROR((N1219/S1219*100),"."),".")</f>
        <v>.</v>
      </c>
      <c r="S1219" s="2">
        <f>VLOOKUP(A1219,'TA Total'!A:Q,14,0)</f>
        <v>0</v>
      </c>
    </row>
    <row r="1220" spans="1:19" x14ac:dyDescent="0.45">
      <c r="A1220" s="2" t="str">
        <f t="shared" si="38"/>
        <v>2013|Area Outside Territorial Authority|Private Dwelling</v>
      </c>
      <c r="B1220" t="s">
        <v>16</v>
      </c>
      <c r="C1220" t="s">
        <v>17</v>
      </c>
      <c r="D1220" t="s">
        <v>18</v>
      </c>
      <c r="E1220" t="s">
        <v>19</v>
      </c>
      <c r="F1220">
        <v>2013</v>
      </c>
      <c r="G1220">
        <v>2013</v>
      </c>
      <c r="H1220">
        <v>999</v>
      </c>
      <c r="I1220" t="s">
        <v>56</v>
      </c>
      <c r="J1220">
        <v>3</v>
      </c>
      <c r="K1220" t="s">
        <v>28</v>
      </c>
      <c r="L1220">
        <v>1</v>
      </c>
      <c r="M1220" t="s">
        <v>261</v>
      </c>
      <c r="N1220">
        <v>0</v>
      </c>
      <c r="R1220" s="2">
        <f t="shared" si="39"/>
        <v>0</v>
      </c>
      <c r="S1220" s="2">
        <f>VLOOKUP(A1220,'TA Total'!A:Q,14,0)</f>
        <v>84</v>
      </c>
    </row>
    <row r="1221" spans="1:19" x14ac:dyDescent="0.45">
      <c r="A1221" s="2" t="str">
        <f t="shared" si="38"/>
        <v>2013|Area Outside Territorial Authority|Non-private Dwelling</v>
      </c>
      <c r="B1221" t="s">
        <v>16</v>
      </c>
      <c r="C1221" t="s">
        <v>17</v>
      </c>
      <c r="D1221" t="s">
        <v>18</v>
      </c>
      <c r="E1221" t="s">
        <v>19</v>
      </c>
      <c r="F1221">
        <v>2013</v>
      </c>
      <c r="G1221">
        <v>2013</v>
      </c>
      <c r="H1221">
        <v>999</v>
      </c>
      <c r="I1221" t="s">
        <v>56</v>
      </c>
      <c r="J1221">
        <v>3</v>
      </c>
      <c r="K1221" t="s">
        <v>28</v>
      </c>
      <c r="L1221">
        <v>2</v>
      </c>
      <c r="M1221" t="s">
        <v>262</v>
      </c>
      <c r="P1221" t="s">
        <v>24</v>
      </c>
      <c r="Q1221" t="s">
        <v>25</v>
      </c>
      <c r="R1221" s="2" t="str">
        <f t="shared" si="39"/>
        <v>.</v>
      </c>
      <c r="S1221" s="2">
        <f>VLOOKUP(A1221,'TA Total'!A:Q,14,0)</f>
        <v>0</v>
      </c>
    </row>
    <row r="1222" spans="1:19" x14ac:dyDescent="0.45">
      <c r="A1222" s="2" t="str">
        <f t="shared" si="38"/>
        <v>2013|Area Outside Territorial Authority|Total - dwelling type</v>
      </c>
      <c r="B1222" t="s">
        <v>16</v>
      </c>
      <c r="C1222" t="s">
        <v>17</v>
      </c>
      <c r="D1222" t="s">
        <v>18</v>
      </c>
      <c r="E1222" t="s">
        <v>19</v>
      </c>
      <c r="F1222">
        <v>2013</v>
      </c>
      <c r="G1222">
        <v>2013</v>
      </c>
      <c r="H1222">
        <v>999</v>
      </c>
      <c r="I1222" t="s">
        <v>56</v>
      </c>
      <c r="J1222">
        <v>3</v>
      </c>
      <c r="K1222" t="s">
        <v>28</v>
      </c>
      <c r="L1222">
        <v>99</v>
      </c>
      <c r="M1222" t="s">
        <v>260</v>
      </c>
      <c r="P1222" t="s">
        <v>24</v>
      </c>
      <c r="Q1222" t="s">
        <v>25</v>
      </c>
      <c r="R1222" s="2" t="str">
        <f t="shared" si="39"/>
        <v>.</v>
      </c>
      <c r="S1222" s="2">
        <f>VLOOKUP(A1222,'TA Total'!A:Q,14,0)</f>
        <v>0</v>
      </c>
    </row>
    <row r="1223" spans="1:19" x14ac:dyDescent="0.45">
      <c r="A1223" s="2" t="str">
        <f t="shared" si="38"/>
        <v>2013|Area Outside Territorial Authority|Private Dwelling</v>
      </c>
      <c r="B1223" t="s">
        <v>16</v>
      </c>
      <c r="C1223" t="s">
        <v>17</v>
      </c>
      <c r="D1223" t="s">
        <v>18</v>
      </c>
      <c r="E1223" t="s">
        <v>19</v>
      </c>
      <c r="F1223">
        <v>2013</v>
      </c>
      <c r="G1223">
        <v>2013</v>
      </c>
      <c r="H1223">
        <v>999</v>
      </c>
      <c r="I1223" t="s">
        <v>56</v>
      </c>
      <c r="J1223">
        <v>999</v>
      </c>
      <c r="K1223" t="s">
        <v>29</v>
      </c>
      <c r="L1223">
        <v>1</v>
      </c>
      <c r="M1223" t="s">
        <v>261</v>
      </c>
      <c r="N1223">
        <v>84</v>
      </c>
      <c r="R1223" s="2">
        <f t="shared" si="39"/>
        <v>100</v>
      </c>
      <c r="S1223" s="2">
        <f>VLOOKUP(A1223,'TA Total'!A:Q,14,0)</f>
        <v>84</v>
      </c>
    </row>
    <row r="1224" spans="1:19" x14ac:dyDescent="0.45">
      <c r="A1224" s="2" t="str">
        <f t="shared" si="38"/>
        <v>2013|Area Outside Territorial Authority|Non-private Dwelling</v>
      </c>
      <c r="B1224" t="s">
        <v>16</v>
      </c>
      <c r="C1224" t="s">
        <v>17</v>
      </c>
      <c r="D1224" t="s">
        <v>18</v>
      </c>
      <c r="E1224" t="s">
        <v>19</v>
      </c>
      <c r="F1224">
        <v>2013</v>
      </c>
      <c r="G1224">
        <v>2013</v>
      </c>
      <c r="H1224">
        <v>999</v>
      </c>
      <c r="I1224" t="s">
        <v>56</v>
      </c>
      <c r="J1224">
        <v>999</v>
      </c>
      <c r="K1224" t="s">
        <v>29</v>
      </c>
      <c r="L1224">
        <v>2</v>
      </c>
      <c r="M1224" t="s">
        <v>262</v>
      </c>
      <c r="P1224" t="s">
        <v>24</v>
      </c>
      <c r="Q1224" t="s">
        <v>25</v>
      </c>
      <c r="R1224" s="2" t="str">
        <f t="shared" si="39"/>
        <v>.</v>
      </c>
      <c r="S1224" s="2">
        <f>VLOOKUP(A1224,'TA Total'!A:Q,14,0)</f>
        <v>0</v>
      </c>
    </row>
    <row r="1225" spans="1:19" x14ac:dyDescent="0.45">
      <c r="A1225" s="2" t="str">
        <f t="shared" si="38"/>
        <v>2013|Area Outside Territorial Authority|Total - dwelling type</v>
      </c>
      <c r="B1225" t="s">
        <v>16</v>
      </c>
      <c r="C1225" t="s">
        <v>17</v>
      </c>
      <c r="D1225" t="s">
        <v>18</v>
      </c>
      <c r="E1225" t="s">
        <v>19</v>
      </c>
      <c r="F1225">
        <v>2013</v>
      </c>
      <c r="G1225">
        <v>2013</v>
      </c>
      <c r="H1225">
        <v>999</v>
      </c>
      <c r="I1225" t="s">
        <v>56</v>
      </c>
      <c r="J1225">
        <v>999</v>
      </c>
      <c r="K1225" t="s">
        <v>29</v>
      </c>
      <c r="L1225">
        <v>99</v>
      </c>
      <c r="M1225" t="s">
        <v>260</v>
      </c>
      <c r="P1225" t="s">
        <v>24</v>
      </c>
      <c r="Q1225" t="s">
        <v>25</v>
      </c>
      <c r="R1225" s="2" t="str">
        <f t="shared" si="39"/>
        <v>.</v>
      </c>
      <c r="S1225" s="2">
        <f>VLOOKUP(A1225,'TA Total'!A:Q,14,0)</f>
        <v>0</v>
      </c>
    </row>
    <row r="1226" spans="1:19" x14ac:dyDescent="0.45">
      <c r="A1226" s="2" t="str">
        <f t="shared" si="38"/>
        <v>2013|Total - New Zealand by territorial authority and Auckland local board/SA2|Private Dwelling</v>
      </c>
      <c r="B1226" t="s">
        <v>16</v>
      </c>
      <c r="C1226" t="s">
        <v>17</v>
      </c>
      <c r="D1226" t="s">
        <v>18</v>
      </c>
      <c r="E1226" t="s">
        <v>19</v>
      </c>
      <c r="F1226">
        <v>2013</v>
      </c>
      <c r="G1226">
        <v>2013</v>
      </c>
      <c r="H1226">
        <v>999999</v>
      </c>
      <c r="I1226" t="s">
        <v>55</v>
      </c>
      <c r="J1226">
        <v>1</v>
      </c>
      <c r="K1226" t="s">
        <v>22</v>
      </c>
      <c r="L1226">
        <v>1</v>
      </c>
      <c r="M1226" t="s">
        <v>261</v>
      </c>
      <c r="N1226">
        <v>1561959</v>
      </c>
      <c r="R1226" s="2">
        <f t="shared" si="39"/>
        <v>88.891108379430435</v>
      </c>
      <c r="S1226" s="2">
        <f>VLOOKUP(A1226,'TA Total'!A:Q,14,0)</f>
        <v>1757160</v>
      </c>
    </row>
    <row r="1227" spans="1:19" x14ac:dyDescent="0.45">
      <c r="A1227" s="2" t="str">
        <f t="shared" si="38"/>
        <v>2013|Total - New Zealand by territorial authority and Auckland local board/SA2|Non-private Dwelling</v>
      </c>
      <c r="B1227" t="s">
        <v>16</v>
      </c>
      <c r="C1227" t="s">
        <v>17</v>
      </c>
      <c r="D1227" t="s">
        <v>18</v>
      </c>
      <c r="E1227" t="s">
        <v>19</v>
      </c>
      <c r="F1227">
        <v>2013</v>
      </c>
      <c r="G1227">
        <v>2013</v>
      </c>
      <c r="H1227">
        <v>999999</v>
      </c>
      <c r="I1227" t="s">
        <v>55</v>
      </c>
      <c r="J1227">
        <v>1</v>
      </c>
      <c r="K1227" t="s">
        <v>22</v>
      </c>
      <c r="L1227">
        <v>2</v>
      </c>
      <c r="M1227" t="s">
        <v>262</v>
      </c>
      <c r="N1227">
        <v>8739</v>
      </c>
      <c r="R1227" s="2" t="str">
        <f t="shared" si="39"/>
        <v>.</v>
      </c>
      <c r="S1227" s="2">
        <f>VLOOKUP(A1227,'TA Total'!A:Q,14,0)</f>
        <v>0</v>
      </c>
    </row>
    <row r="1228" spans="1:19" x14ac:dyDescent="0.45">
      <c r="A1228" s="2" t="str">
        <f t="shared" si="38"/>
        <v>2013|Total - New Zealand by territorial authority and Auckland local board/SA2|Total - dwelling type</v>
      </c>
      <c r="B1228" t="s">
        <v>16</v>
      </c>
      <c r="C1228" t="s">
        <v>17</v>
      </c>
      <c r="D1228" t="s">
        <v>18</v>
      </c>
      <c r="E1228" t="s">
        <v>19</v>
      </c>
      <c r="F1228">
        <v>2013</v>
      </c>
      <c r="G1228">
        <v>2013</v>
      </c>
      <c r="H1228">
        <v>999999</v>
      </c>
      <c r="I1228" t="s">
        <v>55</v>
      </c>
      <c r="J1228">
        <v>1</v>
      </c>
      <c r="K1228" t="s">
        <v>22</v>
      </c>
      <c r="L1228">
        <v>99</v>
      </c>
      <c r="M1228" t="s">
        <v>260</v>
      </c>
      <c r="N1228">
        <v>1570695</v>
      </c>
      <c r="R1228" s="2" t="str">
        <f t="shared" si="39"/>
        <v>.</v>
      </c>
      <c r="S1228" s="2">
        <f>VLOOKUP(A1228,'TA Total'!A:Q,14,0)</f>
        <v>0</v>
      </c>
    </row>
    <row r="1229" spans="1:19" x14ac:dyDescent="0.45">
      <c r="A1229" s="2" t="str">
        <f t="shared" si="38"/>
        <v>2013|Total - New Zealand by territorial authority and Auckland local board/SA2|Private Dwelling</v>
      </c>
      <c r="B1229" t="s">
        <v>16</v>
      </c>
      <c r="C1229" t="s">
        <v>17</v>
      </c>
      <c r="D1229" t="s">
        <v>18</v>
      </c>
      <c r="E1229" t="s">
        <v>19</v>
      </c>
      <c r="F1229">
        <v>2013</v>
      </c>
      <c r="G1229">
        <v>2013</v>
      </c>
      <c r="H1229">
        <v>999999</v>
      </c>
      <c r="I1229" t="s">
        <v>55</v>
      </c>
      <c r="J1229">
        <v>2</v>
      </c>
      <c r="K1229" t="s">
        <v>23</v>
      </c>
      <c r="L1229">
        <v>1</v>
      </c>
      <c r="M1229" t="s">
        <v>261</v>
      </c>
      <c r="N1229">
        <v>185448</v>
      </c>
      <c r="R1229" s="2">
        <f t="shared" si="39"/>
        <v>10.553848255138973</v>
      </c>
      <c r="S1229" s="2">
        <f>VLOOKUP(A1229,'TA Total'!A:Q,14,0)</f>
        <v>1757160</v>
      </c>
    </row>
    <row r="1230" spans="1:19" x14ac:dyDescent="0.45">
      <c r="A1230" s="2" t="str">
        <f t="shared" si="38"/>
        <v>2013|Total - New Zealand by territorial authority and Auckland local board/SA2|Non-private Dwelling</v>
      </c>
      <c r="B1230" t="s">
        <v>16</v>
      </c>
      <c r="C1230" t="s">
        <v>17</v>
      </c>
      <c r="D1230" t="s">
        <v>18</v>
      </c>
      <c r="E1230" t="s">
        <v>19</v>
      </c>
      <c r="F1230">
        <v>2013</v>
      </c>
      <c r="G1230">
        <v>2013</v>
      </c>
      <c r="H1230">
        <v>999999</v>
      </c>
      <c r="I1230" t="s">
        <v>55</v>
      </c>
      <c r="J1230">
        <v>2</v>
      </c>
      <c r="K1230" t="s">
        <v>23</v>
      </c>
      <c r="L1230">
        <v>2</v>
      </c>
      <c r="M1230" t="s">
        <v>262</v>
      </c>
      <c r="P1230" t="s">
        <v>24</v>
      </c>
      <c r="Q1230" t="s">
        <v>25</v>
      </c>
      <c r="R1230" s="2" t="str">
        <f t="shared" si="39"/>
        <v>.</v>
      </c>
      <c r="S1230" s="2">
        <f>VLOOKUP(A1230,'TA Total'!A:Q,14,0)</f>
        <v>0</v>
      </c>
    </row>
    <row r="1231" spans="1:19" x14ac:dyDescent="0.45">
      <c r="A1231" s="2" t="str">
        <f t="shared" si="38"/>
        <v>2013|Total - New Zealand by territorial authority and Auckland local board/SA2|Total - dwelling type</v>
      </c>
      <c r="B1231" t="s">
        <v>16</v>
      </c>
      <c r="C1231" t="s">
        <v>17</v>
      </c>
      <c r="D1231" t="s">
        <v>18</v>
      </c>
      <c r="E1231" t="s">
        <v>19</v>
      </c>
      <c r="F1231">
        <v>2013</v>
      </c>
      <c r="G1231">
        <v>2013</v>
      </c>
      <c r="H1231">
        <v>999999</v>
      </c>
      <c r="I1231" t="s">
        <v>55</v>
      </c>
      <c r="J1231">
        <v>2</v>
      </c>
      <c r="K1231" t="s">
        <v>23</v>
      </c>
      <c r="L1231">
        <v>99</v>
      </c>
      <c r="M1231" t="s">
        <v>260</v>
      </c>
      <c r="P1231" t="s">
        <v>24</v>
      </c>
      <c r="Q1231" t="s">
        <v>25</v>
      </c>
      <c r="R1231" s="2" t="str">
        <f t="shared" si="39"/>
        <v>.</v>
      </c>
      <c r="S1231" s="2">
        <f>VLOOKUP(A1231,'TA Total'!A:Q,14,0)</f>
        <v>0</v>
      </c>
    </row>
    <row r="1232" spans="1:19" x14ac:dyDescent="0.45">
      <c r="A1232" s="2" t="str">
        <f t="shared" si="38"/>
        <v>2013|Total - New Zealand by territorial authority and Auckland local board/SA2|Private Dwelling</v>
      </c>
      <c r="B1232" t="s">
        <v>16</v>
      </c>
      <c r="C1232" t="s">
        <v>17</v>
      </c>
      <c r="D1232" t="s">
        <v>18</v>
      </c>
      <c r="E1232" t="s">
        <v>19</v>
      </c>
      <c r="F1232">
        <v>2013</v>
      </c>
      <c r="G1232">
        <v>2013</v>
      </c>
      <c r="H1232">
        <v>999999</v>
      </c>
      <c r="I1232" t="s">
        <v>55</v>
      </c>
      <c r="J1232">
        <v>21</v>
      </c>
      <c r="K1232" t="s">
        <v>26</v>
      </c>
      <c r="L1232">
        <v>1</v>
      </c>
      <c r="M1232" t="s">
        <v>261</v>
      </c>
      <c r="N1232">
        <v>44079</v>
      </c>
      <c r="R1232" s="2">
        <f t="shared" si="39"/>
        <v>2.5085365020829067</v>
      </c>
      <c r="S1232" s="2">
        <f>VLOOKUP(A1232,'TA Total'!A:Q,14,0)</f>
        <v>1757160</v>
      </c>
    </row>
    <row r="1233" spans="1:19" x14ac:dyDescent="0.45">
      <c r="A1233" s="2" t="str">
        <f t="shared" si="38"/>
        <v>2013|Total - New Zealand by territorial authority and Auckland local board/SA2|Non-private Dwelling</v>
      </c>
      <c r="B1233" t="s">
        <v>16</v>
      </c>
      <c r="C1233" t="s">
        <v>17</v>
      </c>
      <c r="D1233" t="s">
        <v>18</v>
      </c>
      <c r="E1233" t="s">
        <v>19</v>
      </c>
      <c r="F1233">
        <v>2013</v>
      </c>
      <c r="G1233">
        <v>2013</v>
      </c>
      <c r="H1233">
        <v>999999</v>
      </c>
      <c r="I1233" t="s">
        <v>55</v>
      </c>
      <c r="J1233">
        <v>21</v>
      </c>
      <c r="K1233" t="s">
        <v>26</v>
      </c>
      <c r="L1233">
        <v>2</v>
      </c>
      <c r="M1233" t="s">
        <v>262</v>
      </c>
      <c r="P1233" t="s">
        <v>24</v>
      </c>
      <c r="Q1233" t="s">
        <v>25</v>
      </c>
      <c r="R1233" s="2" t="str">
        <f t="shared" si="39"/>
        <v>.</v>
      </c>
      <c r="S1233" s="2">
        <f>VLOOKUP(A1233,'TA Total'!A:Q,14,0)</f>
        <v>0</v>
      </c>
    </row>
    <row r="1234" spans="1:19" x14ac:dyDescent="0.45">
      <c r="A1234" s="2" t="str">
        <f t="shared" si="38"/>
        <v>2013|Total - New Zealand by territorial authority and Auckland local board/SA2|Total - dwelling type</v>
      </c>
      <c r="B1234" t="s">
        <v>16</v>
      </c>
      <c r="C1234" t="s">
        <v>17</v>
      </c>
      <c r="D1234" t="s">
        <v>18</v>
      </c>
      <c r="E1234" t="s">
        <v>19</v>
      </c>
      <c r="F1234">
        <v>2013</v>
      </c>
      <c r="G1234">
        <v>2013</v>
      </c>
      <c r="H1234">
        <v>999999</v>
      </c>
      <c r="I1234" t="s">
        <v>55</v>
      </c>
      <c r="J1234">
        <v>21</v>
      </c>
      <c r="K1234" t="s">
        <v>26</v>
      </c>
      <c r="L1234">
        <v>99</v>
      </c>
      <c r="M1234" t="s">
        <v>260</v>
      </c>
      <c r="P1234" t="s">
        <v>24</v>
      </c>
      <c r="Q1234" t="s">
        <v>25</v>
      </c>
      <c r="R1234" s="2" t="str">
        <f t="shared" si="39"/>
        <v>.</v>
      </c>
      <c r="S1234" s="2">
        <f>VLOOKUP(A1234,'TA Total'!A:Q,14,0)</f>
        <v>0</v>
      </c>
    </row>
    <row r="1235" spans="1:19" x14ac:dyDescent="0.45">
      <c r="A1235" s="2" t="str">
        <f t="shared" si="38"/>
        <v>2013|Total - New Zealand by territorial authority and Auckland local board/SA2|Private Dwelling</v>
      </c>
      <c r="B1235" t="s">
        <v>16</v>
      </c>
      <c r="C1235" t="s">
        <v>17</v>
      </c>
      <c r="D1235" t="s">
        <v>18</v>
      </c>
      <c r="E1235" t="s">
        <v>19</v>
      </c>
      <c r="F1235">
        <v>2013</v>
      </c>
      <c r="G1235">
        <v>2013</v>
      </c>
      <c r="H1235">
        <v>999999</v>
      </c>
      <c r="I1235" t="s">
        <v>55</v>
      </c>
      <c r="J1235">
        <v>22</v>
      </c>
      <c r="K1235" t="s">
        <v>27</v>
      </c>
      <c r="L1235">
        <v>1</v>
      </c>
      <c r="M1235" t="s">
        <v>261</v>
      </c>
      <c r="N1235">
        <v>141366</v>
      </c>
      <c r="R1235" s="2">
        <f t="shared" si="39"/>
        <v>8.0451410230144091</v>
      </c>
      <c r="S1235" s="2">
        <f>VLOOKUP(A1235,'TA Total'!A:Q,14,0)</f>
        <v>1757160</v>
      </c>
    </row>
    <row r="1236" spans="1:19" x14ac:dyDescent="0.45">
      <c r="A1236" s="2" t="str">
        <f t="shared" si="38"/>
        <v>2013|Total - New Zealand by territorial authority and Auckland local board/SA2|Non-private Dwelling</v>
      </c>
      <c r="B1236" t="s">
        <v>16</v>
      </c>
      <c r="C1236" t="s">
        <v>17</v>
      </c>
      <c r="D1236" t="s">
        <v>18</v>
      </c>
      <c r="E1236" t="s">
        <v>19</v>
      </c>
      <c r="F1236">
        <v>2013</v>
      </c>
      <c r="G1236">
        <v>2013</v>
      </c>
      <c r="H1236">
        <v>999999</v>
      </c>
      <c r="I1236" t="s">
        <v>55</v>
      </c>
      <c r="J1236">
        <v>22</v>
      </c>
      <c r="K1236" t="s">
        <v>27</v>
      </c>
      <c r="L1236">
        <v>2</v>
      </c>
      <c r="M1236" t="s">
        <v>262</v>
      </c>
      <c r="P1236" t="s">
        <v>24</v>
      </c>
      <c r="Q1236" t="s">
        <v>25</v>
      </c>
      <c r="R1236" s="2" t="str">
        <f t="shared" si="39"/>
        <v>.</v>
      </c>
      <c r="S1236" s="2">
        <f>VLOOKUP(A1236,'TA Total'!A:Q,14,0)</f>
        <v>0</v>
      </c>
    </row>
    <row r="1237" spans="1:19" x14ac:dyDescent="0.45">
      <c r="A1237" s="2" t="str">
        <f t="shared" si="38"/>
        <v>2013|Total - New Zealand by territorial authority and Auckland local board/SA2|Total - dwelling type</v>
      </c>
      <c r="B1237" t="s">
        <v>16</v>
      </c>
      <c r="C1237" t="s">
        <v>17</v>
      </c>
      <c r="D1237" t="s">
        <v>18</v>
      </c>
      <c r="E1237" t="s">
        <v>19</v>
      </c>
      <c r="F1237">
        <v>2013</v>
      </c>
      <c r="G1237">
        <v>2013</v>
      </c>
      <c r="H1237">
        <v>999999</v>
      </c>
      <c r="I1237" t="s">
        <v>55</v>
      </c>
      <c r="J1237">
        <v>22</v>
      </c>
      <c r="K1237" t="s">
        <v>27</v>
      </c>
      <c r="L1237">
        <v>99</v>
      </c>
      <c r="M1237" t="s">
        <v>260</v>
      </c>
      <c r="P1237" t="s">
        <v>24</v>
      </c>
      <c r="Q1237" t="s">
        <v>25</v>
      </c>
      <c r="R1237" s="2" t="str">
        <f t="shared" si="39"/>
        <v>.</v>
      </c>
      <c r="S1237" s="2">
        <f>VLOOKUP(A1237,'TA Total'!A:Q,14,0)</f>
        <v>0</v>
      </c>
    </row>
    <row r="1238" spans="1:19" x14ac:dyDescent="0.45">
      <c r="A1238" s="2" t="str">
        <f t="shared" si="38"/>
        <v>2013|Total - New Zealand by territorial authority and Auckland local board/SA2|Private Dwelling</v>
      </c>
      <c r="B1238" t="s">
        <v>16</v>
      </c>
      <c r="C1238" t="s">
        <v>17</v>
      </c>
      <c r="D1238" t="s">
        <v>18</v>
      </c>
      <c r="E1238" t="s">
        <v>19</v>
      </c>
      <c r="F1238">
        <v>2013</v>
      </c>
      <c r="G1238">
        <v>2013</v>
      </c>
      <c r="H1238">
        <v>999999</v>
      </c>
      <c r="I1238" t="s">
        <v>55</v>
      </c>
      <c r="J1238">
        <v>3</v>
      </c>
      <c r="K1238" t="s">
        <v>28</v>
      </c>
      <c r="L1238">
        <v>1</v>
      </c>
      <c r="M1238" t="s">
        <v>261</v>
      </c>
      <c r="N1238">
        <v>9753</v>
      </c>
      <c r="R1238" s="2">
        <f t="shared" si="39"/>
        <v>0.55504336543058108</v>
      </c>
      <c r="S1238" s="2">
        <f>VLOOKUP(A1238,'TA Total'!A:Q,14,0)</f>
        <v>1757160</v>
      </c>
    </row>
    <row r="1239" spans="1:19" x14ac:dyDescent="0.45">
      <c r="A1239" s="2" t="str">
        <f t="shared" si="38"/>
        <v>2013|Total - New Zealand by territorial authority and Auckland local board/SA2|Non-private Dwelling</v>
      </c>
      <c r="B1239" t="s">
        <v>16</v>
      </c>
      <c r="C1239" t="s">
        <v>17</v>
      </c>
      <c r="D1239" t="s">
        <v>18</v>
      </c>
      <c r="E1239" t="s">
        <v>19</v>
      </c>
      <c r="F1239">
        <v>2013</v>
      </c>
      <c r="G1239">
        <v>2013</v>
      </c>
      <c r="H1239">
        <v>999999</v>
      </c>
      <c r="I1239" t="s">
        <v>55</v>
      </c>
      <c r="J1239">
        <v>3</v>
      </c>
      <c r="K1239" t="s">
        <v>28</v>
      </c>
      <c r="L1239">
        <v>2</v>
      </c>
      <c r="M1239" t="s">
        <v>262</v>
      </c>
      <c r="P1239" t="s">
        <v>24</v>
      </c>
      <c r="Q1239" t="s">
        <v>25</v>
      </c>
      <c r="R1239" s="2" t="str">
        <f t="shared" si="39"/>
        <v>.</v>
      </c>
      <c r="S1239" s="2">
        <f>VLOOKUP(A1239,'TA Total'!A:Q,14,0)</f>
        <v>0</v>
      </c>
    </row>
    <row r="1240" spans="1:19" x14ac:dyDescent="0.45">
      <c r="A1240" s="2" t="str">
        <f t="shared" si="38"/>
        <v>2013|Total - New Zealand by territorial authority and Auckland local board/SA2|Total - dwelling type</v>
      </c>
      <c r="B1240" t="s">
        <v>16</v>
      </c>
      <c r="C1240" t="s">
        <v>17</v>
      </c>
      <c r="D1240" t="s">
        <v>18</v>
      </c>
      <c r="E1240" t="s">
        <v>19</v>
      </c>
      <c r="F1240">
        <v>2013</v>
      </c>
      <c r="G1240">
        <v>2013</v>
      </c>
      <c r="H1240">
        <v>999999</v>
      </c>
      <c r="I1240" t="s">
        <v>55</v>
      </c>
      <c r="J1240">
        <v>3</v>
      </c>
      <c r="K1240" t="s">
        <v>28</v>
      </c>
      <c r="L1240">
        <v>99</v>
      </c>
      <c r="M1240" t="s">
        <v>260</v>
      </c>
      <c r="P1240" t="s">
        <v>24</v>
      </c>
      <c r="Q1240" t="s">
        <v>25</v>
      </c>
      <c r="R1240" s="2" t="str">
        <f t="shared" si="39"/>
        <v>.</v>
      </c>
      <c r="S1240" s="2">
        <f>VLOOKUP(A1240,'TA Total'!A:Q,14,0)</f>
        <v>0</v>
      </c>
    </row>
    <row r="1241" spans="1:19" x14ac:dyDescent="0.45">
      <c r="A1241" s="2" t="str">
        <f t="shared" si="38"/>
        <v>2013|Total - New Zealand by territorial authority and Auckland local board/SA2|Private Dwelling</v>
      </c>
      <c r="B1241" t="s">
        <v>16</v>
      </c>
      <c r="C1241" t="s">
        <v>17</v>
      </c>
      <c r="D1241" t="s">
        <v>18</v>
      </c>
      <c r="E1241" t="s">
        <v>19</v>
      </c>
      <c r="F1241">
        <v>2013</v>
      </c>
      <c r="G1241">
        <v>2013</v>
      </c>
      <c r="H1241">
        <v>999999</v>
      </c>
      <c r="I1241" t="s">
        <v>55</v>
      </c>
      <c r="J1241">
        <v>999</v>
      </c>
      <c r="K1241" t="s">
        <v>29</v>
      </c>
      <c r="L1241">
        <v>1</v>
      </c>
      <c r="M1241" t="s">
        <v>261</v>
      </c>
      <c r="N1241">
        <v>1757160</v>
      </c>
      <c r="R1241" s="2">
        <f t="shared" si="39"/>
        <v>100</v>
      </c>
      <c r="S1241" s="2">
        <f>VLOOKUP(A1241,'TA Total'!A:Q,14,0)</f>
        <v>1757160</v>
      </c>
    </row>
    <row r="1242" spans="1:19" x14ac:dyDescent="0.45">
      <c r="A1242" s="2" t="str">
        <f t="shared" si="38"/>
        <v>2013|Total - New Zealand by territorial authority and Auckland local board/SA2|Non-private Dwelling</v>
      </c>
      <c r="B1242" t="s">
        <v>16</v>
      </c>
      <c r="C1242" t="s">
        <v>17</v>
      </c>
      <c r="D1242" t="s">
        <v>18</v>
      </c>
      <c r="E1242" t="s">
        <v>19</v>
      </c>
      <c r="F1242">
        <v>2013</v>
      </c>
      <c r="G1242">
        <v>2013</v>
      </c>
      <c r="H1242">
        <v>999999</v>
      </c>
      <c r="I1242" t="s">
        <v>55</v>
      </c>
      <c r="J1242">
        <v>999</v>
      </c>
      <c r="K1242" t="s">
        <v>29</v>
      </c>
      <c r="L1242">
        <v>2</v>
      </c>
      <c r="M1242" t="s">
        <v>262</v>
      </c>
      <c r="P1242" t="s">
        <v>24</v>
      </c>
      <c r="Q1242" t="s">
        <v>25</v>
      </c>
      <c r="R1242" s="2" t="str">
        <f t="shared" si="39"/>
        <v>.</v>
      </c>
      <c r="S1242" s="2">
        <f>VLOOKUP(A1242,'TA Total'!A:Q,14,0)</f>
        <v>0</v>
      </c>
    </row>
    <row r="1243" spans="1:19" x14ac:dyDescent="0.45">
      <c r="A1243" s="2" t="str">
        <f t="shared" si="38"/>
        <v>2013|Total - New Zealand by territorial authority and Auckland local board/SA2|Total - dwelling type</v>
      </c>
      <c r="B1243" t="s">
        <v>16</v>
      </c>
      <c r="C1243" t="s">
        <v>17</v>
      </c>
      <c r="D1243" t="s">
        <v>18</v>
      </c>
      <c r="E1243" t="s">
        <v>19</v>
      </c>
      <c r="F1243">
        <v>2013</v>
      </c>
      <c r="G1243">
        <v>2013</v>
      </c>
      <c r="H1243">
        <v>999999</v>
      </c>
      <c r="I1243" t="s">
        <v>55</v>
      </c>
      <c r="J1243">
        <v>999</v>
      </c>
      <c r="K1243" t="s">
        <v>29</v>
      </c>
      <c r="L1243">
        <v>99</v>
      </c>
      <c r="M1243" t="s">
        <v>260</v>
      </c>
      <c r="P1243" t="s">
        <v>24</v>
      </c>
      <c r="Q1243" t="s">
        <v>25</v>
      </c>
      <c r="R1243" s="2" t="str">
        <f t="shared" si="39"/>
        <v>.</v>
      </c>
      <c r="S1243" s="2">
        <f>VLOOKUP(A1243,'TA Total'!A:Q,14,0)</f>
        <v>0</v>
      </c>
    </row>
    <row r="1244" spans="1:19" x14ac:dyDescent="0.45">
      <c r="A1244" s="2" t="str">
        <f t="shared" si="38"/>
        <v>2018|Far North District|Private Dwelling</v>
      </c>
      <c r="B1244" t="s">
        <v>16</v>
      </c>
      <c r="C1244" t="s">
        <v>17</v>
      </c>
      <c r="D1244" t="s">
        <v>18</v>
      </c>
      <c r="E1244" t="s">
        <v>19</v>
      </c>
      <c r="F1244">
        <v>2018</v>
      </c>
      <c r="G1244">
        <v>2018</v>
      </c>
      <c r="H1244" s="1" t="s">
        <v>232</v>
      </c>
      <c r="I1244" t="s">
        <v>231</v>
      </c>
      <c r="J1244">
        <v>1</v>
      </c>
      <c r="K1244" t="s">
        <v>22</v>
      </c>
      <c r="L1244">
        <v>1</v>
      </c>
      <c r="M1244" t="s">
        <v>261</v>
      </c>
      <c r="N1244">
        <v>23055</v>
      </c>
      <c r="R1244" s="2">
        <f t="shared" si="39"/>
        <v>77.76765836875127</v>
      </c>
      <c r="S1244" s="2">
        <f>VLOOKUP(A1244,'TA Total'!A:Q,14,0)</f>
        <v>29646</v>
      </c>
    </row>
    <row r="1245" spans="1:19" x14ac:dyDescent="0.45">
      <c r="A1245" s="2" t="str">
        <f t="shared" si="38"/>
        <v>2018|Far North District|Non-private Dwelling</v>
      </c>
      <c r="B1245" t="s">
        <v>16</v>
      </c>
      <c r="C1245" t="s">
        <v>17</v>
      </c>
      <c r="D1245" t="s">
        <v>18</v>
      </c>
      <c r="E1245" t="s">
        <v>19</v>
      </c>
      <c r="F1245">
        <v>2018</v>
      </c>
      <c r="G1245">
        <v>2018</v>
      </c>
      <c r="H1245" s="1" t="s">
        <v>232</v>
      </c>
      <c r="I1245" t="s">
        <v>231</v>
      </c>
      <c r="J1245">
        <v>1</v>
      </c>
      <c r="K1245" t="s">
        <v>22</v>
      </c>
      <c r="L1245">
        <v>2</v>
      </c>
      <c r="M1245" t="s">
        <v>262</v>
      </c>
      <c r="N1245">
        <v>303</v>
      </c>
      <c r="R1245" s="2">
        <f t="shared" si="39"/>
        <v>59.76331360946746</v>
      </c>
      <c r="S1245" s="2">
        <f>VLOOKUP(A1245,'TA Total'!A:Q,14,0)</f>
        <v>507</v>
      </c>
    </row>
    <row r="1246" spans="1:19" x14ac:dyDescent="0.45">
      <c r="A1246" s="2" t="str">
        <f t="shared" si="38"/>
        <v>2018|Far North District|Total - dwelling type</v>
      </c>
      <c r="B1246" t="s">
        <v>16</v>
      </c>
      <c r="C1246" t="s">
        <v>17</v>
      </c>
      <c r="D1246" t="s">
        <v>18</v>
      </c>
      <c r="E1246" t="s">
        <v>19</v>
      </c>
      <c r="F1246">
        <v>2018</v>
      </c>
      <c r="G1246">
        <v>2018</v>
      </c>
      <c r="H1246" s="1" t="s">
        <v>232</v>
      </c>
      <c r="I1246" t="s">
        <v>231</v>
      </c>
      <c r="J1246">
        <v>1</v>
      </c>
      <c r="K1246" t="s">
        <v>22</v>
      </c>
      <c r="L1246">
        <v>99</v>
      </c>
      <c r="M1246" t="s">
        <v>260</v>
      </c>
      <c r="N1246">
        <v>23358</v>
      </c>
      <c r="R1246" s="2">
        <f t="shared" si="39"/>
        <v>77.457222443294867</v>
      </c>
      <c r="S1246" s="2">
        <f>VLOOKUP(A1246,'TA Total'!A:Q,14,0)</f>
        <v>30156</v>
      </c>
    </row>
    <row r="1247" spans="1:19" x14ac:dyDescent="0.45">
      <c r="A1247" s="2" t="str">
        <f t="shared" si="38"/>
        <v>2018|Far North District|Private Dwelling</v>
      </c>
      <c r="B1247" t="s">
        <v>16</v>
      </c>
      <c r="C1247" t="s">
        <v>17</v>
      </c>
      <c r="D1247" t="s">
        <v>18</v>
      </c>
      <c r="E1247" t="s">
        <v>19</v>
      </c>
      <c r="F1247">
        <v>2018</v>
      </c>
      <c r="G1247">
        <v>2018</v>
      </c>
      <c r="H1247" s="1" t="s">
        <v>232</v>
      </c>
      <c r="I1247" t="s">
        <v>231</v>
      </c>
      <c r="J1247">
        <v>2</v>
      </c>
      <c r="K1247" t="s">
        <v>23</v>
      </c>
      <c r="L1247">
        <v>1</v>
      </c>
      <c r="M1247" t="s">
        <v>261</v>
      </c>
      <c r="N1247">
        <v>6414</v>
      </c>
      <c r="R1247" s="2">
        <f t="shared" si="39"/>
        <v>21.635296498684479</v>
      </c>
      <c r="S1247" s="2">
        <f>VLOOKUP(A1247,'TA Total'!A:Q,14,0)</f>
        <v>29646</v>
      </c>
    </row>
    <row r="1248" spans="1:19" x14ac:dyDescent="0.45">
      <c r="A1248" s="2" t="str">
        <f t="shared" si="38"/>
        <v>2018|Far North District|Non-private Dwelling</v>
      </c>
      <c r="B1248" t="s">
        <v>16</v>
      </c>
      <c r="C1248" t="s">
        <v>17</v>
      </c>
      <c r="D1248" t="s">
        <v>18</v>
      </c>
      <c r="E1248" t="s">
        <v>19</v>
      </c>
      <c r="F1248">
        <v>2018</v>
      </c>
      <c r="G1248">
        <v>2018</v>
      </c>
      <c r="H1248" s="1" t="s">
        <v>232</v>
      </c>
      <c r="I1248" t="s">
        <v>231</v>
      </c>
      <c r="J1248">
        <v>2</v>
      </c>
      <c r="K1248" t="s">
        <v>23</v>
      </c>
      <c r="L1248">
        <v>2</v>
      </c>
      <c r="M1248" t="s">
        <v>262</v>
      </c>
      <c r="N1248">
        <v>195</v>
      </c>
      <c r="R1248" s="2">
        <f t="shared" si="39"/>
        <v>38.461538461538467</v>
      </c>
      <c r="S1248" s="2">
        <f>VLOOKUP(A1248,'TA Total'!A:Q,14,0)</f>
        <v>507</v>
      </c>
    </row>
    <row r="1249" spans="1:19" x14ac:dyDescent="0.45">
      <c r="A1249" s="2" t="str">
        <f t="shared" si="38"/>
        <v>2018|Far North District|Total - dwelling type</v>
      </c>
      <c r="B1249" t="s">
        <v>16</v>
      </c>
      <c r="C1249" t="s">
        <v>17</v>
      </c>
      <c r="D1249" t="s">
        <v>18</v>
      </c>
      <c r="E1249" t="s">
        <v>19</v>
      </c>
      <c r="F1249">
        <v>2018</v>
      </c>
      <c r="G1249">
        <v>2018</v>
      </c>
      <c r="H1249" s="1" t="s">
        <v>232</v>
      </c>
      <c r="I1249" t="s">
        <v>231</v>
      </c>
      <c r="J1249">
        <v>2</v>
      </c>
      <c r="K1249" t="s">
        <v>23</v>
      </c>
      <c r="L1249">
        <v>99</v>
      </c>
      <c r="M1249" t="s">
        <v>260</v>
      </c>
      <c r="N1249">
        <v>6612</v>
      </c>
      <c r="R1249" s="2">
        <f t="shared" si="39"/>
        <v>21.92598487863112</v>
      </c>
      <c r="S1249" s="2">
        <f>VLOOKUP(A1249,'TA Total'!A:Q,14,0)</f>
        <v>30156</v>
      </c>
    </row>
    <row r="1250" spans="1:19" x14ac:dyDescent="0.45">
      <c r="A1250" s="2" t="str">
        <f t="shared" si="38"/>
        <v>2018|Far North District|Private Dwelling</v>
      </c>
      <c r="B1250" t="s">
        <v>16</v>
      </c>
      <c r="C1250" t="s">
        <v>17</v>
      </c>
      <c r="D1250" t="s">
        <v>18</v>
      </c>
      <c r="E1250" t="s">
        <v>19</v>
      </c>
      <c r="F1250">
        <v>2018</v>
      </c>
      <c r="G1250">
        <v>2018</v>
      </c>
      <c r="H1250" s="1" t="s">
        <v>232</v>
      </c>
      <c r="I1250" t="s">
        <v>231</v>
      </c>
      <c r="J1250">
        <v>21</v>
      </c>
      <c r="K1250" t="s">
        <v>26</v>
      </c>
      <c r="L1250">
        <v>1</v>
      </c>
      <c r="M1250" t="s">
        <v>261</v>
      </c>
      <c r="N1250">
        <v>3657</v>
      </c>
      <c r="R1250" s="2">
        <f t="shared" si="39"/>
        <v>12.335559603319165</v>
      </c>
      <c r="S1250" s="2">
        <f>VLOOKUP(A1250,'TA Total'!A:Q,14,0)</f>
        <v>29646</v>
      </c>
    </row>
    <row r="1251" spans="1:19" x14ac:dyDescent="0.45">
      <c r="A1251" s="2" t="str">
        <f t="shared" si="38"/>
        <v>2018|Far North District|Non-private Dwelling</v>
      </c>
      <c r="B1251" t="s">
        <v>16</v>
      </c>
      <c r="C1251" t="s">
        <v>17</v>
      </c>
      <c r="D1251" t="s">
        <v>18</v>
      </c>
      <c r="E1251" t="s">
        <v>19</v>
      </c>
      <c r="F1251">
        <v>2018</v>
      </c>
      <c r="G1251">
        <v>2018</v>
      </c>
      <c r="H1251" s="1" t="s">
        <v>232</v>
      </c>
      <c r="I1251" t="s">
        <v>231</v>
      </c>
      <c r="J1251">
        <v>21</v>
      </c>
      <c r="K1251" t="s">
        <v>26</v>
      </c>
      <c r="L1251">
        <v>2</v>
      </c>
      <c r="M1251" t="s">
        <v>262</v>
      </c>
      <c r="N1251">
        <v>81</v>
      </c>
      <c r="R1251" s="2">
        <f t="shared" si="39"/>
        <v>15.976331360946746</v>
      </c>
      <c r="S1251" s="2">
        <f>VLOOKUP(A1251,'TA Total'!A:Q,14,0)</f>
        <v>507</v>
      </c>
    </row>
    <row r="1252" spans="1:19" x14ac:dyDescent="0.45">
      <c r="A1252" s="2" t="str">
        <f t="shared" si="38"/>
        <v>2018|Far North District|Total - dwelling type</v>
      </c>
      <c r="B1252" t="s">
        <v>16</v>
      </c>
      <c r="C1252" t="s">
        <v>17</v>
      </c>
      <c r="D1252" t="s">
        <v>18</v>
      </c>
      <c r="E1252" t="s">
        <v>19</v>
      </c>
      <c r="F1252">
        <v>2018</v>
      </c>
      <c r="G1252">
        <v>2018</v>
      </c>
      <c r="H1252" s="1" t="s">
        <v>232</v>
      </c>
      <c r="I1252" t="s">
        <v>231</v>
      </c>
      <c r="J1252">
        <v>21</v>
      </c>
      <c r="K1252" t="s">
        <v>26</v>
      </c>
      <c r="L1252">
        <v>99</v>
      </c>
      <c r="M1252" t="s">
        <v>260</v>
      </c>
      <c r="N1252">
        <v>3735</v>
      </c>
      <c r="R1252" s="2">
        <f t="shared" si="39"/>
        <v>12.385594906486272</v>
      </c>
      <c r="S1252" s="2">
        <f>VLOOKUP(A1252,'TA Total'!A:Q,14,0)</f>
        <v>30156</v>
      </c>
    </row>
    <row r="1253" spans="1:19" x14ac:dyDescent="0.45">
      <c r="A1253" s="2" t="str">
        <f t="shared" si="38"/>
        <v>2018|Far North District|Private Dwelling</v>
      </c>
      <c r="B1253" t="s">
        <v>16</v>
      </c>
      <c r="C1253" t="s">
        <v>17</v>
      </c>
      <c r="D1253" t="s">
        <v>18</v>
      </c>
      <c r="E1253" t="s">
        <v>19</v>
      </c>
      <c r="F1253">
        <v>2018</v>
      </c>
      <c r="G1253">
        <v>2018</v>
      </c>
      <c r="H1253" s="1" t="s">
        <v>232</v>
      </c>
      <c r="I1253" t="s">
        <v>231</v>
      </c>
      <c r="J1253">
        <v>22</v>
      </c>
      <c r="K1253" t="s">
        <v>27</v>
      </c>
      <c r="L1253">
        <v>1</v>
      </c>
      <c r="M1253" t="s">
        <v>261</v>
      </c>
      <c r="N1253">
        <v>2760</v>
      </c>
      <c r="R1253" s="2">
        <f t="shared" si="39"/>
        <v>9.3098563043918237</v>
      </c>
      <c r="S1253" s="2">
        <f>VLOOKUP(A1253,'TA Total'!A:Q,14,0)</f>
        <v>29646</v>
      </c>
    </row>
    <row r="1254" spans="1:19" x14ac:dyDescent="0.45">
      <c r="A1254" s="2" t="str">
        <f t="shared" si="38"/>
        <v>2018|Far North District|Non-private Dwelling</v>
      </c>
      <c r="B1254" t="s">
        <v>16</v>
      </c>
      <c r="C1254" t="s">
        <v>17</v>
      </c>
      <c r="D1254" t="s">
        <v>18</v>
      </c>
      <c r="E1254" t="s">
        <v>19</v>
      </c>
      <c r="F1254">
        <v>2018</v>
      </c>
      <c r="G1254">
        <v>2018</v>
      </c>
      <c r="H1254" s="1" t="s">
        <v>232</v>
      </c>
      <c r="I1254" t="s">
        <v>231</v>
      </c>
      <c r="J1254">
        <v>22</v>
      </c>
      <c r="K1254" t="s">
        <v>27</v>
      </c>
      <c r="L1254">
        <v>2</v>
      </c>
      <c r="M1254" t="s">
        <v>262</v>
      </c>
      <c r="N1254">
        <v>114</v>
      </c>
      <c r="R1254" s="2">
        <f t="shared" si="39"/>
        <v>22.485207100591715</v>
      </c>
      <c r="S1254" s="2">
        <f>VLOOKUP(A1254,'TA Total'!A:Q,14,0)</f>
        <v>507</v>
      </c>
    </row>
    <row r="1255" spans="1:19" x14ac:dyDescent="0.45">
      <c r="A1255" s="2" t="str">
        <f t="shared" si="38"/>
        <v>2018|Far North District|Total - dwelling type</v>
      </c>
      <c r="B1255" t="s">
        <v>16</v>
      </c>
      <c r="C1255" t="s">
        <v>17</v>
      </c>
      <c r="D1255" t="s">
        <v>18</v>
      </c>
      <c r="E1255" t="s">
        <v>19</v>
      </c>
      <c r="F1255">
        <v>2018</v>
      </c>
      <c r="G1255">
        <v>2018</v>
      </c>
      <c r="H1255" s="1" t="s">
        <v>232</v>
      </c>
      <c r="I1255" t="s">
        <v>231</v>
      </c>
      <c r="J1255">
        <v>22</v>
      </c>
      <c r="K1255" t="s">
        <v>27</v>
      </c>
      <c r="L1255">
        <v>99</v>
      </c>
      <c r="M1255" t="s">
        <v>260</v>
      </c>
      <c r="N1255">
        <v>2877</v>
      </c>
      <c r="R1255" s="2">
        <f t="shared" si="39"/>
        <v>9.5403899721448475</v>
      </c>
      <c r="S1255" s="2">
        <f>VLOOKUP(A1255,'TA Total'!A:Q,14,0)</f>
        <v>30156</v>
      </c>
    </row>
    <row r="1256" spans="1:19" x14ac:dyDescent="0.45">
      <c r="A1256" s="2" t="str">
        <f t="shared" si="38"/>
        <v>2018|Far North District|Private Dwelling</v>
      </c>
      <c r="B1256" t="s">
        <v>16</v>
      </c>
      <c r="C1256" t="s">
        <v>17</v>
      </c>
      <c r="D1256" t="s">
        <v>18</v>
      </c>
      <c r="E1256" t="s">
        <v>19</v>
      </c>
      <c r="F1256">
        <v>2018</v>
      </c>
      <c r="G1256">
        <v>2018</v>
      </c>
      <c r="H1256" s="1" t="s">
        <v>232</v>
      </c>
      <c r="I1256" t="s">
        <v>231</v>
      </c>
      <c r="J1256">
        <v>3</v>
      </c>
      <c r="K1256" t="s">
        <v>28</v>
      </c>
      <c r="L1256">
        <v>1</v>
      </c>
      <c r="M1256" t="s">
        <v>261</v>
      </c>
      <c r="N1256">
        <v>177</v>
      </c>
      <c r="R1256" s="2">
        <f t="shared" si="39"/>
        <v>0.59704513256425817</v>
      </c>
      <c r="S1256" s="2">
        <f>VLOOKUP(A1256,'TA Total'!A:Q,14,0)</f>
        <v>29646</v>
      </c>
    </row>
    <row r="1257" spans="1:19" x14ac:dyDescent="0.45">
      <c r="A1257" s="2" t="str">
        <f t="shared" si="38"/>
        <v>2018|Far North District|Non-private Dwelling</v>
      </c>
      <c r="B1257" t="s">
        <v>16</v>
      </c>
      <c r="C1257" t="s">
        <v>17</v>
      </c>
      <c r="D1257" t="s">
        <v>18</v>
      </c>
      <c r="E1257" t="s">
        <v>19</v>
      </c>
      <c r="F1257">
        <v>2018</v>
      </c>
      <c r="G1257">
        <v>2018</v>
      </c>
      <c r="H1257" s="1" t="s">
        <v>232</v>
      </c>
      <c r="I1257" t="s">
        <v>231</v>
      </c>
      <c r="J1257">
        <v>3</v>
      </c>
      <c r="K1257" t="s">
        <v>28</v>
      </c>
      <c r="L1257">
        <v>2</v>
      </c>
      <c r="M1257" t="s">
        <v>262</v>
      </c>
      <c r="N1257">
        <v>9</v>
      </c>
      <c r="R1257" s="2">
        <f t="shared" si="39"/>
        <v>1.7751479289940828</v>
      </c>
      <c r="S1257" s="2">
        <f>VLOOKUP(A1257,'TA Total'!A:Q,14,0)</f>
        <v>507</v>
      </c>
    </row>
    <row r="1258" spans="1:19" x14ac:dyDescent="0.45">
      <c r="A1258" s="2" t="str">
        <f t="shared" si="38"/>
        <v>2018|Far North District|Total - dwelling type</v>
      </c>
      <c r="B1258" t="s">
        <v>16</v>
      </c>
      <c r="C1258" t="s">
        <v>17</v>
      </c>
      <c r="D1258" t="s">
        <v>18</v>
      </c>
      <c r="E1258" t="s">
        <v>19</v>
      </c>
      <c r="F1258">
        <v>2018</v>
      </c>
      <c r="G1258">
        <v>2018</v>
      </c>
      <c r="H1258" s="1" t="s">
        <v>232</v>
      </c>
      <c r="I1258" t="s">
        <v>231</v>
      </c>
      <c r="J1258">
        <v>3</v>
      </c>
      <c r="K1258" t="s">
        <v>28</v>
      </c>
      <c r="L1258">
        <v>99</v>
      </c>
      <c r="M1258" t="s">
        <v>260</v>
      </c>
      <c r="N1258">
        <v>186</v>
      </c>
      <c r="R1258" s="2">
        <f t="shared" si="39"/>
        <v>0.61679267807401517</v>
      </c>
      <c r="S1258" s="2">
        <f>VLOOKUP(A1258,'TA Total'!A:Q,14,0)</f>
        <v>30156</v>
      </c>
    </row>
    <row r="1259" spans="1:19" x14ac:dyDescent="0.45">
      <c r="A1259" s="2" t="str">
        <f t="shared" si="38"/>
        <v>2018|Far North District|Private Dwelling</v>
      </c>
      <c r="B1259" t="s">
        <v>16</v>
      </c>
      <c r="C1259" t="s">
        <v>17</v>
      </c>
      <c r="D1259" t="s">
        <v>18</v>
      </c>
      <c r="E1259" t="s">
        <v>19</v>
      </c>
      <c r="F1259">
        <v>2018</v>
      </c>
      <c r="G1259">
        <v>2018</v>
      </c>
      <c r="H1259" s="1" t="s">
        <v>232</v>
      </c>
      <c r="I1259" t="s">
        <v>231</v>
      </c>
      <c r="J1259">
        <v>999</v>
      </c>
      <c r="K1259" t="s">
        <v>29</v>
      </c>
      <c r="L1259">
        <v>1</v>
      </c>
      <c r="M1259" t="s">
        <v>261</v>
      </c>
      <c r="N1259">
        <v>29646</v>
      </c>
      <c r="R1259" s="2">
        <f t="shared" si="39"/>
        <v>100</v>
      </c>
      <c r="S1259" s="2">
        <f>VLOOKUP(A1259,'TA Total'!A:Q,14,0)</f>
        <v>29646</v>
      </c>
    </row>
    <row r="1260" spans="1:19" x14ac:dyDescent="0.45">
      <c r="A1260" s="2" t="str">
        <f t="shared" si="38"/>
        <v>2018|Far North District|Non-private Dwelling</v>
      </c>
      <c r="B1260" t="s">
        <v>16</v>
      </c>
      <c r="C1260" t="s">
        <v>17</v>
      </c>
      <c r="D1260" t="s">
        <v>18</v>
      </c>
      <c r="E1260" t="s">
        <v>19</v>
      </c>
      <c r="F1260">
        <v>2018</v>
      </c>
      <c r="G1260">
        <v>2018</v>
      </c>
      <c r="H1260" s="1" t="s">
        <v>232</v>
      </c>
      <c r="I1260" t="s">
        <v>231</v>
      </c>
      <c r="J1260">
        <v>999</v>
      </c>
      <c r="K1260" t="s">
        <v>29</v>
      </c>
      <c r="L1260">
        <v>2</v>
      </c>
      <c r="M1260" t="s">
        <v>262</v>
      </c>
      <c r="N1260">
        <v>507</v>
      </c>
      <c r="R1260" s="2">
        <f t="shared" si="39"/>
        <v>100</v>
      </c>
      <c r="S1260" s="2">
        <f>VLOOKUP(A1260,'TA Total'!A:Q,14,0)</f>
        <v>507</v>
      </c>
    </row>
    <row r="1261" spans="1:19" x14ac:dyDescent="0.45">
      <c r="A1261" s="2" t="str">
        <f t="shared" si="38"/>
        <v>2018|Far North District|Total - dwelling type</v>
      </c>
      <c r="B1261" t="s">
        <v>16</v>
      </c>
      <c r="C1261" t="s">
        <v>17</v>
      </c>
      <c r="D1261" t="s">
        <v>18</v>
      </c>
      <c r="E1261" t="s">
        <v>19</v>
      </c>
      <c r="F1261">
        <v>2018</v>
      </c>
      <c r="G1261">
        <v>2018</v>
      </c>
      <c r="H1261" s="1" t="s">
        <v>232</v>
      </c>
      <c r="I1261" t="s">
        <v>231</v>
      </c>
      <c r="J1261">
        <v>999</v>
      </c>
      <c r="K1261" t="s">
        <v>29</v>
      </c>
      <c r="L1261">
        <v>99</v>
      </c>
      <c r="M1261" t="s">
        <v>260</v>
      </c>
      <c r="N1261">
        <v>30156</v>
      </c>
      <c r="R1261" s="2">
        <f t="shared" si="39"/>
        <v>100</v>
      </c>
      <c r="S1261" s="2">
        <f>VLOOKUP(A1261,'TA Total'!A:Q,14,0)</f>
        <v>30156</v>
      </c>
    </row>
    <row r="1262" spans="1:19" x14ac:dyDescent="0.45">
      <c r="A1262" s="2" t="str">
        <f t="shared" si="38"/>
        <v>2018|Whangarei District|Private Dwelling</v>
      </c>
      <c r="B1262" t="s">
        <v>16</v>
      </c>
      <c r="C1262" t="s">
        <v>17</v>
      </c>
      <c r="D1262" t="s">
        <v>18</v>
      </c>
      <c r="E1262" t="s">
        <v>19</v>
      </c>
      <c r="F1262">
        <v>2018</v>
      </c>
      <c r="G1262">
        <v>2018</v>
      </c>
      <c r="H1262" s="1" t="s">
        <v>230</v>
      </c>
      <c r="I1262" t="s">
        <v>229</v>
      </c>
      <c r="J1262">
        <v>1</v>
      </c>
      <c r="K1262" t="s">
        <v>22</v>
      </c>
      <c r="L1262">
        <v>1</v>
      </c>
      <c r="M1262" t="s">
        <v>261</v>
      </c>
      <c r="N1262">
        <v>33009</v>
      </c>
      <c r="R1262" s="2">
        <f t="shared" si="39"/>
        <v>86.413256891541664</v>
      </c>
      <c r="S1262" s="2">
        <f>VLOOKUP(A1262,'TA Total'!A:Q,14,0)</f>
        <v>38199</v>
      </c>
    </row>
    <row r="1263" spans="1:19" x14ac:dyDescent="0.45">
      <c r="A1263" s="2" t="str">
        <f t="shared" si="38"/>
        <v>2018|Whangarei District|Non-private Dwelling</v>
      </c>
      <c r="B1263" t="s">
        <v>16</v>
      </c>
      <c r="C1263" t="s">
        <v>17</v>
      </c>
      <c r="D1263" t="s">
        <v>18</v>
      </c>
      <c r="E1263" t="s">
        <v>19</v>
      </c>
      <c r="F1263">
        <v>2018</v>
      </c>
      <c r="G1263">
        <v>2018</v>
      </c>
      <c r="H1263" s="1" t="s">
        <v>230</v>
      </c>
      <c r="I1263" t="s">
        <v>229</v>
      </c>
      <c r="J1263">
        <v>1</v>
      </c>
      <c r="K1263" t="s">
        <v>22</v>
      </c>
      <c r="L1263">
        <v>2</v>
      </c>
      <c r="M1263" t="s">
        <v>262</v>
      </c>
      <c r="N1263">
        <v>180</v>
      </c>
      <c r="R1263" s="2">
        <f t="shared" si="39"/>
        <v>71.428571428571431</v>
      </c>
      <c r="S1263" s="2">
        <f>VLOOKUP(A1263,'TA Total'!A:Q,14,0)</f>
        <v>252</v>
      </c>
    </row>
    <row r="1264" spans="1:19" x14ac:dyDescent="0.45">
      <c r="A1264" s="2" t="str">
        <f t="shared" si="38"/>
        <v>2018|Whangarei District|Total - dwelling type</v>
      </c>
      <c r="B1264" t="s">
        <v>16</v>
      </c>
      <c r="C1264" t="s">
        <v>17</v>
      </c>
      <c r="D1264" t="s">
        <v>18</v>
      </c>
      <c r="E1264" t="s">
        <v>19</v>
      </c>
      <c r="F1264">
        <v>2018</v>
      </c>
      <c r="G1264">
        <v>2018</v>
      </c>
      <c r="H1264" s="1" t="s">
        <v>230</v>
      </c>
      <c r="I1264" t="s">
        <v>229</v>
      </c>
      <c r="J1264">
        <v>1</v>
      </c>
      <c r="K1264" t="s">
        <v>22</v>
      </c>
      <c r="L1264">
        <v>99</v>
      </c>
      <c r="M1264" t="s">
        <v>260</v>
      </c>
      <c r="N1264">
        <v>33192</v>
      </c>
      <c r="R1264" s="2">
        <f t="shared" si="39"/>
        <v>86.32285246157447</v>
      </c>
      <c r="S1264" s="2">
        <f>VLOOKUP(A1264,'TA Total'!A:Q,14,0)</f>
        <v>38451</v>
      </c>
    </row>
    <row r="1265" spans="1:19" x14ac:dyDescent="0.45">
      <c r="A1265" s="2" t="str">
        <f t="shared" si="38"/>
        <v>2018|Whangarei District|Private Dwelling</v>
      </c>
      <c r="B1265" t="s">
        <v>16</v>
      </c>
      <c r="C1265" t="s">
        <v>17</v>
      </c>
      <c r="D1265" t="s">
        <v>18</v>
      </c>
      <c r="E1265" t="s">
        <v>19</v>
      </c>
      <c r="F1265">
        <v>2018</v>
      </c>
      <c r="G1265">
        <v>2018</v>
      </c>
      <c r="H1265" s="1" t="s">
        <v>230</v>
      </c>
      <c r="I1265" t="s">
        <v>229</v>
      </c>
      <c r="J1265">
        <v>2</v>
      </c>
      <c r="K1265" t="s">
        <v>23</v>
      </c>
      <c r="L1265">
        <v>1</v>
      </c>
      <c r="M1265" t="s">
        <v>261</v>
      </c>
      <c r="N1265">
        <v>4878</v>
      </c>
      <c r="R1265" s="2">
        <f t="shared" si="39"/>
        <v>12.769967800204194</v>
      </c>
      <c r="S1265" s="2">
        <f>VLOOKUP(A1265,'TA Total'!A:Q,14,0)</f>
        <v>38199</v>
      </c>
    </row>
    <row r="1266" spans="1:19" x14ac:dyDescent="0.45">
      <c r="A1266" s="2" t="str">
        <f t="shared" si="38"/>
        <v>2018|Whangarei District|Non-private Dwelling</v>
      </c>
      <c r="B1266" t="s">
        <v>16</v>
      </c>
      <c r="C1266" t="s">
        <v>17</v>
      </c>
      <c r="D1266" t="s">
        <v>18</v>
      </c>
      <c r="E1266" t="s">
        <v>19</v>
      </c>
      <c r="F1266">
        <v>2018</v>
      </c>
      <c r="G1266">
        <v>2018</v>
      </c>
      <c r="H1266" s="1" t="s">
        <v>230</v>
      </c>
      <c r="I1266" t="s">
        <v>229</v>
      </c>
      <c r="J1266">
        <v>2</v>
      </c>
      <c r="K1266" t="s">
        <v>23</v>
      </c>
      <c r="L1266">
        <v>2</v>
      </c>
      <c r="M1266" t="s">
        <v>262</v>
      </c>
      <c r="N1266">
        <v>72</v>
      </c>
      <c r="R1266" s="2">
        <f t="shared" si="39"/>
        <v>28.571428571428569</v>
      </c>
      <c r="S1266" s="2">
        <f>VLOOKUP(A1266,'TA Total'!A:Q,14,0)</f>
        <v>252</v>
      </c>
    </row>
    <row r="1267" spans="1:19" x14ac:dyDescent="0.45">
      <c r="A1267" s="2" t="str">
        <f t="shared" si="38"/>
        <v>2018|Whangarei District|Total - dwelling type</v>
      </c>
      <c r="B1267" t="s">
        <v>16</v>
      </c>
      <c r="C1267" t="s">
        <v>17</v>
      </c>
      <c r="D1267" t="s">
        <v>18</v>
      </c>
      <c r="E1267" t="s">
        <v>19</v>
      </c>
      <c r="F1267">
        <v>2018</v>
      </c>
      <c r="G1267">
        <v>2018</v>
      </c>
      <c r="H1267" s="1" t="s">
        <v>230</v>
      </c>
      <c r="I1267" t="s">
        <v>229</v>
      </c>
      <c r="J1267">
        <v>2</v>
      </c>
      <c r="K1267" t="s">
        <v>23</v>
      </c>
      <c r="L1267">
        <v>99</v>
      </c>
      <c r="M1267" t="s">
        <v>260</v>
      </c>
      <c r="N1267">
        <v>4950</v>
      </c>
      <c r="R1267" s="2">
        <f t="shared" si="39"/>
        <v>12.873527346492939</v>
      </c>
      <c r="S1267" s="2">
        <f>VLOOKUP(A1267,'TA Total'!A:Q,14,0)</f>
        <v>38451</v>
      </c>
    </row>
    <row r="1268" spans="1:19" x14ac:dyDescent="0.45">
      <c r="A1268" s="2" t="str">
        <f t="shared" si="38"/>
        <v>2018|Whangarei District|Private Dwelling</v>
      </c>
      <c r="B1268" t="s">
        <v>16</v>
      </c>
      <c r="C1268" t="s">
        <v>17</v>
      </c>
      <c r="D1268" t="s">
        <v>18</v>
      </c>
      <c r="E1268" t="s">
        <v>19</v>
      </c>
      <c r="F1268">
        <v>2018</v>
      </c>
      <c r="G1268">
        <v>2018</v>
      </c>
      <c r="H1268" s="1" t="s">
        <v>230</v>
      </c>
      <c r="I1268" t="s">
        <v>229</v>
      </c>
      <c r="J1268">
        <v>21</v>
      </c>
      <c r="K1268" t="s">
        <v>26</v>
      </c>
      <c r="L1268">
        <v>1</v>
      </c>
      <c r="M1268" t="s">
        <v>261</v>
      </c>
      <c r="N1268">
        <v>2112</v>
      </c>
      <c r="R1268" s="2">
        <f t="shared" si="39"/>
        <v>5.5289405481818896</v>
      </c>
      <c r="S1268" s="2">
        <f>VLOOKUP(A1268,'TA Total'!A:Q,14,0)</f>
        <v>38199</v>
      </c>
    </row>
    <row r="1269" spans="1:19" x14ac:dyDescent="0.45">
      <c r="A1269" s="2" t="str">
        <f t="shared" si="38"/>
        <v>2018|Whangarei District|Non-private Dwelling</v>
      </c>
      <c r="B1269" t="s">
        <v>16</v>
      </c>
      <c r="C1269" t="s">
        <v>17</v>
      </c>
      <c r="D1269" t="s">
        <v>18</v>
      </c>
      <c r="E1269" t="s">
        <v>19</v>
      </c>
      <c r="F1269">
        <v>2018</v>
      </c>
      <c r="G1269">
        <v>2018</v>
      </c>
      <c r="H1269" s="1" t="s">
        <v>230</v>
      </c>
      <c r="I1269" t="s">
        <v>229</v>
      </c>
      <c r="J1269">
        <v>21</v>
      </c>
      <c r="K1269" t="s">
        <v>26</v>
      </c>
      <c r="L1269">
        <v>2</v>
      </c>
      <c r="M1269" t="s">
        <v>262</v>
      </c>
      <c r="N1269">
        <v>15</v>
      </c>
      <c r="R1269" s="2">
        <f t="shared" si="39"/>
        <v>5.9523809523809517</v>
      </c>
      <c r="S1269" s="2">
        <f>VLOOKUP(A1269,'TA Total'!A:Q,14,0)</f>
        <v>252</v>
      </c>
    </row>
    <row r="1270" spans="1:19" x14ac:dyDescent="0.45">
      <c r="A1270" s="2" t="str">
        <f t="shared" si="38"/>
        <v>2018|Whangarei District|Total - dwelling type</v>
      </c>
      <c r="B1270" t="s">
        <v>16</v>
      </c>
      <c r="C1270" t="s">
        <v>17</v>
      </c>
      <c r="D1270" t="s">
        <v>18</v>
      </c>
      <c r="E1270" t="s">
        <v>19</v>
      </c>
      <c r="F1270">
        <v>2018</v>
      </c>
      <c r="G1270">
        <v>2018</v>
      </c>
      <c r="H1270" s="1" t="s">
        <v>230</v>
      </c>
      <c r="I1270" t="s">
        <v>229</v>
      </c>
      <c r="J1270">
        <v>21</v>
      </c>
      <c r="K1270" t="s">
        <v>26</v>
      </c>
      <c r="L1270">
        <v>99</v>
      </c>
      <c r="M1270" t="s">
        <v>260</v>
      </c>
      <c r="N1270">
        <v>2124</v>
      </c>
      <c r="R1270" s="2">
        <f t="shared" si="39"/>
        <v>5.523913552313334</v>
      </c>
      <c r="S1270" s="2">
        <f>VLOOKUP(A1270,'TA Total'!A:Q,14,0)</f>
        <v>38451</v>
      </c>
    </row>
    <row r="1271" spans="1:19" x14ac:dyDescent="0.45">
      <c r="A1271" s="2" t="str">
        <f t="shared" si="38"/>
        <v>2018|Whangarei District|Private Dwelling</v>
      </c>
      <c r="B1271" t="s">
        <v>16</v>
      </c>
      <c r="C1271" t="s">
        <v>17</v>
      </c>
      <c r="D1271" t="s">
        <v>18</v>
      </c>
      <c r="E1271" t="s">
        <v>19</v>
      </c>
      <c r="F1271">
        <v>2018</v>
      </c>
      <c r="G1271">
        <v>2018</v>
      </c>
      <c r="H1271" s="1" t="s">
        <v>230</v>
      </c>
      <c r="I1271" t="s">
        <v>229</v>
      </c>
      <c r="J1271">
        <v>22</v>
      </c>
      <c r="K1271" t="s">
        <v>27</v>
      </c>
      <c r="L1271">
        <v>1</v>
      </c>
      <c r="M1271" t="s">
        <v>261</v>
      </c>
      <c r="N1271">
        <v>2766</v>
      </c>
      <c r="R1271" s="2">
        <f t="shared" si="39"/>
        <v>7.2410272520223042</v>
      </c>
      <c r="S1271" s="2">
        <f>VLOOKUP(A1271,'TA Total'!A:Q,14,0)</f>
        <v>38199</v>
      </c>
    </row>
    <row r="1272" spans="1:19" x14ac:dyDescent="0.45">
      <c r="A1272" s="2" t="str">
        <f t="shared" si="38"/>
        <v>2018|Whangarei District|Non-private Dwelling</v>
      </c>
      <c r="B1272" t="s">
        <v>16</v>
      </c>
      <c r="C1272" t="s">
        <v>17</v>
      </c>
      <c r="D1272" t="s">
        <v>18</v>
      </c>
      <c r="E1272" t="s">
        <v>19</v>
      </c>
      <c r="F1272">
        <v>2018</v>
      </c>
      <c r="G1272">
        <v>2018</v>
      </c>
      <c r="H1272" s="1" t="s">
        <v>230</v>
      </c>
      <c r="I1272" t="s">
        <v>229</v>
      </c>
      <c r="J1272">
        <v>22</v>
      </c>
      <c r="K1272" t="s">
        <v>27</v>
      </c>
      <c r="L1272">
        <v>2</v>
      </c>
      <c r="M1272" t="s">
        <v>262</v>
      </c>
      <c r="N1272">
        <v>57</v>
      </c>
      <c r="R1272" s="2">
        <f t="shared" si="39"/>
        <v>22.61904761904762</v>
      </c>
      <c r="S1272" s="2">
        <f>VLOOKUP(A1272,'TA Total'!A:Q,14,0)</f>
        <v>252</v>
      </c>
    </row>
    <row r="1273" spans="1:19" x14ac:dyDescent="0.45">
      <c r="A1273" s="2" t="str">
        <f t="shared" si="38"/>
        <v>2018|Whangarei District|Total - dwelling type</v>
      </c>
      <c r="B1273" t="s">
        <v>16</v>
      </c>
      <c r="C1273" t="s">
        <v>17</v>
      </c>
      <c r="D1273" t="s">
        <v>18</v>
      </c>
      <c r="E1273" t="s">
        <v>19</v>
      </c>
      <c r="F1273">
        <v>2018</v>
      </c>
      <c r="G1273">
        <v>2018</v>
      </c>
      <c r="H1273" s="1" t="s">
        <v>230</v>
      </c>
      <c r="I1273" t="s">
        <v>229</v>
      </c>
      <c r="J1273">
        <v>22</v>
      </c>
      <c r="K1273" t="s">
        <v>27</v>
      </c>
      <c r="L1273">
        <v>99</v>
      </c>
      <c r="M1273" t="s">
        <v>260</v>
      </c>
      <c r="N1273">
        <v>2823</v>
      </c>
      <c r="R1273" s="2">
        <f t="shared" si="39"/>
        <v>7.3418116563938511</v>
      </c>
      <c r="S1273" s="2">
        <f>VLOOKUP(A1273,'TA Total'!A:Q,14,0)</f>
        <v>38451</v>
      </c>
    </row>
    <row r="1274" spans="1:19" x14ac:dyDescent="0.45">
      <c r="A1274" s="2" t="str">
        <f t="shared" si="38"/>
        <v>2018|Whangarei District|Private Dwelling</v>
      </c>
      <c r="B1274" t="s">
        <v>16</v>
      </c>
      <c r="C1274" t="s">
        <v>17</v>
      </c>
      <c r="D1274" t="s">
        <v>18</v>
      </c>
      <c r="E1274" t="s">
        <v>19</v>
      </c>
      <c r="F1274">
        <v>2018</v>
      </c>
      <c r="G1274">
        <v>2018</v>
      </c>
      <c r="H1274" s="1" t="s">
        <v>230</v>
      </c>
      <c r="I1274" t="s">
        <v>229</v>
      </c>
      <c r="J1274">
        <v>3</v>
      </c>
      <c r="K1274" t="s">
        <v>28</v>
      </c>
      <c r="L1274">
        <v>1</v>
      </c>
      <c r="M1274" t="s">
        <v>261</v>
      </c>
      <c r="N1274">
        <v>309</v>
      </c>
      <c r="R1274" s="2">
        <f t="shared" si="39"/>
        <v>0.80892169952092985</v>
      </c>
      <c r="S1274" s="2">
        <f>VLOOKUP(A1274,'TA Total'!A:Q,14,0)</f>
        <v>38199</v>
      </c>
    </row>
    <row r="1275" spans="1:19" x14ac:dyDescent="0.45">
      <c r="A1275" s="2" t="str">
        <f t="shared" si="38"/>
        <v>2018|Whangarei District|Non-private Dwelling</v>
      </c>
      <c r="B1275" t="s">
        <v>16</v>
      </c>
      <c r="C1275" t="s">
        <v>17</v>
      </c>
      <c r="D1275" t="s">
        <v>18</v>
      </c>
      <c r="E1275" t="s">
        <v>19</v>
      </c>
      <c r="F1275">
        <v>2018</v>
      </c>
      <c r="G1275">
        <v>2018</v>
      </c>
      <c r="H1275" s="1" t="s">
        <v>230</v>
      </c>
      <c r="I1275" t="s">
        <v>229</v>
      </c>
      <c r="J1275">
        <v>3</v>
      </c>
      <c r="K1275" t="s">
        <v>28</v>
      </c>
      <c r="L1275">
        <v>2</v>
      </c>
      <c r="M1275" t="s">
        <v>262</v>
      </c>
      <c r="N1275">
        <v>0</v>
      </c>
      <c r="R1275" s="2">
        <f t="shared" si="39"/>
        <v>0</v>
      </c>
      <c r="S1275" s="2">
        <f>VLOOKUP(A1275,'TA Total'!A:Q,14,0)</f>
        <v>252</v>
      </c>
    </row>
    <row r="1276" spans="1:19" x14ac:dyDescent="0.45">
      <c r="A1276" s="2" t="str">
        <f t="shared" si="38"/>
        <v>2018|Whangarei District|Total - dwelling type</v>
      </c>
      <c r="B1276" t="s">
        <v>16</v>
      </c>
      <c r="C1276" t="s">
        <v>17</v>
      </c>
      <c r="D1276" t="s">
        <v>18</v>
      </c>
      <c r="E1276" t="s">
        <v>19</v>
      </c>
      <c r="F1276">
        <v>2018</v>
      </c>
      <c r="G1276">
        <v>2018</v>
      </c>
      <c r="H1276" s="1" t="s">
        <v>230</v>
      </c>
      <c r="I1276" t="s">
        <v>229</v>
      </c>
      <c r="J1276">
        <v>3</v>
      </c>
      <c r="K1276" t="s">
        <v>28</v>
      </c>
      <c r="L1276">
        <v>99</v>
      </c>
      <c r="M1276" t="s">
        <v>260</v>
      </c>
      <c r="N1276">
        <v>312</v>
      </c>
      <c r="R1276" s="2">
        <f t="shared" si="39"/>
        <v>0.81142232971834272</v>
      </c>
      <c r="S1276" s="2">
        <f>VLOOKUP(A1276,'TA Total'!A:Q,14,0)</f>
        <v>38451</v>
      </c>
    </row>
    <row r="1277" spans="1:19" x14ac:dyDescent="0.45">
      <c r="A1277" s="2" t="str">
        <f t="shared" si="38"/>
        <v>2018|Whangarei District|Private Dwelling</v>
      </c>
      <c r="B1277" t="s">
        <v>16</v>
      </c>
      <c r="C1277" t="s">
        <v>17</v>
      </c>
      <c r="D1277" t="s">
        <v>18</v>
      </c>
      <c r="E1277" t="s">
        <v>19</v>
      </c>
      <c r="F1277">
        <v>2018</v>
      </c>
      <c r="G1277">
        <v>2018</v>
      </c>
      <c r="H1277" s="1" t="s">
        <v>230</v>
      </c>
      <c r="I1277" t="s">
        <v>229</v>
      </c>
      <c r="J1277">
        <v>999</v>
      </c>
      <c r="K1277" t="s">
        <v>29</v>
      </c>
      <c r="L1277">
        <v>1</v>
      </c>
      <c r="M1277" t="s">
        <v>261</v>
      </c>
      <c r="N1277">
        <v>38199</v>
      </c>
      <c r="R1277" s="2">
        <f t="shared" si="39"/>
        <v>100</v>
      </c>
      <c r="S1277" s="2">
        <f>VLOOKUP(A1277,'TA Total'!A:Q,14,0)</f>
        <v>38199</v>
      </c>
    </row>
    <row r="1278" spans="1:19" x14ac:dyDescent="0.45">
      <c r="A1278" s="2" t="str">
        <f t="shared" si="38"/>
        <v>2018|Whangarei District|Non-private Dwelling</v>
      </c>
      <c r="B1278" t="s">
        <v>16</v>
      </c>
      <c r="C1278" t="s">
        <v>17</v>
      </c>
      <c r="D1278" t="s">
        <v>18</v>
      </c>
      <c r="E1278" t="s">
        <v>19</v>
      </c>
      <c r="F1278">
        <v>2018</v>
      </c>
      <c r="G1278">
        <v>2018</v>
      </c>
      <c r="H1278" s="1" t="s">
        <v>230</v>
      </c>
      <c r="I1278" t="s">
        <v>229</v>
      </c>
      <c r="J1278">
        <v>999</v>
      </c>
      <c r="K1278" t="s">
        <v>29</v>
      </c>
      <c r="L1278">
        <v>2</v>
      </c>
      <c r="M1278" t="s">
        <v>262</v>
      </c>
      <c r="N1278">
        <v>252</v>
      </c>
      <c r="R1278" s="2">
        <f t="shared" si="39"/>
        <v>100</v>
      </c>
      <c r="S1278" s="2">
        <f>VLOOKUP(A1278,'TA Total'!A:Q,14,0)</f>
        <v>252</v>
      </c>
    </row>
    <row r="1279" spans="1:19" x14ac:dyDescent="0.45">
      <c r="A1279" s="2" t="str">
        <f t="shared" si="38"/>
        <v>2018|Whangarei District|Total - dwelling type</v>
      </c>
      <c r="B1279" t="s">
        <v>16</v>
      </c>
      <c r="C1279" t="s">
        <v>17</v>
      </c>
      <c r="D1279" t="s">
        <v>18</v>
      </c>
      <c r="E1279" t="s">
        <v>19</v>
      </c>
      <c r="F1279">
        <v>2018</v>
      </c>
      <c r="G1279">
        <v>2018</v>
      </c>
      <c r="H1279" s="1" t="s">
        <v>230</v>
      </c>
      <c r="I1279" t="s">
        <v>229</v>
      </c>
      <c r="J1279">
        <v>999</v>
      </c>
      <c r="K1279" t="s">
        <v>29</v>
      </c>
      <c r="L1279">
        <v>99</v>
      </c>
      <c r="M1279" t="s">
        <v>260</v>
      </c>
      <c r="N1279">
        <v>38451</v>
      </c>
      <c r="R1279" s="2">
        <f t="shared" si="39"/>
        <v>100</v>
      </c>
      <c r="S1279" s="2">
        <f>VLOOKUP(A1279,'TA Total'!A:Q,14,0)</f>
        <v>38451</v>
      </c>
    </row>
    <row r="1280" spans="1:19" x14ac:dyDescent="0.45">
      <c r="A1280" s="2" t="str">
        <f t="shared" si="38"/>
        <v>2018|Kaipara District|Private Dwelling</v>
      </c>
      <c r="B1280" t="s">
        <v>16</v>
      </c>
      <c r="C1280" t="s">
        <v>17</v>
      </c>
      <c r="D1280" t="s">
        <v>18</v>
      </c>
      <c r="E1280" t="s">
        <v>19</v>
      </c>
      <c r="F1280">
        <v>2018</v>
      </c>
      <c r="G1280">
        <v>2018</v>
      </c>
      <c r="H1280" s="1" t="s">
        <v>228</v>
      </c>
      <c r="I1280" t="s">
        <v>227</v>
      </c>
      <c r="J1280">
        <v>1</v>
      </c>
      <c r="K1280" t="s">
        <v>22</v>
      </c>
      <c r="L1280">
        <v>1</v>
      </c>
      <c r="M1280" t="s">
        <v>261</v>
      </c>
      <c r="N1280">
        <v>8844</v>
      </c>
      <c r="R1280" s="2">
        <f t="shared" si="39"/>
        <v>72.308069659063037</v>
      </c>
      <c r="S1280" s="2">
        <f>VLOOKUP(A1280,'TA Total'!A:Q,14,0)</f>
        <v>12231</v>
      </c>
    </row>
    <row r="1281" spans="1:19" x14ac:dyDescent="0.45">
      <c r="A1281" s="2" t="str">
        <f t="shared" si="38"/>
        <v>2018|Kaipara District|Non-private Dwelling</v>
      </c>
      <c r="B1281" t="s">
        <v>16</v>
      </c>
      <c r="C1281" t="s">
        <v>17</v>
      </c>
      <c r="D1281" t="s">
        <v>18</v>
      </c>
      <c r="E1281" t="s">
        <v>19</v>
      </c>
      <c r="F1281">
        <v>2018</v>
      </c>
      <c r="G1281">
        <v>2018</v>
      </c>
      <c r="H1281" s="1" t="s">
        <v>228</v>
      </c>
      <c r="I1281" t="s">
        <v>227</v>
      </c>
      <c r="J1281">
        <v>1</v>
      </c>
      <c r="K1281" t="s">
        <v>22</v>
      </c>
      <c r="L1281">
        <v>2</v>
      </c>
      <c r="M1281" t="s">
        <v>262</v>
      </c>
      <c r="N1281">
        <v>66</v>
      </c>
      <c r="R1281" s="2">
        <f t="shared" si="39"/>
        <v>57.894736842105267</v>
      </c>
      <c r="S1281" s="2">
        <f>VLOOKUP(A1281,'TA Total'!A:Q,14,0)</f>
        <v>114</v>
      </c>
    </row>
    <row r="1282" spans="1:19" x14ac:dyDescent="0.45">
      <c r="A1282" s="2" t="str">
        <f t="shared" si="38"/>
        <v>2018|Kaipara District|Total - dwelling type</v>
      </c>
      <c r="B1282" t="s">
        <v>16</v>
      </c>
      <c r="C1282" t="s">
        <v>17</v>
      </c>
      <c r="D1282" t="s">
        <v>18</v>
      </c>
      <c r="E1282" t="s">
        <v>19</v>
      </c>
      <c r="F1282">
        <v>2018</v>
      </c>
      <c r="G1282">
        <v>2018</v>
      </c>
      <c r="H1282" s="1" t="s">
        <v>228</v>
      </c>
      <c r="I1282" t="s">
        <v>227</v>
      </c>
      <c r="J1282">
        <v>1</v>
      </c>
      <c r="K1282" t="s">
        <v>22</v>
      </c>
      <c r="L1282">
        <v>99</v>
      </c>
      <c r="M1282" t="s">
        <v>260</v>
      </c>
      <c r="N1282">
        <v>8907</v>
      </c>
      <c r="R1282" s="2">
        <f t="shared" si="39"/>
        <v>72.150668286755774</v>
      </c>
      <c r="S1282" s="2">
        <f>VLOOKUP(A1282,'TA Total'!A:Q,14,0)</f>
        <v>12345</v>
      </c>
    </row>
    <row r="1283" spans="1:19" x14ac:dyDescent="0.45">
      <c r="A1283" s="2" t="str">
        <f t="shared" ref="A1283:A1346" si="40">G1283&amp;"|"&amp;I1283&amp;"|"&amp;M1283</f>
        <v>2018|Kaipara District|Private Dwelling</v>
      </c>
      <c r="B1283" t="s">
        <v>16</v>
      </c>
      <c r="C1283" t="s">
        <v>17</v>
      </c>
      <c r="D1283" t="s">
        <v>18</v>
      </c>
      <c r="E1283" t="s">
        <v>19</v>
      </c>
      <c r="F1283">
        <v>2018</v>
      </c>
      <c r="G1283">
        <v>2018</v>
      </c>
      <c r="H1283" s="1" t="s">
        <v>228</v>
      </c>
      <c r="I1283" t="s">
        <v>227</v>
      </c>
      <c r="J1283">
        <v>2</v>
      </c>
      <c r="K1283" t="s">
        <v>23</v>
      </c>
      <c r="L1283">
        <v>1</v>
      </c>
      <c r="M1283" t="s">
        <v>261</v>
      </c>
      <c r="N1283">
        <v>3186</v>
      </c>
      <c r="R1283" s="2">
        <f t="shared" ref="R1283:R1346" si="41">IF(P1283&lt;&gt;"_U",IFERROR((N1283/S1283*100),"."),".")</f>
        <v>26.048565121412803</v>
      </c>
      <c r="S1283" s="2">
        <f>VLOOKUP(A1283,'TA Total'!A:Q,14,0)</f>
        <v>12231</v>
      </c>
    </row>
    <row r="1284" spans="1:19" x14ac:dyDescent="0.45">
      <c r="A1284" s="2" t="str">
        <f t="shared" si="40"/>
        <v>2018|Kaipara District|Non-private Dwelling</v>
      </c>
      <c r="B1284" t="s">
        <v>16</v>
      </c>
      <c r="C1284" t="s">
        <v>17</v>
      </c>
      <c r="D1284" t="s">
        <v>18</v>
      </c>
      <c r="E1284" t="s">
        <v>19</v>
      </c>
      <c r="F1284">
        <v>2018</v>
      </c>
      <c r="G1284">
        <v>2018</v>
      </c>
      <c r="H1284" s="1" t="s">
        <v>228</v>
      </c>
      <c r="I1284" t="s">
        <v>227</v>
      </c>
      <c r="J1284">
        <v>2</v>
      </c>
      <c r="K1284" t="s">
        <v>23</v>
      </c>
      <c r="L1284">
        <v>2</v>
      </c>
      <c r="M1284" t="s">
        <v>262</v>
      </c>
      <c r="N1284">
        <v>51</v>
      </c>
      <c r="R1284" s="2">
        <f t="shared" si="41"/>
        <v>44.736842105263158</v>
      </c>
      <c r="S1284" s="2">
        <f>VLOOKUP(A1284,'TA Total'!A:Q,14,0)</f>
        <v>114</v>
      </c>
    </row>
    <row r="1285" spans="1:19" x14ac:dyDescent="0.45">
      <c r="A1285" s="2" t="str">
        <f t="shared" si="40"/>
        <v>2018|Kaipara District|Total - dwelling type</v>
      </c>
      <c r="B1285" t="s">
        <v>16</v>
      </c>
      <c r="C1285" t="s">
        <v>17</v>
      </c>
      <c r="D1285" t="s">
        <v>18</v>
      </c>
      <c r="E1285" t="s">
        <v>19</v>
      </c>
      <c r="F1285">
        <v>2018</v>
      </c>
      <c r="G1285">
        <v>2018</v>
      </c>
      <c r="H1285" s="1" t="s">
        <v>228</v>
      </c>
      <c r="I1285" t="s">
        <v>227</v>
      </c>
      <c r="J1285">
        <v>2</v>
      </c>
      <c r="K1285" t="s">
        <v>23</v>
      </c>
      <c r="L1285">
        <v>99</v>
      </c>
      <c r="M1285" t="s">
        <v>260</v>
      </c>
      <c r="N1285">
        <v>3234</v>
      </c>
      <c r="R1285" s="2">
        <f t="shared" si="41"/>
        <v>26.196840826245442</v>
      </c>
      <c r="S1285" s="2">
        <f>VLOOKUP(A1285,'TA Total'!A:Q,14,0)</f>
        <v>12345</v>
      </c>
    </row>
    <row r="1286" spans="1:19" x14ac:dyDescent="0.45">
      <c r="A1286" s="2" t="str">
        <f t="shared" si="40"/>
        <v>2018|Kaipara District|Private Dwelling</v>
      </c>
      <c r="B1286" t="s">
        <v>16</v>
      </c>
      <c r="C1286" t="s">
        <v>17</v>
      </c>
      <c r="D1286" t="s">
        <v>18</v>
      </c>
      <c r="E1286" t="s">
        <v>19</v>
      </c>
      <c r="F1286">
        <v>2018</v>
      </c>
      <c r="G1286">
        <v>2018</v>
      </c>
      <c r="H1286" s="1" t="s">
        <v>228</v>
      </c>
      <c r="I1286" t="s">
        <v>227</v>
      </c>
      <c r="J1286">
        <v>21</v>
      </c>
      <c r="K1286" t="s">
        <v>26</v>
      </c>
      <c r="L1286">
        <v>1</v>
      </c>
      <c r="M1286" t="s">
        <v>261</v>
      </c>
      <c r="N1286">
        <v>1335</v>
      </c>
      <c r="R1286" s="2">
        <f t="shared" si="41"/>
        <v>10.914888398332106</v>
      </c>
      <c r="S1286" s="2">
        <f>VLOOKUP(A1286,'TA Total'!A:Q,14,0)</f>
        <v>12231</v>
      </c>
    </row>
    <row r="1287" spans="1:19" x14ac:dyDescent="0.45">
      <c r="A1287" s="2" t="str">
        <f t="shared" si="40"/>
        <v>2018|Kaipara District|Non-private Dwelling</v>
      </c>
      <c r="B1287" t="s">
        <v>16</v>
      </c>
      <c r="C1287" t="s">
        <v>17</v>
      </c>
      <c r="D1287" t="s">
        <v>18</v>
      </c>
      <c r="E1287" t="s">
        <v>19</v>
      </c>
      <c r="F1287">
        <v>2018</v>
      </c>
      <c r="G1287">
        <v>2018</v>
      </c>
      <c r="H1287" s="1" t="s">
        <v>228</v>
      </c>
      <c r="I1287" t="s">
        <v>227</v>
      </c>
      <c r="J1287">
        <v>21</v>
      </c>
      <c r="K1287" t="s">
        <v>26</v>
      </c>
      <c r="L1287">
        <v>2</v>
      </c>
      <c r="M1287" t="s">
        <v>262</v>
      </c>
      <c r="N1287">
        <v>9</v>
      </c>
      <c r="R1287" s="2">
        <f t="shared" si="41"/>
        <v>7.8947368421052628</v>
      </c>
      <c r="S1287" s="2">
        <f>VLOOKUP(A1287,'TA Total'!A:Q,14,0)</f>
        <v>114</v>
      </c>
    </row>
    <row r="1288" spans="1:19" x14ac:dyDescent="0.45">
      <c r="A1288" s="2" t="str">
        <f t="shared" si="40"/>
        <v>2018|Kaipara District|Total - dwelling type</v>
      </c>
      <c r="B1288" t="s">
        <v>16</v>
      </c>
      <c r="C1288" t="s">
        <v>17</v>
      </c>
      <c r="D1288" t="s">
        <v>18</v>
      </c>
      <c r="E1288" t="s">
        <v>19</v>
      </c>
      <c r="F1288">
        <v>2018</v>
      </c>
      <c r="G1288">
        <v>2018</v>
      </c>
      <c r="H1288" s="1" t="s">
        <v>228</v>
      </c>
      <c r="I1288" t="s">
        <v>227</v>
      </c>
      <c r="J1288">
        <v>21</v>
      </c>
      <c r="K1288" t="s">
        <v>26</v>
      </c>
      <c r="L1288">
        <v>99</v>
      </c>
      <c r="M1288" t="s">
        <v>260</v>
      </c>
      <c r="N1288">
        <v>1344</v>
      </c>
      <c r="R1288" s="2">
        <f t="shared" si="41"/>
        <v>10.886998784933171</v>
      </c>
      <c r="S1288" s="2">
        <f>VLOOKUP(A1288,'TA Total'!A:Q,14,0)</f>
        <v>12345</v>
      </c>
    </row>
    <row r="1289" spans="1:19" x14ac:dyDescent="0.45">
      <c r="A1289" s="2" t="str">
        <f t="shared" si="40"/>
        <v>2018|Kaipara District|Private Dwelling</v>
      </c>
      <c r="B1289" t="s">
        <v>16</v>
      </c>
      <c r="C1289" t="s">
        <v>17</v>
      </c>
      <c r="D1289" t="s">
        <v>18</v>
      </c>
      <c r="E1289" t="s">
        <v>19</v>
      </c>
      <c r="F1289">
        <v>2018</v>
      </c>
      <c r="G1289">
        <v>2018</v>
      </c>
      <c r="H1289" s="1" t="s">
        <v>228</v>
      </c>
      <c r="I1289" t="s">
        <v>227</v>
      </c>
      <c r="J1289">
        <v>22</v>
      </c>
      <c r="K1289" t="s">
        <v>27</v>
      </c>
      <c r="L1289">
        <v>1</v>
      </c>
      <c r="M1289" t="s">
        <v>261</v>
      </c>
      <c r="N1289">
        <v>1851</v>
      </c>
      <c r="R1289" s="2">
        <f t="shared" si="41"/>
        <v>15.133676723080697</v>
      </c>
      <c r="S1289" s="2">
        <f>VLOOKUP(A1289,'TA Total'!A:Q,14,0)</f>
        <v>12231</v>
      </c>
    </row>
    <row r="1290" spans="1:19" x14ac:dyDescent="0.45">
      <c r="A1290" s="2" t="str">
        <f t="shared" si="40"/>
        <v>2018|Kaipara District|Non-private Dwelling</v>
      </c>
      <c r="B1290" t="s">
        <v>16</v>
      </c>
      <c r="C1290" t="s">
        <v>17</v>
      </c>
      <c r="D1290" t="s">
        <v>18</v>
      </c>
      <c r="E1290" t="s">
        <v>19</v>
      </c>
      <c r="F1290">
        <v>2018</v>
      </c>
      <c r="G1290">
        <v>2018</v>
      </c>
      <c r="H1290" s="1" t="s">
        <v>228</v>
      </c>
      <c r="I1290" t="s">
        <v>227</v>
      </c>
      <c r="J1290">
        <v>22</v>
      </c>
      <c r="K1290" t="s">
        <v>27</v>
      </c>
      <c r="L1290">
        <v>2</v>
      </c>
      <c r="M1290" t="s">
        <v>262</v>
      </c>
      <c r="N1290">
        <v>39</v>
      </c>
      <c r="R1290" s="2">
        <f t="shared" si="41"/>
        <v>34.210526315789473</v>
      </c>
      <c r="S1290" s="2">
        <f>VLOOKUP(A1290,'TA Total'!A:Q,14,0)</f>
        <v>114</v>
      </c>
    </row>
    <row r="1291" spans="1:19" x14ac:dyDescent="0.45">
      <c r="A1291" s="2" t="str">
        <f t="shared" si="40"/>
        <v>2018|Kaipara District|Total - dwelling type</v>
      </c>
      <c r="B1291" t="s">
        <v>16</v>
      </c>
      <c r="C1291" t="s">
        <v>17</v>
      </c>
      <c r="D1291" t="s">
        <v>18</v>
      </c>
      <c r="E1291" t="s">
        <v>19</v>
      </c>
      <c r="F1291">
        <v>2018</v>
      </c>
      <c r="G1291">
        <v>2018</v>
      </c>
      <c r="H1291" s="1" t="s">
        <v>228</v>
      </c>
      <c r="I1291" t="s">
        <v>227</v>
      </c>
      <c r="J1291">
        <v>22</v>
      </c>
      <c r="K1291" t="s">
        <v>27</v>
      </c>
      <c r="L1291">
        <v>99</v>
      </c>
      <c r="M1291" t="s">
        <v>260</v>
      </c>
      <c r="N1291">
        <v>1890</v>
      </c>
      <c r="R1291" s="2">
        <f t="shared" si="41"/>
        <v>15.309842041312272</v>
      </c>
      <c r="S1291" s="2">
        <f>VLOOKUP(A1291,'TA Total'!A:Q,14,0)</f>
        <v>12345</v>
      </c>
    </row>
    <row r="1292" spans="1:19" x14ac:dyDescent="0.45">
      <c r="A1292" s="2" t="str">
        <f t="shared" si="40"/>
        <v>2018|Kaipara District|Private Dwelling</v>
      </c>
      <c r="B1292" t="s">
        <v>16</v>
      </c>
      <c r="C1292" t="s">
        <v>17</v>
      </c>
      <c r="D1292" t="s">
        <v>18</v>
      </c>
      <c r="E1292" t="s">
        <v>19</v>
      </c>
      <c r="F1292">
        <v>2018</v>
      </c>
      <c r="G1292">
        <v>2018</v>
      </c>
      <c r="H1292" s="1" t="s">
        <v>228</v>
      </c>
      <c r="I1292" t="s">
        <v>227</v>
      </c>
      <c r="J1292">
        <v>3</v>
      </c>
      <c r="K1292" t="s">
        <v>28</v>
      </c>
      <c r="L1292">
        <v>1</v>
      </c>
      <c r="M1292" t="s">
        <v>261</v>
      </c>
      <c r="N1292">
        <v>204</v>
      </c>
      <c r="R1292" s="2">
        <f t="shared" si="41"/>
        <v>1.6678930586215355</v>
      </c>
      <c r="S1292" s="2">
        <f>VLOOKUP(A1292,'TA Total'!A:Q,14,0)</f>
        <v>12231</v>
      </c>
    </row>
    <row r="1293" spans="1:19" x14ac:dyDescent="0.45">
      <c r="A1293" s="2" t="str">
        <f t="shared" si="40"/>
        <v>2018|Kaipara District|Non-private Dwelling</v>
      </c>
      <c r="B1293" t="s">
        <v>16</v>
      </c>
      <c r="C1293" t="s">
        <v>17</v>
      </c>
      <c r="D1293" t="s">
        <v>18</v>
      </c>
      <c r="E1293" t="s">
        <v>19</v>
      </c>
      <c r="F1293">
        <v>2018</v>
      </c>
      <c r="G1293">
        <v>2018</v>
      </c>
      <c r="H1293" s="1" t="s">
        <v>228</v>
      </c>
      <c r="I1293" t="s">
        <v>227</v>
      </c>
      <c r="J1293">
        <v>3</v>
      </c>
      <c r="K1293" t="s">
        <v>28</v>
      </c>
      <c r="L1293">
        <v>2</v>
      </c>
      <c r="M1293" t="s">
        <v>262</v>
      </c>
      <c r="N1293">
        <v>0</v>
      </c>
      <c r="R1293" s="2">
        <f t="shared" si="41"/>
        <v>0</v>
      </c>
      <c r="S1293" s="2">
        <f>VLOOKUP(A1293,'TA Total'!A:Q,14,0)</f>
        <v>114</v>
      </c>
    </row>
    <row r="1294" spans="1:19" x14ac:dyDescent="0.45">
      <c r="A1294" s="2" t="str">
        <f t="shared" si="40"/>
        <v>2018|Kaipara District|Total - dwelling type</v>
      </c>
      <c r="B1294" t="s">
        <v>16</v>
      </c>
      <c r="C1294" t="s">
        <v>17</v>
      </c>
      <c r="D1294" t="s">
        <v>18</v>
      </c>
      <c r="E1294" t="s">
        <v>19</v>
      </c>
      <c r="F1294">
        <v>2018</v>
      </c>
      <c r="G1294">
        <v>2018</v>
      </c>
      <c r="H1294" s="1" t="s">
        <v>228</v>
      </c>
      <c r="I1294" t="s">
        <v>227</v>
      </c>
      <c r="J1294">
        <v>3</v>
      </c>
      <c r="K1294" t="s">
        <v>28</v>
      </c>
      <c r="L1294">
        <v>99</v>
      </c>
      <c r="M1294" t="s">
        <v>260</v>
      </c>
      <c r="N1294">
        <v>204</v>
      </c>
      <c r="R1294" s="2">
        <f t="shared" si="41"/>
        <v>1.6524908869987851</v>
      </c>
      <c r="S1294" s="2">
        <f>VLOOKUP(A1294,'TA Total'!A:Q,14,0)</f>
        <v>12345</v>
      </c>
    </row>
    <row r="1295" spans="1:19" x14ac:dyDescent="0.45">
      <c r="A1295" s="2" t="str">
        <f t="shared" si="40"/>
        <v>2018|Kaipara District|Private Dwelling</v>
      </c>
      <c r="B1295" t="s">
        <v>16</v>
      </c>
      <c r="C1295" t="s">
        <v>17</v>
      </c>
      <c r="D1295" t="s">
        <v>18</v>
      </c>
      <c r="E1295" t="s">
        <v>19</v>
      </c>
      <c r="F1295">
        <v>2018</v>
      </c>
      <c r="G1295">
        <v>2018</v>
      </c>
      <c r="H1295" s="1" t="s">
        <v>228</v>
      </c>
      <c r="I1295" t="s">
        <v>227</v>
      </c>
      <c r="J1295">
        <v>999</v>
      </c>
      <c r="K1295" t="s">
        <v>29</v>
      </c>
      <c r="L1295">
        <v>1</v>
      </c>
      <c r="M1295" t="s">
        <v>261</v>
      </c>
      <c r="N1295">
        <v>12231</v>
      </c>
      <c r="R1295" s="2">
        <f t="shared" si="41"/>
        <v>100</v>
      </c>
      <c r="S1295" s="2">
        <f>VLOOKUP(A1295,'TA Total'!A:Q,14,0)</f>
        <v>12231</v>
      </c>
    </row>
    <row r="1296" spans="1:19" x14ac:dyDescent="0.45">
      <c r="A1296" s="2" t="str">
        <f t="shared" si="40"/>
        <v>2018|Kaipara District|Non-private Dwelling</v>
      </c>
      <c r="B1296" t="s">
        <v>16</v>
      </c>
      <c r="C1296" t="s">
        <v>17</v>
      </c>
      <c r="D1296" t="s">
        <v>18</v>
      </c>
      <c r="E1296" t="s">
        <v>19</v>
      </c>
      <c r="F1296">
        <v>2018</v>
      </c>
      <c r="G1296">
        <v>2018</v>
      </c>
      <c r="H1296" s="1" t="s">
        <v>228</v>
      </c>
      <c r="I1296" t="s">
        <v>227</v>
      </c>
      <c r="J1296">
        <v>999</v>
      </c>
      <c r="K1296" t="s">
        <v>29</v>
      </c>
      <c r="L1296">
        <v>2</v>
      </c>
      <c r="M1296" t="s">
        <v>262</v>
      </c>
      <c r="N1296">
        <v>114</v>
      </c>
      <c r="R1296" s="2">
        <f t="shared" si="41"/>
        <v>100</v>
      </c>
      <c r="S1296" s="2">
        <f>VLOOKUP(A1296,'TA Total'!A:Q,14,0)</f>
        <v>114</v>
      </c>
    </row>
    <row r="1297" spans="1:19" x14ac:dyDescent="0.45">
      <c r="A1297" s="2" t="str">
        <f t="shared" si="40"/>
        <v>2018|Kaipara District|Total - dwelling type</v>
      </c>
      <c r="B1297" t="s">
        <v>16</v>
      </c>
      <c r="C1297" t="s">
        <v>17</v>
      </c>
      <c r="D1297" t="s">
        <v>18</v>
      </c>
      <c r="E1297" t="s">
        <v>19</v>
      </c>
      <c r="F1297">
        <v>2018</v>
      </c>
      <c r="G1297">
        <v>2018</v>
      </c>
      <c r="H1297" s="1" t="s">
        <v>228</v>
      </c>
      <c r="I1297" t="s">
        <v>227</v>
      </c>
      <c r="J1297">
        <v>999</v>
      </c>
      <c r="K1297" t="s">
        <v>29</v>
      </c>
      <c r="L1297">
        <v>99</v>
      </c>
      <c r="M1297" t="s">
        <v>260</v>
      </c>
      <c r="N1297">
        <v>12345</v>
      </c>
      <c r="R1297" s="2">
        <f t="shared" si="41"/>
        <v>100</v>
      </c>
      <c r="S1297" s="2">
        <f>VLOOKUP(A1297,'TA Total'!A:Q,14,0)</f>
        <v>12345</v>
      </c>
    </row>
    <row r="1298" spans="1:19" x14ac:dyDescent="0.45">
      <c r="A1298" s="2" t="str">
        <f t="shared" si="40"/>
        <v>2018|Thames-Coromandel District|Private Dwelling</v>
      </c>
      <c r="B1298" t="s">
        <v>16</v>
      </c>
      <c r="C1298" t="s">
        <v>17</v>
      </c>
      <c r="D1298" t="s">
        <v>18</v>
      </c>
      <c r="E1298" t="s">
        <v>19</v>
      </c>
      <c r="F1298">
        <v>2018</v>
      </c>
      <c r="G1298">
        <v>2018</v>
      </c>
      <c r="H1298" s="1" t="s">
        <v>226</v>
      </c>
      <c r="I1298" t="s">
        <v>225</v>
      </c>
      <c r="J1298">
        <v>1</v>
      </c>
      <c r="K1298" t="s">
        <v>22</v>
      </c>
      <c r="L1298">
        <v>1</v>
      </c>
      <c r="M1298" t="s">
        <v>261</v>
      </c>
      <c r="N1298">
        <v>12924</v>
      </c>
      <c r="R1298" s="2">
        <f t="shared" si="41"/>
        <v>50.180547466511364</v>
      </c>
      <c r="S1298" s="2">
        <f>VLOOKUP(A1298,'TA Total'!A:Q,14,0)</f>
        <v>25755</v>
      </c>
    </row>
    <row r="1299" spans="1:19" x14ac:dyDescent="0.45">
      <c r="A1299" s="2" t="str">
        <f t="shared" si="40"/>
        <v>2018|Thames-Coromandel District|Non-private Dwelling</v>
      </c>
      <c r="B1299" t="s">
        <v>16</v>
      </c>
      <c r="C1299" t="s">
        <v>17</v>
      </c>
      <c r="D1299" t="s">
        <v>18</v>
      </c>
      <c r="E1299" t="s">
        <v>19</v>
      </c>
      <c r="F1299">
        <v>2018</v>
      </c>
      <c r="G1299">
        <v>2018</v>
      </c>
      <c r="H1299" s="1" t="s">
        <v>226</v>
      </c>
      <c r="I1299" t="s">
        <v>225</v>
      </c>
      <c r="J1299">
        <v>1</v>
      </c>
      <c r="K1299" t="s">
        <v>22</v>
      </c>
      <c r="L1299">
        <v>2</v>
      </c>
      <c r="M1299" t="s">
        <v>262</v>
      </c>
      <c r="N1299">
        <v>261</v>
      </c>
      <c r="R1299" s="2">
        <f t="shared" si="41"/>
        <v>66.412213740458014</v>
      </c>
      <c r="S1299" s="2">
        <f>VLOOKUP(A1299,'TA Total'!A:Q,14,0)</f>
        <v>393</v>
      </c>
    </row>
    <row r="1300" spans="1:19" x14ac:dyDescent="0.45">
      <c r="A1300" s="2" t="str">
        <f t="shared" si="40"/>
        <v>2018|Thames-Coromandel District|Total - dwelling type</v>
      </c>
      <c r="B1300" t="s">
        <v>16</v>
      </c>
      <c r="C1300" t="s">
        <v>17</v>
      </c>
      <c r="D1300" t="s">
        <v>18</v>
      </c>
      <c r="E1300" t="s">
        <v>19</v>
      </c>
      <c r="F1300">
        <v>2018</v>
      </c>
      <c r="G1300">
        <v>2018</v>
      </c>
      <c r="H1300" s="1" t="s">
        <v>226</v>
      </c>
      <c r="I1300" t="s">
        <v>225</v>
      </c>
      <c r="J1300">
        <v>1</v>
      </c>
      <c r="K1300" t="s">
        <v>22</v>
      </c>
      <c r="L1300">
        <v>99</v>
      </c>
      <c r="M1300" t="s">
        <v>260</v>
      </c>
      <c r="N1300">
        <v>13185</v>
      </c>
      <c r="R1300" s="2">
        <f t="shared" si="41"/>
        <v>50.424506654428633</v>
      </c>
      <c r="S1300" s="2">
        <f>VLOOKUP(A1300,'TA Total'!A:Q,14,0)</f>
        <v>26148</v>
      </c>
    </row>
    <row r="1301" spans="1:19" x14ac:dyDescent="0.45">
      <c r="A1301" s="2" t="str">
        <f t="shared" si="40"/>
        <v>2018|Thames-Coromandel District|Private Dwelling</v>
      </c>
      <c r="B1301" t="s">
        <v>16</v>
      </c>
      <c r="C1301" t="s">
        <v>17</v>
      </c>
      <c r="D1301" t="s">
        <v>18</v>
      </c>
      <c r="E1301" t="s">
        <v>19</v>
      </c>
      <c r="F1301">
        <v>2018</v>
      </c>
      <c r="G1301">
        <v>2018</v>
      </c>
      <c r="H1301" s="1" t="s">
        <v>226</v>
      </c>
      <c r="I1301" t="s">
        <v>225</v>
      </c>
      <c r="J1301">
        <v>2</v>
      </c>
      <c r="K1301" t="s">
        <v>23</v>
      </c>
      <c r="L1301">
        <v>1</v>
      </c>
      <c r="M1301" t="s">
        <v>261</v>
      </c>
      <c r="N1301">
        <v>12600</v>
      </c>
      <c r="R1301" s="2">
        <f t="shared" si="41"/>
        <v>48.9225393127548</v>
      </c>
      <c r="S1301" s="2">
        <f>VLOOKUP(A1301,'TA Total'!A:Q,14,0)</f>
        <v>25755</v>
      </c>
    </row>
    <row r="1302" spans="1:19" x14ac:dyDescent="0.45">
      <c r="A1302" s="2" t="str">
        <f t="shared" si="40"/>
        <v>2018|Thames-Coromandel District|Non-private Dwelling</v>
      </c>
      <c r="B1302" t="s">
        <v>16</v>
      </c>
      <c r="C1302" t="s">
        <v>17</v>
      </c>
      <c r="D1302" t="s">
        <v>18</v>
      </c>
      <c r="E1302" t="s">
        <v>19</v>
      </c>
      <c r="F1302">
        <v>2018</v>
      </c>
      <c r="G1302">
        <v>2018</v>
      </c>
      <c r="H1302" s="1" t="s">
        <v>226</v>
      </c>
      <c r="I1302" t="s">
        <v>225</v>
      </c>
      <c r="J1302">
        <v>2</v>
      </c>
      <c r="K1302" t="s">
        <v>23</v>
      </c>
      <c r="L1302">
        <v>2</v>
      </c>
      <c r="M1302" t="s">
        <v>262</v>
      </c>
      <c r="N1302">
        <v>129</v>
      </c>
      <c r="R1302" s="2">
        <f t="shared" si="41"/>
        <v>32.824427480916029</v>
      </c>
      <c r="S1302" s="2">
        <f>VLOOKUP(A1302,'TA Total'!A:Q,14,0)</f>
        <v>393</v>
      </c>
    </row>
    <row r="1303" spans="1:19" x14ac:dyDescent="0.45">
      <c r="A1303" s="2" t="str">
        <f t="shared" si="40"/>
        <v>2018|Thames-Coromandel District|Total - dwelling type</v>
      </c>
      <c r="B1303" t="s">
        <v>16</v>
      </c>
      <c r="C1303" t="s">
        <v>17</v>
      </c>
      <c r="D1303" t="s">
        <v>18</v>
      </c>
      <c r="E1303" t="s">
        <v>19</v>
      </c>
      <c r="F1303">
        <v>2018</v>
      </c>
      <c r="G1303">
        <v>2018</v>
      </c>
      <c r="H1303" s="1" t="s">
        <v>226</v>
      </c>
      <c r="I1303" t="s">
        <v>225</v>
      </c>
      <c r="J1303">
        <v>2</v>
      </c>
      <c r="K1303" t="s">
        <v>23</v>
      </c>
      <c r="L1303">
        <v>99</v>
      </c>
      <c r="M1303" t="s">
        <v>260</v>
      </c>
      <c r="N1303">
        <v>12729</v>
      </c>
      <c r="R1303" s="2">
        <f t="shared" si="41"/>
        <v>48.680587425424505</v>
      </c>
      <c r="S1303" s="2">
        <f>VLOOKUP(A1303,'TA Total'!A:Q,14,0)</f>
        <v>26148</v>
      </c>
    </row>
    <row r="1304" spans="1:19" x14ac:dyDescent="0.45">
      <c r="A1304" s="2" t="str">
        <f t="shared" si="40"/>
        <v>2018|Thames-Coromandel District|Private Dwelling</v>
      </c>
      <c r="B1304" t="s">
        <v>16</v>
      </c>
      <c r="C1304" t="s">
        <v>17</v>
      </c>
      <c r="D1304" t="s">
        <v>18</v>
      </c>
      <c r="E1304" t="s">
        <v>19</v>
      </c>
      <c r="F1304">
        <v>2018</v>
      </c>
      <c r="G1304">
        <v>2018</v>
      </c>
      <c r="H1304" s="1" t="s">
        <v>226</v>
      </c>
      <c r="I1304" t="s">
        <v>225</v>
      </c>
      <c r="J1304">
        <v>21</v>
      </c>
      <c r="K1304" t="s">
        <v>26</v>
      </c>
      <c r="L1304">
        <v>1</v>
      </c>
      <c r="M1304" t="s">
        <v>261</v>
      </c>
      <c r="N1304">
        <v>4251</v>
      </c>
      <c r="R1304" s="2">
        <f t="shared" si="41"/>
        <v>16.505532906231799</v>
      </c>
      <c r="S1304" s="2">
        <f>VLOOKUP(A1304,'TA Total'!A:Q,14,0)</f>
        <v>25755</v>
      </c>
    </row>
    <row r="1305" spans="1:19" x14ac:dyDescent="0.45">
      <c r="A1305" s="2" t="str">
        <f t="shared" si="40"/>
        <v>2018|Thames-Coromandel District|Non-private Dwelling</v>
      </c>
      <c r="B1305" t="s">
        <v>16</v>
      </c>
      <c r="C1305" t="s">
        <v>17</v>
      </c>
      <c r="D1305" t="s">
        <v>18</v>
      </c>
      <c r="E1305" t="s">
        <v>19</v>
      </c>
      <c r="F1305">
        <v>2018</v>
      </c>
      <c r="G1305">
        <v>2018</v>
      </c>
      <c r="H1305" s="1" t="s">
        <v>226</v>
      </c>
      <c r="I1305" t="s">
        <v>225</v>
      </c>
      <c r="J1305">
        <v>21</v>
      </c>
      <c r="K1305" t="s">
        <v>26</v>
      </c>
      <c r="L1305">
        <v>2</v>
      </c>
      <c r="M1305" t="s">
        <v>262</v>
      </c>
      <c r="N1305">
        <v>33</v>
      </c>
      <c r="R1305" s="2">
        <f t="shared" si="41"/>
        <v>8.3969465648854964</v>
      </c>
      <c r="S1305" s="2">
        <f>VLOOKUP(A1305,'TA Total'!A:Q,14,0)</f>
        <v>393</v>
      </c>
    </row>
    <row r="1306" spans="1:19" x14ac:dyDescent="0.45">
      <c r="A1306" s="2" t="str">
        <f t="shared" si="40"/>
        <v>2018|Thames-Coromandel District|Total - dwelling type</v>
      </c>
      <c r="B1306" t="s">
        <v>16</v>
      </c>
      <c r="C1306" t="s">
        <v>17</v>
      </c>
      <c r="D1306" t="s">
        <v>18</v>
      </c>
      <c r="E1306" t="s">
        <v>19</v>
      </c>
      <c r="F1306">
        <v>2018</v>
      </c>
      <c r="G1306">
        <v>2018</v>
      </c>
      <c r="H1306" s="1" t="s">
        <v>226</v>
      </c>
      <c r="I1306" t="s">
        <v>225</v>
      </c>
      <c r="J1306">
        <v>21</v>
      </c>
      <c r="K1306" t="s">
        <v>26</v>
      </c>
      <c r="L1306">
        <v>99</v>
      </c>
      <c r="M1306" t="s">
        <v>260</v>
      </c>
      <c r="N1306">
        <v>4281</v>
      </c>
      <c r="R1306" s="2">
        <f t="shared" si="41"/>
        <v>16.372189077558513</v>
      </c>
      <c r="S1306" s="2">
        <f>VLOOKUP(A1306,'TA Total'!A:Q,14,0)</f>
        <v>26148</v>
      </c>
    </row>
    <row r="1307" spans="1:19" x14ac:dyDescent="0.45">
      <c r="A1307" s="2" t="str">
        <f t="shared" si="40"/>
        <v>2018|Thames-Coromandel District|Private Dwelling</v>
      </c>
      <c r="B1307" t="s">
        <v>16</v>
      </c>
      <c r="C1307" t="s">
        <v>17</v>
      </c>
      <c r="D1307" t="s">
        <v>18</v>
      </c>
      <c r="E1307" t="s">
        <v>19</v>
      </c>
      <c r="F1307">
        <v>2018</v>
      </c>
      <c r="G1307">
        <v>2018</v>
      </c>
      <c r="H1307" s="1" t="s">
        <v>226</v>
      </c>
      <c r="I1307" t="s">
        <v>225</v>
      </c>
      <c r="J1307">
        <v>22</v>
      </c>
      <c r="K1307" t="s">
        <v>27</v>
      </c>
      <c r="L1307">
        <v>1</v>
      </c>
      <c r="M1307" t="s">
        <v>261</v>
      </c>
      <c r="N1307">
        <v>8349</v>
      </c>
      <c r="R1307" s="2">
        <f t="shared" si="41"/>
        <v>32.417006406523008</v>
      </c>
      <c r="S1307" s="2">
        <f>VLOOKUP(A1307,'TA Total'!A:Q,14,0)</f>
        <v>25755</v>
      </c>
    </row>
    <row r="1308" spans="1:19" x14ac:dyDescent="0.45">
      <c r="A1308" s="2" t="str">
        <f t="shared" si="40"/>
        <v>2018|Thames-Coromandel District|Non-private Dwelling</v>
      </c>
      <c r="B1308" t="s">
        <v>16</v>
      </c>
      <c r="C1308" t="s">
        <v>17</v>
      </c>
      <c r="D1308" t="s">
        <v>18</v>
      </c>
      <c r="E1308" t="s">
        <v>19</v>
      </c>
      <c r="F1308">
        <v>2018</v>
      </c>
      <c r="G1308">
        <v>2018</v>
      </c>
      <c r="H1308" s="1" t="s">
        <v>226</v>
      </c>
      <c r="I1308" t="s">
        <v>225</v>
      </c>
      <c r="J1308">
        <v>22</v>
      </c>
      <c r="K1308" t="s">
        <v>27</v>
      </c>
      <c r="L1308">
        <v>2</v>
      </c>
      <c r="M1308" t="s">
        <v>262</v>
      </c>
      <c r="N1308">
        <v>99</v>
      </c>
      <c r="R1308" s="2">
        <f t="shared" si="41"/>
        <v>25.190839694656486</v>
      </c>
      <c r="S1308" s="2">
        <f>VLOOKUP(A1308,'TA Total'!A:Q,14,0)</f>
        <v>393</v>
      </c>
    </row>
    <row r="1309" spans="1:19" x14ac:dyDescent="0.45">
      <c r="A1309" s="2" t="str">
        <f t="shared" si="40"/>
        <v>2018|Thames-Coromandel District|Total - dwelling type</v>
      </c>
      <c r="B1309" t="s">
        <v>16</v>
      </c>
      <c r="C1309" t="s">
        <v>17</v>
      </c>
      <c r="D1309" t="s">
        <v>18</v>
      </c>
      <c r="E1309" t="s">
        <v>19</v>
      </c>
      <c r="F1309">
        <v>2018</v>
      </c>
      <c r="G1309">
        <v>2018</v>
      </c>
      <c r="H1309" s="1" t="s">
        <v>226</v>
      </c>
      <c r="I1309" t="s">
        <v>225</v>
      </c>
      <c r="J1309">
        <v>22</v>
      </c>
      <c r="K1309" t="s">
        <v>27</v>
      </c>
      <c r="L1309">
        <v>99</v>
      </c>
      <c r="M1309" t="s">
        <v>260</v>
      </c>
      <c r="N1309">
        <v>8448</v>
      </c>
      <c r="R1309" s="2">
        <f t="shared" si="41"/>
        <v>32.308398347865989</v>
      </c>
      <c r="S1309" s="2">
        <f>VLOOKUP(A1309,'TA Total'!A:Q,14,0)</f>
        <v>26148</v>
      </c>
    </row>
    <row r="1310" spans="1:19" x14ac:dyDescent="0.45">
      <c r="A1310" s="2" t="str">
        <f t="shared" si="40"/>
        <v>2018|Thames-Coromandel District|Private Dwelling</v>
      </c>
      <c r="B1310" t="s">
        <v>16</v>
      </c>
      <c r="C1310" t="s">
        <v>17</v>
      </c>
      <c r="D1310" t="s">
        <v>18</v>
      </c>
      <c r="E1310" t="s">
        <v>19</v>
      </c>
      <c r="F1310">
        <v>2018</v>
      </c>
      <c r="G1310">
        <v>2018</v>
      </c>
      <c r="H1310" s="1" t="s">
        <v>226</v>
      </c>
      <c r="I1310" t="s">
        <v>225</v>
      </c>
      <c r="J1310">
        <v>3</v>
      </c>
      <c r="K1310" t="s">
        <v>28</v>
      </c>
      <c r="L1310">
        <v>1</v>
      </c>
      <c r="M1310" t="s">
        <v>261</v>
      </c>
      <c r="N1310">
        <v>231</v>
      </c>
      <c r="R1310" s="2">
        <f t="shared" si="41"/>
        <v>0.89691322073383806</v>
      </c>
      <c r="S1310" s="2">
        <f>VLOOKUP(A1310,'TA Total'!A:Q,14,0)</f>
        <v>25755</v>
      </c>
    </row>
    <row r="1311" spans="1:19" x14ac:dyDescent="0.45">
      <c r="A1311" s="2" t="str">
        <f t="shared" si="40"/>
        <v>2018|Thames-Coromandel District|Non-private Dwelling</v>
      </c>
      <c r="B1311" t="s">
        <v>16</v>
      </c>
      <c r="C1311" t="s">
        <v>17</v>
      </c>
      <c r="D1311" t="s">
        <v>18</v>
      </c>
      <c r="E1311" t="s">
        <v>19</v>
      </c>
      <c r="F1311">
        <v>2018</v>
      </c>
      <c r="G1311">
        <v>2018</v>
      </c>
      <c r="H1311" s="1" t="s">
        <v>226</v>
      </c>
      <c r="I1311" t="s">
        <v>225</v>
      </c>
      <c r="J1311">
        <v>3</v>
      </c>
      <c r="K1311" t="s">
        <v>28</v>
      </c>
      <c r="L1311">
        <v>2</v>
      </c>
      <c r="M1311" t="s">
        <v>262</v>
      </c>
      <c r="N1311">
        <v>0</v>
      </c>
      <c r="R1311" s="2">
        <f t="shared" si="41"/>
        <v>0</v>
      </c>
      <c r="S1311" s="2">
        <f>VLOOKUP(A1311,'TA Total'!A:Q,14,0)</f>
        <v>393</v>
      </c>
    </row>
    <row r="1312" spans="1:19" x14ac:dyDescent="0.45">
      <c r="A1312" s="2" t="str">
        <f t="shared" si="40"/>
        <v>2018|Thames-Coromandel District|Total - dwelling type</v>
      </c>
      <c r="B1312" t="s">
        <v>16</v>
      </c>
      <c r="C1312" t="s">
        <v>17</v>
      </c>
      <c r="D1312" t="s">
        <v>18</v>
      </c>
      <c r="E1312" t="s">
        <v>19</v>
      </c>
      <c r="F1312">
        <v>2018</v>
      </c>
      <c r="G1312">
        <v>2018</v>
      </c>
      <c r="H1312" s="1" t="s">
        <v>226</v>
      </c>
      <c r="I1312" t="s">
        <v>225</v>
      </c>
      <c r="J1312">
        <v>3</v>
      </c>
      <c r="K1312" t="s">
        <v>28</v>
      </c>
      <c r="L1312">
        <v>99</v>
      </c>
      <c r="M1312" t="s">
        <v>260</v>
      </c>
      <c r="N1312">
        <v>231</v>
      </c>
      <c r="R1312" s="2">
        <f t="shared" si="41"/>
        <v>0.88343276732446074</v>
      </c>
      <c r="S1312" s="2">
        <f>VLOOKUP(A1312,'TA Total'!A:Q,14,0)</f>
        <v>26148</v>
      </c>
    </row>
    <row r="1313" spans="1:19" x14ac:dyDescent="0.45">
      <c r="A1313" s="2" t="str">
        <f t="shared" si="40"/>
        <v>2018|Thames-Coromandel District|Private Dwelling</v>
      </c>
      <c r="B1313" t="s">
        <v>16</v>
      </c>
      <c r="C1313" t="s">
        <v>17</v>
      </c>
      <c r="D1313" t="s">
        <v>18</v>
      </c>
      <c r="E1313" t="s">
        <v>19</v>
      </c>
      <c r="F1313">
        <v>2018</v>
      </c>
      <c r="G1313">
        <v>2018</v>
      </c>
      <c r="H1313" s="1" t="s">
        <v>226</v>
      </c>
      <c r="I1313" t="s">
        <v>225</v>
      </c>
      <c r="J1313">
        <v>999</v>
      </c>
      <c r="K1313" t="s">
        <v>29</v>
      </c>
      <c r="L1313">
        <v>1</v>
      </c>
      <c r="M1313" t="s">
        <v>261</v>
      </c>
      <c r="N1313">
        <v>25755</v>
      </c>
      <c r="R1313" s="2">
        <f t="shared" si="41"/>
        <v>100</v>
      </c>
      <c r="S1313" s="2">
        <f>VLOOKUP(A1313,'TA Total'!A:Q,14,0)</f>
        <v>25755</v>
      </c>
    </row>
    <row r="1314" spans="1:19" x14ac:dyDescent="0.45">
      <c r="A1314" s="2" t="str">
        <f t="shared" si="40"/>
        <v>2018|Thames-Coromandel District|Non-private Dwelling</v>
      </c>
      <c r="B1314" t="s">
        <v>16</v>
      </c>
      <c r="C1314" t="s">
        <v>17</v>
      </c>
      <c r="D1314" t="s">
        <v>18</v>
      </c>
      <c r="E1314" t="s">
        <v>19</v>
      </c>
      <c r="F1314">
        <v>2018</v>
      </c>
      <c r="G1314">
        <v>2018</v>
      </c>
      <c r="H1314" s="1" t="s">
        <v>226</v>
      </c>
      <c r="I1314" t="s">
        <v>225</v>
      </c>
      <c r="J1314">
        <v>999</v>
      </c>
      <c r="K1314" t="s">
        <v>29</v>
      </c>
      <c r="L1314">
        <v>2</v>
      </c>
      <c r="M1314" t="s">
        <v>262</v>
      </c>
      <c r="N1314">
        <v>393</v>
      </c>
      <c r="R1314" s="2">
        <f t="shared" si="41"/>
        <v>100</v>
      </c>
      <c r="S1314" s="2">
        <f>VLOOKUP(A1314,'TA Total'!A:Q,14,0)</f>
        <v>393</v>
      </c>
    </row>
    <row r="1315" spans="1:19" x14ac:dyDescent="0.45">
      <c r="A1315" s="2" t="str">
        <f t="shared" si="40"/>
        <v>2018|Thames-Coromandel District|Total - dwelling type</v>
      </c>
      <c r="B1315" t="s">
        <v>16</v>
      </c>
      <c r="C1315" t="s">
        <v>17</v>
      </c>
      <c r="D1315" t="s">
        <v>18</v>
      </c>
      <c r="E1315" t="s">
        <v>19</v>
      </c>
      <c r="F1315">
        <v>2018</v>
      </c>
      <c r="G1315">
        <v>2018</v>
      </c>
      <c r="H1315" s="1" t="s">
        <v>226</v>
      </c>
      <c r="I1315" t="s">
        <v>225</v>
      </c>
      <c r="J1315">
        <v>999</v>
      </c>
      <c r="K1315" t="s">
        <v>29</v>
      </c>
      <c r="L1315">
        <v>99</v>
      </c>
      <c r="M1315" t="s">
        <v>260</v>
      </c>
      <c r="N1315">
        <v>26148</v>
      </c>
      <c r="R1315" s="2">
        <f t="shared" si="41"/>
        <v>100</v>
      </c>
      <c r="S1315" s="2">
        <f>VLOOKUP(A1315,'TA Total'!A:Q,14,0)</f>
        <v>26148</v>
      </c>
    </row>
    <row r="1316" spans="1:19" x14ac:dyDescent="0.45">
      <c r="A1316" s="2" t="str">
        <f t="shared" si="40"/>
        <v>2018|Hauraki District|Private Dwelling</v>
      </c>
      <c r="B1316" t="s">
        <v>16</v>
      </c>
      <c r="C1316" t="s">
        <v>17</v>
      </c>
      <c r="D1316" t="s">
        <v>18</v>
      </c>
      <c r="E1316" t="s">
        <v>19</v>
      </c>
      <c r="F1316">
        <v>2018</v>
      </c>
      <c r="G1316">
        <v>2018</v>
      </c>
      <c r="H1316" s="1" t="s">
        <v>224</v>
      </c>
      <c r="I1316" t="s">
        <v>223</v>
      </c>
      <c r="J1316">
        <v>1</v>
      </c>
      <c r="K1316" t="s">
        <v>22</v>
      </c>
      <c r="L1316">
        <v>1</v>
      </c>
      <c r="M1316" t="s">
        <v>261</v>
      </c>
      <c r="N1316">
        <v>7914</v>
      </c>
      <c r="R1316" s="2">
        <f t="shared" si="41"/>
        <v>85.482825664290345</v>
      </c>
      <c r="S1316" s="2">
        <f>VLOOKUP(A1316,'TA Total'!A:Q,14,0)</f>
        <v>9258</v>
      </c>
    </row>
    <row r="1317" spans="1:19" x14ac:dyDescent="0.45">
      <c r="A1317" s="2" t="str">
        <f t="shared" si="40"/>
        <v>2018|Hauraki District|Non-private Dwelling</v>
      </c>
      <c r="B1317" t="s">
        <v>16</v>
      </c>
      <c r="C1317" t="s">
        <v>17</v>
      </c>
      <c r="D1317" t="s">
        <v>18</v>
      </c>
      <c r="E1317" t="s">
        <v>19</v>
      </c>
      <c r="F1317">
        <v>2018</v>
      </c>
      <c r="G1317">
        <v>2018</v>
      </c>
      <c r="H1317" s="1" t="s">
        <v>224</v>
      </c>
      <c r="I1317" t="s">
        <v>223</v>
      </c>
      <c r="J1317">
        <v>1</v>
      </c>
      <c r="K1317" t="s">
        <v>22</v>
      </c>
      <c r="L1317">
        <v>2</v>
      </c>
      <c r="M1317" t="s">
        <v>262</v>
      </c>
      <c r="N1317">
        <v>36</v>
      </c>
      <c r="R1317" s="2">
        <f t="shared" si="41"/>
        <v>63.157894736842103</v>
      </c>
      <c r="S1317" s="2">
        <f>VLOOKUP(A1317,'TA Total'!A:Q,14,0)</f>
        <v>57</v>
      </c>
    </row>
    <row r="1318" spans="1:19" x14ac:dyDescent="0.45">
      <c r="A1318" s="2" t="str">
        <f t="shared" si="40"/>
        <v>2018|Hauraki District|Total - dwelling type</v>
      </c>
      <c r="B1318" t="s">
        <v>16</v>
      </c>
      <c r="C1318" t="s">
        <v>17</v>
      </c>
      <c r="D1318" t="s">
        <v>18</v>
      </c>
      <c r="E1318" t="s">
        <v>19</v>
      </c>
      <c r="F1318">
        <v>2018</v>
      </c>
      <c r="G1318">
        <v>2018</v>
      </c>
      <c r="H1318" s="1" t="s">
        <v>224</v>
      </c>
      <c r="I1318" t="s">
        <v>223</v>
      </c>
      <c r="J1318">
        <v>1</v>
      </c>
      <c r="K1318" t="s">
        <v>22</v>
      </c>
      <c r="L1318">
        <v>99</v>
      </c>
      <c r="M1318" t="s">
        <v>260</v>
      </c>
      <c r="N1318">
        <v>7950</v>
      </c>
      <c r="R1318" s="2">
        <f t="shared" si="41"/>
        <v>85.346215780998392</v>
      </c>
      <c r="S1318" s="2">
        <f>VLOOKUP(A1318,'TA Total'!A:Q,14,0)</f>
        <v>9315</v>
      </c>
    </row>
    <row r="1319" spans="1:19" x14ac:dyDescent="0.45">
      <c r="A1319" s="2" t="str">
        <f t="shared" si="40"/>
        <v>2018|Hauraki District|Private Dwelling</v>
      </c>
      <c r="B1319" t="s">
        <v>16</v>
      </c>
      <c r="C1319" t="s">
        <v>17</v>
      </c>
      <c r="D1319" t="s">
        <v>18</v>
      </c>
      <c r="E1319" t="s">
        <v>19</v>
      </c>
      <c r="F1319">
        <v>2018</v>
      </c>
      <c r="G1319">
        <v>2018</v>
      </c>
      <c r="H1319" s="1" t="s">
        <v>224</v>
      </c>
      <c r="I1319" t="s">
        <v>223</v>
      </c>
      <c r="J1319">
        <v>2</v>
      </c>
      <c r="K1319" t="s">
        <v>23</v>
      </c>
      <c r="L1319">
        <v>1</v>
      </c>
      <c r="M1319" t="s">
        <v>261</v>
      </c>
      <c r="N1319">
        <v>1314</v>
      </c>
      <c r="R1319" s="2">
        <f t="shared" si="41"/>
        <v>14.193130265716135</v>
      </c>
      <c r="S1319" s="2">
        <f>VLOOKUP(A1319,'TA Total'!A:Q,14,0)</f>
        <v>9258</v>
      </c>
    </row>
    <row r="1320" spans="1:19" x14ac:dyDescent="0.45">
      <c r="A1320" s="2" t="str">
        <f t="shared" si="40"/>
        <v>2018|Hauraki District|Non-private Dwelling</v>
      </c>
      <c r="B1320" t="s">
        <v>16</v>
      </c>
      <c r="C1320" t="s">
        <v>17</v>
      </c>
      <c r="D1320" t="s">
        <v>18</v>
      </c>
      <c r="E1320" t="s">
        <v>19</v>
      </c>
      <c r="F1320">
        <v>2018</v>
      </c>
      <c r="G1320">
        <v>2018</v>
      </c>
      <c r="H1320" s="1" t="s">
        <v>224</v>
      </c>
      <c r="I1320" t="s">
        <v>223</v>
      </c>
      <c r="J1320">
        <v>2</v>
      </c>
      <c r="K1320" t="s">
        <v>23</v>
      </c>
      <c r="L1320">
        <v>2</v>
      </c>
      <c r="M1320" t="s">
        <v>262</v>
      </c>
      <c r="N1320">
        <v>21</v>
      </c>
      <c r="R1320" s="2">
        <f t="shared" si="41"/>
        <v>36.84210526315789</v>
      </c>
      <c r="S1320" s="2">
        <f>VLOOKUP(A1320,'TA Total'!A:Q,14,0)</f>
        <v>57</v>
      </c>
    </row>
    <row r="1321" spans="1:19" x14ac:dyDescent="0.45">
      <c r="A1321" s="2" t="str">
        <f t="shared" si="40"/>
        <v>2018|Hauraki District|Total - dwelling type</v>
      </c>
      <c r="B1321" t="s">
        <v>16</v>
      </c>
      <c r="C1321" t="s">
        <v>17</v>
      </c>
      <c r="D1321" t="s">
        <v>18</v>
      </c>
      <c r="E1321" t="s">
        <v>19</v>
      </c>
      <c r="F1321">
        <v>2018</v>
      </c>
      <c r="G1321">
        <v>2018</v>
      </c>
      <c r="H1321" s="1" t="s">
        <v>224</v>
      </c>
      <c r="I1321" t="s">
        <v>223</v>
      </c>
      <c r="J1321">
        <v>2</v>
      </c>
      <c r="K1321" t="s">
        <v>23</v>
      </c>
      <c r="L1321">
        <v>99</v>
      </c>
      <c r="M1321" t="s">
        <v>260</v>
      </c>
      <c r="N1321">
        <v>1338</v>
      </c>
      <c r="R1321" s="2">
        <f t="shared" si="41"/>
        <v>14.363929146537844</v>
      </c>
      <c r="S1321" s="2">
        <f>VLOOKUP(A1321,'TA Total'!A:Q,14,0)</f>
        <v>9315</v>
      </c>
    </row>
    <row r="1322" spans="1:19" x14ac:dyDescent="0.45">
      <c r="A1322" s="2" t="str">
        <f t="shared" si="40"/>
        <v>2018|Hauraki District|Private Dwelling</v>
      </c>
      <c r="B1322" t="s">
        <v>16</v>
      </c>
      <c r="C1322" t="s">
        <v>17</v>
      </c>
      <c r="D1322" t="s">
        <v>18</v>
      </c>
      <c r="E1322" t="s">
        <v>19</v>
      </c>
      <c r="F1322">
        <v>2018</v>
      </c>
      <c r="G1322">
        <v>2018</v>
      </c>
      <c r="H1322" s="1" t="s">
        <v>224</v>
      </c>
      <c r="I1322" t="s">
        <v>223</v>
      </c>
      <c r="J1322">
        <v>21</v>
      </c>
      <c r="K1322" t="s">
        <v>26</v>
      </c>
      <c r="L1322">
        <v>1</v>
      </c>
      <c r="M1322" t="s">
        <v>261</v>
      </c>
      <c r="N1322">
        <v>939</v>
      </c>
      <c r="R1322" s="2">
        <f t="shared" si="41"/>
        <v>10.142579390797149</v>
      </c>
      <c r="S1322" s="2">
        <f>VLOOKUP(A1322,'TA Total'!A:Q,14,0)</f>
        <v>9258</v>
      </c>
    </row>
    <row r="1323" spans="1:19" x14ac:dyDescent="0.45">
      <c r="A1323" s="2" t="str">
        <f t="shared" si="40"/>
        <v>2018|Hauraki District|Non-private Dwelling</v>
      </c>
      <c r="B1323" t="s">
        <v>16</v>
      </c>
      <c r="C1323" t="s">
        <v>17</v>
      </c>
      <c r="D1323" t="s">
        <v>18</v>
      </c>
      <c r="E1323" t="s">
        <v>19</v>
      </c>
      <c r="F1323">
        <v>2018</v>
      </c>
      <c r="G1323">
        <v>2018</v>
      </c>
      <c r="H1323" s="1" t="s">
        <v>224</v>
      </c>
      <c r="I1323" t="s">
        <v>223</v>
      </c>
      <c r="J1323">
        <v>21</v>
      </c>
      <c r="K1323" t="s">
        <v>26</v>
      </c>
      <c r="L1323">
        <v>2</v>
      </c>
      <c r="M1323" t="s">
        <v>262</v>
      </c>
      <c r="N1323">
        <v>3</v>
      </c>
      <c r="R1323" s="2">
        <f t="shared" si="41"/>
        <v>5.2631578947368416</v>
      </c>
      <c r="S1323" s="2">
        <f>VLOOKUP(A1323,'TA Total'!A:Q,14,0)</f>
        <v>57</v>
      </c>
    </row>
    <row r="1324" spans="1:19" x14ac:dyDescent="0.45">
      <c r="A1324" s="2" t="str">
        <f t="shared" si="40"/>
        <v>2018|Hauraki District|Total - dwelling type</v>
      </c>
      <c r="B1324" t="s">
        <v>16</v>
      </c>
      <c r="C1324" t="s">
        <v>17</v>
      </c>
      <c r="D1324" t="s">
        <v>18</v>
      </c>
      <c r="E1324" t="s">
        <v>19</v>
      </c>
      <c r="F1324">
        <v>2018</v>
      </c>
      <c r="G1324">
        <v>2018</v>
      </c>
      <c r="H1324" s="1" t="s">
        <v>224</v>
      </c>
      <c r="I1324" t="s">
        <v>223</v>
      </c>
      <c r="J1324">
        <v>21</v>
      </c>
      <c r="K1324" t="s">
        <v>26</v>
      </c>
      <c r="L1324">
        <v>99</v>
      </c>
      <c r="M1324" t="s">
        <v>260</v>
      </c>
      <c r="N1324">
        <v>945</v>
      </c>
      <c r="R1324" s="2">
        <f t="shared" si="41"/>
        <v>10.144927536231885</v>
      </c>
      <c r="S1324" s="2">
        <f>VLOOKUP(A1324,'TA Total'!A:Q,14,0)</f>
        <v>9315</v>
      </c>
    </row>
    <row r="1325" spans="1:19" x14ac:dyDescent="0.45">
      <c r="A1325" s="2" t="str">
        <f t="shared" si="40"/>
        <v>2018|Hauraki District|Private Dwelling</v>
      </c>
      <c r="B1325" t="s">
        <v>16</v>
      </c>
      <c r="C1325" t="s">
        <v>17</v>
      </c>
      <c r="D1325" t="s">
        <v>18</v>
      </c>
      <c r="E1325" t="s">
        <v>19</v>
      </c>
      <c r="F1325">
        <v>2018</v>
      </c>
      <c r="G1325">
        <v>2018</v>
      </c>
      <c r="H1325" s="1" t="s">
        <v>224</v>
      </c>
      <c r="I1325" t="s">
        <v>223</v>
      </c>
      <c r="J1325">
        <v>22</v>
      </c>
      <c r="K1325" t="s">
        <v>27</v>
      </c>
      <c r="L1325">
        <v>1</v>
      </c>
      <c r="M1325" t="s">
        <v>261</v>
      </c>
      <c r="N1325">
        <v>375</v>
      </c>
      <c r="R1325" s="2">
        <f t="shared" si="41"/>
        <v>4.0505508749189891</v>
      </c>
      <c r="S1325" s="2">
        <f>VLOOKUP(A1325,'TA Total'!A:Q,14,0)</f>
        <v>9258</v>
      </c>
    </row>
    <row r="1326" spans="1:19" x14ac:dyDescent="0.45">
      <c r="A1326" s="2" t="str">
        <f t="shared" si="40"/>
        <v>2018|Hauraki District|Non-private Dwelling</v>
      </c>
      <c r="B1326" t="s">
        <v>16</v>
      </c>
      <c r="C1326" t="s">
        <v>17</v>
      </c>
      <c r="D1326" t="s">
        <v>18</v>
      </c>
      <c r="E1326" t="s">
        <v>19</v>
      </c>
      <c r="F1326">
        <v>2018</v>
      </c>
      <c r="G1326">
        <v>2018</v>
      </c>
      <c r="H1326" s="1" t="s">
        <v>224</v>
      </c>
      <c r="I1326" t="s">
        <v>223</v>
      </c>
      <c r="J1326">
        <v>22</v>
      </c>
      <c r="K1326" t="s">
        <v>27</v>
      </c>
      <c r="L1326">
        <v>2</v>
      </c>
      <c r="M1326" t="s">
        <v>262</v>
      </c>
      <c r="N1326">
        <v>15</v>
      </c>
      <c r="R1326" s="2">
        <f t="shared" si="41"/>
        <v>26.315789473684209</v>
      </c>
      <c r="S1326" s="2">
        <f>VLOOKUP(A1326,'TA Total'!A:Q,14,0)</f>
        <v>57</v>
      </c>
    </row>
    <row r="1327" spans="1:19" x14ac:dyDescent="0.45">
      <c r="A1327" s="2" t="str">
        <f t="shared" si="40"/>
        <v>2018|Hauraki District|Total - dwelling type</v>
      </c>
      <c r="B1327" t="s">
        <v>16</v>
      </c>
      <c r="C1327" t="s">
        <v>17</v>
      </c>
      <c r="D1327" t="s">
        <v>18</v>
      </c>
      <c r="E1327" t="s">
        <v>19</v>
      </c>
      <c r="F1327">
        <v>2018</v>
      </c>
      <c r="G1327">
        <v>2018</v>
      </c>
      <c r="H1327" s="1" t="s">
        <v>224</v>
      </c>
      <c r="I1327" t="s">
        <v>223</v>
      </c>
      <c r="J1327">
        <v>22</v>
      </c>
      <c r="K1327" t="s">
        <v>27</v>
      </c>
      <c r="L1327">
        <v>99</v>
      </c>
      <c r="M1327" t="s">
        <v>260</v>
      </c>
      <c r="N1327">
        <v>390</v>
      </c>
      <c r="R1327" s="2">
        <f t="shared" si="41"/>
        <v>4.1867954911433172</v>
      </c>
      <c r="S1327" s="2">
        <f>VLOOKUP(A1327,'TA Total'!A:Q,14,0)</f>
        <v>9315</v>
      </c>
    </row>
    <row r="1328" spans="1:19" x14ac:dyDescent="0.45">
      <c r="A1328" s="2" t="str">
        <f t="shared" si="40"/>
        <v>2018|Hauraki District|Private Dwelling</v>
      </c>
      <c r="B1328" t="s">
        <v>16</v>
      </c>
      <c r="C1328" t="s">
        <v>17</v>
      </c>
      <c r="D1328" t="s">
        <v>18</v>
      </c>
      <c r="E1328" t="s">
        <v>19</v>
      </c>
      <c r="F1328">
        <v>2018</v>
      </c>
      <c r="G1328">
        <v>2018</v>
      </c>
      <c r="H1328" s="1" t="s">
        <v>224</v>
      </c>
      <c r="I1328" t="s">
        <v>223</v>
      </c>
      <c r="J1328">
        <v>3</v>
      </c>
      <c r="K1328" t="s">
        <v>28</v>
      </c>
      <c r="L1328">
        <v>1</v>
      </c>
      <c r="M1328" t="s">
        <v>261</v>
      </c>
      <c r="N1328">
        <v>30</v>
      </c>
      <c r="R1328" s="2">
        <f t="shared" si="41"/>
        <v>0.32404406999351915</v>
      </c>
      <c r="S1328" s="2">
        <f>VLOOKUP(A1328,'TA Total'!A:Q,14,0)</f>
        <v>9258</v>
      </c>
    </row>
    <row r="1329" spans="1:19" x14ac:dyDescent="0.45">
      <c r="A1329" s="2" t="str">
        <f t="shared" si="40"/>
        <v>2018|Hauraki District|Non-private Dwelling</v>
      </c>
      <c r="B1329" t="s">
        <v>16</v>
      </c>
      <c r="C1329" t="s">
        <v>17</v>
      </c>
      <c r="D1329" t="s">
        <v>18</v>
      </c>
      <c r="E1329" t="s">
        <v>19</v>
      </c>
      <c r="F1329">
        <v>2018</v>
      </c>
      <c r="G1329">
        <v>2018</v>
      </c>
      <c r="H1329" s="1" t="s">
        <v>224</v>
      </c>
      <c r="I1329" t="s">
        <v>223</v>
      </c>
      <c r="J1329">
        <v>3</v>
      </c>
      <c r="K1329" t="s">
        <v>28</v>
      </c>
      <c r="L1329">
        <v>2</v>
      </c>
      <c r="M1329" t="s">
        <v>262</v>
      </c>
      <c r="N1329">
        <v>0</v>
      </c>
      <c r="R1329" s="2">
        <f t="shared" si="41"/>
        <v>0</v>
      </c>
      <c r="S1329" s="2">
        <f>VLOOKUP(A1329,'TA Total'!A:Q,14,0)</f>
        <v>57</v>
      </c>
    </row>
    <row r="1330" spans="1:19" x14ac:dyDescent="0.45">
      <c r="A1330" s="2" t="str">
        <f t="shared" si="40"/>
        <v>2018|Hauraki District|Total - dwelling type</v>
      </c>
      <c r="B1330" t="s">
        <v>16</v>
      </c>
      <c r="C1330" t="s">
        <v>17</v>
      </c>
      <c r="D1330" t="s">
        <v>18</v>
      </c>
      <c r="E1330" t="s">
        <v>19</v>
      </c>
      <c r="F1330">
        <v>2018</v>
      </c>
      <c r="G1330">
        <v>2018</v>
      </c>
      <c r="H1330" s="1" t="s">
        <v>224</v>
      </c>
      <c r="I1330" t="s">
        <v>223</v>
      </c>
      <c r="J1330">
        <v>3</v>
      </c>
      <c r="K1330" t="s">
        <v>28</v>
      </c>
      <c r="L1330">
        <v>99</v>
      </c>
      <c r="M1330" t="s">
        <v>260</v>
      </c>
      <c r="N1330">
        <v>30</v>
      </c>
      <c r="R1330" s="2">
        <f t="shared" si="41"/>
        <v>0.322061191626409</v>
      </c>
      <c r="S1330" s="2">
        <f>VLOOKUP(A1330,'TA Total'!A:Q,14,0)</f>
        <v>9315</v>
      </c>
    </row>
    <row r="1331" spans="1:19" x14ac:dyDescent="0.45">
      <c r="A1331" s="2" t="str">
        <f t="shared" si="40"/>
        <v>2018|Hauraki District|Private Dwelling</v>
      </c>
      <c r="B1331" t="s">
        <v>16</v>
      </c>
      <c r="C1331" t="s">
        <v>17</v>
      </c>
      <c r="D1331" t="s">
        <v>18</v>
      </c>
      <c r="E1331" t="s">
        <v>19</v>
      </c>
      <c r="F1331">
        <v>2018</v>
      </c>
      <c r="G1331">
        <v>2018</v>
      </c>
      <c r="H1331" s="1" t="s">
        <v>224</v>
      </c>
      <c r="I1331" t="s">
        <v>223</v>
      </c>
      <c r="J1331">
        <v>999</v>
      </c>
      <c r="K1331" t="s">
        <v>29</v>
      </c>
      <c r="L1331">
        <v>1</v>
      </c>
      <c r="M1331" t="s">
        <v>261</v>
      </c>
      <c r="N1331">
        <v>9258</v>
      </c>
      <c r="R1331" s="2">
        <f t="shared" si="41"/>
        <v>100</v>
      </c>
      <c r="S1331" s="2">
        <f>VLOOKUP(A1331,'TA Total'!A:Q,14,0)</f>
        <v>9258</v>
      </c>
    </row>
    <row r="1332" spans="1:19" x14ac:dyDescent="0.45">
      <c r="A1332" s="2" t="str">
        <f t="shared" si="40"/>
        <v>2018|Hauraki District|Non-private Dwelling</v>
      </c>
      <c r="B1332" t="s">
        <v>16</v>
      </c>
      <c r="C1332" t="s">
        <v>17</v>
      </c>
      <c r="D1332" t="s">
        <v>18</v>
      </c>
      <c r="E1332" t="s">
        <v>19</v>
      </c>
      <c r="F1332">
        <v>2018</v>
      </c>
      <c r="G1332">
        <v>2018</v>
      </c>
      <c r="H1332" s="1" t="s">
        <v>224</v>
      </c>
      <c r="I1332" t="s">
        <v>223</v>
      </c>
      <c r="J1332">
        <v>999</v>
      </c>
      <c r="K1332" t="s">
        <v>29</v>
      </c>
      <c r="L1332">
        <v>2</v>
      </c>
      <c r="M1332" t="s">
        <v>262</v>
      </c>
      <c r="N1332">
        <v>57</v>
      </c>
      <c r="R1332" s="2">
        <f t="shared" si="41"/>
        <v>100</v>
      </c>
      <c r="S1332" s="2">
        <f>VLOOKUP(A1332,'TA Total'!A:Q,14,0)</f>
        <v>57</v>
      </c>
    </row>
    <row r="1333" spans="1:19" x14ac:dyDescent="0.45">
      <c r="A1333" s="2" t="str">
        <f t="shared" si="40"/>
        <v>2018|Hauraki District|Total - dwelling type</v>
      </c>
      <c r="B1333" t="s">
        <v>16</v>
      </c>
      <c r="C1333" t="s">
        <v>17</v>
      </c>
      <c r="D1333" t="s">
        <v>18</v>
      </c>
      <c r="E1333" t="s">
        <v>19</v>
      </c>
      <c r="F1333">
        <v>2018</v>
      </c>
      <c r="G1333">
        <v>2018</v>
      </c>
      <c r="H1333" s="1" t="s">
        <v>224</v>
      </c>
      <c r="I1333" t="s">
        <v>223</v>
      </c>
      <c r="J1333">
        <v>999</v>
      </c>
      <c r="K1333" t="s">
        <v>29</v>
      </c>
      <c r="L1333">
        <v>99</v>
      </c>
      <c r="M1333" t="s">
        <v>260</v>
      </c>
      <c r="N1333">
        <v>9315</v>
      </c>
      <c r="R1333" s="2">
        <f t="shared" si="41"/>
        <v>100</v>
      </c>
      <c r="S1333" s="2">
        <f>VLOOKUP(A1333,'TA Total'!A:Q,14,0)</f>
        <v>9315</v>
      </c>
    </row>
    <row r="1334" spans="1:19" x14ac:dyDescent="0.45">
      <c r="A1334" s="2" t="str">
        <f t="shared" si="40"/>
        <v>2018|Waikato District|Private Dwelling</v>
      </c>
      <c r="B1334" t="s">
        <v>16</v>
      </c>
      <c r="C1334" t="s">
        <v>17</v>
      </c>
      <c r="D1334" t="s">
        <v>18</v>
      </c>
      <c r="E1334" t="s">
        <v>19</v>
      </c>
      <c r="F1334">
        <v>2018</v>
      </c>
      <c r="G1334">
        <v>2018</v>
      </c>
      <c r="H1334" s="1" t="s">
        <v>222</v>
      </c>
      <c r="I1334" t="s">
        <v>221</v>
      </c>
      <c r="J1334">
        <v>1</v>
      </c>
      <c r="K1334" t="s">
        <v>22</v>
      </c>
      <c r="L1334">
        <v>1</v>
      </c>
      <c r="M1334" t="s">
        <v>261</v>
      </c>
      <c r="N1334">
        <v>25026</v>
      </c>
      <c r="R1334" s="2">
        <f t="shared" si="41"/>
        <v>89.544869042507514</v>
      </c>
      <c r="S1334" s="2">
        <f>VLOOKUP(A1334,'TA Total'!A:Q,14,0)</f>
        <v>27948</v>
      </c>
    </row>
    <row r="1335" spans="1:19" x14ac:dyDescent="0.45">
      <c r="A1335" s="2" t="str">
        <f t="shared" si="40"/>
        <v>2018|Waikato District|Non-private Dwelling</v>
      </c>
      <c r="B1335" t="s">
        <v>16</v>
      </c>
      <c r="C1335" t="s">
        <v>17</v>
      </c>
      <c r="D1335" t="s">
        <v>18</v>
      </c>
      <c r="E1335" t="s">
        <v>19</v>
      </c>
      <c r="F1335">
        <v>2018</v>
      </c>
      <c r="G1335">
        <v>2018</v>
      </c>
      <c r="H1335" s="1" t="s">
        <v>222</v>
      </c>
      <c r="I1335" t="s">
        <v>221</v>
      </c>
      <c r="J1335">
        <v>1</v>
      </c>
      <c r="K1335" t="s">
        <v>22</v>
      </c>
      <c r="L1335">
        <v>2</v>
      </c>
      <c r="M1335" t="s">
        <v>262</v>
      </c>
      <c r="N1335">
        <v>90</v>
      </c>
      <c r="R1335" s="2">
        <f t="shared" si="41"/>
        <v>56.60377358490566</v>
      </c>
      <c r="S1335" s="2">
        <f>VLOOKUP(A1335,'TA Total'!A:Q,14,0)</f>
        <v>159</v>
      </c>
    </row>
    <row r="1336" spans="1:19" x14ac:dyDescent="0.45">
      <c r="A1336" s="2" t="str">
        <f t="shared" si="40"/>
        <v>2018|Waikato District|Total - dwelling type</v>
      </c>
      <c r="B1336" t="s">
        <v>16</v>
      </c>
      <c r="C1336" t="s">
        <v>17</v>
      </c>
      <c r="D1336" t="s">
        <v>18</v>
      </c>
      <c r="E1336" t="s">
        <v>19</v>
      </c>
      <c r="F1336">
        <v>2018</v>
      </c>
      <c r="G1336">
        <v>2018</v>
      </c>
      <c r="H1336" s="1" t="s">
        <v>222</v>
      </c>
      <c r="I1336" t="s">
        <v>221</v>
      </c>
      <c r="J1336">
        <v>1</v>
      </c>
      <c r="K1336" t="s">
        <v>22</v>
      </c>
      <c r="L1336">
        <v>99</v>
      </c>
      <c r="M1336" t="s">
        <v>260</v>
      </c>
      <c r="N1336">
        <v>25116</v>
      </c>
      <c r="R1336" s="2">
        <f t="shared" si="41"/>
        <v>89.368061485909479</v>
      </c>
      <c r="S1336" s="2">
        <f>VLOOKUP(A1336,'TA Total'!A:Q,14,0)</f>
        <v>28104</v>
      </c>
    </row>
    <row r="1337" spans="1:19" x14ac:dyDescent="0.45">
      <c r="A1337" s="2" t="str">
        <f t="shared" si="40"/>
        <v>2018|Waikato District|Private Dwelling</v>
      </c>
      <c r="B1337" t="s">
        <v>16</v>
      </c>
      <c r="C1337" t="s">
        <v>17</v>
      </c>
      <c r="D1337" t="s">
        <v>18</v>
      </c>
      <c r="E1337" t="s">
        <v>19</v>
      </c>
      <c r="F1337">
        <v>2018</v>
      </c>
      <c r="G1337">
        <v>2018</v>
      </c>
      <c r="H1337" s="1" t="s">
        <v>222</v>
      </c>
      <c r="I1337" t="s">
        <v>221</v>
      </c>
      <c r="J1337">
        <v>2</v>
      </c>
      <c r="K1337" t="s">
        <v>23</v>
      </c>
      <c r="L1337">
        <v>1</v>
      </c>
      <c r="M1337" t="s">
        <v>261</v>
      </c>
      <c r="N1337">
        <v>2649</v>
      </c>
      <c r="R1337" s="2">
        <f t="shared" si="41"/>
        <v>9.4783168741949329</v>
      </c>
      <c r="S1337" s="2">
        <f>VLOOKUP(A1337,'TA Total'!A:Q,14,0)</f>
        <v>27948</v>
      </c>
    </row>
    <row r="1338" spans="1:19" x14ac:dyDescent="0.45">
      <c r="A1338" s="2" t="str">
        <f t="shared" si="40"/>
        <v>2018|Waikato District|Non-private Dwelling</v>
      </c>
      <c r="B1338" t="s">
        <v>16</v>
      </c>
      <c r="C1338" t="s">
        <v>17</v>
      </c>
      <c r="D1338" t="s">
        <v>18</v>
      </c>
      <c r="E1338" t="s">
        <v>19</v>
      </c>
      <c r="F1338">
        <v>2018</v>
      </c>
      <c r="G1338">
        <v>2018</v>
      </c>
      <c r="H1338" s="1" t="s">
        <v>222</v>
      </c>
      <c r="I1338" t="s">
        <v>221</v>
      </c>
      <c r="J1338">
        <v>2</v>
      </c>
      <c r="K1338" t="s">
        <v>23</v>
      </c>
      <c r="L1338">
        <v>2</v>
      </c>
      <c r="M1338" t="s">
        <v>262</v>
      </c>
      <c r="N1338">
        <v>66</v>
      </c>
      <c r="R1338" s="2">
        <f t="shared" si="41"/>
        <v>41.509433962264154</v>
      </c>
      <c r="S1338" s="2">
        <f>VLOOKUP(A1338,'TA Total'!A:Q,14,0)</f>
        <v>159</v>
      </c>
    </row>
    <row r="1339" spans="1:19" x14ac:dyDescent="0.45">
      <c r="A1339" s="2" t="str">
        <f t="shared" si="40"/>
        <v>2018|Waikato District|Total - dwelling type</v>
      </c>
      <c r="B1339" t="s">
        <v>16</v>
      </c>
      <c r="C1339" t="s">
        <v>17</v>
      </c>
      <c r="D1339" t="s">
        <v>18</v>
      </c>
      <c r="E1339" t="s">
        <v>19</v>
      </c>
      <c r="F1339">
        <v>2018</v>
      </c>
      <c r="G1339">
        <v>2018</v>
      </c>
      <c r="H1339" s="1" t="s">
        <v>222</v>
      </c>
      <c r="I1339" t="s">
        <v>221</v>
      </c>
      <c r="J1339">
        <v>2</v>
      </c>
      <c r="K1339" t="s">
        <v>23</v>
      </c>
      <c r="L1339">
        <v>99</v>
      </c>
      <c r="M1339" t="s">
        <v>260</v>
      </c>
      <c r="N1339">
        <v>2715</v>
      </c>
      <c r="R1339" s="2">
        <f t="shared" si="41"/>
        <v>9.6605465414175917</v>
      </c>
      <c r="S1339" s="2">
        <f>VLOOKUP(A1339,'TA Total'!A:Q,14,0)</f>
        <v>28104</v>
      </c>
    </row>
    <row r="1340" spans="1:19" x14ac:dyDescent="0.45">
      <c r="A1340" s="2" t="str">
        <f t="shared" si="40"/>
        <v>2018|Waikato District|Private Dwelling</v>
      </c>
      <c r="B1340" t="s">
        <v>16</v>
      </c>
      <c r="C1340" t="s">
        <v>17</v>
      </c>
      <c r="D1340" t="s">
        <v>18</v>
      </c>
      <c r="E1340" t="s">
        <v>19</v>
      </c>
      <c r="F1340">
        <v>2018</v>
      </c>
      <c r="G1340">
        <v>2018</v>
      </c>
      <c r="H1340" s="1" t="s">
        <v>222</v>
      </c>
      <c r="I1340" t="s">
        <v>221</v>
      </c>
      <c r="J1340">
        <v>21</v>
      </c>
      <c r="K1340" t="s">
        <v>26</v>
      </c>
      <c r="L1340">
        <v>1</v>
      </c>
      <c r="M1340" t="s">
        <v>261</v>
      </c>
      <c r="N1340">
        <v>1371</v>
      </c>
      <c r="R1340" s="2">
        <f t="shared" si="41"/>
        <v>4.9055388578789181</v>
      </c>
      <c r="S1340" s="2">
        <f>VLOOKUP(A1340,'TA Total'!A:Q,14,0)</f>
        <v>27948</v>
      </c>
    </row>
    <row r="1341" spans="1:19" x14ac:dyDescent="0.45">
      <c r="A1341" s="2" t="str">
        <f t="shared" si="40"/>
        <v>2018|Waikato District|Non-private Dwelling</v>
      </c>
      <c r="B1341" t="s">
        <v>16</v>
      </c>
      <c r="C1341" t="s">
        <v>17</v>
      </c>
      <c r="D1341" t="s">
        <v>18</v>
      </c>
      <c r="E1341" t="s">
        <v>19</v>
      </c>
      <c r="F1341">
        <v>2018</v>
      </c>
      <c r="G1341">
        <v>2018</v>
      </c>
      <c r="H1341" s="1" t="s">
        <v>222</v>
      </c>
      <c r="I1341" t="s">
        <v>221</v>
      </c>
      <c r="J1341">
        <v>21</v>
      </c>
      <c r="K1341" t="s">
        <v>26</v>
      </c>
      <c r="L1341">
        <v>2</v>
      </c>
      <c r="M1341" t="s">
        <v>262</v>
      </c>
      <c r="N1341">
        <v>15</v>
      </c>
      <c r="R1341" s="2">
        <f t="shared" si="41"/>
        <v>9.433962264150944</v>
      </c>
      <c r="S1341" s="2">
        <f>VLOOKUP(A1341,'TA Total'!A:Q,14,0)</f>
        <v>159</v>
      </c>
    </row>
    <row r="1342" spans="1:19" x14ac:dyDescent="0.45">
      <c r="A1342" s="2" t="str">
        <f t="shared" si="40"/>
        <v>2018|Waikato District|Total - dwelling type</v>
      </c>
      <c r="B1342" t="s">
        <v>16</v>
      </c>
      <c r="C1342" t="s">
        <v>17</v>
      </c>
      <c r="D1342" t="s">
        <v>18</v>
      </c>
      <c r="E1342" t="s">
        <v>19</v>
      </c>
      <c r="F1342">
        <v>2018</v>
      </c>
      <c r="G1342">
        <v>2018</v>
      </c>
      <c r="H1342" s="1" t="s">
        <v>222</v>
      </c>
      <c r="I1342" t="s">
        <v>221</v>
      </c>
      <c r="J1342">
        <v>21</v>
      </c>
      <c r="K1342" t="s">
        <v>26</v>
      </c>
      <c r="L1342">
        <v>99</v>
      </c>
      <c r="M1342" t="s">
        <v>260</v>
      </c>
      <c r="N1342">
        <v>1386</v>
      </c>
      <c r="R1342" s="2">
        <f t="shared" si="41"/>
        <v>4.9316823228010245</v>
      </c>
      <c r="S1342" s="2">
        <f>VLOOKUP(A1342,'TA Total'!A:Q,14,0)</f>
        <v>28104</v>
      </c>
    </row>
    <row r="1343" spans="1:19" x14ac:dyDescent="0.45">
      <c r="A1343" s="2" t="str">
        <f t="shared" si="40"/>
        <v>2018|Waikato District|Private Dwelling</v>
      </c>
      <c r="B1343" t="s">
        <v>16</v>
      </c>
      <c r="C1343" t="s">
        <v>17</v>
      </c>
      <c r="D1343" t="s">
        <v>18</v>
      </c>
      <c r="E1343" t="s">
        <v>19</v>
      </c>
      <c r="F1343">
        <v>2018</v>
      </c>
      <c r="G1343">
        <v>2018</v>
      </c>
      <c r="H1343" s="1" t="s">
        <v>222</v>
      </c>
      <c r="I1343" t="s">
        <v>221</v>
      </c>
      <c r="J1343">
        <v>22</v>
      </c>
      <c r="K1343" t="s">
        <v>27</v>
      </c>
      <c r="L1343">
        <v>1</v>
      </c>
      <c r="M1343" t="s">
        <v>261</v>
      </c>
      <c r="N1343">
        <v>1281</v>
      </c>
      <c r="R1343" s="2">
        <f t="shared" si="41"/>
        <v>4.5835122370115933</v>
      </c>
      <c r="S1343" s="2">
        <f>VLOOKUP(A1343,'TA Total'!A:Q,14,0)</f>
        <v>27948</v>
      </c>
    </row>
    <row r="1344" spans="1:19" x14ac:dyDescent="0.45">
      <c r="A1344" s="2" t="str">
        <f t="shared" si="40"/>
        <v>2018|Waikato District|Non-private Dwelling</v>
      </c>
      <c r="B1344" t="s">
        <v>16</v>
      </c>
      <c r="C1344" t="s">
        <v>17</v>
      </c>
      <c r="D1344" t="s">
        <v>18</v>
      </c>
      <c r="E1344" t="s">
        <v>19</v>
      </c>
      <c r="F1344">
        <v>2018</v>
      </c>
      <c r="G1344">
        <v>2018</v>
      </c>
      <c r="H1344" s="1" t="s">
        <v>222</v>
      </c>
      <c r="I1344" t="s">
        <v>221</v>
      </c>
      <c r="J1344">
        <v>22</v>
      </c>
      <c r="K1344" t="s">
        <v>27</v>
      </c>
      <c r="L1344">
        <v>2</v>
      </c>
      <c r="M1344" t="s">
        <v>262</v>
      </c>
      <c r="N1344">
        <v>51</v>
      </c>
      <c r="R1344" s="2">
        <f t="shared" si="41"/>
        <v>32.075471698113205</v>
      </c>
      <c r="S1344" s="2">
        <f>VLOOKUP(A1344,'TA Total'!A:Q,14,0)</f>
        <v>159</v>
      </c>
    </row>
    <row r="1345" spans="1:19" x14ac:dyDescent="0.45">
      <c r="A1345" s="2" t="str">
        <f t="shared" si="40"/>
        <v>2018|Waikato District|Total - dwelling type</v>
      </c>
      <c r="B1345" t="s">
        <v>16</v>
      </c>
      <c r="C1345" t="s">
        <v>17</v>
      </c>
      <c r="D1345" t="s">
        <v>18</v>
      </c>
      <c r="E1345" t="s">
        <v>19</v>
      </c>
      <c r="F1345">
        <v>2018</v>
      </c>
      <c r="G1345">
        <v>2018</v>
      </c>
      <c r="H1345" s="1" t="s">
        <v>222</v>
      </c>
      <c r="I1345" t="s">
        <v>221</v>
      </c>
      <c r="J1345">
        <v>22</v>
      </c>
      <c r="K1345" t="s">
        <v>27</v>
      </c>
      <c r="L1345">
        <v>99</v>
      </c>
      <c r="M1345" t="s">
        <v>260</v>
      </c>
      <c r="N1345">
        <v>1329</v>
      </c>
      <c r="R1345" s="2">
        <f t="shared" si="41"/>
        <v>4.7288642186165672</v>
      </c>
      <c r="S1345" s="2">
        <f>VLOOKUP(A1345,'TA Total'!A:Q,14,0)</f>
        <v>28104</v>
      </c>
    </row>
    <row r="1346" spans="1:19" x14ac:dyDescent="0.45">
      <c r="A1346" s="2" t="str">
        <f t="shared" si="40"/>
        <v>2018|Waikato District|Private Dwelling</v>
      </c>
      <c r="B1346" t="s">
        <v>16</v>
      </c>
      <c r="C1346" t="s">
        <v>17</v>
      </c>
      <c r="D1346" t="s">
        <v>18</v>
      </c>
      <c r="E1346" t="s">
        <v>19</v>
      </c>
      <c r="F1346">
        <v>2018</v>
      </c>
      <c r="G1346">
        <v>2018</v>
      </c>
      <c r="H1346" s="1" t="s">
        <v>222</v>
      </c>
      <c r="I1346" t="s">
        <v>221</v>
      </c>
      <c r="J1346">
        <v>3</v>
      </c>
      <c r="K1346" t="s">
        <v>28</v>
      </c>
      <c r="L1346">
        <v>1</v>
      </c>
      <c r="M1346" t="s">
        <v>261</v>
      </c>
      <c r="N1346">
        <v>273</v>
      </c>
      <c r="R1346" s="2">
        <f t="shared" si="41"/>
        <v>0.97681408329755248</v>
      </c>
      <c r="S1346" s="2">
        <f>VLOOKUP(A1346,'TA Total'!A:Q,14,0)</f>
        <v>27948</v>
      </c>
    </row>
    <row r="1347" spans="1:19" x14ac:dyDescent="0.45">
      <c r="A1347" s="2" t="str">
        <f t="shared" ref="A1347:A1410" si="42">G1347&amp;"|"&amp;I1347&amp;"|"&amp;M1347</f>
        <v>2018|Waikato District|Non-private Dwelling</v>
      </c>
      <c r="B1347" t="s">
        <v>16</v>
      </c>
      <c r="C1347" t="s">
        <v>17</v>
      </c>
      <c r="D1347" t="s">
        <v>18</v>
      </c>
      <c r="E1347" t="s">
        <v>19</v>
      </c>
      <c r="F1347">
        <v>2018</v>
      </c>
      <c r="G1347">
        <v>2018</v>
      </c>
      <c r="H1347" s="1" t="s">
        <v>222</v>
      </c>
      <c r="I1347" t="s">
        <v>221</v>
      </c>
      <c r="J1347">
        <v>3</v>
      </c>
      <c r="K1347" t="s">
        <v>28</v>
      </c>
      <c r="L1347">
        <v>2</v>
      </c>
      <c r="M1347" t="s">
        <v>262</v>
      </c>
      <c r="N1347">
        <v>3</v>
      </c>
      <c r="R1347" s="2">
        <f t="shared" ref="R1347:R1410" si="43">IF(P1347&lt;&gt;"_U",IFERROR((N1347/S1347*100),"."),".")</f>
        <v>1.8867924528301887</v>
      </c>
      <c r="S1347" s="2">
        <f>VLOOKUP(A1347,'TA Total'!A:Q,14,0)</f>
        <v>159</v>
      </c>
    </row>
    <row r="1348" spans="1:19" x14ac:dyDescent="0.45">
      <c r="A1348" s="2" t="str">
        <f t="shared" si="42"/>
        <v>2018|Waikato District|Total - dwelling type</v>
      </c>
      <c r="B1348" t="s">
        <v>16</v>
      </c>
      <c r="C1348" t="s">
        <v>17</v>
      </c>
      <c r="D1348" t="s">
        <v>18</v>
      </c>
      <c r="E1348" t="s">
        <v>19</v>
      </c>
      <c r="F1348">
        <v>2018</v>
      </c>
      <c r="G1348">
        <v>2018</v>
      </c>
      <c r="H1348" s="1" t="s">
        <v>222</v>
      </c>
      <c r="I1348" t="s">
        <v>221</v>
      </c>
      <c r="J1348">
        <v>3</v>
      </c>
      <c r="K1348" t="s">
        <v>28</v>
      </c>
      <c r="L1348">
        <v>99</v>
      </c>
      <c r="M1348" t="s">
        <v>260</v>
      </c>
      <c r="N1348">
        <v>276</v>
      </c>
      <c r="R1348" s="2">
        <f t="shared" si="43"/>
        <v>0.98206660973526905</v>
      </c>
      <c r="S1348" s="2">
        <f>VLOOKUP(A1348,'TA Total'!A:Q,14,0)</f>
        <v>28104</v>
      </c>
    </row>
    <row r="1349" spans="1:19" x14ac:dyDescent="0.45">
      <c r="A1349" s="2" t="str">
        <f t="shared" si="42"/>
        <v>2018|Waikato District|Private Dwelling</v>
      </c>
      <c r="B1349" t="s">
        <v>16</v>
      </c>
      <c r="C1349" t="s">
        <v>17</v>
      </c>
      <c r="D1349" t="s">
        <v>18</v>
      </c>
      <c r="E1349" t="s">
        <v>19</v>
      </c>
      <c r="F1349">
        <v>2018</v>
      </c>
      <c r="G1349">
        <v>2018</v>
      </c>
      <c r="H1349" s="1" t="s">
        <v>222</v>
      </c>
      <c r="I1349" t="s">
        <v>221</v>
      </c>
      <c r="J1349">
        <v>999</v>
      </c>
      <c r="K1349" t="s">
        <v>29</v>
      </c>
      <c r="L1349">
        <v>1</v>
      </c>
      <c r="M1349" t="s">
        <v>261</v>
      </c>
      <c r="N1349">
        <v>27948</v>
      </c>
      <c r="R1349" s="2">
        <f t="shared" si="43"/>
        <v>100</v>
      </c>
      <c r="S1349" s="2">
        <f>VLOOKUP(A1349,'TA Total'!A:Q,14,0)</f>
        <v>27948</v>
      </c>
    </row>
    <row r="1350" spans="1:19" x14ac:dyDescent="0.45">
      <c r="A1350" s="2" t="str">
        <f t="shared" si="42"/>
        <v>2018|Waikato District|Non-private Dwelling</v>
      </c>
      <c r="B1350" t="s">
        <v>16</v>
      </c>
      <c r="C1350" t="s">
        <v>17</v>
      </c>
      <c r="D1350" t="s">
        <v>18</v>
      </c>
      <c r="E1350" t="s">
        <v>19</v>
      </c>
      <c r="F1350">
        <v>2018</v>
      </c>
      <c r="G1350">
        <v>2018</v>
      </c>
      <c r="H1350" s="1" t="s">
        <v>222</v>
      </c>
      <c r="I1350" t="s">
        <v>221</v>
      </c>
      <c r="J1350">
        <v>999</v>
      </c>
      <c r="K1350" t="s">
        <v>29</v>
      </c>
      <c r="L1350">
        <v>2</v>
      </c>
      <c r="M1350" t="s">
        <v>262</v>
      </c>
      <c r="N1350">
        <v>159</v>
      </c>
      <c r="R1350" s="2">
        <f t="shared" si="43"/>
        <v>100</v>
      </c>
      <c r="S1350" s="2">
        <f>VLOOKUP(A1350,'TA Total'!A:Q,14,0)</f>
        <v>159</v>
      </c>
    </row>
    <row r="1351" spans="1:19" x14ac:dyDescent="0.45">
      <c r="A1351" s="2" t="str">
        <f t="shared" si="42"/>
        <v>2018|Waikato District|Total - dwelling type</v>
      </c>
      <c r="B1351" t="s">
        <v>16</v>
      </c>
      <c r="C1351" t="s">
        <v>17</v>
      </c>
      <c r="D1351" t="s">
        <v>18</v>
      </c>
      <c r="E1351" t="s">
        <v>19</v>
      </c>
      <c r="F1351">
        <v>2018</v>
      </c>
      <c r="G1351">
        <v>2018</v>
      </c>
      <c r="H1351" s="1" t="s">
        <v>222</v>
      </c>
      <c r="I1351" t="s">
        <v>221</v>
      </c>
      <c r="J1351">
        <v>999</v>
      </c>
      <c r="K1351" t="s">
        <v>29</v>
      </c>
      <c r="L1351">
        <v>99</v>
      </c>
      <c r="M1351" t="s">
        <v>260</v>
      </c>
      <c r="N1351">
        <v>28104</v>
      </c>
      <c r="R1351" s="2">
        <f t="shared" si="43"/>
        <v>100</v>
      </c>
      <c r="S1351" s="2">
        <f>VLOOKUP(A1351,'TA Total'!A:Q,14,0)</f>
        <v>28104</v>
      </c>
    </row>
    <row r="1352" spans="1:19" x14ac:dyDescent="0.45">
      <c r="A1352" s="2" t="str">
        <f t="shared" si="42"/>
        <v>2018|Matamata-Piako District|Private Dwelling</v>
      </c>
      <c r="B1352" t="s">
        <v>16</v>
      </c>
      <c r="C1352" t="s">
        <v>17</v>
      </c>
      <c r="D1352" t="s">
        <v>18</v>
      </c>
      <c r="E1352" t="s">
        <v>19</v>
      </c>
      <c r="F1352">
        <v>2018</v>
      </c>
      <c r="G1352">
        <v>2018</v>
      </c>
      <c r="H1352" s="1" t="s">
        <v>220</v>
      </c>
      <c r="I1352" t="s">
        <v>219</v>
      </c>
      <c r="J1352">
        <v>1</v>
      </c>
      <c r="K1352" t="s">
        <v>22</v>
      </c>
      <c r="L1352">
        <v>1</v>
      </c>
      <c r="M1352" t="s">
        <v>261</v>
      </c>
      <c r="N1352">
        <v>12921</v>
      </c>
      <c r="R1352" s="2">
        <f t="shared" si="43"/>
        <v>93.003670913409636</v>
      </c>
      <c r="S1352" s="2">
        <f>VLOOKUP(A1352,'TA Total'!A:Q,14,0)</f>
        <v>13893</v>
      </c>
    </row>
    <row r="1353" spans="1:19" x14ac:dyDescent="0.45">
      <c r="A1353" s="2" t="str">
        <f t="shared" si="42"/>
        <v>2018|Matamata-Piako District|Non-private Dwelling</v>
      </c>
      <c r="B1353" t="s">
        <v>16</v>
      </c>
      <c r="C1353" t="s">
        <v>17</v>
      </c>
      <c r="D1353" t="s">
        <v>18</v>
      </c>
      <c r="E1353" t="s">
        <v>19</v>
      </c>
      <c r="F1353">
        <v>2018</v>
      </c>
      <c r="G1353">
        <v>2018</v>
      </c>
      <c r="H1353" s="1" t="s">
        <v>220</v>
      </c>
      <c r="I1353" t="s">
        <v>219</v>
      </c>
      <c r="J1353">
        <v>1</v>
      </c>
      <c r="K1353" t="s">
        <v>22</v>
      </c>
      <c r="L1353">
        <v>2</v>
      </c>
      <c r="M1353" t="s">
        <v>262</v>
      </c>
      <c r="N1353">
        <v>51</v>
      </c>
      <c r="R1353" s="2">
        <f t="shared" si="43"/>
        <v>70.833333333333343</v>
      </c>
      <c r="S1353" s="2">
        <f>VLOOKUP(A1353,'TA Total'!A:Q,14,0)</f>
        <v>72</v>
      </c>
    </row>
    <row r="1354" spans="1:19" x14ac:dyDescent="0.45">
      <c r="A1354" s="2" t="str">
        <f t="shared" si="42"/>
        <v>2018|Matamata-Piako District|Total - dwelling type</v>
      </c>
      <c r="B1354" t="s">
        <v>16</v>
      </c>
      <c r="C1354" t="s">
        <v>17</v>
      </c>
      <c r="D1354" t="s">
        <v>18</v>
      </c>
      <c r="E1354" t="s">
        <v>19</v>
      </c>
      <c r="F1354">
        <v>2018</v>
      </c>
      <c r="G1354">
        <v>2018</v>
      </c>
      <c r="H1354" s="1" t="s">
        <v>220</v>
      </c>
      <c r="I1354" t="s">
        <v>219</v>
      </c>
      <c r="J1354">
        <v>1</v>
      </c>
      <c r="K1354" t="s">
        <v>22</v>
      </c>
      <c r="L1354">
        <v>99</v>
      </c>
      <c r="M1354" t="s">
        <v>260</v>
      </c>
      <c r="N1354">
        <v>12972</v>
      </c>
      <c r="R1354" s="2">
        <f t="shared" si="43"/>
        <v>92.88936627282493</v>
      </c>
      <c r="S1354" s="2">
        <f>VLOOKUP(A1354,'TA Total'!A:Q,14,0)</f>
        <v>13965</v>
      </c>
    </row>
    <row r="1355" spans="1:19" x14ac:dyDescent="0.45">
      <c r="A1355" s="2" t="str">
        <f t="shared" si="42"/>
        <v>2018|Matamata-Piako District|Private Dwelling</v>
      </c>
      <c r="B1355" t="s">
        <v>16</v>
      </c>
      <c r="C1355" t="s">
        <v>17</v>
      </c>
      <c r="D1355" t="s">
        <v>18</v>
      </c>
      <c r="E1355" t="s">
        <v>19</v>
      </c>
      <c r="F1355">
        <v>2018</v>
      </c>
      <c r="G1355">
        <v>2018</v>
      </c>
      <c r="H1355" s="1" t="s">
        <v>220</v>
      </c>
      <c r="I1355" t="s">
        <v>219</v>
      </c>
      <c r="J1355">
        <v>2</v>
      </c>
      <c r="K1355" t="s">
        <v>23</v>
      </c>
      <c r="L1355">
        <v>1</v>
      </c>
      <c r="M1355" t="s">
        <v>261</v>
      </c>
      <c r="N1355">
        <v>924</v>
      </c>
      <c r="R1355" s="2">
        <f t="shared" si="43"/>
        <v>6.6508313539192399</v>
      </c>
      <c r="S1355" s="2">
        <f>VLOOKUP(A1355,'TA Total'!A:Q,14,0)</f>
        <v>13893</v>
      </c>
    </row>
    <row r="1356" spans="1:19" x14ac:dyDescent="0.45">
      <c r="A1356" s="2" t="str">
        <f t="shared" si="42"/>
        <v>2018|Matamata-Piako District|Non-private Dwelling</v>
      </c>
      <c r="B1356" t="s">
        <v>16</v>
      </c>
      <c r="C1356" t="s">
        <v>17</v>
      </c>
      <c r="D1356" t="s">
        <v>18</v>
      </c>
      <c r="E1356" t="s">
        <v>19</v>
      </c>
      <c r="F1356">
        <v>2018</v>
      </c>
      <c r="G1356">
        <v>2018</v>
      </c>
      <c r="H1356" s="1" t="s">
        <v>220</v>
      </c>
      <c r="I1356" t="s">
        <v>219</v>
      </c>
      <c r="J1356">
        <v>2</v>
      </c>
      <c r="K1356" t="s">
        <v>23</v>
      </c>
      <c r="L1356">
        <v>2</v>
      </c>
      <c r="M1356" t="s">
        <v>262</v>
      </c>
      <c r="N1356">
        <v>21</v>
      </c>
      <c r="R1356" s="2">
        <f t="shared" si="43"/>
        <v>29.166666666666668</v>
      </c>
      <c r="S1356" s="2">
        <f>VLOOKUP(A1356,'TA Total'!A:Q,14,0)</f>
        <v>72</v>
      </c>
    </row>
    <row r="1357" spans="1:19" x14ac:dyDescent="0.45">
      <c r="A1357" s="2" t="str">
        <f t="shared" si="42"/>
        <v>2018|Matamata-Piako District|Total - dwelling type</v>
      </c>
      <c r="B1357" t="s">
        <v>16</v>
      </c>
      <c r="C1357" t="s">
        <v>17</v>
      </c>
      <c r="D1357" t="s">
        <v>18</v>
      </c>
      <c r="E1357" t="s">
        <v>19</v>
      </c>
      <c r="F1357">
        <v>2018</v>
      </c>
      <c r="G1357">
        <v>2018</v>
      </c>
      <c r="H1357" s="1" t="s">
        <v>220</v>
      </c>
      <c r="I1357" t="s">
        <v>219</v>
      </c>
      <c r="J1357">
        <v>2</v>
      </c>
      <c r="K1357" t="s">
        <v>23</v>
      </c>
      <c r="L1357">
        <v>99</v>
      </c>
      <c r="M1357" t="s">
        <v>260</v>
      </c>
      <c r="N1357">
        <v>948</v>
      </c>
      <c r="R1357" s="2">
        <f t="shared" si="43"/>
        <v>6.7883995703544571</v>
      </c>
      <c r="S1357" s="2">
        <f>VLOOKUP(A1357,'TA Total'!A:Q,14,0)</f>
        <v>13965</v>
      </c>
    </row>
    <row r="1358" spans="1:19" x14ac:dyDescent="0.45">
      <c r="A1358" s="2" t="str">
        <f t="shared" si="42"/>
        <v>2018|Matamata-Piako District|Private Dwelling</v>
      </c>
      <c r="B1358" t="s">
        <v>16</v>
      </c>
      <c r="C1358" t="s">
        <v>17</v>
      </c>
      <c r="D1358" t="s">
        <v>18</v>
      </c>
      <c r="E1358" t="s">
        <v>19</v>
      </c>
      <c r="F1358">
        <v>2018</v>
      </c>
      <c r="G1358">
        <v>2018</v>
      </c>
      <c r="H1358" s="1" t="s">
        <v>220</v>
      </c>
      <c r="I1358" t="s">
        <v>219</v>
      </c>
      <c r="J1358">
        <v>21</v>
      </c>
      <c r="K1358" t="s">
        <v>26</v>
      </c>
      <c r="L1358">
        <v>1</v>
      </c>
      <c r="M1358" t="s">
        <v>261</v>
      </c>
      <c r="N1358">
        <v>480</v>
      </c>
      <c r="R1358" s="2">
        <f t="shared" si="43"/>
        <v>3.4549773267112935</v>
      </c>
      <c r="S1358" s="2">
        <f>VLOOKUP(A1358,'TA Total'!A:Q,14,0)</f>
        <v>13893</v>
      </c>
    </row>
    <row r="1359" spans="1:19" x14ac:dyDescent="0.45">
      <c r="A1359" s="2" t="str">
        <f t="shared" si="42"/>
        <v>2018|Matamata-Piako District|Non-private Dwelling</v>
      </c>
      <c r="B1359" t="s">
        <v>16</v>
      </c>
      <c r="C1359" t="s">
        <v>17</v>
      </c>
      <c r="D1359" t="s">
        <v>18</v>
      </c>
      <c r="E1359" t="s">
        <v>19</v>
      </c>
      <c r="F1359">
        <v>2018</v>
      </c>
      <c r="G1359">
        <v>2018</v>
      </c>
      <c r="H1359" s="1" t="s">
        <v>220</v>
      </c>
      <c r="I1359" t="s">
        <v>219</v>
      </c>
      <c r="J1359">
        <v>21</v>
      </c>
      <c r="K1359" t="s">
        <v>26</v>
      </c>
      <c r="L1359">
        <v>2</v>
      </c>
      <c r="M1359" t="s">
        <v>262</v>
      </c>
      <c r="N1359">
        <v>9</v>
      </c>
      <c r="R1359" s="2">
        <f t="shared" si="43"/>
        <v>12.5</v>
      </c>
      <c r="S1359" s="2">
        <f>VLOOKUP(A1359,'TA Total'!A:Q,14,0)</f>
        <v>72</v>
      </c>
    </row>
    <row r="1360" spans="1:19" x14ac:dyDescent="0.45">
      <c r="A1360" s="2" t="str">
        <f t="shared" si="42"/>
        <v>2018|Matamata-Piako District|Total - dwelling type</v>
      </c>
      <c r="B1360" t="s">
        <v>16</v>
      </c>
      <c r="C1360" t="s">
        <v>17</v>
      </c>
      <c r="D1360" t="s">
        <v>18</v>
      </c>
      <c r="E1360" t="s">
        <v>19</v>
      </c>
      <c r="F1360">
        <v>2018</v>
      </c>
      <c r="G1360">
        <v>2018</v>
      </c>
      <c r="H1360" s="1" t="s">
        <v>220</v>
      </c>
      <c r="I1360" t="s">
        <v>219</v>
      </c>
      <c r="J1360">
        <v>21</v>
      </c>
      <c r="K1360" t="s">
        <v>26</v>
      </c>
      <c r="L1360">
        <v>99</v>
      </c>
      <c r="M1360" t="s">
        <v>260</v>
      </c>
      <c r="N1360">
        <v>489</v>
      </c>
      <c r="R1360" s="2">
        <f t="shared" si="43"/>
        <v>3.5016111707841033</v>
      </c>
      <c r="S1360" s="2">
        <f>VLOOKUP(A1360,'TA Total'!A:Q,14,0)</f>
        <v>13965</v>
      </c>
    </row>
    <row r="1361" spans="1:19" x14ac:dyDescent="0.45">
      <c r="A1361" s="2" t="str">
        <f t="shared" si="42"/>
        <v>2018|Matamata-Piako District|Private Dwelling</v>
      </c>
      <c r="B1361" t="s">
        <v>16</v>
      </c>
      <c r="C1361" t="s">
        <v>17</v>
      </c>
      <c r="D1361" t="s">
        <v>18</v>
      </c>
      <c r="E1361" t="s">
        <v>19</v>
      </c>
      <c r="F1361">
        <v>2018</v>
      </c>
      <c r="G1361">
        <v>2018</v>
      </c>
      <c r="H1361" s="1" t="s">
        <v>220</v>
      </c>
      <c r="I1361" t="s">
        <v>219</v>
      </c>
      <c r="J1361">
        <v>22</v>
      </c>
      <c r="K1361" t="s">
        <v>27</v>
      </c>
      <c r="L1361">
        <v>1</v>
      </c>
      <c r="M1361" t="s">
        <v>261</v>
      </c>
      <c r="N1361">
        <v>444</v>
      </c>
      <c r="R1361" s="2">
        <f t="shared" si="43"/>
        <v>3.1958540272079463</v>
      </c>
      <c r="S1361" s="2">
        <f>VLOOKUP(A1361,'TA Total'!A:Q,14,0)</f>
        <v>13893</v>
      </c>
    </row>
    <row r="1362" spans="1:19" x14ac:dyDescent="0.45">
      <c r="A1362" s="2" t="str">
        <f t="shared" si="42"/>
        <v>2018|Matamata-Piako District|Non-private Dwelling</v>
      </c>
      <c r="B1362" t="s">
        <v>16</v>
      </c>
      <c r="C1362" t="s">
        <v>17</v>
      </c>
      <c r="D1362" t="s">
        <v>18</v>
      </c>
      <c r="E1362" t="s">
        <v>19</v>
      </c>
      <c r="F1362">
        <v>2018</v>
      </c>
      <c r="G1362">
        <v>2018</v>
      </c>
      <c r="H1362" s="1" t="s">
        <v>220</v>
      </c>
      <c r="I1362" t="s">
        <v>219</v>
      </c>
      <c r="J1362">
        <v>22</v>
      </c>
      <c r="K1362" t="s">
        <v>27</v>
      </c>
      <c r="L1362">
        <v>2</v>
      </c>
      <c r="M1362" t="s">
        <v>262</v>
      </c>
      <c r="N1362">
        <v>15</v>
      </c>
      <c r="R1362" s="2">
        <f t="shared" si="43"/>
        <v>20.833333333333336</v>
      </c>
      <c r="S1362" s="2">
        <f>VLOOKUP(A1362,'TA Total'!A:Q,14,0)</f>
        <v>72</v>
      </c>
    </row>
    <row r="1363" spans="1:19" x14ac:dyDescent="0.45">
      <c r="A1363" s="2" t="str">
        <f t="shared" si="42"/>
        <v>2018|Matamata-Piako District|Total - dwelling type</v>
      </c>
      <c r="B1363" t="s">
        <v>16</v>
      </c>
      <c r="C1363" t="s">
        <v>17</v>
      </c>
      <c r="D1363" t="s">
        <v>18</v>
      </c>
      <c r="E1363" t="s">
        <v>19</v>
      </c>
      <c r="F1363">
        <v>2018</v>
      </c>
      <c r="G1363">
        <v>2018</v>
      </c>
      <c r="H1363" s="1" t="s">
        <v>220</v>
      </c>
      <c r="I1363" t="s">
        <v>219</v>
      </c>
      <c r="J1363">
        <v>22</v>
      </c>
      <c r="K1363" t="s">
        <v>27</v>
      </c>
      <c r="L1363">
        <v>99</v>
      </c>
      <c r="M1363" t="s">
        <v>260</v>
      </c>
      <c r="N1363">
        <v>456</v>
      </c>
      <c r="R1363" s="2">
        <f t="shared" si="43"/>
        <v>3.2653061224489797</v>
      </c>
      <c r="S1363" s="2">
        <f>VLOOKUP(A1363,'TA Total'!A:Q,14,0)</f>
        <v>13965</v>
      </c>
    </row>
    <row r="1364" spans="1:19" x14ac:dyDescent="0.45">
      <c r="A1364" s="2" t="str">
        <f t="shared" si="42"/>
        <v>2018|Matamata-Piako District|Private Dwelling</v>
      </c>
      <c r="B1364" t="s">
        <v>16</v>
      </c>
      <c r="C1364" t="s">
        <v>17</v>
      </c>
      <c r="D1364" t="s">
        <v>18</v>
      </c>
      <c r="E1364" t="s">
        <v>19</v>
      </c>
      <c r="F1364">
        <v>2018</v>
      </c>
      <c r="G1364">
        <v>2018</v>
      </c>
      <c r="H1364" s="1" t="s">
        <v>220</v>
      </c>
      <c r="I1364" t="s">
        <v>219</v>
      </c>
      <c r="J1364">
        <v>3</v>
      </c>
      <c r="K1364" t="s">
        <v>28</v>
      </c>
      <c r="L1364">
        <v>1</v>
      </c>
      <c r="M1364" t="s">
        <v>261</v>
      </c>
      <c r="N1364">
        <v>48</v>
      </c>
      <c r="R1364" s="2">
        <f t="shared" si="43"/>
        <v>0.34549773267112938</v>
      </c>
      <c r="S1364" s="2">
        <f>VLOOKUP(A1364,'TA Total'!A:Q,14,0)</f>
        <v>13893</v>
      </c>
    </row>
    <row r="1365" spans="1:19" x14ac:dyDescent="0.45">
      <c r="A1365" s="2" t="str">
        <f t="shared" si="42"/>
        <v>2018|Matamata-Piako District|Non-private Dwelling</v>
      </c>
      <c r="B1365" t="s">
        <v>16</v>
      </c>
      <c r="C1365" t="s">
        <v>17</v>
      </c>
      <c r="D1365" t="s">
        <v>18</v>
      </c>
      <c r="E1365" t="s">
        <v>19</v>
      </c>
      <c r="F1365">
        <v>2018</v>
      </c>
      <c r="G1365">
        <v>2018</v>
      </c>
      <c r="H1365" s="1" t="s">
        <v>220</v>
      </c>
      <c r="I1365" t="s">
        <v>219</v>
      </c>
      <c r="J1365">
        <v>3</v>
      </c>
      <c r="K1365" t="s">
        <v>28</v>
      </c>
      <c r="L1365">
        <v>2</v>
      </c>
      <c r="M1365" t="s">
        <v>262</v>
      </c>
      <c r="N1365">
        <v>0</v>
      </c>
      <c r="R1365" s="2">
        <f t="shared" si="43"/>
        <v>0</v>
      </c>
      <c r="S1365" s="2">
        <f>VLOOKUP(A1365,'TA Total'!A:Q,14,0)</f>
        <v>72</v>
      </c>
    </row>
    <row r="1366" spans="1:19" x14ac:dyDescent="0.45">
      <c r="A1366" s="2" t="str">
        <f t="shared" si="42"/>
        <v>2018|Matamata-Piako District|Total - dwelling type</v>
      </c>
      <c r="B1366" t="s">
        <v>16</v>
      </c>
      <c r="C1366" t="s">
        <v>17</v>
      </c>
      <c r="D1366" t="s">
        <v>18</v>
      </c>
      <c r="E1366" t="s">
        <v>19</v>
      </c>
      <c r="F1366">
        <v>2018</v>
      </c>
      <c r="G1366">
        <v>2018</v>
      </c>
      <c r="H1366" s="1" t="s">
        <v>220</v>
      </c>
      <c r="I1366" t="s">
        <v>219</v>
      </c>
      <c r="J1366">
        <v>3</v>
      </c>
      <c r="K1366" t="s">
        <v>28</v>
      </c>
      <c r="L1366">
        <v>99</v>
      </c>
      <c r="M1366" t="s">
        <v>260</v>
      </c>
      <c r="N1366">
        <v>48</v>
      </c>
      <c r="R1366" s="2">
        <f t="shared" si="43"/>
        <v>0.34371643394199786</v>
      </c>
      <c r="S1366" s="2">
        <f>VLOOKUP(A1366,'TA Total'!A:Q,14,0)</f>
        <v>13965</v>
      </c>
    </row>
    <row r="1367" spans="1:19" x14ac:dyDescent="0.45">
      <c r="A1367" s="2" t="str">
        <f t="shared" si="42"/>
        <v>2018|Matamata-Piako District|Private Dwelling</v>
      </c>
      <c r="B1367" t="s">
        <v>16</v>
      </c>
      <c r="C1367" t="s">
        <v>17</v>
      </c>
      <c r="D1367" t="s">
        <v>18</v>
      </c>
      <c r="E1367" t="s">
        <v>19</v>
      </c>
      <c r="F1367">
        <v>2018</v>
      </c>
      <c r="G1367">
        <v>2018</v>
      </c>
      <c r="H1367" s="1" t="s">
        <v>220</v>
      </c>
      <c r="I1367" t="s">
        <v>219</v>
      </c>
      <c r="J1367">
        <v>999</v>
      </c>
      <c r="K1367" t="s">
        <v>29</v>
      </c>
      <c r="L1367">
        <v>1</v>
      </c>
      <c r="M1367" t="s">
        <v>261</v>
      </c>
      <c r="N1367">
        <v>13893</v>
      </c>
      <c r="R1367" s="2">
        <f t="shared" si="43"/>
        <v>100</v>
      </c>
      <c r="S1367" s="2">
        <f>VLOOKUP(A1367,'TA Total'!A:Q,14,0)</f>
        <v>13893</v>
      </c>
    </row>
    <row r="1368" spans="1:19" x14ac:dyDescent="0.45">
      <c r="A1368" s="2" t="str">
        <f t="shared" si="42"/>
        <v>2018|Matamata-Piako District|Non-private Dwelling</v>
      </c>
      <c r="B1368" t="s">
        <v>16</v>
      </c>
      <c r="C1368" t="s">
        <v>17</v>
      </c>
      <c r="D1368" t="s">
        <v>18</v>
      </c>
      <c r="E1368" t="s">
        <v>19</v>
      </c>
      <c r="F1368">
        <v>2018</v>
      </c>
      <c r="G1368">
        <v>2018</v>
      </c>
      <c r="H1368" s="1" t="s">
        <v>220</v>
      </c>
      <c r="I1368" t="s">
        <v>219</v>
      </c>
      <c r="J1368">
        <v>999</v>
      </c>
      <c r="K1368" t="s">
        <v>29</v>
      </c>
      <c r="L1368">
        <v>2</v>
      </c>
      <c r="M1368" t="s">
        <v>262</v>
      </c>
      <c r="N1368">
        <v>72</v>
      </c>
      <c r="R1368" s="2">
        <f t="shared" si="43"/>
        <v>100</v>
      </c>
      <c r="S1368" s="2">
        <f>VLOOKUP(A1368,'TA Total'!A:Q,14,0)</f>
        <v>72</v>
      </c>
    </row>
    <row r="1369" spans="1:19" x14ac:dyDescent="0.45">
      <c r="A1369" s="2" t="str">
        <f t="shared" si="42"/>
        <v>2018|Matamata-Piako District|Total - dwelling type</v>
      </c>
      <c r="B1369" t="s">
        <v>16</v>
      </c>
      <c r="C1369" t="s">
        <v>17</v>
      </c>
      <c r="D1369" t="s">
        <v>18</v>
      </c>
      <c r="E1369" t="s">
        <v>19</v>
      </c>
      <c r="F1369">
        <v>2018</v>
      </c>
      <c r="G1369">
        <v>2018</v>
      </c>
      <c r="H1369" s="1" t="s">
        <v>220</v>
      </c>
      <c r="I1369" t="s">
        <v>219</v>
      </c>
      <c r="J1369">
        <v>999</v>
      </c>
      <c r="K1369" t="s">
        <v>29</v>
      </c>
      <c r="L1369">
        <v>99</v>
      </c>
      <c r="M1369" t="s">
        <v>260</v>
      </c>
      <c r="N1369">
        <v>13965</v>
      </c>
      <c r="R1369" s="2">
        <f t="shared" si="43"/>
        <v>100</v>
      </c>
      <c r="S1369" s="2">
        <f>VLOOKUP(A1369,'TA Total'!A:Q,14,0)</f>
        <v>13965</v>
      </c>
    </row>
    <row r="1370" spans="1:19" x14ac:dyDescent="0.45">
      <c r="A1370" s="2" t="str">
        <f t="shared" si="42"/>
        <v>2018|Hamilton City|Private Dwelling</v>
      </c>
      <c r="B1370" t="s">
        <v>16</v>
      </c>
      <c r="C1370" t="s">
        <v>17</v>
      </c>
      <c r="D1370" t="s">
        <v>18</v>
      </c>
      <c r="E1370" t="s">
        <v>19</v>
      </c>
      <c r="F1370">
        <v>2018</v>
      </c>
      <c r="G1370">
        <v>2018</v>
      </c>
      <c r="H1370" s="1" t="s">
        <v>218</v>
      </c>
      <c r="I1370" t="s">
        <v>217</v>
      </c>
      <c r="J1370">
        <v>1</v>
      </c>
      <c r="K1370" t="s">
        <v>22</v>
      </c>
      <c r="L1370">
        <v>1</v>
      </c>
      <c r="M1370" t="s">
        <v>261</v>
      </c>
      <c r="N1370">
        <v>55068</v>
      </c>
      <c r="R1370" s="2">
        <f t="shared" si="43"/>
        <v>94.215469896833142</v>
      </c>
      <c r="S1370" s="2">
        <f>VLOOKUP(A1370,'TA Total'!A:Q,14,0)</f>
        <v>58449</v>
      </c>
    </row>
    <row r="1371" spans="1:19" x14ac:dyDescent="0.45">
      <c r="A1371" s="2" t="str">
        <f t="shared" si="42"/>
        <v>2018|Hamilton City|Non-private Dwelling</v>
      </c>
      <c r="B1371" t="s">
        <v>16</v>
      </c>
      <c r="C1371" t="s">
        <v>17</v>
      </c>
      <c r="D1371" t="s">
        <v>18</v>
      </c>
      <c r="E1371" t="s">
        <v>19</v>
      </c>
      <c r="F1371">
        <v>2018</v>
      </c>
      <c r="G1371">
        <v>2018</v>
      </c>
      <c r="H1371" s="1" t="s">
        <v>218</v>
      </c>
      <c r="I1371" t="s">
        <v>217</v>
      </c>
      <c r="J1371">
        <v>1</v>
      </c>
      <c r="K1371" t="s">
        <v>22</v>
      </c>
      <c r="L1371">
        <v>2</v>
      </c>
      <c r="M1371" t="s">
        <v>262</v>
      </c>
      <c r="N1371">
        <v>243</v>
      </c>
      <c r="R1371" s="2">
        <f t="shared" si="43"/>
        <v>90</v>
      </c>
      <c r="S1371" s="2">
        <f>VLOOKUP(A1371,'TA Total'!A:Q,14,0)</f>
        <v>270</v>
      </c>
    </row>
    <row r="1372" spans="1:19" x14ac:dyDescent="0.45">
      <c r="A1372" s="2" t="str">
        <f t="shared" si="42"/>
        <v>2018|Hamilton City|Total - dwelling type</v>
      </c>
      <c r="B1372" t="s">
        <v>16</v>
      </c>
      <c r="C1372" t="s">
        <v>17</v>
      </c>
      <c r="D1372" t="s">
        <v>18</v>
      </c>
      <c r="E1372" t="s">
        <v>19</v>
      </c>
      <c r="F1372">
        <v>2018</v>
      </c>
      <c r="G1372">
        <v>2018</v>
      </c>
      <c r="H1372" s="1" t="s">
        <v>218</v>
      </c>
      <c r="I1372" t="s">
        <v>217</v>
      </c>
      <c r="J1372">
        <v>1</v>
      </c>
      <c r="K1372" t="s">
        <v>22</v>
      </c>
      <c r="L1372">
        <v>99</v>
      </c>
      <c r="M1372" t="s">
        <v>260</v>
      </c>
      <c r="N1372">
        <v>55311</v>
      </c>
      <c r="R1372" s="2">
        <f t="shared" si="43"/>
        <v>94.196086445613858</v>
      </c>
      <c r="S1372" s="2">
        <f>VLOOKUP(A1372,'TA Total'!A:Q,14,0)</f>
        <v>58719</v>
      </c>
    </row>
    <row r="1373" spans="1:19" x14ac:dyDescent="0.45">
      <c r="A1373" s="2" t="str">
        <f t="shared" si="42"/>
        <v>2018|Hamilton City|Private Dwelling</v>
      </c>
      <c r="B1373" t="s">
        <v>16</v>
      </c>
      <c r="C1373" t="s">
        <v>17</v>
      </c>
      <c r="D1373" t="s">
        <v>18</v>
      </c>
      <c r="E1373" t="s">
        <v>19</v>
      </c>
      <c r="F1373">
        <v>2018</v>
      </c>
      <c r="G1373">
        <v>2018</v>
      </c>
      <c r="H1373" s="1" t="s">
        <v>218</v>
      </c>
      <c r="I1373" t="s">
        <v>217</v>
      </c>
      <c r="J1373">
        <v>2</v>
      </c>
      <c r="K1373" t="s">
        <v>23</v>
      </c>
      <c r="L1373">
        <v>1</v>
      </c>
      <c r="M1373" t="s">
        <v>261</v>
      </c>
      <c r="N1373">
        <v>3096</v>
      </c>
      <c r="R1373" s="2">
        <f t="shared" si="43"/>
        <v>5.2969255248165066</v>
      </c>
      <c r="S1373" s="2">
        <f>VLOOKUP(A1373,'TA Total'!A:Q,14,0)</f>
        <v>58449</v>
      </c>
    </row>
    <row r="1374" spans="1:19" x14ac:dyDescent="0.45">
      <c r="A1374" s="2" t="str">
        <f t="shared" si="42"/>
        <v>2018|Hamilton City|Non-private Dwelling</v>
      </c>
      <c r="B1374" t="s">
        <v>16</v>
      </c>
      <c r="C1374" t="s">
        <v>17</v>
      </c>
      <c r="D1374" t="s">
        <v>18</v>
      </c>
      <c r="E1374" t="s">
        <v>19</v>
      </c>
      <c r="F1374">
        <v>2018</v>
      </c>
      <c r="G1374">
        <v>2018</v>
      </c>
      <c r="H1374" s="1" t="s">
        <v>218</v>
      </c>
      <c r="I1374" t="s">
        <v>217</v>
      </c>
      <c r="J1374">
        <v>2</v>
      </c>
      <c r="K1374" t="s">
        <v>23</v>
      </c>
      <c r="L1374">
        <v>2</v>
      </c>
      <c r="M1374" t="s">
        <v>262</v>
      </c>
      <c r="N1374">
        <v>24</v>
      </c>
      <c r="R1374" s="2">
        <f t="shared" si="43"/>
        <v>8.8888888888888893</v>
      </c>
      <c r="S1374" s="2">
        <f>VLOOKUP(A1374,'TA Total'!A:Q,14,0)</f>
        <v>270</v>
      </c>
    </row>
    <row r="1375" spans="1:19" x14ac:dyDescent="0.45">
      <c r="A1375" s="2" t="str">
        <f t="shared" si="42"/>
        <v>2018|Hamilton City|Total - dwelling type</v>
      </c>
      <c r="B1375" t="s">
        <v>16</v>
      </c>
      <c r="C1375" t="s">
        <v>17</v>
      </c>
      <c r="D1375" t="s">
        <v>18</v>
      </c>
      <c r="E1375" t="s">
        <v>19</v>
      </c>
      <c r="F1375">
        <v>2018</v>
      </c>
      <c r="G1375">
        <v>2018</v>
      </c>
      <c r="H1375" s="1" t="s">
        <v>218</v>
      </c>
      <c r="I1375" t="s">
        <v>217</v>
      </c>
      <c r="J1375">
        <v>2</v>
      </c>
      <c r="K1375" t="s">
        <v>23</v>
      </c>
      <c r="L1375">
        <v>99</v>
      </c>
      <c r="M1375" t="s">
        <v>260</v>
      </c>
      <c r="N1375">
        <v>3120</v>
      </c>
      <c r="R1375" s="2">
        <f t="shared" si="43"/>
        <v>5.3134419864098508</v>
      </c>
      <c r="S1375" s="2">
        <f>VLOOKUP(A1375,'TA Total'!A:Q,14,0)</f>
        <v>58719</v>
      </c>
    </row>
    <row r="1376" spans="1:19" x14ac:dyDescent="0.45">
      <c r="A1376" s="2" t="str">
        <f t="shared" si="42"/>
        <v>2018|Hamilton City|Private Dwelling</v>
      </c>
      <c r="B1376" t="s">
        <v>16</v>
      </c>
      <c r="C1376" t="s">
        <v>17</v>
      </c>
      <c r="D1376" t="s">
        <v>18</v>
      </c>
      <c r="E1376" t="s">
        <v>19</v>
      </c>
      <c r="F1376">
        <v>2018</v>
      </c>
      <c r="G1376">
        <v>2018</v>
      </c>
      <c r="H1376" s="1" t="s">
        <v>218</v>
      </c>
      <c r="I1376" t="s">
        <v>217</v>
      </c>
      <c r="J1376">
        <v>21</v>
      </c>
      <c r="K1376" t="s">
        <v>26</v>
      </c>
      <c r="L1376">
        <v>1</v>
      </c>
      <c r="M1376" t="s">
        <v>261</v>
      </c>
      <c r="N1376">
        <v>1632</v>
      </c>
      <c r="R1376" s="2">
        <f t="shared" si="43"/>
        <v>2.7921777960273055</v>
      </c>
      <c r="S1376" s="2">
        <f>VLOOKUP(A1376,'TA Total'!A:Q,14,0)</f>
        <v>58449</v>
      </c>
    </row>
    <row r="1377" spans="1:19" x14ac:dyDescent="0.45">
      <c r="A1377" s="2" t="str">
        <f t="shared" si="42"/>
        <v>2018|Hamilton City|Non-private Dwelling</v>
      </c>
      <c r="B1377" t="s">
        <v>16</v>
      </c>
      <c r="C1377" t="s">
        <v>17</v>
      </c>
      <c r="D1377" t="s">
        <v>18</v>
      </c>
      <c r="E1377" t="s">
        <v>19</v>
      </c>
      <c r="F1377">
        <v>2018</v>
      </c>
      <c r="G1377">
        <v>2018</v>
      </c>
      <c r="H1377" s="1" t="s">
        <v>218</v>
      </c>
      <c r="I1377" t="s">
        <v>217</v>
      </c>
      <c r="J1377">
        <v>21</v>
      </c>
      <c r="K1377" t="s">
        <v>26</v>
      </c>
      <c r="L1377">
        <v>2</v>
      </c>
      <c r="M1377" t="s">
        <v>262</v>
      </c>
      <c r="N1377">
        <v>12</v>
      </c>
      <c r="R1377" s="2">
        <f t="shared" si="43"/>
        <v>4.4444444444444446</v>
      </c>
      <c r="S1377" s="2">
        <f>VLOOKUP(A1377,'TA Total'!A:Q,14,0)</f>
        <v>270</v>
      </c>
    </row>
    <row r="1378" spans="1:19" x14ac:dyDescent="0.45">
      <c r="A1378" s="2" t="str">
        <f t="shared" si="42"/>
        <v>2018|Hamilton City|Total - dwelling type</v>
      </c>
      <c r="B1378" t="s">
        <v>16</v>
      </c>
      <c r="C1378" t="s">
        <v>17</v>
      </c>
      <c r="D1378" t="s">
        <v>18</v>
      </c>
      <c r="E1378" t="s">
        <v>19</v>
      </c>
      <c r="F1378">
        <v>2018</v>
      </c>
      <c r="G1378">
        <v>2018</v>
      </c>
      <c r="H1378" s="1" t="s">
        <v>218</v>
      </c>
      <c r="I1378" t="s">
        <v>217</v>
      </c>
      <c r="J1378">
        <v>21</v>
      </c>
      <c r="K1378" t="s">
        <v>26</v>
      </c>
      <c r="L1378">
        <v>99</v>
      </c>
      <c r="M1378" t="s">
        <v>260</v>
      </c>
      <c r="N1378">
        <v>1641</v>
      </c>
      <c r="R1378" s="2">
        <f t="shared" si="43"/>
        <v>2.794666121698258</v>
      </c>
      <c r="S1378" s="2">
        <f>VLOOKUP(A1378,'TA Total'!A:Q,14,0)</f>
        <v>58719</v>
      </c>
    </row>
    <row r="1379" spans="1:19" x14ac:dyDescent="0.45">
      <c r="A1379" s="2" t="str">
        <f t="shared" si="42"/>
        <v>2018|Hamilton City|Private Dwelling</v>
      </c>
      <c r="B1379" t="s">
        <v>16</v>
      </c>
      <c r="C1379" t="s">
        <v>17</v>
      </c>
      <c r="D1379" t="s">
        <v>18</v>
      </c>
      <c r="E1379" t="s">
        <v>19</v>
      </c>
      <c r="F1379">
        <v>2018</v>
      </c>
      <c r="G1379">
        <v>2018</v>
      </c>
      <c r="H1379" s="1" t="s">
        <v>218</v>
      </c>
      <c r="I1379" t="s">
        <v>217</v>
      </c>
      <c r="J1379">
        <v>22</v>
      </c>
      <c r="K1379" t="s">
        <v>27</v>
      </c>
      <c r="L1379">
        <v>1</v>
      </c>
      <c r="M1379" t="s">
        <v>261</v>
      </c>
      <c r="N1379">
        <v>1464</v>
      </c>
      <c r="R1379" s="2">
        <f t="shared" si="43"/>
        <v>2.5047477287892006</v>
      </c>
      <c r="S1379" s="2">
        <f>VLOOKUP(A1379,'TA Total'!A:Q,14,0)</f>
        <v>58449</v>
      </c>
    </row>
    <row r="1380" spans="1:19" x14ac:dyDescent="0.45">
      <c r="A1380" s="2" t="str">
        <f t="shared" si="42"/>
        <v>2018|Hamilton City|Non-private Dwelling</v>
      </c>
      <c r="B1380" t="s">
        <v>16</v>
      </c>
      <c r="C1380" t="s">
        <v>17</v>
      </c>
      <c r="D1380" t="s">
        <v>18</v>
      </c>
      <c r="E1380" t="s">
        <v>19</v>
      </c>
      <c r="F1380">
        <v>2018</v>
      </c>
      <c r="G1380">
        <v>2018</v>
      </c>
      <c r="H1380" s="1" t="s">
        <v>218</v>
      </c>
      <c r="I1380" t="s">
        <v>217</v>
      </c>
      <c r="J1380">
        <v>22</v>
      </c>
      <c r="K1380" t="s">
        <v>27</v>
      </c>
      <c r="L1380">
        <v>2</v>
      </c>
      <c r="M1380" t="s">
        <v>262</v>
      </c>
      <c r="N1380">
        <v>18</v>
      </c>
      <c r="R1380" s="2">
        <f t="shared" si="43"/>
        <v>6.666666666666667</v>
      </c>
      <c r="S1380" s="2">
        <f>VLOOKUP(A1380,'TA Total'!A:Q,14,0)</f>
        <v>270</v>
      </c>
    </row>
    <row r="1381" spans="1:19" x14ac:dyDescent="0.45">
      <c r="A1381" s="2" t="str">
        <f t="shared" si="42"/>
        <v>2018|Hamilton City|Total - dwelling type</v>
      </c>
      <c r="B1381" t="s">
        <v>16</v>
      </c>
      <c r="C1381" t="s">
        <v>17</v>
      </c>
      <c r="D1381" t="s">
        <v>18</v>
      </c>
      <c r="E1381" t="s">
        <v>19</v>
      </c>
      <c r="F1381">
        <v>2018</v>
      </c>
      <c r="G1381">
        <v>2018</v>
      </c>
      <c r="H1381" s="1" t="s">
        <v>218</v>
      </c>
      <c r="I1381" t="s">
        <v>217</v>
      </c>
      <c r="J1381">
        <v>22</v>
      </c>
      <c r="K1381" t="s">
        <v>27</v>
      </c>
      <c r="L1381">
        <v>99</v>
      </c>
      <c r="M1381" t="s">
        <v>260</v>
      </c>
      <c r="N1381">
        <v>1482</v>
      </c>
      <c r="R1381" s="2">
        <f t="shared" si="43"/>
        <v>2.5238849435446791</v>
      </c>
      <c r="S1381" s="2">
        <f>VLOOKUP(A1381,'TA Total'!A:Q,14,0)</f>
        <v>58719</v>
      </c>
    </row>
    <row r="1382" spans="1:19" x14ac:dyDescent="0.45">
      <c r="A1382" s="2" t="str">
        <f t="shared" si="42"/>
        <v>2018|Hamilton City|Private Dwelling</v>
      </c>
      <c r="B1382" t="s">
        <v>16</v>
      </c>
      <c r="C1382" t="s">
        <v>17</v>
      </c>
      <c r="D1382" t="s">
        <v>18</v>
      </c>
      <c r="E1382" t="s">
        <v>19</v>
      </c>
      <c r="F1382">
        <v>2018</v>
      </c>
      <c r="G1382">
        <v>2018</v>
      </c>
      <c r="H1382" s="1" t="s">
        <v>218</v>
      </c>
      <c r="I1382" t="s">
        <v>217</v>
      </c>
      <c r="J1382">
        <v>3</v>
      </c>
      <c r="K1382" t="s">
        <v>28</v>
      </c>
      <c r="L1382">
        <v>1</v>
      </c>
      <c r="M1382" t="s">
        <v>261</v>
      </c>
      <c r="N1382">
        <v>285</v>
      </c>
      <c r="R1382" s="2">
        <f t="shared" si="43"/>
        <v>0.48760457835035675</v>
      </c>
      <c r="S1382" s="2">
        <f>VLOOKUP(A1382,'TA Total'!A:Q,14,0)</f>
        <v>58449</v>
      </c>
    </row>
    <row r="1383" spans="1:19" x14ac:dyDescent="0.45">
      <c r="A1383" s="2" t="str">
        <f t="shared" si="42"/>
        <v>2018|Hamilton City|Non-private Dwelling</v>
      </c>
      <c r="B1383" t="s">
        <v>16</v>
      </c>
      <c r="C1383" t="s">
        <v>17</v>
      </c>
      <c r="D1383" t="s">
        <v>18</v>
      </c>
      <c r="E1383" t="s">
        <v>19</v>
      </c>
      <c r="F1383">
        <v>2018</v>
      </c>
      <c r="G1383">
        <v>2018</v>
      </c>
      <c r="H1383" s="1" t="s">
        <v>218</v>
      </c>
      <c r="I1383" t="s">
        <v>217</v>
      </c>
      <c r="J1383">
        <v>3</v>
      </c>
      <c r="K1383" t="s">
        <v>28</v>
      </c>
      <c r="L1383">
        <v>2</v>
      </c>
      <c r="M1383" t="s">
        <v>262</v>
      </c>
      <c r="N1383">
        <v>0</v>
      </c>
      <c r="R1383" s="2">
        <f t="shared" si="43"/>
        <v>0</v>
      </c>
      <c r="S1383" s="2">
        <f>VLOOKUP(A1383,'TA Total'!A:Q,14,0)</f>
        <v>270</v>
      </c>
    </row>
    <row r="1384" spans="1:19" x14ac:dyDescent="0.45">
      <c r="A1384" s="2" t="str">
        <f t="shared" si="42"/>
        <v>2018|Hamilton City|Total - dwelling type</v>
      </c>
      <c r="B1384" t="s">
        <v>16</v>
      </c>
      <c r="C1384" t="s">
        <v>17</v>
      </c>
      <c r="D1384" t="s">
        <v>18</v>
      </c>
      <c r="E1384" t="s">
        <v>19</v>
      </c>
      <c r="F1384">
        <v>2018</v>
      </c>
      <c r="G1384">
        <v>2018</v>
      </c>
      <c r="H1384" s="1" t="s">
        <v>218</v>
      </c>
      <c r="I1384" t="s">
        <v>217</v>
      </c>
      <c r="J1384">
        <v>3</v>
      </c>
      <c r="K1384" t="s">
        <v>28</v>
      </c>
      <c r="L1384">
        <v>99</v>
      </c>
      <c r="M1384" t="s">
        <v>260</v>
      </c>
      <c r="N1384">
        <v>288</v>
      </c>
      <c r="R1384" s="2">
        <f t="shared" si="43"/>
        <v>0.49047156797629393</v>
      </c>
      <c r="S1384" s="2">
        <f>VLOOKUP(A1384,'TA Total'!A:Q,14,0)</f>
        <v>58719</v>
      </c>
    </row>
    <row r="1385" spans="1:19" x14ac:dyDescent="0.45">
      <c r="A1385" s="2" t="str">
        <f t="shared" si="42"/>
        <v>2018|Hamilton City|Private Dwelling</v>
      </c>
      <c r="B1385" t="s">
        <v>16</v>
      </c>
      <c r="C1385" t="s">
        <v>17</v>
      </c>
      <c r="D1385" t="s">
        <v>18</v>
      </c>
      <c r="E1385" t="s">
        <v>19</v>
      </c>
      <c r="F1385">
        <v>2018</v>
      </c>
      <c r="G1385">
        <v>2018</v>
      </c>
      <c r="H1385" s="1" t="s">
        <v>218</v>
      </c>
      <c r="I1385" t="s">
        <v>217</v>
      </c>
      <c r="J1385">
        <v>999</v>
      </c>
      <c r="K1385" t="s">
        <v>29</v>
      </c>
      <c r="L1385">
        <v>1</v>
      </c>
      <c r="M1385" t="s">
        <v>261</v>
      </c>
      <c r="N1385">
        <v>58449</v>
      </c>
      <c r="R1385" s="2">
        <f t="shared" si="43"/>
        <v>100</v>
      </c>
      <c r="S1385" s="2">
        <f>VLOOKUP(A1385,'TA Total'!A:Q,14,0)</f>
        <v>58449</v>
      </c>
    </row>
    <row r="1386" spans="1:19" x14ac:dyDescent="0.45">
      <c r="A1386" s="2" t="str">
        <f t="shared" si="42"/>
        <v>2018|Hamilton City|Non-private Dwelling</v>
      </c>
      <c r="B1386" t="s">
        <v>16</v>
      </c>
      <c r="C1386" t="s">
        <v>17</v>
      </c>
      <c r="D1386" t="s">
        <v>18</v>
      </c>
      <c r="E1386" t="s">
        <v>19</v>
      </c>
      <c r="F1386">
        <v>2018</v>
      </c>
      <c r="G1386">
        <v>2018</v>
      </c>
      <c r="H1386" s="1" t="s">
        <v>218</v>
      </c>
      <c r="I1386" t="s">
        <v>217</v>
      </c>
      <c r="J1386">
        <v>999</v>
      </c>
      <c r="K1386" t="s">
        <v>29</v>
      </c>
      <c r="L1386">
        <v>2</v>
      </c>
      <c r="M1386" t="s">
        <v>262</v>
      </c>
      <c r="N1386">
        <v>270</v>
      </c>
      <c r="R1386" s="2">
        <f t="shared" si="43"/>
        <v>100</v>
      </c>
      <c r="S1386" s="2">
        <f>VLOOKUP(A1386,'TA Total'!A:Q,14,0)</f>
        <v>270</v>
      </c>
    </row>
    <row r="1387" spans="1:19" x14ac:dyDescent="0.45">
      <c r="A1387" s="2" t="str">
        <f t="shared" si="42"/>
        <v>2018|Hamilton City|Total - dwelling type</v>
      </c>
      <c r="B1387" t="s">
        <v>16</v>
      </c>
      <c r="C1387" t="s">
        <v>17</v>
      </c>
      <c r="D1387" t="s">
        <v>18</v>
      </c>
      <c r="E1387" t="s">
        <v>19</v>
      </c>
      <c r="F1387">
        <v>2018</v>
      </c>
      <c r="G1387">
        <v>2018</v>
      </c>
      <c r="H1387" s="1" t="s">
        <v>218</v>
      </c>
      <c r="I1387" t="s">
        <v>217</v>
      </c>
      <c r="J1387">
        <v>999</v>
      </c>
      <c r="K1387" t="s">
        <v>29</v>
      </c>
      <c r="L1387">
        <v>99</v>
      </c>
      <c r="M1387" t="s">
        <v>260</v>
      </c>
      <c r="N1387">
        <v>58719</v>
      </c>
      <c r="R1387" s="2">
        <f t="shared" si="43"/>
        <v>100</v>
      </c>
      <c r="S1387" s="2">
        <f>VLOOKUP(A1387,'TA Total'!A:Q,14,0)</f>
        <v>58719</v>
      </c>
    </row>
    <row r="1388" spans="1:19" x14ac:dyDescent="0.45">
      <c r="A1388" s="2" t="str">
        <f t="shared" si="42"/>
        <v>2018|Waipa District|Private Dwelling</v>
      </c>
      <c r="B1388" t="s">
        <v>16</v>
      </c>
      <c r="C1388" t="s">
        <v>17</v>
      </c>
      <c r="D1388" t="s">
        <v>18</v>
      </c>
      <c r="E1388" t="s">
        <v>19</v>
      </c>
      <c r="F1388">
        <v>2018</v>
      </c>
      <c r="G1388">
        <v>2018</v>
      </c>
      <c r="H1388" s="1" t="s">
        <v>216</v>
      </c>
      <c r="I1388" t="s">
        <v>215</v>
      </c>
      <c r="J1388">
        <v>1</v>
      </c>
      <c r="K1388" t="s">
        <v>22</v>
      </c>
      <c r="L1388">
        <v>1</v>
      </c>
      <c r="M1388" t="s">
        <v>261</v>
      </c>
      <c r="N1388">
        <v>19581</v>
      </c>
      <c r="R1388" s="2">
        <f t="shared" si="43"/>
        <v>93.13641552511416</v>
      </c>
      <c r="S1388" s="2">
        <f>VLOOKUP(A1388,'TA Total'!A:Q,14,0)</f>
        <v>21024</v>
      </c>
    </row>
    <row r="1389" spans="1:19" x14ac:dyDescent="0.45">
      <c r="A1389" s="2" t="str">
        <f t="shared" si="42"/>
        <v>2018|Waipa District|Non-private Dwelling</v>
      </c>
      <c r="B1389" t="s">
        <v>16</v>
      </c>
      <c r="C1389" t="s">
        <v>17</v>
      </c>
      <c r="D1389" t="s">
        <v>18</v>
      </c>
      <c r="E1389" t="s">
        <v>19</v>
      </c>
      <c r="F1389">
        <v>2018</v>
      </c>
      <c r="G1389">
        <v>2018</v>
      </c>
      <c r="H1389" s="1" t="s">
        <v>216</v>
      </c>
      <c r="I1389" t="s">
        <v>215</v>
      </c>
      <c r="J1389">
        <v>1</v>
      </c>
      <c r="K1389" t="s">
        <v>22</v>
      </c>
      <c r="L1389">
        <v>2</v>
      </c>
      <c r="M1389" t="s">
        <v>262</v>
      </c>
      <c r="N1389">
        <v>102</v>
      </c>
      <c r="R1389" s="2">
        <f t="shared" si="43"/>
        <v>72.340425531914903</v>
      </c>
      <c r="S1389" s="2">
        <f>VLOOKUP(A1389,'TA Total'!A:Q,14,0)</f>
        <v>141</v>
      </c>
    </row>
    <row r="1390" spans="1:19" x14ac:dyDescent="0.45">
      <c r="A1390" s="2" t="str">
        <f t="shared" si="42"/>
        <v>2018|Waipa District|Total - dwelling type</v>
      </c>
      <c r="B1390" t="s">
        <v>16</v>
      </c>
      <c r="C1390" t="s">
        <v>17</v>
      </c>
      <c r="D1390" t="s">
        <v>18</v>
      </c>
      <c r="E1390" t="s">
        <v>19</v>
      </c>
      <c r="F1390">
        <v>2018</v>
      </c>
      <c r="G1390">
        <v>2018</v>
      </c>
      <c r="H1390" s="1" t="s">
        <v>216</v>
      </c>
      <c r="I1390" t="s">
        <v>215</v>
      </c>
      <c r="J1390">
        <v>1</v>
      </c>
      <c r="K1390" t="s">
        <v>22</v>
      </c>
      <c r="L1390">
        <v>99</v>
      </c>
      <c r="M1390" t="s">
        <v>260</v>
      </c>
      <c r="N1390">
        <v>19683</v>
      </c>
      <c r="R1390" s="2">
        <f t="shared" si="43"/>
        <v>92.984693877551024</v>
      </c>
      <c r="S1390" s="2">
        <f>VLOOKUP(A1390,'TA Total'!A:Q,14,0)</f>
        <v>21168</v>
      </c>
    </row>
    <row r="1391" spans="1:19" x14ac:dyDescent="0.45">
      <c r="A1391" s="2" t="str">
        <f t="shared" si="42"/>
        <v>2018|Waipa District|Private Dwelling</v>
      </c>
      <c r="B1391" t="s">
        <v>16</v>
      </c>
      <c r="C1391" t="s">
        <v>17</v>
      </c>
      <c r="D1391" t="s">
        <v>18</v>
      </c>
      <c r="E1391" t="s">
        <v>19</v>
      </c>
      <c r="F1391">
        <v>2018</v>
      </c>
      <c r="G1391">
        <v>2018</v>
      </c>
      <c r="H1391" s="1" t="s">
        <v>216</v>
      </c>
      <c r="I1391" t="s">
        <v>215</v>
      </c>
      <c r="J1391">
        <v>2</v>
      </c>
      <c r="K1391" t="s">
        <v>23</v>
      </c>
      <c r="L1391">
        <v>1</v>
      </c>
      <c r="M1391" t="s">
        <v>261</v>
      </c>
      <c r="N1391">
        <v>1254</v>
      </c>
      <c r="R1391" s="2">
        <f t="shared" si="43"/>
        <v>5.9646118721461185</v>
      </c>
      <c r="S1391" s="2">
        <f>VLOOKUP(A1391,'TA Total'!A:Q,14,0)</f>
        <v>21024</v>
      </c>
    </row>
    <row r="1392" spans="1:19" x14ac:dyDescent="0.45">
      <c r="A1392" s="2" t="str">
        <f t="shared" si="42"/>
        <v>2018|Waipa District|Non-private Dwelling</v>
      </c>
      <c r="B1392" t="s">
        <v>16</v>
      </c>
      <c r="C1392" t="s">
        <v>17</v>
      </c>
      <c r="D1392" t="s">
        <v>18</v>
      </c>
      <c r="E1392" t="s">
        <v>19</v>
      </c>
      <c r="F1392">
        <v>2018</v>
      </c>
      <c r="G1392">
        <v>2018</v>
      </c>
      <c r="H1392" s="1" t="s">
        <v>216</v>
      </c>
      <c r="I1392" t="s">
        <v>215</v>
      </c>
      <c r="J1392">
        <v>2</v>
      </c>
      <c r="K1392" t="s">
        <v>23</v>
      </c>
      <c r="L1392">
        <v>2</v>
      </c>
      <c r="M1392" t="s">
        <v>262</v>
      </c>
      <c r="N1392">
        <v>36</v>
      </c>
      <c r="R1392" s="2">
        <f t="shared" si="43"/>
        <v>25.531914893617021</v>
      </c>
      <c r="S1392" s="2">
        <f>VLOOKUP(A1392,'TA Total'!A:Q,14,0)</f>
        <v>141</v>
      </c>
    </row>
    <row r="1393" spans="1:19" x14ac:dyDescent="0.45">
      <c r="A1393" s="2" t="str">
        <f t="shared" si="42"/>
        <v>2018|Waipa District|Total - dwelling type</v>
      </c>
      <c r="B1393" t="s">
        <v>16</v>
      </c>
      <c r="C1393" t="s">
        <v>17</v>
      </c>
      <c r="D1393" t="s">
        <v>18</v>
      </c>
      <c r="E1393" t="s">
        <v>19</v>
      </c>
      <c r="F1393">
        <v>2018</v>
      </c>
      <c r="G1393">
        <v>2018</v>
      </c>
      <c r="H1393" s="1" t="s">
        <v>216</v>
      </c>
      <c r="I1393" t="s">
        <v>215</v>
      </c>
      <c r="J1393">
        <v>2</v>
      </c>
      <c r="K1393" t="s">
        <v>23</v>
      </c>
      <c r="L1393">
        <v>99</v>
      </c>
      <c r="M1393" t="s">
        <v>260</v>
      </c>
      <c r="N1393">
        <v>1293</v>
      </c>
      <c r="R1393" s="2">
        <f t="shared" si="43"/>
        <v>6.10827664399093</v>
      </c>
      <c r="S1393" s="2">
        <f>VLOOKUP(A1393,'TA Total'!A:Q,14,0)</f>
        <v>21168</v>
      </c>
    </row>
    <row r="1394" spans="1:19" x14ac:dyDescent="0.45">
      <c r="A1394" s="2" t="str">
        <f t="shared" si="42"/>
        <v>2018|Waipa District|Private Dwelling</v>
      </c>
      <c r="B1394" t="s">
        <v>16</v>
      </c>
      <c r="C1394" t="s">
        <v>17</v>
      </c>
      <c r="D1394" t="s">
        <v>18</v>
      </c>
      <c r="E1394" t="s">
        <v>19</v>
      </c>
      <c r="F1394">
        <v>2018</v>
      </c>
      <c r="G1394">
        <v>2018</v>
      </c>
      <c r="H1394" s="1" t="s">
        <v>216</v>
      </c>
      <c r="I1394" t="s">
        <v>215</v>
      </c>
      <c r="J1394">
        <v>21</v>
      </c>
      <c r="K1394" t="s">
        <v>26</v>
      </c>
      <c r="L1394">
        <v>1</v>
      </c>
      <c r="M1394" t="s">
        <v>261</v>
      </c>
      <c r="N1394">
        <v>648</v>
      </c>
      <c r="R1394" s="2">
        <f t="shared" si="43"/>
        <v>3.0821917808219177</v>
      </c>
      <c r="S1394" s="2">
        <f>VLOOKUP(A1394,'TA Total'!A:Q,14,0)</f>
        <v>21024</v>
      </c>
    </row>
    <row r="1395" spans="1:19" x14ac:dyDescent="0.45">
      <c r="A1395" s="2" t="str">
        <f t="shared" si="42"/>
        <v>2018|Waipa District|Non-private Dwelling</v>
      </c>
      <c r="B1395" t="s">
        <v>16</v>
      </c>
      <c r="C1395" t="s">
        <v>17</v>
      </c>
      <c r="D1395" t="s">
        <v>18</v>
      </c>
      <c r="E1395" t="s">
        <v>19</v>
      </c>
      <c r="F1395">
        <v>2018</v>
      </c>
      <c r="G1395">
        <v>2018</v>
      </c>
      <c r="H1395" s="1" t="s">
        <v>216</v>
      </c>
      <c r="I1395" t="s">
        <v>215</v>
      </c>
      <c r="J1395">
        <v>21</v>
      </c>
      <c r="K1395" t="s">
        <v>26</v>
      </c>
      <c r="L1395">
        <v>2</v>
      </c>
      <c r="M1395" t="s">
        <v>262</v>
      </c>
      <c r="N1395">
        <v>21</v>
      </c>
      <c r="R1395" s="2">
        <f t="shared" si="43"/>
        <v>14.893617021276595</v>
      </c>
      <c r="S1395" s="2">
        <f>VLOOKUP(A1395,'TA Total'!A:Q,14,0)</f>
        <v>141</v>
      </c>
    </row>
    <row r="1396" spans="1:19" x14ac:dyDescent="0.45">
      <c r="A1396" s="2" t="str">
        <f t="shared" si="42"/>
        <v>2018|Waipa District|Total - dwelling type</v>
      </c>
      <c r="B1396" t="s">
        <v>16</v>
      </c>
      <c r="C1396" t="s">
        <v>17</v>
      </c>
      <c r="D1396" t="s">
        <v>18</v>
      </c>
      <c r="E1396" t="s">
        <v>19</v>
      </c>
      <c r="F1396">
        <v>2018</v>
      </c>
      <c r="G1396">
        <v>2018</v>
      </c>
      <c r="H1396" s="1" t="s">
        <v>216</v>
      </c>
      <c r="I1396" t="s">
        <v>215</v>
      </c>
      <c r="J1396">
        <v>21</v>
      </c>
      <c r="K1396" t="s">
        <v>26</v>
      </c>
      <c r="L1396">
        <v>99</v>
      </c>
      <c r="M1396" t="s">
        <v>260</v>
      </c>
      <c r="N1396">
        <v>666</v>
      </c>
      <c r="R1396" s="2">
        <f t="shared" si="43"/>
        <v>3.1462585034013606</v>
      </c>
      <c r="S1396" s="2">
        <f>VLOOKUP(A1396,'TA Total'!A:Q,14,0)</f>
        <v>21168</v>
      </c>
    </row>
    <row r="1397" spans="1:19" x14ac:dyDescent="0.45">
      <c r="A1397" s="2" t="str">
        <f t="shared" si="42"/>
        <v>2018|Waipa District|Private Dwelling</v>
      </c>
      <c r="B1397" t="s">
        <v>16</v>
      </c>
      <c r="C1397" t="s">
        <v>17</v>
      </c>
      <c r="D1397" t="s">
        <v>18</v>
      </c>
      <c r="E1397" t="s">
        <v>19</v>
      </c>
      <c r="F1397">
        <v>2018</v>
      </c>
      <c r="G1397">
        <v>2018</v>
      </c>
      <c r="H1397" s="1" t="s">
        <v>216</v>
      </c>
      <c r="I1397" t="s">
        <v>215</v>
      </c>
      <c r="J1397">
        <v>22</v>
      </c>
      <c r="K1397" t="s">
        <v>27</v>
      </c>
      <c r="L1397">
        <v>1</v>
      </c>
      <c r="M1397" t="s">
        <v>261</v>
      </c>
      <c r="N1397">
        <v>606</v>
      </c>
      <c r="R1397" s="2">
        <f t="shared" si="43"/>
        <v>2.8824200913242009</v>
      </c>
      <c r="S1397" s="2">
        <f>VLOOKUP(A1397,'TA Total'!A:Q,14,0)</f>
        <v>21024</v>
      </c>
    </row>
    <row r="1398" spans="1:19" x14ac:dyDescent="0.45">
      <c r="A1398" s="2" t="str">
        <f t="shared" si="42"/>
        <v>2018|Waipa District|Non-private Dwelling</v>
      </c>
      <c r="B1398" t="s">
        <v>16</v>
      </c>
      <c r="C1398" t="s">
        <v>17</v>
      </c>
      <c r="D1398" t="s">
        <v>18</v>
      </c>
      <c r="E1398" t="s">
        <v>19</v>
      </c>
      <c r="F1398">
        <v>2018</v>
      </c>
      <c r="G1398">
        <v>2018</v>
      </c>
      <c r="H1398" s="1" t="s">
        <v>216</v>
      </c>
      <c r="I1398" t="s">
        <v>215</v>
      </c>
      <c r="J1398">
        <v>22</v>
      </c>
      <c r="K1398" t="s">
        <v>27</v>
      </c>
      <c r="L1398">
        <v>2</v>
      </c>
      <c r="M1398" t="s">
        <v>262</v>
      </c>
      <c r="N1398">
        <v>18</v>
      </c>
      <c r="R1398" s="2">
        <f t="shared" si="43"/>
        <v>12.76595744680851</v>
      </c>
      <c r="S1398" s="2">
        <f>VLOOKUP(A1398,'TA Total'!A:Q,14,0)</f>
        <v>141</v>
      </c>
    </row>
    <row r="1399" spans="1:19" x14ac:dyDescent="0.45">
      <c r="A1399" s="2" t="str">
        <f t="shared" si="42"/>
        <v>2018|Waipa District|Total - dwelling type</v>
      </c>
      <c r="B1399" t="s">
        <v>16</v>
      </c>
      <c r="C1399" t="s">
        <v>17</v>
      </c>
      <c r="D1399" t="s">
        <v>18</v>
      </c>
      <c r="E1399" t="s">
        <v>19</v>
      </c>
      <c r="F1399">
        <v>2018</v>
      </c>
      <c r="G1399">
        <v>2018</v>
      </c>
      <c r="H1399" s="1" t="s">
        <v>216</v>
      </c>
      <c r="I1399" t="s">
        <v>215</v>
      </c>
      <c r="J1399">
        <v>22</v>
      </c>
      <c r="K1399" t="s">
        <v>27</v>
      </c>
      <c r="L1399">
        <v>99</v>
      </c>
      <c r="M1399" t="s">
        <v>260</v>
      </c>
      <c r="N1399">
        <v>627</v>
      </c>
      <c r="R1399" s="2">
        <f t="shared" si="43"/>
        <v>2.9620181405895689</v>
      </c>
      <c r="S1399" s="2">
        <f>VLOOKUP(A1399,'TA Total'!A:Q,14,0)</f>
        <v>21168</v>
      </c>
    </row>
    <row r="1400" spans="1:19" x14ac:dyDescent="0.45">
      <c r="A1400" s="2" t="str">
        <f t="shared" si="42"/>
        <v>2018|Waipa District|Private Dwelling</v>
      </c>
      <c r="B1400" t="s">
        <v>16</v>
      </c>
      <c r="C1400" t="s">
        <v>17</v>
      </c>
      <c r="D1400" t="s">
        <v>18</v>
      </c>
      <c r="E1400" t="s">
        <v>19</v>
      </c>
      <c r="F1400">
        <v>2018</v>
      </c>
      <c r="G1400">
        <v>2018</v>
      </c>
      <c r="H1400" s="1" t="s">
        <v>216</v>
      </c>
      <c r="I1400" t="s">
        <v>215</v>
      </c>
      <c r="J1400">
        <v>3</v>
      </c>
      <c r="K1400" t="s">
        <v>28</v>
      </c>
      <c r="L1400">
        <v>1</v>
      </c>
      <c r="M1400" t="s">
        <v>261</v>
      </c>
      <c r="N1400">
        <v>189</v>
      </c>
      <c r="R1400" s="2">
        <f t="shared" si="43"/>
        <v>0.89897260273972601</v>
      </c>
      <c r="S1400" s="2">
        <f>VLOOKUP(A1400,'TA Total'!A:Q,14,0)</f>
        <v>21024</v>
      </c>
    </row>
    <row r="1401" spans="1:19" x14ac:dyDescent="0.45">
      <c r="A1401" s="2" t="str">
        <f t="shared" si="42"/>
        <v>2018|Waipa District|Non-private Dwelling</v>
      </c>
      <c r="B1401" t="s">
        <v>16</v>
      </c>
      <c r="C1401" t="s">
        <v>17</v>
      </c>
      <c r="D1401" t="s">
        <v>18</v>
      </c>
      <c r="E1401" t="s">
        <v>19</v>
      </c>
      <c r="F1401">
        <v>2018</v>
      </c>
      <c r="G1401">
        <v>2018</v>
      </c>
      <c r="H1401" s="1" t="s">
        <v>216</v>
      </c>
      <c r="I1401" t="s">
        <v>215</v>
      </c>
      <c r="J1401">
        <v>3</v>
      </c>
      <c r="K1401" t="s">
        <v>28</v>
      </c>
      <c r="L1401">
        <v>2</v>
      </c>
      <c r="M1401" t="s">
        <v>262</v>
      </c>
      <c r="N1401">
        <v>0</v>
      </c>
      <c r="R1401" s="2">
        <f t="shared" si="43"/>
        <v>0</v>
      </c>
      <c r="S1401" s="2">
        <f>VLOOKUP(A1401,'TA Total'!A:Q,14,0)</f>
        <v>141</v>
      </c>
    </row>
    <row r="1402" spans="1:19" x14ac:dyDescent="0.45">
      <c r="A1402" s="2" t="str">
        <f t="shared" si="42"/>
        <v>2018|Waipa District|Total - dwelling type</v>
      </c>
      <c r="B1402" t="s">
        <v>16</v>
      </c>
      <c r="C1402" t="s">
        <v>17</v>
      </c>
      <c r="D1402" t="s">
        <v>18</v>
      </c>
      <c r="E1402" t="s">
        <v>19</v>
      </c>
      <c r="F1402">
        <v>2018</v>
      </c>
      <c r="G1402">
        <v>2018</v>
      </c>
      <c r="H1402" s="1" t="s">
        <v>216</v>
      </c>
      <c r="I1402" t="s">
        <v>215</v>
      </c>
      <c r="J1402">
        <v>3</v>
      </c>
      <c r="K1402" t="s">
        <v>28</v>
      </c>
      <c r="L1402">
        <v>99</v>
      </c>
      <c r="M1402" t="s">
        <v>260</v>
      </c>
      <c r="N1402">
        <v>189</v>
      </c>
      <c r="R1402" s="2">
        <f t="shared" si="43"/>
        <v>0.89285714285714279</v>
      </c>
      <c r="S1402" s="2">
        <f>VLOOKUP(A1402,'TA Total'!A:Q,14,0)</f>
        <v>21168</v>
      </c>
    </row>
    <row r="1403" spans="1:19" x14ac:dyDescent="0.45">
      <c r="A1403" s="2" t="str">
        <f t="shared" si="42"/>
        <v>2018|Waipa District|Private Dwelling</v>
      </c>
      <c r="B1403" t="s">
        <v>16</v>
      </c>
      <c r="C1403" t="s">
        <v>17</v>
      </c>
      <c r="D1403" t="s">
        <v>18</v>
      </c>
      <c r="E1403" t="s">
        <v>19</v>
      </c>
      <c r="F1403">
        <v>2018</v>
      </c>
      <c r="G1403">
        <v>2018</v>
      </c>
      <c r="H1403" s="1" t="s">
        <v>216</v>
      </c>
      <c r="I1403" t="s">
        <v>215</v>
      </c>
      <c r="J1403">
        <v>999</v>
      </c>
      <c r="K1403" t="s">
        <v>29</v>
      </c>
      <c r="L1403">
        <v>1</v>
      </c>
      <c r="M1403" t="s">
        <v>261</v>
      </c>
      <c r="N1403">
        <v>21024</v>
      </c>
      <c r="R1403" s="2">
        <f t="shared" si="43"/>
        <v>100</v>
      </c>
      <c r="S1403" s="2">
        <f>VLOOKUP(A1403,'TA Total'!A:Q,14,0)</f>
        <v>21024</v>
      </c>
    </row>
    <row r="1404" spans="1:19" x14ac:dyDescent="0.45">
      <c r="A1404" s="2" t="str">
        <f t="shared" si="42"/>
        <v>2018|Waipa District|Non-private Dwelling</v>
      </c>
      <c r="B1404" t="s">
        <v>16</v>
      </c>
      <c r="C1404" t="s">
        <v>17</v>
      </c>
      <c r="D1404" t="s">
        <v>18</v>
      </c>
      <c r="E1404" t="s">
        <v>19</v>
      </c>
      <c r="F1404">
        <v>2018</v>
      </c>
      <c r="G1404">
        <v>2018</v>
      </c>
      <c r="H1404" s="1" t="s">
        <v>216</v>
      </c>
      <c r="I1404" t="s">
        <v>215</v>
      </c>
      <c r="J1404">
        <v>999</v>
      </c>
      <c r="K1404" t="s">
        <v>29</v>
      </c>
      <c r="L1404">
        <v>2</v>
      </c>
      <c r="M1404" t="s">
        <v>262</v>
      </c>
      <c r="N1404">
        <v>141</v>
      </c>
      <c r="R1404" s="2">
        <f t="shared" si="43"/>
        <v>100</v>
      </c>
      <c r="S1404" s="2">
        <f>VLOOKUP(A1404,'TA Total'!A:Q,14,0)</f>
        <v>141</v>
      </c>
    </row>
    <row r="1405" spans="1:19" x14ac:dyDescent="0.45">
      <c r="A1405" s="2" t="str">
        <f t="shared" si="42"/>
        <v>2018|Waipa District|Total - dwelling type</v>
      </c>
      <c r="B1405" t="s">
        <v>16</v>
      </c>
      <c r="C1405" t="s">
        <v>17</v>
      </c>
      <c r="D1405" t="s">
        <v>18</v>
      </c>
      <c r="E1405" t="s">
        <v>19</v>
      </c>
      <c r="F1405">
        <v>2018</v>
      </c>
      <c r="G1405">
        <v>2018</v>
      </c>
      <c r="H1405" s="1" t="s">
        <v>216</v>
      </c>
      <c r="I1405" t="s">
        <v>215</v>
      </c>
      <c r="J1405">
        <v>999</v>
      </c>
      <c r="K1405" t="s">
        <v>29</v>
      </c>
      <c r="L1405">
        <v>99</v>
      </c>
      <c r="M1405" t="s">
        <v>260</v>
      </c>
      <c r="N1405">
        <v>21168</v>
      </c>
      <c r="R1405" s="2">
        <f t="shared" si="43"/>
        <v>100</v>
      </c>
      <c r="S1405" s="2">
        <f>VLOOKUP(A1405,'TA Total'!A:Q,14,0)</f>
        <v>21168</v>
      </c>
    </row>
    <row r="1406" spans="1:19" x14ac:dyDescent="0.45">
      <c r="A1406" s="2" t="str">
        <f t="shared" si="42"/>
        <v>2018|≈åtorohanga District|Private Dwelling</v>
      </c>
      <c r="B1406" t="s">
        <v>16</v>
      </c>
      <c r="C1406" t="s">
        <v>17</v>
      </c>
      <c r="D1406" t="s">
        <v>18</v>
      </c>
      <c r="E1406" t="s">
        <v>19</v>
      </c>
      <c r="F1406">
        <v>2018</v>
      </c>
      <c r="G1406">
        <v>2018</v>
      </c>
      <c r="H1406" s="1" t="s">
        <v>214</v>
      </c>
      <c r="I1406" t="s">
        <v>213</v>
      </c>
      <c r="J1406">
        <v>1</v>
      </c>
      <c r="K1406" t="s">
        <v>22</v>
      </c>
      <c r="L1406">
        <v>1</v>
      </c>
      <c r="M1406" t="s">
        <v>261</v>
      </c>
      <c r="N1406">
        <v>3519</v>
      </c>
      <c r="R1406" s="2">
        <f t="shared" si="43"/>
        <v>82.722143864598024</v>
      </c>
      <c r="S1406" s="2">
        <f>VLOOKUP(A1406,'TA Total'!A:Q,14,0)</f>
        <v>4254</v>
      </c>
    </row>
    <row r="1407" spans="1:19" x14ac:dyDescent="0.45">
      <c r="A1407" s="2" t="str">
        <f t="shared" si="42"/>
        <v>2018|≈åtorohanga District|Non-private Dwelling</v>
      </c>
      <c r="B1407" t="s">
        <v>16</v>
      </c>
      <c r="C1407" t="s">
        <v>17</v>
      </c>
      <c r="D1407" t="s">
        <v>18</v>
      </c>
      <c r="E1407" t="s">
        <v>19</v>
      </c>
      <c r="F1407">
        <v>2018</v>
      </c>
      <c r="G1407">
        <v>2018</v>
      </c>
      <c r="H1407" s="1" t="s">
        <v>214</v>
      </c>
      <c r="I1407" t="s">
        <v>213</v>
      </c>
      <c r="J1407">
        <v>1</v>
      </c>
      <c r="K1407" t="s">
        <v>22</v>
      </c>
      <c r="L1407">
        <v>2</v>
      </c>
      <c r="M1407" t="s">
        <v>262</v>
      </c>
      <c r="N1407">
        <v>21</v>
      </c>
      <c r="R1407" s="2">
        <f t="shared" si="43"/>
        <v>43.75</v>
      </c>
      <c r="S1407" s="2">
        <f>VLOOKUP(A1407,'TA Total'!A:Q,14,0)</f>
        <v>48</v>
      </c>
    </row>
    <row r="1408" spans="1:19" x14ac:dyDescent="0.45">
      <c r="A1408" s="2" t="str">
        <f t="shared" si="42"/>
        <v>2018|≈åtorohanga District|Total - dwelling type</v>
      </c>
      <c r="B1408" t="s">
        <v>16</v>
      </c>
      <c r="C1408" t="s">
        <v>17</v>
      </c>
      <c r="D1408" t="s">
        <v>18</v>
      </c>
      <c r="E1408" t="s">
        <v>19</v>
      </c>
      <c r="F1408">
        <v>2018</v>
      </c>
      <c r="G1408">
        <v>2018</v>
      </c>
      <c r="H1408" s="1" t="s">
        <v>214</v>
      </c>
      <c r="I1408" t="s">
        <v>213</v>
      </c>
      <c r="J1408">
        <v>1</v>
      </c>
      <c r="K1408" t="s">
        <v>22</v>
      </c>
      <c r="L1408">
        <v>99</v>
      </c>
      <c r="M1408" t="s">
        <v>260</v>
      </c>
      <c r="N1408">
        <v>3540</v>
      </c>
      <c r="R1408" s="2">
        <f t="shared" si="43"/>
        <v>82.287308228730822</v>
      </c>
      <c r="S1408" s="2">
        <f>VLOOKUP(A1408,'TA Total'!A:Q,14,0)</f>
        <v>4302</v>
      </c>
    </row>
    <row r="1409" spans="1:19" x14ac:dyDescent="0.45">
      <c r="A1409" s="2" t="str">
        <f t="shared" si="42"/>
        <v>2018|≈åtorohanga District|Private Dwelling</v>
      </c>
      <c r="B1409" t="s">
        <v>16</v>
      </c>
      <c r="C1409" t="s">
        <v>17</v>
      </c>
      <c r="D1409" t="s">
        <v>18</v>
      </c>
      <c r="E1409" t="s">
        <v>19</v>
      </c>
      <c r="F1409">
        <v>2018</v>
      </c>
      <c r="G1409">
        <v>2018</v>
      </c>
      <c r="H1409" s="1" t="s">
        <v>214</v>
      </c>
      <c r="I1409" t="s">
        <v>213</v>
      </c>
      <c r="J1409">
        <v>2</v>
      </c>
      <c r="K1409" t="s">
        <v>23</v>
      </c>
      <c r="L1409">
        <v>1</v>
      </c>
      <c r="M1409" t="s">
        <v>261</v>
      </c>
      <c r="N1409">
        <v>723</v>
      </c>
      <c r="R1409" s="2">
        <f t="shared" si="43"/>
        <v>16.995768688293371</v>
      </c>
      <c r="S1409" s="2">
        <f>VLOOKUP(A1409,'TA Total'!A:Q,14,0)</f>
        <v>4254</v>
      </c>
    </row>
    <row r="1410" spans="1:19" x14ac:dyDescent="0.45">
      <c r="A1410" s="2" t="str">
        <f t="shared" si="42"/>
        <v>2018|≈åtorohanga District|Non-private Dwelling</v>
      </c>
      <c r="B1410" t="s">
        <v>16</v>
      </c>
      <c r="C1410" t="s">
        <v>17</v>
      </c>
      <c r="D1410" t="s">
        <v>18</v>
      </c>
      <c r="E1410" t="s">
        <v>19</v>
      </c>
      <c r="F1410">
        <v>2018</v>
      </c>
      <c r="G1410">
        <v>2018</v>
      </c>
      <c r="H1410" s="1" t="s">
        <v>214</v>
      </c>
      <c r="I1410" t="s">
        <v>213</v>
      </c>
      <c r="J1410">
        <v>2</v>
      </c>
      <c r="K1410" t="s">
        <v>23</v>
      </c>
      <c r="L1410">
        <v>2</v>
      </c>
      <c r="M1410" t="s">
        <v>262</v>
      </c>
      <c r="N1410">
        <v>30</v>
      </c>
      <c r="R1410" s="2">
        <f t="shared" si="43"/>
        <v>62.5</v>
      </c>
      <c r="S1410" s="2">
        <f>VLOOKUP(A1410,'TA Total'!A:Q,14,0)</f>
        <v>48</v>
      </c>
    </row>
    <row r="1411" spans="1:19" x14ac:dyDescent="0.45">
      <c r="A1411" s="2" t="str">
        <f t="shared" ref="A1411:A1474" si="44">G1411&amp;"|"&amp;I1411&amp;"|"&amp;M1411</f>
        <v>2018|≈åtorohanga District|Total - dwelling type</v>
      </c>
      <c r="B1411" t="s">
        <v>16</v>
      </c>
      <c r="C1411" t="s">
        <v>17</v>
      </c>
      <c r="D1411" t="s">
        <v>18</v>
      </c>
      <c r="E1411" t="s">
        <v>19</v>
      </c>
      <c r="F1411">
        <v>2018</v>
      </c>
      <c r="G1411">
        <v>2018</v>
      </c>
      <c r="H1411" s="1" t="s">
        <v>214</v>
      </c>
      <c r="I1411" t="s">
        <v>213</v>
      </c>
      <c r="J1411">
        <v>2</v>
      </c>
      <c r="K1411" t="s">
        <v>23</v>
      </c>
      <c r="L1411">
        <v>99</v>
      </c>
      <c r="M1411" t="s">
        <v>260</v>
      </c>
      <c r="N1411">
        <v>753</v>
      </c>
      <c r="R1411" s="2">
        <f t="shared" ref="R1411:R1474" si="45">IF(P1411&lt;&gt;"_U",IFERROR((N1411/S1411*100),"."),".")</f>
        <v>17.503486750348678</v>
      </c>
      <c r="S1411" s="2">
        <f>VLOOKUP(A1411,'TA Total'!A:Q,14,0)</f>
        <v>4302</v>
      </c>
    </row>
    <row r="1412" spans="1:19" x14ac:dyDescent="0.45">
      <c r="A1412" s="2" t="str">
        <f t="shared" si="44"/>
        <v>2018|≈åtorohanga District|Private Dwelling</v>
      </c>
      <c r="B1412" t="s">
        <v>16</v>
      </c>
      <c r="C1412" t="s">
        <v>17</v>
      </c>
      <c r="D1412" t="s">
        <v>18</v>
      </c>
      <c r="E1412" t="s">
        <v>19</v>
      </c>
      <c r="F1412">
        <v>2018</v>
      </c>
      <c r="G1412">
        <v>2018</v>
      </c>
      <c r="H1412" s="1" t="s">
        <v>214</v>
      </c>
      <c r="I1412" t="s">
        <v>213</v>
      </c>
      <c r="J1412">
        <v>21</v>
      </c>
      <c r="K1412" t="s">
        <v>26</v>
      </c>
      <c r="L1412">
        <v>1</v>
      </c>
      <c r="M1412" t="s">
        <v>261</v>
      </c>
      <c r="N1412">
        <v>330</v>
      </c>
      <c r="R1412" s="2">
        <f t="shared" si="45"/>
        <v>7.7574047954866012</v>
      </c>
      <c r="S1412" s="2">
        <f>VLOOKUP(A1412,'TA Total'!A:Q,14,0)</f>
        <v>4254</v>
      </c>
    </row>
    <row r="1413" spans="1:19" x14ac:dyDescent="0.45">
      <c r="A1413" s="2" t="str">
        <f t="shared" si="44"/>
        <v>2018|≈åtorohanga District|Non-private Dwelling</v>
      </c>
      <c r="B1413" t="s">
        <v>16</v>
      </c>
      <c r="C1413" t="s">
        <v>17</v>
      </c>
      <c r="D1413" t="s">
        <v>18</v>
      </c>
      <c r="E1413" t="s">
        <v>19</v>
      </c>
      <c r="F1413">
        <v>2018</v>
      </c>
      <c r="G1413">
        <v>2018</v>
      </c>
      <c r="H1413" s="1" t="s">
        <v>214</v>
      </c>
      <c r="I1413" t="s">
        <v>213</v>
      </c>
      <c r="J1413">
        <v>21</v>
      </c>
      <c r="K1413" t="s">
        <v>26</v>
      </c>
      <c r="L1413">
        <v>2</v>
      </c>
      <c r="M1413" t="s">
        <v>262</v>
      </c>
      <c r="N1413">
        <v>9</v>
      </c>
      <c r="R1413" s="2">
        <f t="shared" si="45"/>
        <v>18.75</v>
      </c>
      <c r="S1413" s="2">
        <f>VLOOKUP(A1413,'TA Total'!A:Q,14,0)</f>
        <v>48</v>
      </c>
    </row>
    <row r="1414" spans="1:19" x14ac:dyDescent="0.45">
      <c r="A1414" s="2" t="str">
        <f t="shared" si="44"/>
        <v>2018|≈åtorohanga District|Total - dwelling type</v>
      </c>
      <c r="B1414" t="s">
        <v>16</v>
      </c>
      <c r="C1414" t="s">
        <v>17</v>
      </c>
      <c r="D1414" t="s">
        <v>18</v>
      </c>
      <c r="E1414" t="s">
        <v>19</v>
      </c>
      <c r="F1414">
        <v>2018</v>
      </c>
      <c r="G1414">
        <v>2018</v>
      </c>
      <c r="H1414" s="1" t="s">
        <v>214</v>
      </c>
      <c r="I1414" t="s">
        <v>213</v>
      </c>
      <c r="J1414">
        <v>21</v>
      </c>
      <c r="K1414" t="s">
        <v>26</v>
      </c>
      <c r="L1414">
        <v>99</v>
      </c>
      <c r="M1414" t="s">
        <v>260</v>
      </c>
      <c r="N1414">
        <v>342</v>
      </c>
      <c r="R1414" s="2">
        <f t="shared" si="45"/>
        <v>7.9497907949790791</v>
      </c>
      <c r="S1414" s="2">
        <f>VLOOKUP(A1414,'TA Total'!A:Q,14,0)</f>
        <v>4302</v>
      </c>
    </row>
    <row r="1415" spans="1:19" x14ac:dyDescent="0.45">
      <c r="A1415" s="2" t="str">
        <f t="shared" si="44"/>
        <v>2018|≈åtorohanga District|Private Dwelling</v>
      </c>
      <c r="B1415" t="s">
        <v>16</v>
      </c>
      <c r="C1415" t="s">
        <v>17</v>
      </c>
      <c r="D1415" t="s">
        <v>18</v>
      </c>
      <c r="E1415" t="s">
        <v>19</v>
      </c>
      <c r="F1415">
        <v>2018</v>
      </c>
      <c r="G1415">
        <v>2018</v>
      </c>
      <c r="H1415" s="1" t="s">
        <v>214</v>
      </c>
      <c r="I1415" t="s">
        <v>213</v>
      </c>
      <c r="J1415">
        <v>22</v>
      </c>
      <c r="K1415" t="s">
        <v>27</v>
      </c>
      <c r="L1415">
        <v>1</v>
      </c>
      <c r="M1415" t="s">
        <v>261</v>
      </c>
      <c r="N1415">
        <v>390</v>
      </c>
      <c r="R1415" s="2">
        <f t="shared" si="45"/>
        <v>9.1678420310296183</v>
      </c>
      <c r="S1415" s="2">
        <f>VLOOKUP(A1415,'TA Total'!A:Q,14,0)</f>
        <v>4254</v>
      </c>
    </row>
    <row r="1416" spans="1:19" x14ac:dyDescent="0.45">
      <c r="A1416" s="2" t="str">
        <f t="shared" si="44"/>
        <v>2018|≈åtorohanga District|Non-private Dwelling</v>
      </c>
      <c r="B1416" t="s">
        <v>16</v>
      </c>
      <c r="C1416" t="s">
        <v>17</v>
      </c>
      <c r="D1416" t="s">
        <v>18</v>
      </c>
      <c r="E1416" t="s">
        <v>19</v>
      </c>
      <c r="F1416">
        <v>2018</v>
      </c>
      <c r="G1416">
        <v>2018</v>
      </c>
      <c r="H1416" s="1" t="s">
        <v>214</v>
      </c>
      <c r="I1416" t="s">
        <v>213</v>
      </c>
      <c r="J1416">
        <v>22</v>
      </c>
      <c r="K1416" t="s">
        <v>27</v>
      </c>
      <c r="L1416">
        <v>2</v>
      </c>
      <c r="M1416" t="s">
        <v>262</v>
      </c>
      <c r="N1416">
        <v>18</v>
      </c>
      <c r="R1416" s="2">
        <f t="shared" si="45"/>
        <v>37.5</v>
      </c>
      <c r="S1416" s="2">
        <f>VLOOKUP(A1416,'TA Total'!A:Q,14,0)</f>
        <v>48</v>
      </c>
    </row>
    <row r="1417" spans="1:19" x14ac:dyDescent="0.45">
      <c r="A1417" s="2" t="str">
        <f t="shared" si="44"/>
        <v>2018|≈åtorohanga District|Total - dwelling type</v>
      </c>
      <c r="B1417" t="s">
        <v>16</v>
      </c>
      <c r="C1417" t="s">
        <v>17</v>
      </c>
      <c r="D1417" t="s">
        <v>18</v>
      </c>
      <c r="E1417" t="s">
        <v>19</v>
      </c>
      <c r="F1417">
        <v>2018</v>
      </c>
      <c r="G1417">
        <v>2018</v>
      </c>
      <c r="H1417" s="1" t="s">
        <v>214</v>
      </c>
      <c r="I1417" t="s">
        <v>213</v>
      </c>
      <c r="J1417">
        <v>22</v>
      </c>
      <c r="K1417" t="s">
        <v>27</v>
      </c>
      <c r="L1417">
        <v>99</v>
      </c>
      <c r="M1417" t="s">
        <v>260</v>
      </c>
      <c r="N1417">
        <v>411</v>
      </c>
      <c r="R1417" s="2">
        <f t="shared" si="45"/>
        <v>9.5536959553695961</v>
      </c>
      <c r="S1417" s="2">
        <f>VLOOKUP(A1417,'TA Total'!A:Q,14,0)</f>
        <v>4302</v>
      </c>
    </row>
    <row r="1418" spans="1:19" x14ac:dyDescent="0.45">
      <c r="A1418" s="2" t="str">
        <f t="shared" si="44"/>
        <v>2018|≈åtorohanga District|Private Dwelling</v>
      </c>
      <c r="B1418" t="s">
        <v>16</v>
      </c>
      <c r="C1418" t="s">
        <v>17</v>
      </c>
      <c r="D1418" t="s">
        <v>18</v>
      </c>
      <c r="E1418" t="s">
        <v>19</v>
      </c>
      <c r="F1418">
        <v>2018</v>
      </c>
      <c r="G1418">
        <v>2018</v>
      </c>
      <c r="H1418" s="1" t="s">
        <v>214</v>
      </c>
      <c r="I1418" t="s">
        <v>213</v>
      </c>
      <c r="J1418">
        <v>3</v>
      </c>
      <c r="K1418" t="s">
        <v>28</v>
      </c>
      <c r="L1418">
        <v>1</v>
      </c>
      <c r="M1418" t="s">
        <v>261</v>
      </c>
      <c r="N1418">
        <v>9</v>
      </c>
      <c r="R1418" s="2">
        <f t="shared" si="45"/>
        <v>0.21156558533145275</v>
      </c>
      <c r="S1418" s="2">
        <f>VLOOKUP(A1418,'TA Total'!A:Q,14,0)</f>
        <v>4254</v>
      </c>
    </row>
    <row r="1419" spans="1:19" x14ac:dyDescent="0.45">
      <c r="A1419" s="2" t="str">
        <f t="shared" si="44"/>
        <v>2018|≈åtorohanga District|Non-private Dwelling</v>
      </c>
      <c r="B1419" t="s">
        <v>16</v>
      </c>
      <c r="C1419" t="s">
        <v>17</v>
      </c>
      <c r="D1419" t="s">
        <v>18</v>
      </c>
      <c r="E1419" t="s">
        <v>19</v>
      </c>
      <c r="F1419">
        <v>2018</v>
      </c>
      <c r="G1419">
        <v>2018</v>
      </c>
      <c r="H1419" s="1" t="s">
        <v>214</v>
      </c>
      <c r="I1419" t="s">
        <v>213</v>
      </c>
      <c r="J1419">
        <v>3</v>
      </c>
      <c r="K1419" t="s">
        <v>28</v>
      </c>
      <c r="L1419">
        <v>2</v>
      </c>
      <c r="M1419" t="s">
        <v>262</v>
      </c>
      <c r="N1419">
        <v>0</v>
      </c>
      <c r="R1419" s="2">
        <f t="shared" si="45"/>
        <v>0</v>
      </c>
      <c r="S1419" s="2">
        <f>VLOOKUP(A1419,'TA Total'!A:Q,14,0)</f>
        <v>48</v>
      </c>
    </row>
    <row r="1420" spans="1:19" x14ac:dyDescent="0.45">
      <c r="A1420" s="2" t="str">
        <f t="shared" si="44"/>
        <v>2018|≈åtorohanga District|Total - dwelling type</v>
      </c>
      <c r="B1420" t="s">
        <v>16</v>
      </c>
      <c r="C1420" t="s">
        <v>17</v>
      </c>
      <c r="D1420" t="s">
        <v>18</v>
      </c>
      <c r="E1420" t="s">
        <v>19</v>
      </c>
      <c r="F1420">
        <v>2018</v>
      </c>
      <c r="G1420">
        <v>2018</v>
      </c>
      <c r="H1420" s="1" t="s">
        <v>214</v>
      </c>
      <c r="I1420" t="s">
        <v>213</v>
      </c>
      <c r="J1420">
        <v>3</v>
      </c>
      <c r="K1420" t="s">
        <v>28</v>
      </c>
      <c r="L1420">
        <v>99</v>
      </c>
      <c r="M1420" t="s">
        <v>260</v>
      </c>
      <c r="N1420">
        <v>9</v>
      </c>
      <c r="R1420" s="2">
        <f t="shared" si="45"/>
        <v>0.20920502092050208</v>
      </c>
      <c r="S1420" s="2">
        <f>VLOOKUP(A1420,'TA Total'!A:Q,14,0)</f>
        <v>4302</v>
      </c>
    </row>
    <row r="1421" spans="1:19" x14ac:dyDescent="0.45">
      <c r="A1421" s="2" t="str">
        <f t="shared" si="44"/>
        <v>2018|≈åtorohanga District|Private Dwelling</v>
      </c>
      <c r="B1421" t="s">
        <v>16</v>
      </c>
      <c r="C1421" t="s">
        <v>17</v>
      </c>
      <c r="D1421" t="s">
        <v>18</v>
      </c>
      <c r="E1421" t="s">
        <v>19</v>
      </c>
      <c r="F1421">
        <v>2018</v>
      </c>
      <c r="G1421">
        <v>2018</v>
      </c>
      <c r="H1421" s="1" t="s">
        <v>214</v>
      </c>
      <c r="I1421" t="s">
        <v>213</v>
      </c>
      <c r="J1421">
        <v>999</v>
      </c>
      <c r="K1421" t="s">
        <v>29</v>
      </c>
      <c r="L1421">
        <v>1</v>
      </c>
      <c r="M1421" t="s">
        <v>261</v>
      </c>
      <c r="N1421">
        <v>4254</v>
      </c>
      <c r="R1421" s="2">
        <f t="shared" si="45"/>
        <v>100</v>
      </c>
      <c r="S1421" s="2">
        <f>VLOOKUP(A1421,'TA Total'!A:Q,14,0)</f>
        <v>4254</v>
      </c>
    </row>
    <row r="1422" spans="1:19" x14ac:dyDescent="0.45">
      <c r="A1422" s="2" t="str">
        <f t="shared" si="44"/>
        <v>2018|≈åtorohanga District|Non-private Dwelling</v>
      </c>
      <c r="B1422" t="s">
        <v>16</v>
      </c>
      <c r="C1422" t="s">
        <v>17</v>
      </c>
      <c r="D1422" t="s">
        <v>18</v>
      </c>
      <c r="E1422" t="s">
        <v>19</v>
      </c>
      <c r="F1422">
        <v>2018</v>
      </c>
      <c r="G1422">
        <v>2018</v>
      </c>
      <c r="H1422" s="1" t="s">
        <v>214</v>
      </c>
      <c r="I1422" t="s">
        <v>213</v>
      </c>
      <c r="J1422">
        <v>999</v>
      </c>
      <c r="K1422" t="s">
        <v>29</v>
      </c>
      <c r="L1422">
        <v>2</v>
      </c>
      <c r="M1422" t="s">
        <v>262</v>
      </c>
      <c r="N1422">
        <v>48</v>
      </c>
      <c r="R1422" s="2">
        <f t="shared" si="45"/>
        <v>100</v>
      </c>
      <c r="S1422" s="2">
        <f>VLOOKUP(A1422,'TA Total'!A:Q,14,0)</f>
        <v>48</v>
      </c>
    </row>
    <row r="1423" spans="1:19" x14ac:dyDescent="0.45">
      <c r="A1423" s="2" t="str">
        <f t="shared" si="44"/>
        <v>2018|≈åtorohanga District|Total - dwelling type</v>
      </c>
      <c r="B1423" t="s">
        <v>16</v>
      </c>
      <c r="C1423" t="s">
        <v>17</v>
      </c>
      <c r="D1423" t="s">
        <v>18</v>
      </c>
      <c r="E1423" t="s">
        <v>19</v>
      </c>
      <c r="F1423">
        <v>2018</v>
      </c>
      <c r="G1423">
        <v>2018</v>
      </c>
      <c r="H1423" s="1" t="s">
        <v>214</v>
      </c>
      <c r="I1423" t="s">
        <v>213</v>
      </c>
      <c r="J1423">
        <v>999</v>
      </c>
      <c r="K1423" t="s">
        <v>29</v>
      </c>
      <c r="L1423">
        <v>99</v>
      </c>
      <c r="M1423" t="s">
        <v>260</v>
      </c>
      <c r="N1423">
        <v>4302</v>
      </c>
      <c r="R1423" s="2">
        <f t="shared" si="45"/>
        <v>100</v>
      </c>
      <c r="S1423" s="2">
        <f>VLOOKUP(A1423,'TA Total'!A:Q,14,0)</f>
        <v>4302</v>
      </c>
    </row>
    <row r="1424" spans="1:19" x14ac:dyDescent="0.45">
      <c r="A1424" s="2" t="str">
        <f t="shared" si="44"/>
        <v>2018|South Waikato District|Private Dwelling</v>
      </c>
      <c r="B1424" t="s">
        <v>16</v>
      </c>
      <c r="C1424" t="s">
        <v>17</v>
      </c>
      <c r="D1424" t="s">
        <v>18</v>
      </c>
      <c r="E1424" t="s">
        <v>19</v>
      </c>
      <c r="F1424">
        <v>2018</v>
      </c>
      <c r="G1424">
        <v>2018</v>
      </c>
      <c r="H1424" s="1" t="s">
        <v>212</v>
      </c>
      <c r="I1424" t="s">
        <v>211</v>
      </c>
      <c r="J1424">
        <v>1</v>
      </c>
      <c r="K1424" t="s">
        <v>22</v>
      </c>
      <c r="L1424">
        <v>1</v>
      </c>
      <c r="M1424" t="s">
        <v>261</v>
      </c>
      <c r="N1424">
        <v>8538</v>
      </c>
      <c r="R1424" s="2">
        <f t="shared" si="45"/>
        <v>88.138742644781658</v>
      </c>
      <c r="S1424" s="2">
        <f>VLOOKUP(A1424,'TA Total'!A:Q,14,0)</f>
        <v>9687</v>
      </c>
    </row>
    <row r="1425" spans="1:19" x14ac:dyDescent="0.45">
      <c r="A1425" s="2" t="str">
        <f t="shared" si="44"/>
        <v>2018|South Waikato District|Non-private Dwelling</v>
      </c>
      <c r="B1425" t="s">
        <v>16</v>
      </c>
      <c r="C1425" t="s">
        <v>17</v>
      </c>
      <c r="D1425" t="s">
        <v>18</v>
      </c>
      <c r="E1425" t="s">
        <v>19</v>
      </c>
      <c r="F1425">
        <v>2018</v>
      </c>
      <c r="G1425">
        <v>2018</v>
      </c>
      <c r="H1425" s="1" t="s">
        <v>212</v>
      </c>
      <c r="I1425" t="s">
        <v>211</v>
      </c>
      <c r="J1425">
        <v>1</v>
      </c>
      <c r="K1425" t="s">
        <v>22</v>
      </c>
      <c r="L1425">
        <v>2</v>
      </c>
      <c r="M1425" t="s">
        <v>262</v>
      </c>
      <c r="N1425">
        <v>27</v>
      </c>
      <c r="R1425" s="2">
        <f t="shared" si="45"/>
        <v>64.285714285714292</v>
      </c>
      <c r="S1425" s="2">
        <f>VLOOKUP(A1425,'TA Total'!A:Q,14,0)</f>
        <v>42</v>
      </c>
    </row>
    <row r="1426" spans="1:19" x14ac:dyDescent="0.45">
      <c r="A1426" s="2" t="str">
        <f t="shared" si="44"/>
        <v>2018|South Waikato District|Total - dwelling type</v>
      </c>
      <c r="B1426" t="s">
        <v>16</v>
      </c>
      <c r="C1426" t="s">
        <v>17</v>
      </c>
      <c r="D1426" t="s">
        <v>18</v>
      </c>
      <c r="E1426" t="s">
        <v>19</v>
      </c>
      <c r="F1426">
        <v>2018</v>
      </c>
      <c r="G1426">
        <v>2018</v>
      </c>
      <c r="H1426" s="1" t="s">
        <v>212</v>
      </c>
      <c r="I1426" t="s">
        <v>211</v>
      </c>
      <c r="J1426">
        <v>1</v>
      </c>
      <c r="K1426" t="s">
        <v>22</v>
      </c>
      <c r="L1426">
        <v>99</v>
      </c>
      <c r="M1426" t="s">
        <v>260</v>
      </c>
      <c r="N1426">
        <v>8562</v>
      </c>
      <c r="R1426" s="2">
        <f t="shared" si="45"/>
        <v>87.977805178791613</v>
      </c>
      <c r="S1426" s="2">
        <f>VLOOKUP(A1426,'TA Total'!A:Q,14,0)</f>
        <v>9732</v>
      </c>
    </row>
    <row r="1427" spans="1:19" x14ac:dyDescent="0.45">
      <c r="A1427" s="2" t="str">
        <f t="shared" si="44"/>
        <v>2018|South Waikato District|Private Dwelling</v>
      </c>
      <c r="B1427" t="s">
        <v>16</v>
      </c>
      <c r="C1427" t="s">
        <v>17</v>
      </c>
      <c r="D1427" t="s">
        <v>18</v>
      </c>
      <c r="E1427" t="s">
        <v>19</v>
      </c>
      <c r="F1427">
        <v>2018</v>
      </c>
      <c r="G1427">
        <v>2018</v>
      </c>
      <c r="H1427" s="1" t="s">
        <v>212</v>
      </c>
      <c r="I1427" t="s">
        <v>211</v>
      </c>
      <c r="J1427">
        <v>2</v>
      </c>
      <c r="K1427" t="s">
        <v>23</v>
      </c>
      <c r="L1427">
        <v>1</v>
      </c>
      <c r="M1427" t="s">
        <v>261</v>
      </c>
      <c r="N1427">
        <v>1134</v>
      </c>
      <c r="R1427" s="2">
        <f t="shared" si="45"/>
        <v>11.70641065345308</v>
      </c>
      <c r="S1427" s="2">
        <f>VLOOKUP(A1427,'TA Total'!A:Q,14,0)</f>
        <v>9687</v>
      </c>
    </row>
    <row r="1428" spans="1:19" x14ac:dyDescent="0.45">
      <c r="A1428" s="2" t="str">
        <f t="shared" si="44"/>
        <v>2018|South Waikato District|Non-private Dwelling</v>
      </c>
      <c r="B1428" t="s">
        <v>16</v>
      </c>
      <c r="C1428" t="s">
        <v>17</v>
      </c>
      <c r="D1428" t="s">
        <v>18</v>
      </c>
      <c r="E1428" t="s">
        <v>19</v>
      </c>
      <c r="F1428">
        <v>2018</v>
      </c>
      <c r="G1428">
        <v>2018</v>
      </c>
      <c r="H1428" s="1" t="s">
        <v>212</v>
      </c>
      <c r="I1428" t="s">
        <v>211</v>
      </c>
      <c r="J1428">
        <v>2</v>
      </c>
      <c r="K1428" t="s">
        <v>23</v>
      </c>
      <c r="L1428">
        <v>2</v>
      </c>
      <c r="M1428" t="s">
        <v>262</v>
      </c>
      <c r="N1428">
        <v>21</v>
      </c>
      <c r="R1428" s="2">
        <f t="shared" si="45"/>
        <v>50</v>
      </c>
      <c r="S1428" s="2">
        <f>VLOOKUP(A1428,'TA Total'!A:Q,14,0)</f>
        <v>42</v>
      </c>
    </row>
    <row r="1429" spans="1:19" x14ac:dyDescent="0.45">
      <c r="A1429" s="2" t="str">
        <f t="shared" si="44"/>
        <v>2018|South Waikato District|Total - dwelling type</v>
      </c>
      <c r="B1429" t="s">
        <v>16</v>
      </c>
      <c r="C1429" t="s">
        <v>17</v>
      </c>
      <c r="D1429" t="s">
        <v>18</v>
      </c>
      <c r="E1429" t="s">
        <v>19</v>
      </c>
      <c r="F1429">
        <v>2018</v>
      </c>
      <c r="G1429">
        <v>2018</v>
      </c>
      <c r="H1429" s="1" t="s">
        <v>212</v>
      </c>
      <c r="I1429" t="s">
        <v>211</v>
      </c>
      <c r="J1429">
        <v>2</v>
      </c>
      <c r="K1429" t="s">
        <v>23</v>
      </c>
      <c r="L1429">
        <v>99</v>
      </c>
      <c r="M1429" t="s">
        <v>260</v>
      </c>
      <c r="N1429">
        <v>1155</v>
      </c>
      <c r="R1429" s="2">
        <f t="shared" si="45"/>
        <v>11.868064118372381</v>
      </c>
      <c r="S1429" s="2">
        <f>VLOOKUP(A1429,'TA Total'!A:Q,14,0)</f>
        <v>9732</v>
      </c>
    </row>
    <row r="1430" spans="1:19" x14ac:dyDescent="0.45">
      <c r="A1430" s="2" t="str">
        <f t="shared" si="44"/>
        <v>2018|South Waikato District|Private Dwelling</v>
      </c>
      <c r="B1430" t="s">
        <v>16</v>
      </c>
      <c r="C1430" t="s">
        <v>17</v>
      </c>
      <c r="D1430" t="s">
        <v>18</v>
      </c>
      <c r="E1430" t="s">
        <v>19</v>
      </c>
      <c r="F1430">
        <v>2018</v>
      </c>
      <c r="G1430">
        <v>2018</v>
      </c>
      <c r="H1430" s="1" t="s">
        <v>212</v>
      </c>
      <c r="I1430" t="s">
        <v>211</v>
      </c>
      <c r="J1430">
        <v>21</v>
      </c>
      <c r="K1430" t="s">
        <v>26</v>
      </c>
      <c r="L1430">
        <v>1</v>
      </c>
      <c r="M1430" t="s">
        <v>261</v>
      </c>
      <c r="N1430">
        <v>615</v>
      </c>
      <c r="R1430" s="2">
        <f t="shared" si="45"/>
        <v>6.3487147723753479</v>
      </c>
      <c r="S1430" s="2">
        <f>VLOOKUP(A1430,'TA Total'!A:Q,14,0)</f>
        <v>9687</v>
      </c>
    </row>
    <row r="1431" spans="1:19" x14ac:dyDescent="0.45">
      <c r="A1431" s="2" t="str">
        <f t="shared" si="44"/>
        <v>2018|South Waikato District|Non-private Dwelling</v>
      </c>
      <c r="B1431" t="s">
        <v>16</v>
      </c>
      <c r="C1431" t="s">
        <v>17</v>
      </c>
      <c r="D1431" t="s">
        <v>18</v>
      </c>
      <c r="E1431" t="s">
        <v>19</v>
      </c>
      <c r="F1431">
        <v>2018</v>
      </c>
      <c r="G1431">
        <v>2018</v>
      </c>
      <c r="H1431" s="1" t="s">
        <v>212</v>
      </c>
      <c r="I1431" t="s">
        <v>211</v>
      </c>
      <c r="J1431">
        <v>21</v>
      </c>
      <c r="K1431" t="s">
        <v>26</v>
      </c>
      <c r="L1431">
        <v>2</v>
      </c>
      <c r="M1431" t="s">
        <v>262</v>
      </c>
      <c r="N1431">
        <v>3</v>
      </c>
      <c r="R1431" s="2">
        <f t="shared" si="45"/>
        <v>7.1428571428571423</v>
      </c>
      <c r="S1431" s="2">
        <f>VLOOKUP(A1431,'TA Total'!A:Q,14,0)</f>
        <v>42</v>
      </c>
    </row>
    <row r="1432" spans="1:19" x14ac:dyDescent="0.45">
      <c r="A1432" s="2" t="str">
        <f t="shared" si="44"/>
        <v>2018|South Waikato District|Total - dwelling type</v>
      </c>
      <c r="B1432" t="s">
        <v>16</v>
      </c>
      <c r="C1432" t="s">
        <v>17</v>
      </c>
      <c r="D1432" t="s">
        <v>18</v>
      </c>
      <c r="E1432" t="s">
        <v>19</v>
      </c>
      <c r="F1432">
        <v>2018</v>
      </c>
      <c r="G1432">
        <v>2018</v>
      </c>
      <c r="H1432" s="1" t="s">
        <v>212</v>
      </c>
      <c r="I1432" t="s">
        <v>211</v>
      </c>
      <c r="J1432">
        <v>21</v>
      </c>
      <c r="K1432" t="s">
        <v>26</v>
      </c>
      <c r="L1432">
        <v>99</v>
      </c>
      <c r="M1432" t="s">
        <v>260</v>
      </c>
      <c r="N1432">
        <v>618</v>
      </c>
      <c r="R1432" s="2">
        <f t="shared" si="45"/>
        <v>6.3501849568434032</v>
      </c>
      <c r="S1432" s="2">
        <f>VLOOKUP(A1432,'TA Total'!A:Q,14,0)</f>
        <v>9732</v>
      </c>
    </row>
    <row r="1433" spans="1:19" x14ac:dyDescent="0.45">
      <c r="A1433" s="2" t="str">
        <f t="shared" si="44"/>
        <v>2018|South Waikato District|Private Dwelling</v>
      </c>
      <c r="B1433" t="s">
        <v>16</v>
      </c>
      <c r="C1433" t="s">
        <v>17</v>
      </c>
      <c r="D1433" t="s">
        <v>18</v>
      </c>
      <c r="E1433" t="s">
        <v>19</v>
      </c>
      <c r="F1433">
        <v>2018</v>
      </c>
      <c r="G1433">
        <v>2018</v>
      </c>
      <c r="H1433" s="1" t="s">
        <v>212</v>
      </c>
      <c r="I1433" t="s">
        <v>211</v>
      </c>
      <c r="J1433">
        <v>22</v>
      </c>
      <c r="K1433" t="s">
        <v>27</v>
      </c>
      <c r="L1433">
        <v>1</v>
      </c>
      <c r="M1433" t="s">
        <v>261</v>
      </c>
      <c r="N1433">
        <v>519</v>
      </c>
      <c r="R1433" s="2">
        <f t="shared" si="45"/>
        <v>5.3576958810777331</v>
      </c>
      <c r="S1433" s="2">
        <f>VLOOKUP(A1433,'TA Total'!A:Q,14,0)</f>
        <v>9687</v>
      </c>
    </row>
    <row r="1434" spans="1:19" x14ac:dyDescent="0.45">
      <c r="A1434" s="2" t="str">
        <f t="shared" si="44"/>
        <v>2018|South Waikato District|Non-private Dwelling</v>
      </c>
      <c r="B1434" t="s">
        <v>16</v>
      </c>
      <c r="C1434" t="s">
        <v>17</v>
      </c>
      <c r="D1434" t="s">
        <v>18</v>
      </c>
      <c r="E1434" t="s">
        <v>19</v>
      </c>
      <c r="F1434">
        <v>2018</v>
      </c>
      <c r="G1434">
        <v>2018</v>
      </c>
      <c r="H1434" s="1" t="s">
        <v>212</v>
      </c>
      <c r="I1434" t="s">
        <v>211</v>
      </c>
      <c r="J1434">
        <v>22</v>
      </c>
      <c r="K1434" t="s">
        <v>27</v>
      </c>
      <c r="L1434">
        <v>2</v>
      </c>
      <c r="M1434" t="s">
        <v>262</v>
      </c>
      <c r="N1434">
        <v>15</v>
      </c>
      <c r="R1434" s="2">
        <f t="shared" si="45"/>
        <v>35.714285714285715</v>
      </c>
      <c r="S1434" s="2">
        <f>VLOOKUP(A1434,'TA Total'!A:Q,14,0)</f>
        <v>42</v>
      </c>
    </row>
    <row r="1435" spans="1:19" x14ac:dyDescent="0.45">
      <c r="A1435" s="2" t="str">
        <f t="shared" si="44"/>
        <v>2018|South Waikato District|Total - dwelling type</v>
      </c>
      <c r="B1435" t="s">
        <v>16</v>
      </c>
      <c r="C1435" t="s">
        <v>17</v>
      </c>
      <c r="D1435" t="s">
        <v>18</v>
      </c>
      <c r="E1435" t="s">
        <v>19</v>
      </c>
      <c r="F1435">
        <v>2018</v>
      </c>
      <c r="G1435">
        <v>2018</v>
      </c>
      <c r="H1435" s="1" t="s">
        <v>212</v>
      </c>
      <c r="I1435" t="s">
        <v>211</v>
      </c>
      <c r="J1435">
        <v>22</v>
      </c>
      <c r="K1435" t="s">
        <v>27</v>
      </c>
      <c r="L1435">
        <v>99</v>
      </c>
      <c r="M1435" t="s">
        <v>260</v>
      </c>
      <c r="N1435">
        <v>534</v>
      </c>
      <c r="R1435" s="2">
        <f t="shared" si="45"/>
        <v>5.4870530209617758</v>
      </c>
      <c r="S1435" s="2">
        <f>VLOOKUP(A1435,'TA Total'!A:Q,14,0)</f>
        <v>9732</v>
      </c>
    </row>
    <row r="1436" spans="1:19" x14ac:dyDescent="0.45">
      <c r="A1436" s="2" t="str">
        <f t="shared" si="44"/>
        <v>2018|South Waikato District|Private Dwelling</v>
      </c>
      <c r="B1436" t="s">
        <v>16</v>
      </c>
      <c r="C1436" t="s">
        <v>17</v>
      </c>
      <c r="D1436" t="s">
        <v>18</v>
      </c>
      <c r="E1436" t="s">
        <v>19</v>
      </c>
      <c r="F1436">
        <v>2018</v>
      </c>
      <c r="G1436">
        <v>2018</v>
      </c>
      <c r="H1436" s="1" t="s">
        <v>212</v>
      </c>
      <c r="I1436" t="s">
        <v>211</v>
      </c>
      <c r="J1436">
        <v>3</v>
      </c>
      <c r="K1436" t="s">
        <v>28</v>
      </c>
      <c r="L1436">
        <v>1</v>
      </c>
      <c r="M1436" t="s">
        <v>261</v>
      </c>
      <c r="N1436">
        <v>12</v>
      </c>
      <c r="R1436" s="2">
        <f t="shared" si="45"/>
        <v>0.12387736141220192</v>
      </c>
      <c r="S1436" s="2">
        <f>VLOOKUP(A1436,'TA Total'!A:Q,14,0)</f>
        <v>9687</v>
      </c>
    </row>
    <row r="1437" spans="1:19" x14ac:dyDescent="0.45">
      <c r="A1437" s="2" t="str">
        <f t="shared" si="44"/>
        <v>2018|South Waikato District|Non-private Dwelling</v>
      </c>
      <c r="B1437" t="s">
        <v>16</v>
      </c>
      <c r="C1437" t="s">
        <v>17</v>
      </c>
      <c r="D1437" t="s">
        <v>18</v>
      </c>
      <c r="E1437" t="s">
        <v>19</v>
      </c>
      <c r="F1437">
        <v>2018</v>
      </c>
      <c r="G1437">
        <v>2018</v>
      </c>
      <c r="H1437" s="1" t="s">
        <v>212</v>
      </c>
      <c r="I1437" t="s">
        <v>211</v>
      </c>
      <c r="J1437">
        <v>3</v>
      </c>
      <c r="K1437" t="s">
        <v>28</v>
      </c>
      <c r="L1437">
        <v>2</v>
      </c>
      <c r="M1437" t="s">
        <v>262</v>
      </c>
      <c r="N1437">
        <v>0</v>
      </c>
      <c r="R1437" s="2">
        <f t="shared" si="45"/>
        <v>0</v>
      </c>
      <c r="S1437" s="2">
        <f>VLOOKUP(A1437,'TA Total'!A:Q,14,0)</f>
        <v>42</v>
      </c>
    </row>
    <row r="1438" spans="1:19" x14ac:dyDescent="0.45">
      <c r="A1438" s="2" t="str">
        <f t="shared" si="44"/>
        <v>2018|South Waikato District|Total - dwelling type</v>
      </c>
      <c r="B1438" t="s">
        <v>16</v>
      </c>
      <c r="C1438" t="s">
        <v>17</v>
      </c>
      <c r="D1438" t="s">
        <v>18</v>
      </c>
      <c r="E1438" t="s">
        <v>19</v>
      </c>
      <c r="F1438">
        <v>2018</v>
      </c>
      <c r="G1438">
        <v>2018</v>
      </c>
      <c r="H1438" s="1" t="s">
        <v>212</v>
      </c>
      <c r="I1438" t="s">
        <v>211</v>
      </c>
      <c r="J1438">
        <v>3</v>
      </c>
      <c r="K1438" t="s">
        <v>28</v>
      </c>
      <c r="L1438">
        <v>99</v>
      </c>
      <c r="M1438" t="s">
        <v>260</v>
      </c>
      <c r="N1438">
        <v>12</v>
      </c>
      <c r="R1438" s="2">
        <f t="shared" si="45"/>
        <v>0.12330456226880394</v>
      </c>
      <c r="S1438" s="2">
        <f>VLOOKUP(A1438,'TA Total'!A:Q,14,0)</f>
        <v>9732</v>
      </c>
    </row>
    <row r="1439" spans="1:19" x14ac:dyDescent="0.45">
      <c r="A1439" s="2" t="str">
        <f t="shared" si="44"/>
        <v>2018|South Waikato District|Private Dwelling</v>
      </c>
      <c r="B1439" t="s">
        <v>16</v>
      </c>
      <c r="C1439" t="s">
        <v>17</v>
      </c>
      <c r="D1439" t="s">
        <v>18</v>
      </c>
      <c r="E1439" t="s">
        <v>19</v>
      </c>
      <c r="F1439">
        <v>2018</v>
      </c>
      <c r="G1439">
        <v>2018</v>
      </c>
      <c r="H1439" s="1" t="s">
        <v>212</v>
      </c>
      <c r="I1439" t="s">
        <v>211</v>
      </c>
      <c r="J1439">
        <v>999</v>
      </c>
      <c r="K1439" t="s">
        <v>29</v>
      </c>
      <c r="L1439">
        <v>1</v>
      </c>
      <c r="M1439" t="s">
        <v>261</v>
      </c>
      <c r="N1439">
        <v>9687</v>
      </c>
      <c r="R1439" s="2">
        <f t="shared" si="45"/>
        <v>100</v>
      </c>
      <c r="S1439" s="2">
        <f>VLOOKUP(A1439,'TA Total'!A:Q,14,0)</f>
        <v>9687</v>
      </c>
    </row>
    <row r="1440" spans="1:19" x14ac:dyDescent="0.45">
      <c r="A1440" s="2" t="str">
        <f t="shared" si="44"/>
        <v>2018|South Waikato District|Non-private Dwelling</v>
      </c>
      <c r="B1440" t="s">
        <v>16</v>
      </c>
      <c r="C1440" t="s">
        <v>17</v>
      </c>
      <c r="D1440" t="s">
        <v>18</v>
      </c>
      <c r="E1440" t="s">
        <v>19</v>
      </c>
      <c r="F1440">
        <v>2018</v>
      </c>
      <c r="G1440">
        <v>2018</v>
      </c>
      <c r="H1440" s="1" t="s">
        <v>212</v>
      </c>
      <c r="I1440" t="s">
        <v>211</v>
      </c>
      <c r="J1440">
        <v>999</v>
      </c>
      <c r="K1440" t="s">
        <v>29</v>
      </c>
      <c r="L1440">
        <v>2</v>
      </c>
      <c r="M1440" t="s">
        <v>262</v>
      </c>
      <c r="N1440">
        <v>42</v>
      </c>
      <c r="R1440" s="2">
        <f t="shared" si="45"/>
        <v>100</v>
      </c>
      <c r="S1440" s="2">
        <f>VLOOKUP(A1440,'TA Total'!A:Q,14,0)</f>
        <v>42</v>
      </c>
    </row>
    <row r="1441" spans="1:19" x14ac:dyDescent="0.45">
      <c r="A1441" s="2" t="str">
        <f t="shared" si="44"/>
        <v>2018|South Waikato District|Total - dwelling type</v>
      </c>
      <c r="B1441" t="s">
        <v>16</v>
      </c>
      <c r="C1441" t="s">
        <v>17</v>
      </c>
      <c r="D1441" t="s">
        <v>18</v>
      </c>
      <c r="E1441" t="s">
        <v>19</v>
      </c>
      <c r="F1441">
        <v>2018</v>
      </c>
      <c r="G1441">
        <v>2018</v>
      </c>
      <c r="H1441" s="1" t="s">
        <v>212</v>
      </c>
      <c r="I1441" t="s">
        <v>211</v>
      </c>
      <c r="J1441">
        <v>999</v>
      </c>
      <c r="K1441" t="s">
        <v>29</v>
      </c>
      <c r="L1441">
        <v>99</v>
      </c>
      <c r="M1441" t="s">
        <v>260</v>
      </c>
      <c r="N1441">
        <v>9732</v>
      </c>
      <c r="R1441" s="2">
        <f t="shared" si="45"/>
        <v>100</v>
      </c>
      <c r="S1441" s="2">
        <f>VLOOKUP(A1441,'TA Total'!A:Q,14,0)</f>
        <v>9732</v>
      </c>
    </row>
    <row r="1442" spans="1:19" x14ac:dyDescent="0.45">
      <c r="A1442" s="2" t="str">
        <f t="shared" si="44"/>
        <v>2018|Waitomo District|Private Dwelling</v>
      </c>
      <c r="B1442" t="s">
        <v>16</v>
      </c>
      <c r="C1442" t="s">
        <v>17</v>
      </c>
      <c r="D1442" t="s">
        <v>18</v>
      </c>
      <c r="E1442" t="s">
        <v>19</v>
      </c>
      <c r="F1442">
        <v>2018</v>
      </c>
      <c r="G1442">
        <v>2018</v>
      </c>
      <c r="H1442" s="1" t="s">
        <v>210</v>
      </c>
      <c r="I1442" t="s">
        <v>209</v>
      </c>
      <c r="J1442">
        <v>1</v>
      </c>
      <c r="K1442" t="s">
        <v>22</v>
      </c>
      <c r="L1442">
        <v>1</v>
      </c>
      <c r="M1442" t="s">
        <v>261</v>
      </c>
      <c r="N1442">
        <v>3411</v>
      </c>
      <c r="R1442" s="2">
        <f t="shared" si="45"/>
        <v>80.239943542695841</v>
      </c>
      <c r="S1442" s="2">
        <f>VLOOKUP(A1442,'TA Total'!A:Q,14,0)</f>
        <v>4251</v>
      </c>
    </row>
    <row r="1443" spans="1:19" x14ac:dyDescent="0.45">
      <c r="A1443" s="2" t="str">
        <f t="shared" si="44"/>
        <v>2018|Waitomo District|Non-private Dwelling</v>
      </c>
      <c r="B1443" t="s">
        <v>16</v>
      </c>
      <c r="C1443" t="s">
        <v>17</v>
      </c>
      <c r="D1443" t="s">
        <v>18</v>
      </c>
      <c r="E1443" t="s">
        <v>19</v>
      </c>
      <c r="F1443">
        <v>2018</v>
      </c>
      <c r="G1443">
        <v>2018</v>
      </c>
      <c r="H1443" s="1" t="s">
        <v>210</v>
      </c>
      <c r="I1443" t="s">
        <v>209</v>
      </c>
      <c r="J1443">
        <v>1</v>
      </c>
      <c r="K1443" t="s">
        <v>22</v>
      </c>
      <c r="L1443">
        <v>2</v>
      </c>
      <c r="M1443" t="s">
        <v>262</v>
      </c>
      <c r="N1443">
        <v>42</v>
      </c>
      <c r="R1443" s="2">
        <f t="shared" si="45"/>
        <v>63.636363636363633</v>
      </c>
      <c r="S1443" s="2">
        <f>VLOOKUP(A1443,'TA Total'!A:Q,14,0)</f>
        <v>66</v>
      </c>
    </row>
    <row r="1444" spans="1:19" x14ac:dyDescent="0.45">
      <c r="A1444" s="2" t="str">
        <f t="shared" si="44"/>
        <v>2018|Waitomo District|Total - dwelling type</v>
      </c>
      <c r="B1444" t="s">
        <v>16</v>
      </c>
      <c r="C1444" t="s">
        <v>17</v>
      </c>
      <c r="D1444" t="s">
        <v>18</v>
      </c>
      <c r="E1444" t="s">
        <v>19</v>
      </c>
      <c r="F1444">
        <v>2018</v>
      </c>
      <c r="G1444">
        <v>2018</v>
      </c>
      <c r="H1444" s="1" t="s">
        <v>210</v>
      </c>
      <c r="I1444" t="s">
        <v>209</v>
      </c>
      <c r="J1444">
        <v>1</v>
      </c>
      <c r="K1444" t="s">
        <v>22</v>
      </c>
      <c r="L1444">
        <v>99</v>
      </c>
      <c r="M1444" t="s">
        <v>260</v>
      </c>
      <c r="N1444">
        <v>3450</v>
      </c>
      <c r="R1444" s="2">
        <f t="shared" si="45"/>
        <v>79.916608756080606</v>
      </c>
      <c r="S1444" s="2">
        <f>VLOOKUP(A1444,'TA Total'!A:Q,14,0)</f>
        <v>4317</v>
      </c>
    </row>
    <row r="1445" spans="1:19" x14ac:dyDescent="0.45">
      <c r="A1445" s="2" t="str">
        <f t="shared" si="44"/>
        <v>2018|Waitomo District|Private Dwelling</v>
      </c>
      <c r="B1445" t="s">
        <v>16</v>
      </c>
      <c r="C1445" t="s">
        <v>17</v>
      </c>
      <c r="D1445" t="s">
        <v>18</v>
      </c>
      <c r="E1445" t="s">
        <v>19</v>
      </c>
      <c r="F1445">
        <v>2018</v>
      </c>
      <c r="G1445">
        <v>2018</v>
      </c>
      <c r="H1445" s="1" t="s">
        <v>210</v>
      </c>
      <c r="I1445" t="s">
        <v>209</v>
      </c>
      <c r="J1445">
        <v>2</v>
      </c>
      <c r="K1445" t="s">
        <v>23</v>
      </c>
      <c r="L1445">
        <v>1</v>
      </c>
      <c r="M1445" t="s">
        <v>261</v>
      </c>
      <c r="N1445">
        <v>831</v>
      </c>
      <c r="R1445" s="2">
        <f t="shared" si="45"/>
        <v>19.548341566690191</v>
      </c>
      <c r="S1445" s="2">
        <f>VLOOKUP(A1445,'TA Total'!A:Q,14,0)</f>
        <v>4251</v>
      </c>
    </row>
    <row r="1446" spans="1:19" x14ac:dyDescent="0.45">
      <c r="A1446" s="2" t="str">
        <f t="shared" si="44"/>
        <v>2018|Waitomo District|Non-private Dwelling</v>
      </c>
      <c r="B1446" t="s">
        <v>16</v>
      </c>
      <c r="C1446" t="s">
        <v>17</v>
      </c>
      <c r="D1446" t="s">
        <v>18</v>
      </c>
      <c r="E1446" t="s">
        <v>19</v>
      </c>
      <c r="F1446">
        <v>2018</v>
      </c>
      <c r="G1446">
        <v>2018</v>
      </c>
      <c r="H1446" s="1" t="s">
        <v>210</v>
      </c>
      <c r="I1446" t="s">
        <v>209</v>
      </c>
      <c r="J1446">
        <v>2</v>
      </c>
      <c r="K1446" t="s">
        <v>23</v>
      </c>
      <c r="L1446">
        <v>2</v>
      </c>
      <c r="M1446" t="s">
        <v>262</v>
      </c>
      <c r="N1446">
        <v>24</v>
      </c>
      <c r="R1446" s="2">
        <f t="shared" si="45"/>
        <v>36.363636363636367</v>
      </c>
      <c r="S1446" s="2">
        <f>VLOOKUP(A1446,'TA Total'!A:Q,14,0)</f>
        <v>66</v>
      </c>
    </row>
    <row r="1447" spans="1:19" x14ac:dyDescent="0.45">
      <c r="A1447" s="2" t="str">
        <f t="shared" si="44"/>
        <v>2018|Waitomo District|Total - dwelling type</v>
      </c>
      <c r="B1447" t="s">
        <v>16</v>
      </c>
      <c r="C1447" t="s">
        <v>17</v>
      </c>
      <c r="D1447" t="s">
        <v>18</v>
      </c>
      <c r="E1447" t="s">
        <v>19</v>
      </c>
      <c r="F1447">
        <v>2018</v>
      </c>
      <c r="G1447">
        <v>2018</v>
      </c>
      <c r="H1447" s="1" t="s">
        <v>210</v>
      </c>
      <c r="I1447" t="s">
        <v>209</v>
      </c>
      <c r="J1447">
        <v>2</v>
      </c>
      <c r="K1447" t="s">
        <v>23</v>
      </c>
      <c r="L1447">
        <v>99</v>
      </c>
      <c r="M1447" t="s">
        <v>260</v>
      </c>
      <c r="N1447">
        <v>858</v>
      </c>
      <c r="R1447" s="2">
        <f t="shared" si="45"/>
        <v>19.874913134120916</v>
      </c>
      <c r="S1447" s="2">
        <f>VLOOKUP(A1447,'TA Total'!A:Q,14,0)</f>
        <v>4317</v>
      </c>
    </row>
    <row r="1448" spans="1:19" x14ac:dyDescent="0.45">
      <c r="A1448" s="2" t="str">
        <f t="shared" si="44"/>
        <v>2018|Waitomo District|Private Dwelling</v>
      </c>
      <c r="B1448" t="s">
        <v>16</v>
      </c>
      <c r="C1448" t="s">
        <v>17</v>
      </c>
      <c r="D1448" t="s">
        <v>18</v>
      </c>
      <c r="E1448" t="s">
        <v>19</v>
      </c>
      <c r="F1448">
        <v>2018</v>
      </c>
      <c r="G1448">
        <v>2018</v>
      </c>
      <c r="H1448" s="1" t="s">
        <v>210</v>
      </c>
      <c r="I1448" t="s">
        <v>209</v>
      </c>
      <c r="J1448">
        <v>21</v>
      </c>
      <c r="K1448" t="s">
        <v>26</v>
      </c>
      <c r="L1448">
        <v>1</v>
      </c>
      <c r="M1448" t="s">
        <v>261</v>
      </c>
      <c r="N1448">
        <v>432</v>
      </c>
      <c r="R1448" s="2">
        <f t="shared" si="45"/>
        <v>10.162314749470713</v>
      </c>
      <c r="S1448" s="2">
        <f>VLOOKUP(A1448,'TA Total'!A:Q,14,0)</f>
        <v>4251</v>
      </c>
    </row>
    <row r="1449" spans="1:19" x14ac:dyDescent="0.45">
      <c r="A1449" s="2" t="str">
        <f t="shared" si="44"/>
        <v>2018|Waitomo District|Non-private Dwelling</v>
      </c>
      <c r="B1449" t="s">
        <v>16</v>
      </c>
      <c r="C1449" t="s">
        <v>17</v>
      </c>
      <c r="D1449" t="s">
        <v>18</v>
      </c>
      <c r="E1449" t="s">
        <v>19</v>
      </c>
      <c r="F1449">
        <v>2018</v>
      </c>
      <c r="G1449">
        <v>2018</v>
      </c>
      <c r="H1449" s="1" t="s">
        <v>210</v>
      </c>
      <c r="I1449" t="s">
        <v>209</v>
      </c>
      <c r="J1449">
        <v>21</v>
      </c>
      <c r="K1449" t="s">
        <v>26</v>
      </c>
      <c r="L1449">
        <v>2</v>
      </c>
      <c r="M1449" t="s">
        <v>262</v>
      </c>
      <c r="N1449">
        <v>6</v>
      </c>
      <c r="R1449" s="2">
        <f t="shared" si="45"/>
        <v>9.0909090909090917</v>
      </c>
      <c r="S1449" s="2">
        <f>VLOOKUP(A1449,'TA Total'!A:Q,14,0)</f>
        <v>66</v>
      </c>
    </row>
    <row r="1450" spans="1:19" x14ac:dyDescent="0.45">
      <c r="A1450" s="2" t="str">
        <f t="shared" si="44"/>
        <v>2018|Waitomo District|Total - dwelling type</v>
      </c>
      <c r="B1450" t="s">
        <v>16</v>
      </c>
      <c r="C1450" t="s">
        <v>17</v>
      </c>
      <c r="D1450" t="s">
        <v>18</v>
      </c>
      <c r="E1450" t="s">
        <v>19</v>
      </c>
      <c r="F1450">
        <v>2018</v>
      </c>
      <c r="G1450">
        <v>2018</v>
      </c>
      <c r="H1450" s="1" t="s">
        <v>210</v>
      </c>
      <c r="I1450" t="s">
        <v>209</v>
      </c>
      <c r="J1450">
        <v>21</v>
      </c>
      <c r="K1450" t="s">
        <v>26</v>
      </c>
      <c r="L1450">
        <v>99</v>
      </c>
      <c r="M1450" t="s">
        <v>260</v>
      </c>
      <c r="N1450">
        <v>441</v>
      </c>
      <c r="R1450" s="2">
        <f t="shared" si="45"/>
        <v>10.215427380125087</v>
      </c>
      <c r="S1450" s="2">
        <f>VLOOKUP(A1450,'TA Total'!A:Q,14,0)</f>
        <v>4317</v>
      </c>
    </row>
    <row r="1451" spans="1:19" x14ac:dyDescent="0.45">
      <c r="A1451" s="2" t="str">
        <f t="shared" si="44"/>
        <v>2018|Waitomo District|Private Dwelling</v>
      </c>
      <c r="B1451" t="s">
        <v>16</v>
      </c>
      <c r="C1451" t="s">
        <v>17</v>
      </c>
      <c r="D1451" t="s">
        <v>18</v>
      </c>
      <c r="E1451" t="s">
        <v>19</v>
      </c>
      <c r="F1451">
        <v>2018</v>
      </c>
      <c r="G1451">
        <v>2018</v>
      </c>
      <c r="H1451" s="1" t="s">
        <v>210</v>
      </c>
      <c r="I1451" t="s">
        <v>209</v>
      </c>
      <c r="J1451">
        <v>22</v>
      </c>
      <c r="K1451" t="s">
        <v>27</v>
      </c>
      <c r="L1451">
        <v>1</v>
      </c>
      <c r="M1451" t="s">
        <v>261</v>
      </c>
      <c r="N1451">
        <v>399</v>
      </c>
      <c r="R1451" s="2">
        <f t="shared" si="45"/>
        <v>9.386026817219479</v>
      </c>
      <c r="S1451" s="2">
        <f>VLOOKUP(A1451,'TA Total'!A:Q,14,0)</f>
        <v>4251</v>
      </c>
    </row>
    <row r="1452" spans="1:19" x14ac:dyDescent="0.45">
      <c r="A1452" s="2" t="str">
        <f t="shared" si="44"/>
        <v>2018|Waitomo District|Non-private Dwelling</v>
      </c>
      <c r="B1452" t="s">
        <v>16</v>
      </c>
      <c r="C1452" t="s">
        <v>17</v>
      </c>
      <c r="D1452" t="s">
        <v>18</v>
      </c>
      <c r="E1452" t="s">
        <v>19</v>
      </c>
      <c r="F1452">
        <v>2018</v>
      </c>
      <c r="G1452">
        <v>2018</v>
      </c>
      <c r="H1452" s="1" t="s">
        <v>210</v>
      </c>
      <c r="I1452" t="s">
        <v>209</v>
      </c>
      <c r="J1452">
        <v>22</v>
      </c>
      <c r="K1452" t="s">
        <v>27</v>
      </c>
      <c r="L1452">
        <v>2</v>
      </c>
      <c r="M1452" t="s">
        <v>262</v>
      </c>
      <c r="N1452">
        <v>18</v>
      </c>
      <c r="R1452" s="2">
        <f t="shared" si="45"/>
        <v>27.27272727272727</v>
      </c>
      <c r="S1452" s="2">
        <f>VLOOKUP(A1452,'TA Total'!A:Q,14,0)</f>
        <v>66</v>
      </c>
    </row>
    <row r="1453" spans="1:19" x14ac:dyDescent="0.45">
      <c r="A1453" s="2" t="str">
        <f t="shared" si="44"/>
        <v>2018|Waitomo District|Total - dwelling type</v>
      </c>
      <c r="B1453" t="s">
        <v>16</v>
      </c>
      <c r="C1453" t="s">
        <v>17</v>
      </c>
      <c r="D1453" t="s">
        <v>18</v>
      </c>
      <c r="E1453" t="s">
        <v>19</v>
      </c>
      <c r="F1453">
        <v>2018</v>
      </c>
      <c r="G1453">
        <v>2018</v>
      </c>
      <c r="H1453" s="1" t="s">
        <v>210</v>
      </c>
      <c r="I1453" t="s">
        <v>209</v>
      </c>
      <c r="J1453">
        <v>22</v>
      </c>
      <c r="K1453" t="s">
        <v>27</v>
      </c>
      <c r="L1453">
        <v>99</v>
      </c>
      <c r="M1453" t="s">
        <v>260</v>
      </c>
      <c r="N1453">
        <v>417</v>
      </c>
      <c r="R1453" s="2">
        <f t="shared" si="45"/>
        <v>9.6594857539958312</v>
      </c>
      <c r="S1453" s="2">
        <f>VLOOKUP(A1453,'TA Total'!A:Q,14,0)</f>
        <v>4317</v>
      </c>
    </row>
    <row r="1454" spans="1:19" x14ac:dyDescent="0.45">
      <c r="A1454" s="2" t="str">
        <f t="shared" si="44"/>
        <v>2018|Waitomo District|Private Dwelling</v>
      </c>
      <c r="B1454" t="s">
        <v>16</v>
      </c>
      <c r="C1454" t="s">
        <v>17</v>
      </c>
      <c r="D1454" t="s">
        <v>18</v>
      </c>
      <c r="E1454" t="s">
        <v>19</v>
      </c>
      <c r="F1454">
        <v>2018</v>
      </c>
      <c r="G1454">
        <v>2018</v>
      </c>
      <c r="H1454" s="1" t="s">
        <v>210</v>
      </c>
      <c r="I1454" t="s">
        <v>209</v>
      </c>
      <c r="J1454">
        <v>3</v>
      </c>
      <c r="K1454" t="s">
        <v>28</v>
      </c>
      <c r="L1454">
        <v>1</v>
      </c>
      <c r="M1454" t="s">
        <v>261</v>
      </c>
      <c r="N1454">
        <v>12</v>
      </c>
      <c r="R1454" s="2">
        <f t="shared" si="45"/>
        <v>0.28228652081863093</v>
      </c>
      <c r="S1454" s="2">
        <f>VLOOKUP(A1454,'TA Total'!A:Q,14,0)</f>
        <v>4251</v>
      </c>
    </row>
    <row r="1455" spans="1:19" x14ac:dyDescent="0.45">
      <c r="A1455" s="2" t="str">
        <f t="shared" si="44"/>
        <v>2018|Waitomo District|Non-private Dwelling</v>
      </c>
      <c r="B1455" t="s">
        <v>16</v>
      </c>
      <c r="C1455" t="s">
        <v>17</v>
      </c>
      <c r="D1455" t="s">
        <v>18</v>
      </c>
      <c r="E1455" t="s">
        <v>19</v>
      </c>
      <c r="F1455">
        <v>2018</v>
      </c>
      <c r="G1455">
        <v>2018</v>
      </c>
      <c r="H1455" s="1" t="s">
        <v>210</v>
      </c>
      <c r="I1455" t="s">
        <v>209</v>
      </c>
      <c r="J1455">
        <v>3</v>
      </c>
      <c r="K1455" t="s">
        <v>28</v>
      </c>
      <c r="L1455">
        <v>2</v>
      </c>
      <c r="M1455" t="s">
        <v>262</v>
      </c>
      <c r="N1455">
        <v>0</v>
      </c>
      <c r="R1455" s="2">
        <f t="shared" si="45"/>
        <v>0</v>
      </c>
      <c r="S1455" s="2">
        <f>VLOOKUP(A1455,'TA Total'!A:Q,14,0)</f>
        <v>66</v>
      </c>
    </row>
    <row r="1456" spans="1:19" x14ac:dyDescent="0.45">
      <c r="A1456" s="2" t="str">
        <f t="shared" si="44"/>
        <v>2018|Waitomo District|Total - dwelling type</v>
      </c>
      <c r="B1456" t="s">
        <v>16</v>
      </c>
      <c r="C1456" t="s">
        <v>17</v>
      </c>
      <c r="D1456" t="s">
        <v>18</v>
      </c>
      <c r="E1456" t="s">
        <v>19</v>
      </c>
      <c r="F1456">
        <v>2018</v>
      </c>
      <c r="G1456">
        <v>2018</v>
      </c>
      <c r="H1456" s="1" t="s">
        <v>210</v>
      </c>
      <c r="I1456" t="s">
        <v>209</v>
      </c>
      <c r="J1456">
        <v>3</v>
      </c>
      <c r="K1456" t="s">
        <v>28</v>
      </c>
      <c r="L1456">
        <v>99</v>
      </c>
      <c r="M1456" t="s">
        <v>260</v>
      </c>
      <c r="N1456">
        <v>12</v>
      </c>
      <c r="R1456" s="2">
        <f t="shared" si="45"/>
        <v>0.27797081306462823</v>
      </c>
      <c r="S1456" s="2">
        <f>VLOOKUP(A1456,'TA Total'!A:Q,14,0)</f>
        <v>4317</v>
      </c>
    </row>
    <row r="1457" spans="1:19" x14ac:dyDescent="0.45">
      <c r="A1457" s="2" t="str">
        <f t="shared" si="44"/>
        <v>2018|Waitomo District|Private Dwelling</v>
      </c>
      <c r="B1457" t="s">
        <v>16</v>
      </c>
      <c r="C1457" t="s">
        <v>17</v>
      </c>
      <c r="D1457" t="s">
        <v>18</v>
      </c>
      <c r="E1457" t="s">
        <v>19</v>
      </c>
      <c r="F1457">
        <v>2018</v>
      </c>
      <c r="G1457">
        <v>2018</v>
      </c>
      <c r="H1457" s="1" t="s">
        <v>210</v>
      </c>
      <c r="I1457" t="s">
        <v>209</v>
      </c>
      <c r="J1457">
        <v>999</v>
      </c>
      <c r="K1457" t="s">
        <v>29</v>
      </c>
      <c r="L1457">
        <v>1</v>
      </c>
      <c r="M1457" t="s">
        <v>261</v>
      </c>
      <c r="N1457">
        <v>4251</v>
      </c>
      <c r="R1457" s="2">
        <f t="shared" si="45"/>
        <v>100</v>
      </c>
      <c r="S1457" s="2">
        <f>VLOOKUP(A1457,'TA Total'!A:Q,14,0)</f>
        <v>4251</v>
      </c>
    </row>
    <row r="1458" spans="1:19" x14ac:dyDescent="0.45">
      <c r="A1458" s="2" t="str">
        <f t="shared" si="44"/>
        <v>2018|Waitomo District|Non-private Dwelling</v>
      </c>
      <c r="B1458" t="s">
        <v>16</v>
      </c>
      <c r="C1458" t="s">
        <v>17</v>
      </c>
      <c r="D1458" t="s">
        <v>18</v>
      </c>
      <c r="E1458" t="s">
        <v>19</v>
      </c>
      <c r="F1458">
        <v>2018</v>
      </c>
      <c r="G1458">
        <v>2018</v>
      </c>
      <c r="H1458" s="1" t="s">
        <v>210</v>
      </c>
      <c r="I1458" t="s">
        <v>209</v>
      </c>
      <c r="J1458">
        <v>999</v>
      </c>
      <c r="K1458" t="s">
        <v>29</v>
      </c>
      <c r="L1458">
        <v>2</v>
      </c>
      <c r="M1458" t="s">
        <v>262</v>
      </c>
      <c r="N1458">
        <v>66</v>
      </c>
      <c r="R1458" s="2">
        <f t="shared" si="45"/>
        <v>100</v>
      </c>
      <c r="S1458" s="2">
        <f>VLOOKUP(A1458,'TA Total'!A:Q,14,0)</f>
        <v>66</v>
      </c>
    </row>
    <row r="1459" spans="1:19" x14ac:dyDescent="0.45">
      <c r="A1459" s="2" t="str">
        <f t="shared" si="44"/>
        <v>2018|Waitomo District|Total - dwelling type</v>
      </c>
      <c r="B1459" t="s">
        <v>16</v>
      </c>
      <c r="C1459" t="s">
        <v>17</v>
      </c>
      <c r="D1459" t="s">
        <v>18</v>
      </c>
      <c r="E1459" t="s">
        <v>19</v>
      </c>
      <c r="F1459">
        <v>2018</v>
      </c>
      <c r="G1459">
        <v>2018</v>
      </c>
      <c r="H1459" s="1" t="s">
        <v>210</v>
      </c>
      <c r="I1459" t="s">
        <v>209</v>
      </c>
      <c r="J1459">
        <v>999</v>
      </c>
      <c r="K1459" t="s">
        <v>29</v>
      </c>
      <c r="L1459">
        <v>99</v>
      </c>
      <c r="M1459" t="s">
        <v>260</v>
      </c>
      <c r="N1459">
        <v>4317</v>
      </c>
      <c r="R1459" s="2">
        <f t="shared" si="45"/>
        <v>100</v>
      </c>
      <c r="S1459" s="2">
        <f>VLOOKUP(A1459,'TA Total'!A:Q,14,0)</f>
        <v>4317</v>
      </c>
    </row>
    <row r="1460" spans="1:19" x14ac:dyDescent="0.45">
      <c r="A1460" s="2" t="str">
        <f t="shared" si="44"/>
        <v>2018|Taupo District|Private Dwelling</v>
      </c>
      <c r="B1460" t="s">
        <v>16</v>
      </c>
      <c r="C1460" t="s">
        <v>17</v>
      </c>
      <c r="D1460" t="s">
        <v>18</v>
      </c>
      <c r="E1460" t="s">
        <v>19</v>
      </c>
      <c r="F1460">
        <v>2018</v>
      </c>
      <c r="G1460">
        <v>2018</v>
      </c>
      <c r="H1460" s="1" t="s">
        <v>208</v>
      </c>
      <c r="I1460" t="s">
        <v>207</v>
      </c>
      <c r="J1460">
        <v>1</v>
      </c>
      <c r="K1460" t="s">
        <v>22</v>
      </c>
      <c r="L1460">
        <v>1</v>
      </c>
      <c r="M1460" t="s">
        <v>261</v>
      </c>
      <c r="N1460">
        <v>14094</v>
      </c>
      <c r="R1460" s="2">
        <f t="shared" si="45"/>
        <v>67.616580310880821</v>
      </c>
      <c r="S1460" s="2">
        <f>VLOOKUP(A1460,'TA Total'!A:Q,14,0)</f>
        <v>20844</v>
      </c>
    </row>
    <row r="1461" spans="1:19" x14ac:dyDescent="0.45">
      <c r="A1461" s="2" t="str">
        <f t="shared" si="44"/>
        <v>2018|Taupo District|Non-private Dwelling</v>
      </c>
      <c r="B1461" t="s">
        <v>16</v>
      </c>
      <c r="C1461" t="s">
        <v>17</v>
      </c>
      <c r="D1461" t="s">
        <v>18</v>
      </c>
      <c r="E1461" t="s">
        <v>19</v>
      </c>
      <c r="F1461">
        <v>2018</v>
      </c>
      <c r="G1461">
        <v>2018</v>
      </c>
      <c r="H1461" s="1" t="s">
        <v>208</v>
      </c>
      <c r="I1461" t="s">
        <v>207</v>
      </c>
      <c r="J1461">
        <v>1</v>
      </c>
      <c r="K1461" t="s">
        <v>22</v>
      </c>
      <c r="L1461">
        <v>2</v>
      </c>
      <c r="M1461" t="s">
        <v>262</v>
      </c>
      <c r="N1461">
        <v>189</v>
      </c>
      <c r="R1461" s="2">
        <f t="shared" si="45"/>
        <v>57.798165137614674</v>
      </c>
      <c r="S1461" s="2">
        <f>VLOOKUP(A1461,'TA Total'!A:Q,14,0)</f>
        <v>327</v>
      </c>
    </row>
    <row r="1462" spans="1:19" x14ac:dyDescent="0.45">
      <c r="A1462" s="2" t="str">
        <f t="shared" si="44"/>
        <v>2018|Taupo District|Total - dwelling type</v>
      </c>
      <c r="B1462" t="s">
        <v>16</v>
      </c>
      <c r="C1462" t="s">
        <v>17</v>
      </c>
      <c r="D1462" t="s">
        <v>18</v>
      </c>
      <c r="E1462" t="s">
        <v>19</v>
      </c>
      <c r="F1462">
        <v>2018</v>
      </c>
      <c r="G1462">
        <v>2018</v>
      </c>
      <c r="H1462" s="1" t="s">
        <v>208</v>
      </c>
      <c r="I1462" t="s">
        <v>207</v>
      </c>
      <c r="J1462">
        <v>1</v>
      </c>
      <c r="K1462" t="s">
        <v>22</v>
      </c>
      <c r="L1462">
        <v>99</v>
      </c>
      <c r="M1462" t="s">
        <v>260</v>
      </c>
      <c r="N1462">
        <v>14280</v>
      </c>
      <c r="R1462" s="2">
        <f t="shared" si="45"/>
        <v>67.460317460317469</v>
      </c>
      <c r="S1462" s="2">
        <f>VLOOKUP(A1462,'TA Total'!A:Q,14,0)</f>
        <v>21168</v>
      </c>
    </row>
    <row r="1463" spans="1:19" x14ac:dyDescent="0.45">
      <c r="A1463" s="2" t="str">
        <f t="shared" si="44"/>
        <v>2018|Taupo District|Private Dwelling</v>
      </c>
      <c r="B1463" t="s">
        <v>16</v>
      </c>
      <c r="C1463" t="s">
        <v>17</v>
      </c>
      <c r="D1463" t="s">
        <v>18</v>
      </c>
      <c r="E1463" t="s">
        <v>19</v>
      </c>
      <c r="F1463">
        <v>2018</v>
      </c>
      <c r="G1463">
        <v>2018</v>
      </c>
      <c r="H1463" s="1" t="s">
        <v>208</v>
      </c>
      <c r="I1463" t="s">
        <v>207</v>
      </c>
      <c r="J1463">
        <v>2</v>
      </c>
      <c r="K1463" t="s">
        <v>23</v>
      </c>
      <c r="L1463">
        <v>1</v>
      </c>
      <c r="M1463" t="s">
        <v>261</v>
      </c>
      <c r="N1463">
        <v>6588</v>
      </c>
      <c r="R1463" s="2">
        <f t="shared" si="45"/>
        <v>31.606217616580313</v>
      </c>
      <c r="S1463" s="2">
        <f>VLOOKUP(A1463,'TA Total'!A:Q,14,0)</f>
        <v>20844</v>
      </c>
    </row>
    <row r="1464" spans="1:19" x14ac:dyDescent="0.45">
      <c r="A1464" s="2" t="str">
        <f t="shared" si="44"/>
        <v>2018|Taupo District|Non-private Dwelling</v>
      </c>
      <c r="B1464" t="s">
        <v>16</v>
      </c>
      <c r="C1464" t="s">
        <v>17</v>
      </c>
      <c r="D1464" t="s">
        <v>18</v>
      </c>
      <c r="E1464" t="s">
        <v>19</v>
      </c>
      <c r="F1464">
        <v>2018</v>
      </c>
      <c r="G1464">
        <v>2018</v>
      </c>
      <c r="H1464" s="1" t="s">
        <v>208</v>
      </c>
      <c r="I1464" t="s">
        <v>207</v>
      </c>
      <c r="J1464">
        <v>2</v>
      </c>
      <c r="K1464" t="s">
        <v>23</v>
      </c>
      <c r="L1464">
        <v>2</v>
      </c>
      <c r="M1464" t="s">
        <v>262</v>
      </c>
      <c r="N1464">
        <v>138</v>
      </c>
      <c r="R1464" s="2">
        <f t="shared" si="45"/>
        <v>42.201834862385326</v>
      </c>
      <c r="S1464" s="2">
        <f>VLOOKUP(A1464,'TA Total'!A:Q,14,0)</f>
        <v>327</v>
      </c>
    </row>
    <row r="1465" spans="1:19" x14ac:dyDescent="0.45">
      <c r="A1465" s="2" t="str">
        <f t="shared" si="44"/>
        <v>2018|Taupo District|Total - dwelling type</v>
      </c>
      <c r="B1465" t="s">
        <v>16</v>
      </c>
      <c r="C1465" t="s">
        <v>17</v>
      </c>
      <c r="D1465" t="s">
        <v>18</v>
      </c>
      <c r="E1465" t="s">
        <v>19</v>
      </c>
      <c r="F1465">
        <v>2018</v>
      </c>
      <c r="G1465">
        <v>2018</v>
      </c>
      <c r="H1465" s="1" t="s">
        <v>208</v>
      </c>
      <c r="I1465" t="s">
        <v>207</v>
      </c>
      <c r="J1465">
        <v>2</v>
      </c>
      <c r="K1465" t="s">
        <v>23</v>
      </c>
      <c r="L1465">
        <v>99</v>
      </c>
      <c r="M1465" t="s">
        <v>260</v>
      </c>
      <c r="N1465">
        <v>6726</v>
      </c>
      <c r="R1465" s="2">
        <f t="shared" si="45"/>
        <v>31.774376417233558</v>
      </c>
      <c r="S1465" s="2">
        <f>VLOOKUP(A1465,'TA Total'!A:Q,14,0)</f>
        <v>21168</v>
      </c>
    </row>
    <row r="1466" spans="1:19" x14ac:dyDescent="0.45">
      <c r="A1466" s="2" t="str">
        <f t="shared" si="44"/>
        <v>2018|Taupo District|Private Dwelling</v>
      </c>
      <c r="B1466" t="s">
        <v>16</v>
      </c>
      <c r="C1466" t="s">
        <v>17</v>
      </c>
      <c r="D1466" t="s">
        <v>18</v>
      </c>
      <c r="E1466" t="s">
        <v>19</v>
      </c>
      <c r="F1466">
        <v>2018</v>
      </c>
      <c r="G1466">
        <v>2018</v>
      </c>
      <c r="H1466" s="1" t="s">
        <v>208</v>
      </c>
      <c r="I1466" t="s">
        <v>207</v>
      </c>
      <c r="J1466">
        <v>21</v>
      </c>
      <c r="K1466" t="s">
        <v>26</v>
      </c>
      <c r="L1466">
        <v>1</v>
      </c>
      <c r="M1466" t="s">
        <v>261</v>
      </c>
      <c r="N1466">
        <v>3006</v>
      </c>
      <c r="R1466" s="2">
        <f t="shared" si="45"/>
        <v>14.421416234887738</v>
      </c>
      <c r="S1466" s="2">
        <f>VLOOKUP(A1466,'TA Total'!A:Q,14,0)</f>
        <v>20844</v>
      </c>
    </row>
    <row r="1467" spans="1:19" x14ac:dyDescent="0.45">
      <c r="A1467" s="2" t="str">
        <f t="shared" si="44"/>
        <v>2018|Taupo District|Non-private Dwelling</v>
      </c>
      <c r="B1467" t="s">
        <v>16</v>
      </c>
      <c r="C1467" t="s">
        <v>17</v>
      </c>
      <c r="D1467" t="s">
        <v>18</v>
      </c>
      <c r="E1467" t="s">
        <v>19</v>
      </c>
      <c r="F1467">
        <v>2018</v>
      </c>
      <c r="G1467">
        <v>2018</v>
      </c>
      <c r="H1467" s="1" t="s">
        <v>208</v>
      </c>
      <c r="I1467" t="s">
        <v>207</v>
      </c>
      <c r="J1467">
        <v>21</v>
      </c>
      <c r="K1467" t="s">
        <v>26</v>
      </c>
      <c r="L1467">
        <v>2</v>
      </c>
      <c r="M1467" t="s">
        <v>262</v>
      </c>
      <c r="N1467">
        <v>39</v>
      </c>
      <c r="R1467" s="2">
        <f t="shared" si="45"/>
        <v>11.926605504587156</v>
      </c>
      <c r="S1467" s="2">
        <f>VLOOKUP(A1467,'TA Total'!A:Q,14,0)</f>
        <v>327</v>
      </c>
    </row>
    <row r="1468" spans="1:19" x14ac:dyDescent="0.45">
      <c r="A1468" s="2" t="str">
        <f t="shared" si="44"/>
        <v>2018|Taupo District|Total - dwelling type</v>
      </c>
      <c r="B1468" t="s">
        <v>16</v>
      </c>
      <c r="C1468" t="s">
        <v>17</v>
      </c>
      <c r="D1468" t="s">
        <v>18</v>
      </c>
      <c r="E1468" t="s">
        <v>19</v>
      </c>
      <c r="F1468">
        <v>2018</v>
      </c>
      <c r="G1468">
        <v>2018</v>
      </c>
      <c r="H1468" s="1" t="s">
        <v>208</v>
      </c>
      <c r="I1468" t="s">
        <v>207</v>
      </c>
      <c r="J1468">
        <v>21</v>
      </c>
      <c r="K1468" t="s">
        <v>26</v>
      </c>
      <c r="L1468">
        <v>99</v>
      </c>
      <c r="M1468" t="s">
        <v>260</v>
      </c>
      <c r="N1468">
        <v>3045</v>
      </c>
      <c r="R1468" s="2">
        <f t="shared" si="45"/>
        <v>14.384920634920634</v>
      </c>
      <c r="S1468" s="2">
        <f>VLOOKUP(A1468,'TA Total'!A:Q,14,0)</f>
        <v>21168</v>
      </c>
    </row>
    <row r="1469" spans="1:19" x14ac:dyDescent="0.45">
      <c r="A1469" s="2" t="str">
        <f t="shared" si="44"/>
        <v>2018|Taupo District|Private Dwelling</v>
      </c>
      <c r="B1469" t="s">
        <v>16</v>
      </c>
      <c r="C1469" t="s">
        <v>17</v>
      </c>
      <c r="D1469" t="s">
        <v>18</v>
      </c>
      <c r="E1469" t="s">
        <v>19</v>
      </c>
      <c r="F1469">
        <v>2018</v>
      </c>
      <c r="G1469">
        <v>2018</v>
      </c>
      <c r="H1469" s="1" t="s">
        <v>208</v>
      </c>
      <c r="I1469" t="s">
        <v>207</v>
      </c>
      <c r="J1469">
        <v>22</v>
      </c>
      <c r="K1469" t="s">
        <v>27</v>
      </c>
      <c r="L1469">
        <v>1</v>
      </c>
      <c r="M1469" t="s">
        <v>261</v>
      </c>
      <c r="N1469">
        <v>3582</v>
      </c>
      <c r="R1469" s="2">
        <f t="shared" si="45"/>
        <v>17.184801381692573</v>
      </c>
      <c r="S1469" s="2">
        <f>VLOOKUP(A1469,'TA Total'!A:Q,14,0)</f>
        <v>20844</v>
      </c>
    </row>
    <row r="1470" spans="1:19" x14ac:dyDescent="0.45">
      <c r="A1470" s="2" t="str">
        <f t="shared" si="44"/>
        <v>2018|Taupo District|Non-private Dwelling</v>
      </c>
      <c r="B1470" t="s">
        <v>16</v>
      </c>
      <c r="C1470" t="s">
        <v>17</v>
      </c>
      <c r="D1470" t="s">
        <v>18</v>
      </c>
      <c r="E1470" t="s">
        <v>19</v>
      </c>
      <c r="F1470">
        <v>2018</v>
      </c>
      <c r="G1470">
        <v>2018</v>
      </c>
      <c r="H1470" s="1" t="s">
        <v>208</v>
      </c>
      <c r="I1470" t="s">
        <v>207</v>
      </c>
      <c r="J1470">
        <v>22</v>
      </c>
      <c r="K1470" t="s">
        <v>27</v>
      </c>
      <c r="L1470">
        <v>2</v>
      </c>
      <c r="M1470" t="s">
        <v>262</v>
      </c>
      <c r="N1470">
        <v>102</v>
      </c>
      <c r="R1470" s="2">
        <f t="shared" si="45"/>
        <v>31.192660550458719</v>
      </c>
      <c r="S1470" s="2">
        <f>VLOOKUP(A1470,'TA Total'!A:Q,14,0)</f>
        <v>327</v>
      </c>
    </row>
    <row r="1471" spans="1:19" x14ac:dyDescent="0.45">
      <c r="A1471" s="2" t="str">
        <f t="shared" si="44"/>
        <v>2018|Taupo District|Total - dwelling type</v>
      </c>
      <c r="B1471" t="s">
        <v>16</v>
      </c>
      <c r="C1471" t="s">
        <v>17</v>
      </c>
      <c r="D1471" t="s">
        <v>18</v>
      </c>
      <c r="E1471" t="s">
        <v>19</v>
      </c>
      <c r="F1471">
        <v>2018</v>
      </c>
      <c r="G1471">
        <v>2018</v>
      </c>
      <c r="H1471" s="1" t="s">
        <v>208</v>
      </c>
      <c r="I1471" t="s">
        <v>207</v>
      </c>
      <c r="J1471">
        <v>22</v>
      </c>
      <c r="K1471" t="s">
        <v>27</v>
      </c>
      <c r="L1471">
        <v>99</v>
      </c>
      <c r="M1471" t="s">
        <v>260</v>
      </c>
      <c r="N1471">
        <v>3684</v>
      </c>
      <c r="R1471" s="2">
        <f t="shared" si="45"/>
        <v>17.403628117913833</v>
      </c>
      <c r="S1471" s="2">
        <f>VLOOKUP(A1471,'TA Total'!A:Q,14,0)</f>
        <v>21168</v>
      </c>
    </row>
    <row r="1472" spans="1:19" x14ac:dyDescent="0.45">
      <c r="A1472" s="2" t="str">
        <f t="shared" si="44"/>
        <v>2018|Taupo District|Private Dwelling</v>
      </c>
      <c r="B1472" t="s">
        <v>16</v>
      </c>
      <c r="C1472" t="s">
        <v>17</v>
      </c>
      <c r="D1472" t="s">
        <v>18</v>
      </c>
      <c r="E1472" t="s">
        <v>19</v>
      </c>
      <c r="F1472">
        <v>2018</v>
      </c>
      <c r="G1472">
        <v>2018</v>
      </c>
      <c r="H1472" s="1" t="s">
        <v>208</v>
      </c>
      <c r="I1472" t="s">
        <v>207</v>
      </c>
      <c r="J1472">
        <v>3</v>
      </c>
      <c r="K1472" t="s">
        <v>28</v>
      </c>
      <c r="L1472">
        <v>1</v>
      </c>
      <c r="M1472" t="s">
        <v>261</v>
      </c>
      <c r="N1472">
        <v>159</v>
      </c>
      <c r="R1472" s="2">
        <f t="shared" si="45"/>
        <v>0.76280944156591823</v>
      </c>
      <c r="S1472" s="2">
        <f>VLOOKUP(A1472,'TA Total'!A:Q,14,0)</f>
        <v>20844</v>
      </c>
    </row>
    <row r="1473" spans="1:19" x14ac:dyDescent="0.45">
      <c r="A1473" s="2" t="str">
        <f t="shared" si="44"/>
        <v>2018|Taupo District|Non-private Dwelling</v>
      </c>
      <c r="B1473" t="s">
        <v>16</v>
      </c>
      <c r="C1473" t="s">
        <v>17</v>
      </c>
      <c r="D1473" t="s">
        <v>18</v>
      </c>
      <c r="E1473" t="s">
        <v>19</v>
      </c>
      <c r="F1473">
        <v>2018</v>
      </c>
      <c r="G1473">
        <v>2018</v>
      </c>
      <c r="H1473" s="1" t="s">
        <v>208</v>
      </c>
      <c r="I1473" t="s">
        <v>207</v>
      </c>
      <c r="J1473">
        <v>3</v>
      </c>
      <c r="K1473" t="s">
        <v>28</v>
      </c>
      <c r="L1473">
        <v>2</v>
      </c>
      <c r="M1473" t="s">
        <v>262</v>
      </c>
      <c r="N1473">
        <v>0</v>
      </c>
      <c r="R1473" s="2">
        <f t="shared" si="45"/>
        <v>0</v>
      </c>
      <c r="S1473" s="2">
        <f>VLOOKUP(A1473,'TA Total'!A:Q,14,0)</f>
        <v>327</v>
      </c>
    </row>
    <row r="1474" spans="1:19" x14ac:dyDescent="0.45">
      <c r="A1474" s="2" t="str">
        <f t="shared" si="44"/>
        <v>2018|Taupo District|Total - dwelling type</v>
      </c>
      <c r="B1474" t="s">
        <v>16</v>
      </c>
      <c r="C1474" t="s">
        <v>17</v>
      </c>
      <c r="D1474" t="s">
        <v>18</v>
      </c>
      <c r="E1474" t="s">
        <v>19</v>
      </c>
      <c r="F1474">
        <v>2018</v>
      </c>
      <c r="G1474">
        <v>2018</v>
      </c>
      <c r="H1474" s="1" t="s">
        <v>208</v>
      </c>
      <c r="I1474" t="s">
        <v>207</v>
      </c>
      <c r="J1474">
        <v>3</v>
      </c>
      <c r="K1474" t="s">
        <v>28</v>
      </c>
      <c r="L1474">
        <v>99</v>
      </c>
      <c r="M1474" t="s">
        <v>260</v>
      </c>
      <c r="N1474">
        <v>159</v>
      </c>
      <c r="R1474" s="2">
        <f t="shared" si="45"/>
        <v>0.75113378684807253</v>
      </c>
      <c r="S1474" s="2">
        <f>VLOOKUP(A1474,'TA Total'!A:Q,14,0)</f>
        <v>21168</v>
      </c>
    </row>
    <row r="1475" spans="1:19" x14ac:dyDescent="0.45">
      <c r="A1475" s="2" t="str">
        <f t="shared" ref="A1475:A1538" si="46">G1475&amp;"|"&amp;I1475&amp;"|"&amp;M1475</f>
        <v>2018|Taupo District|Private Dwelling</v>
      </c>
      <c r="B1475" t="s">
        <v>16</v>
      </c>
      <c r="C1475" t="s">
        <v>17</v>
      </c>
      <c r="D1475" t="s">
        <v>18</v>
      </c>
      <c r="E1475" t="s">
        <v>19</v>
      </c>
      <c r="F1475">
        <v>2018</v>
      </c>
      <c r="G1475">
        <v>2018</v>
      </c>
      <c r="H1475" s="1" t="s">
        <v>208</v>
      </c>
      <c r="I1475" t="s">
        <v>207</v>
      </c>
      <c r="J1475">
        <v>999</v>
      </c>
      <c r="K1475" t="s">
        <v>29</v>
      </c>
      <c r="L1475">
        <v>1</v>
      </c>
      <c r="M1475" t="s">
        <v>261</v>
      </c>
      <c r="N1475">
        <v>20844</v>
      </c>
      <c r="R1475" s="2">
        <f t="shared" ref="R1475:R1538" si="47">IF(P1475&lt;&gt;"_U",IFERROR((N1475/S1475*100),"."),".")</f>
        <v>100</v>
      </c>
      <c r="S1475" s="2">
        <f>VLOOKUP(A1475,'TA Total'!A:Q,14,0)</f>
        <v>20844</v>
      </c>
    </row>
    <row r="1476" spans="1:19" x14ac:dyDescent="0.45">
      <c r="A1476" s="2" t="str">
        <f t="shared" si="46"/>
        <v>2018|Taupo District|Non-private Dwelling</v>
      </c>
      <c r="B1476" t="s">
        <v>16</v>
      </c>
      <c r="C1476" t="s">
        <v>17</v>
      </c>
      <c r="D1476" t="s">
        <v>18</v>
      </c>
      <c r="E1476" t="s">
        <v>19</v>
      </c>
      <c r="F1476">
        <v>2018</v>
      </c>
      <c r="G1476">
        <v>2018</v>
      </c>
      <c r="H1476" s="1" t="s">
        <v>208</v>
      </c>
      <c r="I1476" t="s">
        <v>207</v>
      </c>
      <c r="J1476">
        <v>999</v>
      </c>
      <c r="K1476" t="s">
        <v>29</v>
      </c>
      <c r="L1476">
        <v>2</v>
      </c>
      <c r="M1476" t="s">
        <v>262</v>
      </c>
      <c r="N1476">
        <v>327</v>
      </c>
      <c r="R1476" s="2">
        <f t="shared" si="47"/>
        <v>100</v>
      </c>
      <c r="S1476" s="2">
        <f>VLOOKUP(A1476,'TA Total'!A:Q,14,0)</f>
        <v>327</v>
      </c>
    </row>
    <row r="1477" spans="1:19" x14ac:dyDescent="0.45">
      <c r="A1477" s="2" t="str">
        <f t="shared" si="46"/>
        <v>2018|Taupo District|Total - dwelling type</v>
      </c>
      <c r="B1477" t="s">
        <v>16</v>
      </c>
      <c r="C1477" t="s">
        <v>17</v>
      </c>
      <c r="D1477" t="s">
        <v>18</v>
      </c>
      <c r="E1477" t="s">
        <v>19</v>
      </c>
      <c r="F1477">
        <v>2018</v>
      </c>
      <c r="G1477">
        <v>2018</v>
      </c>
      <c r="H1477" s="1" t="s">
        <v>208</v>
      </c>
      <c r="I1477" t="s">
        <v>207</v>
      </c>
      <c r="J1477">
        <v>999</v>
      </c>
      <c r="K1477" t="s">
        <v>29</v>
      </c>
      <c r="L1477">
        <v>99</v>
      </c>
      <c r="M1477" t="s">
        <v>260</v>
      </c>
      <c r="N1477">
        <v>21168</v>
      </c>
      <c r="R1477" s="2">
        <f t="shared" si="47"/>
        <v>100</v>
      </c>
      <c r="S1477" s="2">
        <f>VLOOKUP(A1477,'TA Total'!A:Q,14,0)</f>
        <v>21168</v>
      </c>
    </row>
    <row r="1478" spans="1:19" x14ac:dyDescent="0.45">
      <c r="A1478" s="2" t="str">
        <f t="shared" si="46"/>
        <v>2018|Western Bay of Plenty District|Private Dwelling</v>
      </c>
      <c r="B1478" t="s">
        <v>16</v>
      </c>
      <c r="C1478" t="s">
        <v>17</v>
      </c>
      <c r="D1478" t="s">
        <v>18</v>
      </c>
      <c r="E1478" t="s">
        <v>19</v>
      </c>
      <c r="F1478">
        <v>2018</v>
      </c>
      <c r="G1478">
        <v>2018</v>
      </c>
      <c r="H1478" s="1" t="s">
        <v>206</v>
      </c>
      <c r="I1478" t="s">
        <v>205</v>
      </c>
      <c r="J1478">
        <v>1</v>
      </c>
      <c r="K1478" t="s">
        <v>22</v>
      </c>
      <c r="L1478">
        <v>1</v>
      </c>
      <c r="M1478" t="s">
        <v>261</v>
      </c>
      <c r="N1478">
        <v>18459</v>
      </c>
      <c r="R1478" s="2">
        <f t="shared" si="47"/>
        <v>83.771272974812788</v>
      </c>
      <c r="S1478" s="2">
        <f>VLOOKUP(A1478,'TA Total'!A:Q,14,0)</f>
        <v>22035</v>
      </c>
    </row>
    <row r="1479" spans="1:19" x14ac:dyDescent="0.45">
      <c r="A1479" s="2" t="str">
        <f t="shared" si="46"/>
        <v>2018|Western Bay of Plenty District|Non-private Dwelling</v>
      </c>
      <c r="B1479" t="s">
        <v>16</v>
      </c>
      <c r="C1479" t="s">
        <v>17</v>
      </c>
      <c r="D1479" t="s">
        <v>18</v>
      </c>
      <c r="E1479" t="s">
        <v>19</v>
      </c>
      <c r="F1479">
        <v>2018</v>
      </c>
      <c r="G1479">
        <v>2018</v>
      </c>
      <c r="H1479" s="1" t="s">
        <v>206</v>
      </c>
      <c r="I1479" t="s">
        <v>205</v>
      </c>
      <c r="J1479">
        <v>1</v>
      </c>
      <c r="K1479" t="s">
        <v>22</v>
      </c>
      <c r="L1479">
        <v>2</v>
      </c>
      <c r="M1479" t="s">
        <v>262</v>
      </c>
      <c r="N1479">
        <v>72</v>
      </c>
      <c r="R1479" s="2">
        <f t="shared" si="47"/>
        <v>57.142857142857139</v>
      </c>
      <c r="S1479" s="2">
        <f>VLOOKUP(A1479,'TA Total'!A:Q,14,0)</f>
        <v>126</v>
      </c>
    </row>
    <row r="1480" spans="1:19" x14ac:dyDescent="0.45">
      <c r="A1480" s="2" t="str">
        <f t="shared" si="46"/>
        <v>2018|Western Bay of Plenty District|Total - dwelling type</v>
      </c>
      <c r="B1480" t="s">
        <v>16</v>
      </c>
      <c r="C1480" t="s">
        <v>17</v>
      </c>
      <c r="D1480" t="s">
        <v>18</v>
      </c>
      <c r="E1480" t="s">
        <v>19</v>
      </c>
      <c r="F1480">
        <v>2018</v>
      </c>
      <c r="G1480">
        <v>2018</v>
      </c>
      <c r="H1480" s="1" t="s">
        <v>206</v>
      </c>
      <c r="I1480" t="s">
        <v>205</v>
      </c>
      <c r="J1480">
        <v>1</v>
      </c>
      <c r="K1480" t="s">
        <v>22</v>
      </c>
      <c r="L1480">
        <v>99</v>
      </c>
      <c r="M1480" t="s">
        <v>260</v>
      </c>
      <c r="N1480">
        <v>18534</v>
      </c>
      <c r="R1480" s="2">
        <f t="shared" si="47"/>
        <v>83.644733279176819</v>
      </c>
      <c r="S1480" s="2">
        <f>VLOOKUP(A1480,'TA Total'!A:Q,14,0)</f>
        <v>22158</v>
      </c>
    </row>
    <row r="1481" spans="1:19" x14ac:dyDescent="0.45">
      <c r="A1481" s="2" t="str">
        <f t="shared" si="46"/>
        <v>2018|Western Bay of Plenty District|Private Dwelling</v>
      </c>
      <c r="B1481" t="s">
        <v>16</v>
      </c>
      <c r="C1481" t="s">
        <v>17</v>
      </c>
      <c r="D1481" t="s">
        <v>18</v>
      </c>
      <c r="E1481" t="s">
        <v>19</v>
      </c>
      <c r="F1481">
        <v>2018</v>
      </c>
      <c r="G1481">
        <v>2018</v>
      </c>
      <c r="H1481" s="1" t="s">
        <v>206</v>
      </c>
      <c r="I1481" t="s">
        <v>205</v>
      </c>
      <c r="J1481">
        <v>2</v>
      </c>
      <c r="K1481" t="s">
        <v>23</v>
      </c>
      <c r="L1481">
        <v>1</v>
      </c>
      <c r="M1481" t="s">
        <v>261</v>
      </c>
      <c r="N1481">
        <v>3435</v>
      </c>
      <c r="R1481" s="2">
        <f t="shared" si="47"/>
        <v>15.588835942818244</v>
      </c>
      <c r="S1481" s="2">
        <f>VLOOKUP(A1481,'TA Total'!A:Q,14,0)</f>
        <v>22035</v>
      </c>
    </row>
    <row r="1482" spans="1:19" x14ac:dyDescent="0.45">
      <c r="A1482" s="2" t="str">
        <f t="shared" si="46"/>
        <v>2018|Western Bay of Plenty District|Non-private Dwelling</v>
      </c>
      <c r="B1482" t="s">
        <v>16</v>
      </c>
      <c r="C1482" t="s">
        <v>17</v>
      </c>
      <c r="D1482" t="s">
        <v>18</v>
      </c>
      <c r="E1482" t="s">
        <v>19</v>
      </c>
      <c r="F1482">
        <v>2018</v>
      </c>
      <c r="G1482">
        <v>2018</v>
      </c>
      <c r="H1482" s="1" t="s">
        <v>206</v>
      </c>
      <c r="I1482" t="s">
        <v>205</v>
      </c>
      <c r="J1482">
        <v>2</v>
      </c>
      <c r="K1482" t="s">
        <v>23</v>
      </c>
      <c r="L1482">
        <v>2</v>
      </c>
      <c r="M1482" t="s">
        <v>262</v>
      </c>
      <c r="N1482">
        <v>51</v>
      </c>
      <c r="R1482" s="2">
        <f t="shared" si="47"/>
        <v>40.476190476190474</v>
      </c>
      <c r="S1482" s="2">
        <f>VLOOKUP(A1482,'TA Total'!A:Q,14,0)</f>
        <v>126</v>
      </c>
    </row>
    <row r="1483" spans="1:19" x14ac:dyDescent="0.45">
      <c r="A1483" s="2" t="str">
        <f t="shared" si="46"/>
        <v>2018|Western Bay of Plenty District|Total - dwelling type</v>
      </c>
      <c r="B1483" t="s">
        <v>16</v>
      </c>
      <c r="C1483" t="s">
        <v>17</v>
      </c>
      <c r="D1483" t="s">
        <v>18</v>
      </c>
      <c r="E1483" t="s">
        <v>19</v>
      </c>
      <c r="F1483">
        <v>2018</v>
      </c>
      <c r="G1483">
        <v>2018</v>
      </c>
      <c r="H1483" s="1" t="s">
        <v>206</v>
      </c>
      <c r="I1483" t="s">
        <v>205</v>
      </c>
      <c r="J1483">
        <v>2</v>
      </c>
      <c r="K1483" t="s">
        <v>23</v>
      </c>
      <c r="L1483">
        <v>99</v>
      </c>
      <c r="M1483" t="s">
        <v>260</v>
      </c>
      <c r="N1483">
        <v>3483</v>
      </c>
      <c r="R1483" s="2">
        <f t="shared" si="47"/>
        <v>15.718927701056051</v>
      </c>
      <c r="S1483" s="2">
        <f>VLOOKUP(A1483,'TA Total'!A:Q,14,0)</f>
        <v>22158</v>
      </c>
    </row>
    <row r="1484" spans="1:19" x14ac:dyDescent="0.45">
      <c r="A1484" s="2" t="str">
        <f t="shared" si="46"/>
        <v>2018|Western Bay of Plenty District|Private Dwelling</v>
      </c>
      <c r="B1484" t="s">
        <v>16</v>
      </c>
      <c r="C1484" t="s">
        <v>17</v>
      </c>
      <c r="D1484" t="s">
        <v>18</v>
      </c>
      <c r="E1484" t="s">
        <v>19</v>
      </c>
      <c r="F1484">
        <v>2018</v>
      </c>
      <c r="G1484">
        <v>2018</v>
      </c>
      <c r="H1484" s="1" t="s">
        <v>206</v>
      </c>
      <c r="I1484" t="s">
        <v>205</v>
      </c>
      <c r="J1484">
        <v>21</v>
      </c>
      <c r="K1484" t="s">
        <v>26</v>
      </c>
      <c r="L1484">
        <v>1</v>
      </c>
      <c r="M1484" t="s">
        <v>261</v>
      </c>
      <c r="N1484">
        <v>1791</v>
      </c>
      <c r="R1484" s="2">
        <f t="shared" si="47"/>
        <v>8.1279782164737906</v>
      </c>
      <c r="S1484" s="2">
        <f>VLOOKUP(A1484,'TA Total'!A:Q,14,0)</f>
        <v>22035</v>
      </c>
    </row>
    <row r="1485" spans="1:19" x14ac:dyDescent="0.45">
      <c r="A1485" s="2" t="str">
        <f t="shared" si="46"/>
        <v>2018|Western Bay of Plenty District|Non-private Dwelling</v>
      </c>
      <c r="B1485" t="s">
        <v>16</v>
      </c>
      <c r="C1485" t="s">
        <v>17</v>
      </c>
      <c r="D1485" t="s">
        <v>18</v>
      </c>
      <c r="E1485" t="s">
        <v>19</v>
      </c>
      <c r="F1485">
        <v>2018</v>
      </c>
      <c r="G1485">
        <v>2018</v>
      </c>
      <c r="H1485" s="1" t="s">
        <v>206</v>
      </c>
      <c r="I1485" t="s">
        <v>205</v>
      </c>
      <c r="J1485">
        <v>21</v>
      </c>
      <c r="K1485" t="s">
        <v>26</v>
      </c>
      <c r="L1485">
        <v>2</v>
      </c>
      <c r="M1485" t="s">
        <v>262</v>
      </c>
      <c r="N1485">
        <v>12</v>
      </c>
      <c r="R1485" s="2">
        <f t="shared" si="47"/>
        <v>9.5238095238095237</v>
      </c>
      <c r="S1485" s="2">
        <f>VLOOKUP(A1485,'TA Total'!A:Q,14,0)</f>
        <v>126</v>
      </c>
    </row>
    <row r="1486" spans="1:19" x14ac:dyDescent="0.45">
      <c r="A1486" s="2" t="str">
        <f t="shared" si="46"/>
        <v>2018|Western Bay of Plenty District|Total - dwelling type</v>
      </c>
      <c r="B1486" t="s">
        <v>16</v>
      </c>
      <c r="C1486" t="s">
        <v>17</v>
      </c>
      <c r="D1486" t="s">
        <v>18</v>
      </c>
      <c r="E1486" t="s">
        <v>19</v>
      </c>
      <c r="F1486">
        <v>2018</v>
      </c>
      <c r="G1486">
        <v>2018</v>
      </c>
      <c r="H1486" s="1" t="s">
        <v>206</v>
      </c>
      <c r="I1486" t="s">
        <v>205</v>
      </c>
      <c r="J1486">
        <v>21</v>
      </c>
      <c r="K1486" t="s">
        <v>26</v>
      </c>
      <c r="L1486">
        <v>99</v>
      </c>
      <c r="M1486" t="s">
        <v>260</v>
      </c>
      <c r="N1486">
        <v>1803</v>
      </c>
      <c r="R1486" s="2">
        <f t="shared" si="47"/>
        <v>8.1370159761711349</v>
      </c>
      <c r="S1486" s="2">
        <f>VLOOKUP(A1486,'TA Total'!A:Q,14,0)</f>
        <v>22158</v>
      </c>
    </row>
    <row r="1487" spans="1:19" x14ac:dyDescent="0.45">
      <c r="A1487" s="2" t="str">
        <f t="shared" si="46"/>
        <v>2018|Western Bay of Plenty District|Private Dwelling</v>
      </c>
      <c r="B1487" t="s">
        <v>16</v>
      </c>
      <c r="C1487" t="s">
        <v>17</v>
      </c>
      <c r="D1487" t="s">
        <v>18</v>
      </c>
      <c r="E1487" t="s">
        <v>19</v>
      </c>
      <c r="F1487">
        <v>2018</v>
      </c>
      <c r="G1487">
        <v>2018</v>
      </c>
      <c r="H1487" s="1" t="s">
        <v>206</v>
      </c>
      <c r="I1487" t="s">
        <v>205</v>
      </c>
      <c r="J1487">
        <v>22</v>
      </c>
      <c r="K1487" t="s">
        <v>27</v>
      </c>
      <c r="L1487">
        <v>1</v>
      </c>
      <c r="M1487" t="s">
        <v>261</v>
      </c>
      <c r="N1487">
        <v>1644</v>
      </c>
      <c r="R1487" s="2">
        <f t="shared" si="47"/>
        <v>7.4608577263444529</v>
      </c>
      <c r="S1487" s="2">
        <f>VLOOKUP(A1487,'TA Total'!A:Q,14,0)</f>
        <v>22035</v>
      </c>
    </row>
    <row r="1488" spans="1:19" x14ac:dyDescent="0.45">
      <c r="A1488" s="2" t="str">
        <f t="shared" si="46"/>
        <v>2018|Western Bay of Plenty District|Non-private Dwelling</v>
      </c>
      <c r="B1488" t="s">
        <v>16</v>
      </c>
      <c r="C1488" t="s">
        <v>17</v>
      </c>
      <c r="D1488" t="s">
        <v>18</v>
      </c>
      <c r="E1488" t="s">
        <v>19</v>
      </c>
      <c r="F1488">
        <v>2018</v>
      </c>
      <c r="G1488">
        <v>2018</v>
      </c>
      <c r="H1488" s="1" t="s">
        <v>206</v>
      </c>
      <c r="I1488" t="s">
        <v>205</v>
      </c>
      <c r="J1488">
        <v>22</v>
      </c>
      <c r="K1488" t="s">
        <v>27</v>
      </c>
      <c r="L1488">
        <v>2</v>
      </c>
      <c r="M1488" t="s">
        <v>262</v>
      </c>
      <c r="N1488">
        <v>39</v>
      </c>
      <c r="R1488" s="2">
        <f t="shared" si="47"/>
        <v>30.952380952380953</v>
      </c>
      <c r="S1488" s="2">
        <f>VLOOKUP(A1488,'TA Total'!A:Q,14,0)</f>
        <v>126</v>
      </c>
    </row>
    <row r="1489" spans="1:19" x14ac:dyDescent="0.45">
      <c r="A1489" s="2" t="str">
        <f t="shared" si="46"/>
        <v>2018|Western Bay of Plenty District|Total - dwelling type</v>
      </c>
      <c r="B1489" t="s">
        <v>16</v>
      </c>
      <c r="C1489" t="s">
        <v>17</v>
      </c>
      <c r="D1489" t="s">
        <v>18</v>
      </c>
      <c r="E1489" t="s">
        <v>19</v>
      </c>
      <c r="F1489">
        <v>2018</v>
      </c>
      <c r="G1489">
        <v>2018</v>
      </c>
      <c r="H1489" s="1" t="s">
        <v>206</v>
      </c>
      <c r="I1489" t="s">
        <v>205</v>
      </c>
      <c r="J1489">
        <v>22</v>
      </c>
      <c r="K1489" t="s">
        <v>27</v>
      </c>
      <c r="L1489">
        <v>99</v>
      </c>
      <c r="M1489" t="s">
        <v>260</v>
      </c>
      <c r="N1489">
        <v>1683</v>
      </c>
      <c r="R1489" s="2">
        <f t="shared" si="47"/>
        <v>7.5954508529650688</v>
      </c>
      <c r="S1489" s="2">
        <f>VLOOKUP(A1489,'TA Total'!A:Q,14,0)</f>
        <v>22158</v>
      </c>
    </row>
    <row r="1490" spans="1:19" x14ac:dyDescent="0.45">
      <c r="A1490" s="2" t="str">
        <f t="shared" si="46"/>
        <v>2018|Western Bay of Plenty District|Private Dwelling</v>
      </c>
      <c r="B1490" t="s">
        <v>16</v>
      </c>
      <c r="C1490" t="s">
        <v>17</v>
      </c>
      <c r="D1490" t="s">
        <v>18</v>
      </c>
      <c r="E1490" t="s">
        <v>19</v>
      </c>
      <c r="F1490">
        <v>2018</v>
      </c>
      <c r="G1490">
        <v>2018</v>
      </c>
      <c r="H1490" s="1" t="s">
        <v>206</v>
      </c>
      <c r="I1490" t="s">
        <v>205</v>
      </c>
      <c r="J1490">
        <v>3</v>
      </c>
      <c r="K1490" t="s">
        <v>28</v>
      </c>
      <c r="L1490">
        <v>1</v>
      </c>
      <c r="M1490" t="s">
        <v>261</v>
      </c>
      <c r="N1490">
        <v>138</v>
      </c>
      <c r="R1490" s="2">
        <f t="shared" si="47"/>
        <v>0.62627637848876783</v>
      </c>
      <c r="S1490" s="2">
        <f>VLOOKUP(A1490,'TA Total'!A:Q,14,0)</f>
        <v>22035</v>
      </c>
    </row>
    <row r="1491" spans="1:19" x14ac:dyDescent="0.45">
      <c r="A1491" s="2" t="str">
        <f t="shared" si="46"/>
        <v>2018|Western Bay of Plenty District|Non-private Dwelling</v>
      </c>
      <c r="B1491" t="s">
        <v>16</v>
      </c>
      <c r="C1491" t="s">
        <v>17</v>
      </c>
      <c r="D1491" t="s">
        <v>18</v>
      </c>
      <c r="E1491" t="s">
        <v>19</v>
      </c>
      <c r="F1491">
        <v>2018</v>
      </c>
      <c r="G1491">
        <v>2018</v>
      </c>
      <c r="H1491" s="1" t="s">
        <v>206</v>
      </c>
      <c r="I1491" t="s">
        <v>205</v>
      </c>
      <c r="J1491">
        <v>3</v>
      </c>
      <c r="K1491" t="s">
        <v>28</v>
      </c>
      <c r="L1491">
        <v>2</v>
      </c>
      <c r="M1491" t="s">
        <v>262</v>
      </c>
      <c r="N1491">
        <v>0</v>
      </c>
      <c r="R1491" s="2">
        <f t="shared" si="47"/>
        <v>0</v>
      </c>
      <c r="S1491" s="2">
        <f>VLOOKUP(A1491,'TA Total'!A:Q,14,0)</f>
        <v>126</v>
      </c>
    </row>
    <row r="1492" spans="1:19" x14ac:dyDescent="0.45">
      <c r="A1492" s="2" t="str">
        <f t="shared" si="46"/>
        <v>2018|Western Bay of Plenty District|Total - dwelling type</v>
      </c>
      <c r="B1492" t="s">
        <v>16</v>
      </c>
      <c r="C1492" t="s">
        <v>17</v>
      </c>
      <c r="D1492" t="s">
        <v>18</v>
      </c>
      <c r="E1492" t="s">
        <v>19</v>
      </c>
      <c r="F1492">
        <v>2018</v>
      </c>
      <c r="G1492">
        <v>2018</v>
      </c>
      <c r="H1492" s="1" t="s">
        <v>206</v>
      </c>
      <c r="I1492" t="s">
        <v>205</v>
      </c>
      <c r="J1492">
        <v>3</v>
      </c>
      <c r="K1492" t="s">
        <v>28</v>
      </c>
      <c r="L1492">
        <v>99</v>
      </c>
      <c r="M1492" t="s">
        <v>260</v>
      </c>
      <c r="N1492">
        <v>138</v>
      </c>
      <c r="R1492" s="2">
        <f t="shared" si="47"/>
        <v>0.62279989168697536</v>
      </c>
      <c r="S1492" s="2">
        <f>VLOOKUP(A1492,'TA Total'!A:Q,14,0)</f>
        <v>22158</v>
      </c>
    </row>
    <row r="1493" spans="1:19" x14ac:dyDescent="0.45">
      <c r="A1493" s="2" t="str">
        <f t="shared" si="46"/>
        <v>2018|Western Bay of Plenty District|Private Dwelling</v>
      </c>
      <c r="B1493" t="s">
        <v>16</v>
      </c>
      <c r="C1493" t="s">
        <v>17</v>
      </c>
      <c r="D1493" t="s">
        <v>18</v>
      </c>
      <c r="E1493" t="s">
        <v>19</v>
      </c>
      <c r="F1493">
        <v>2018</v>
      </c>
      <c r="G1493">
        <v>2018</v>
      </c>
      <c r="H1493" s="1" t="s">
        <v>206</v>
      </c>
      <c r="I1493" t="s">
        <v>205</v>
      </c>
      <c r="J1493">
        <v>999</v>
      </c>
      <c r="K1493" t="s">
        <v>29</v>
      </c>
      <c r="L1493">
        <v>1</v>
      </c>
      <c r="M1493" t="s">
        <v>261</v>
      </c>
      <c r="N1493">
        <v>22035</v>
      </c>
      <c r="R1493" s="2">
        <f t="shared" si="47"/>
        <v>100</v>
      </c>
      <c r="S1493" s="2">
        <f>VLOOKUP(A1493,'TA Total'!A:Q,14,0)</f>
        <v>22035</v>
      </c>
    </row>
    <row r="1494" spans="1:19" x14ac:dyDescent="0.45">
      <c r="A1494" s="2" t="str">
        <f t="shared" si="46"/>
        <v>2018|Western Bay of Plenty District|Non-private Dwelling</v>
      </c>
      <c r="B1494" t="s">
        <v>16</v>
      </c>
      <c r="C1494" t="s">
        <v>17</v>
      </c>
      <c r="D1494" t="s">
        <v>18</v>
      </c>
      <c r="E1494" t="s">
        <v>19</v>
      </c>
      <c r="F1494">
        <v>2018</v>
      </c>
      <c r="G1494">
        <v>2018</v>
      </c>
      <c r="H1494" s="1" t="s">
        <v>206</v>
      </c>
      <c r="I1494" t="s">
        <v>205</v>
      </c>
      <c r="J1494">
        <v>999</v>
      </c>
      <c r="K1494" t="s">
        <v>29</v>
      </c>
      <c r="L1494">
        <v>2</v>
      </c>
      <c r="M1494" t="s">
        <v>262</v>
      </c>
      <c r="N1494">
        <v>126</v>
      </c>
      <c r="R1494" s="2">
        <f t="shared" si="47"/>
        <v>100</v>
      </c>
      <c r="S1494" s="2">
        <f>VLOOKUP(A1494,'TA Total'!A:Q,14,0)</f>
        <v>126</v>
      </c>
    </row>
    <row r="1495" spans="1:19" x14ac:dyDescent="0.45">
      <c r="A1495" s="2" t="str">
        <f t="shared" si="46"/>
        <v>2018|Western Bay of Plenty District|Total - dwelling type</v>
      </c>
      <c r="B1495" t="s">
        <v>16</v>
      </c>
      <c r="C1495" t="s">
        <v>17</v>
      </c>
      <c r="D1495" t="s">
        <v>18</v>
      </c>
      <c r="E1495" t="s">
        <v>19</v>
      </c>
      <c r="F1495">
        <v>2018</v>
      </c>
      <c r="G1495">
        <v>2018</v>
      </c>
      <c r="H1495" s="1" t="s">
        <v>206</v>
      </c>
      <c r="I1495" t="s">
        <v>205</v>
      </c>
      <c r="J1495">
        <v>999</v>
      </c>
      <c r="K1495" t="s">
        <v>29</v>
      </c>
      <c r="L1495">
        <v>99</v>
      </c>
      <c r="M1495" t="s">
        <v>260</v>
      </c>
      <c r="N1495">
        <v>22158</v>
      </c>
      <c r="R1495" s="2">
        <f t="shared" si="47"/>
        <v>100</v>
      </c>
      <c r="S1495" s="2">
        <f>VLOOKUP(A1495,'TA Total'!A:Q,14,0)</f>
        <v>22158</v>
      </c>
    </row>
    <row r="1496" spans="1:19" x14ac:dyDescent="0.45">
      <c r="A1496" s="2" t="str">
        <f t="shared" si="46"/>
        <v>2018|Tauranga City|Private Dwelling</v>
      </c>
      <c r="B1496" t="s">
        <v>16</v>
      </c>
      <c r="C1496" t="s">
        <v>17</v>
      </c>
      <c r="D1496" t="s">
        <v>18</v>
      </c>
      <c r="E1496" t="s">
        <v>19</v>
      </c>
      <c r="F1496">
        <v>2018</v>
      </c>
      <c r="G1496">
        <v>2018</v>
      </c>
      <c r="H1496" s="1" t="s">
        <v>204</v>
      </c>
      <c r="I1496" t="s">
        <v>203</v>
      </c>
      <c r="J1496">
        <v>1</v>
      </c>
      <c r="K1496" t="s">
        <v>22</v>
      </c>
      <c r="L1496">
        <v>1</v>
      </c>
      <c r="M1496" t="s">
        <v>261</v>
      </c>
      <c r="N1496">
        <v>50880</v>
      </c>
      <c r="R1496" s="2">
        <f t="shared" si="47"/>
        <v>90.212765957446805</v>
      </c>
      <c r="S1496" s="2">
        <f>VLOOKUP(A1496,'TA Total'!A:Q,14,0)</f>
        <v>56400</v>
      </c>
    </row>
    <row r="1497" spans="1:19" x14ac:dyDescent="0.45">
      <c r="A1497" s="2" t="str">
        <f t="shared" si="46"/>
        <v>2018|Tauranga City|Non-private Dwelling</v>
      </c>
      <c r="B1497" t="s">
        <v>16</v>
      </c>
      <c r="C1497" t="s">
        <v>17</v>
      </c>
      <c r="D1497" t="s">
        <v>18</v>
      </c>
      <c r="E1497" t="s">
        <v>19</v>
      </c>
      <c r="F1497">
        <v>2018</v>
      </c>
      <c r="G1497">
        <v>2018</v>
      </c>
      <c r="H1497" s="1" t="s">
        <v>204</v>
      </c>
      <c r="I1497" t="s">
        <v>203</v>
      </c>
      <c r="J1497">
        <v>1</v>
      </c>
      <c r="K1497" t="s">
        <v>22</v>
      </c>
      <c r="L1497">
        <v>2</v>
      </c>
      <c r="M1497" t="s">
        <v>262</v>
      </c>
      <c r="N1497">
        <v>177</v>
      </c>
      <c r="R1497" s="2">
        <f t="shared" si="47"/>
        <v>80.821917808219183</v>
      </c>
      <c r="S1497" s="2">
        <f>VLOOKUP(A1497,'TA Total'!A:Q,14,0)</f>
        <v>219</v>
      </c>
    </row>
    <row r="1498" spans="1:19" x14ac:dyDescent="0.45">
      <c r="A1498" s="2" t="str">
        <f t="shared" si="46"/>
        <v>2018|Tauranga City|Total - dwelling type</v>
      </c>
      <c r="B1498" t="s">
        <v>16</v>
      </c>
      <c r="C1498" t="s">
        <v>17</v>
      </c>
      <c r="D1498" t="s">
        <v>18</v>
      </c>
      <c r="E1498" t="s">
        <v>19</v>
      </c>
      <c r="F1498">
        <v>2018</v>
      </c>
      <c r="G1498">
        <v>2018</v>
      </c>
      <c r="H1498" s="1" t="s">
        <v>204</v>
      </c>
      <c r="I1498" t="s">
        <v>203</v>
      </c>
      <c r="J1498">
        <v>1</v>
      </c>
      <c r="K1498" t="s">
        <v>22</v>
      </c>
      <c r="L1498">
        <v>99</v>
      </c>
      <c r="M1498" t="s">
        <v>260</v>
      </c>
      <c r="N1498">
        <v>51057</v>
      </c>
      <c r="R1498" s="2">
        <f t="shared" si="47"/>
        <v>90.176442536957552</v>
      </c>
      <c r="S1498" s="2">
        <f>VLOOKUP(A1498,'TA Total'!A:Q,14,0)</f>
        <v>56619</v>
      </c>
    </row>
    <row r="1499" spans="1:19" x14ac:dyDescent="0.45">
      <c r="A1499" s="2" t="str">
        <f t="shared" si="46"/>
        <v>2018|Tauranga City|Private Dwelling</v>
      </c>
      <c r="B1499" t="s">
        <v>16</v>
      </c>
      <c r="C1499" t="s">
        <v>17</v>
      </c>
      <c r="D1499" t="s">
        <v>18</v>
      </c>
      <c r="E1499" t="s">
        <v>19</v>
      </c>
      <c r="F1499">
        <v>2018</v>
      </c>
      <c r="G1499">
        <v>2018</v>
      </c>
      <c r="H1499" s="1" t="s">
        <v>204</v>
      </c>
      <c r="I1499" t="s">
        <v>203</v>
      </c>
      <c r="J1499">
        <v>2</v>
      </c>
      <c r="K1499" t="s">
        <v>23</v>
      </c>
      <c r="L1499">
        <v>1</v>
      </c>
      <c r="M1499" t="s">
        <v>261</v>
      </c>
      <c r="N1499">
        <v>4893</v>
      </c>
      <c r="R1499" s="2">
        <f t="shared" si="47"/>
        <v>8.6755319148936163</v>
      </c>
      <c r="S1499" s="2">
        <f>VLOOKUP(A1499,'TA Total'!A:Q,14,0)</f>
        <v>56400</v>
      </c>
    </row>
    <row r="1500" spans="1:19" x14ac:dyDescent="0.45">
      <c r="A1500" s="2" t="str">
        <f t="shared" si="46"/>
        <v>2018|Tauranga City|Non-private Dwelling</v>
      </c>
      <c r="B1500" t="s">
        <v>16</v>
      </c>
      <c r="C1500" t="s">
        <v>17</v>
      </c>
      <c r="D1500" t="s">
        <v>18</v>
      </c>
      <c r="E1500" t="s">
        <v>19</v>
      </c>
      <c r="F1500">
        <v>2018</v>
      </c>
      <c r="G1500">
        <v>2018</v>
      </c>
      <c r="H1500" s="1" t="s">
        <v>204</v>
      </c>
      <c r="I1500" t="s">
        <v>203</v>
      </c>
      <c r="J1500">
        <v>2</v>
      </c>
      <c r="K1500" t="s">
        <v>23</v>
      </c>
      <c r="L1500">
        <v>2</v>
      </c>
      <c r="M1500" t="s">
        <v>262</v>
      </c>
      <c r="N1500">
        <v>39</v>
      </c>
      <c r="R1500" s="2">
        <f t="shared" si="47"/>
        <v>17.80821917808219</v>
      </c>
      <c r="S1500" s="2">
        <f>VLOOKUP(A1500,'TA Total'!A:Q,14,0)</f>
        <v>219</v>
      </c>
    </row>
    <row r="1501" spans="1:19" x14ac:dyDescent="0.45">
      <c r="A1501" s="2" t="str">
        <f t="shared" si="46"/>
        <v>2018|Tauranga City|Total - dwelling type</v>
      </c>
      <c r="B1501" t="s">
        <v>16</v>
      </c>
      <c r="C1501" t="s">
        <v>17</v>
      </c>
      <c r="D1501" t="s">
        <v>18</v>
      </c>
      <c r="E1501" t="s">
        <v>19</v>
      </c>
      <c r="F1501">
        <v>2018</v>
      </c>
      <c r="G1501">
        <v>2018</v>
      </c>
      <c r="H1501" s="1" t="s">
        <v>204</v>
      </c>
      <c r="I1501" t="s">
        <v>203</v>
      </c>
      <c r="J1501">
        <v>2</v>
      </c>
      <c r="K1501" t="s">
        <v>23</v>
      </c>
      <c r="L1501">
        <v>99</v>
      </c>
      <c r="M1501" t="s">
        <v>260</v>
      </c>
      <c r="N1501">
        <v>4929</v>
      </c>
      <c r="R1501" s="2">
        <f t="shared" si="47"/>
        <v>8.7055582048428981</v>
      </c>
      <c r="S1501" s="2">
        <f>VLOOKUP(A1501,'TA Total'!A:Q,14,0)</f>
        <v>56619</v>
      </c>
    </row>
    <row r="1502" spans="1:19" x14ac:dyDescent="0.45">
      <c r="A1502" s="2" t="str">
        <f t="shared" si="46"/>
        <v>2018|Tauranga City|Private Dwelling</v>
      </c>
      <c r="B1502" t="s">
        <v>16</v>
      </c>
      <c r="C1502" t="s">
        <v>17</v>
      </c>
      <c r="D1502" t="s">
        <v>18</v>
      </c>
      <c r="E1502" t="s">
        <v>19</v>
      </c>
      <c r="F1502">
        <v>2018</v>
      </c>
      <c r="G1502">
        <v>2018</v>
      </c>
      <c r="H1502" s="1" t="s">
        <v>204</v>
      </c>
      <c r="I1502" t="s">
        <v>203</v>
      </c>
      <c r="J1502">
        <v>21</v>
      </c>
      <c r="K1502" t="s">
        <v>26</v>
      </c>
      <c r="L1502">
        <v>1</v>
      </c>
      <c r="M1502" t="s">
        <v>261</v>
      </c>
      <c r="N1502">
        <v>3189</v>
      </c>
      <c r="R1502" s="2">
        <f t="shared" si="47"/>
        <v>5.6542553191489358</v>
      </c>
      <c r="S1502" s="2">
        <f>VLOOKUP(A1502,'TA Total'!A:Q,14,0)</f>
        <v>56400</v>
      </c>
    </row>
    <row r="1503" spans="1:19" x14ac:dyDescent="0.45">
      <c r="A1503" s="2" t="str">
        <f t="shared" si="46"/>
        <v>2018|Tauranga City|Non-private Dwelling</v>
      </c>
      <c r="B1503" t="s">
        <v>16</v>
      </c>
      <c r="C1503" t="s">
        <v>17</v>
      </c>
      <c r="D1503" t="s">
        <v>18</v>
      </c>
      <c r="E1503" t="s">
        <v>19</v>
      </c>
      <c r="F1503">
        <v>2018</v>
      </c>
      <c r="G1503">
        <v>2018</v>
      </c>
      <c r="H1503" s="1" t="s">
        <v>204</v>
      </c>
      <c r="I1503" t="s">
        <v>203</v>
      </c>
      <c r="J1503">
        <v>21</v>
      </c>
      <c r="K1503" t="s">
        <v>26</v>
      </c>
      <c r="L1503">
        <v>2</v>
      </c>
      <c r="M1503" t="s">
        <v>262</v>
      </c>
      <c r="N1503">
        <v>18</v>
      </c>
      <c r="R1503" s="2">
        <f t="shared" si="47"/>
        <v>8.2191780821917799</v>
      </c>
      <c r="S1503" s="2">
        <f>VLOOKUP(A1503,'TA Total'!A:Q,14,0)</f>
        <v>219</v>
      </c>
    </row>
    <row r="1504" spans="1:19" x14ac:dyDescent="0.45">
      <c r="A1504" s="2" t="str">
        <f t="shared" si="46"/>
        <v>2018|Tauranga City|Total - dwelling type</v>
      </c>
      <c r="B1504" t="s">
        <v>16</v>
      </c>
      <c r="C1504" t="s">
        <v>17</v>
      </c>
      <c r="D1504" t="s">
        <v>18</v>
      </c>
      <c r="E1504" t="s">
        <v>19</v>
      </c>
      <c r="F1504">
        <v>2018</v>
      </c>
      <c r="G1504">
        <v>2018</v>
      </c>
      <c r="H1504" s="1" t="s">
        <v>204</v>
      </c>
      <c r="I1504" t="s">
        <v>203</v>
      </c>
      <c r="J1504">
        <v>21</v>
      </c>
      <c r="K1504" t="s">
        <v>26</v>
      </c>
      <c r="L1504">
        <v>99</v>
      </c>
      <c r="M1504" t="s">
        <v>260</v>
      </c>
      <c r="N1504">
        <v>3207</v>
      </c>
      <c r="R1504" s="2">
        <f t="shared" si="47"/>
        <v>5.6641763365654638</v>
      </c>
      <c r="S1504" s="2">
        <f>VLOOKUP(A1504,'TA Total'!A:Q,14,0)</f>
        <v>56619</v>
      </c>
    </row>
    <row r="1505" spans="1:19" x14ac:dyDescent="0.45">
      <c r="A1505" s="2" t="str">
        <f t="shared" si="46"/>
        <v>2018|Tauranga City|Private Dwelling</v>
      </c>
      <c r="B1505" t="s">
        <v>16</v>
      </c>
      <c r="C1505" t="s">
        <v>17</v>
      </c>
      <c r="D1505" t="s">
        <v>18</v>
      </c>
      <c r="E1505" t="s">
        <v>19</v>
      </c>
      <c r="F1505">
        <v>2018</v>
      </c>
      <c r="G1505">
        <v>2018</v>
      </c>
      <c r="H1505" s="1" t="s">
        <v>204</v>
      </c>
      <c r="I1505" t="s">
        <v>203</v>
      </c>
      <c r="J1505">
        <v>22</v>
      </c>
      <c r="K1505" t="s">
        <v>27</v>
      </c>
      <c r="L1505">
        <v>1</v>
      </c>
      <c r="M1505" t="s">
        <v>261</v>
      </c>
      <c r="N1505">
        <v>1701</v>
      </c>
      <c r="R1505" s="2">
        <f t="shared" si="47"/>
        <v>3.0159574468085109</v>
      </c>
      <c r="S1505" s="2">
        <f>VLOOKUP(A1505,'TA Total'!A:Q,14,0)</f>
        <v>56400</v>
      </c>
    </row>
    <row r="1506" spans="1:19" x14ac:dyDescent="0.45">
      <c r="A1506" s="2" t="str">
        <f t="shared" si="46"/>
        <v>2018|Tauranga City|Non-private Dwelling</v>
      </c>
      <c r="B1506" t="s">
        <v>16</v>
      </c>
      <c r="C1506" t="s">
        <v>17</v>
      </c>
      <c r="D1506" t="s">
        <v>18</v>
      </c>
      <c r="E1506" t="s">
        <v>19</v>
      </c>
      <c r="F1506">
        <v>2018</v>
      </c>
      <c r="G1506">
        <v>2018</v>
      </c>
      <c r="H1506" s="1" t="s">
        <v>204</v>
      </c>
      <c r="I1506" t="s">
        <v>203</v>
      </c>
      <c r="J1506">
        <v>22</v>
      </c>
      <c r="K1506" t="s">
        <v>27</v>
      </c>
      <c r="L1506">
        <v>2</v>
      </c>
      <c r="M1506" t="s">
        <v>262</v>
      </c>
      <c r="N1506">
        <v>21</v>
      </c>
      <c r="R1506" s="2">
        <f t="shared" si="47"/>
        <v>9.5890410958904102</v>
      </c>
      <c r="S1506" s="2">
        <f>VLOOKUP(A1506,'TA Total'!A:Q,14,0)</f>
        <v>219</v>
      </c>
    </row>
    <row r="1507" spans="1:19" x14ac:dyDescent="0.45">
      <c r="A1507" s="2" t="str">
        <f t="shared" si="46"/>
        <v>2018|Tauranga City|Total - dwelling type</v>
      </c>
      <c r="B1507" t="s">
        <v>16</v>
      </c>
      <c r="C1507" t="s">
        <v>17</v>
      </c>
      <c r="D1507" t="s">
        <v>18</v>
      </c>
      <c r="E1507" t="s">
        <v>19</v>
      </c>
      <c r="F1507">
        <v>2018</v>
      </c>
      <c r="G1507">
        <v>2018</v>
      </c>
      <c r="H1507" s="1" t="s">
        <v>204</v>
      </c>
      <c r="I1507" t="s">
        <v>203</v>
      </c>
      <c r="J1507">
        <v>22</v>
      </c>
      <c r="K1507" t="s">
        <v>27</v>
      </c>
      <c r="L1507">
        <v>99</v>
      </c>
      <c r="M1507" t="s">
        <v>260</v>
      </c>
      <c r="N1507">
        <v>1722</v>
      </c>
      <c r="R1507" s="2">
        <f t="shared" si="47"/>
        <v>3.0413818682774334</v>
      </c>
      <c r="S1507" s="2">
        <f>VLOOKUP(A1507,'TA Total'!A:Q,14,0)</f>
        <v>56619</v>
      </c>
    </row>
    <row r="1508" spans="1:19" x14ac:dyDescent="0.45">
      <c r="A1508" s="2" t="str">
        <f t="shared" si="46"/>
        <v>2018|Tauranga City|Private Dwelling</v>
      </c>
      <c r="B1508" t="s">
        <v>16</v>
      </c>
      <c r="C1508" t="s">
        <v>17</v>
      </c>
      <c r="D1508" t="s">
        <v>18</v>
      </c>
      <c r="E1508" t="s">
        <v>19</v>
      </c>
      <c r="F1508">
        <v>2018</v>
      </c>
      <c r="G1508">
        <v>2018</v>
      </c>
      <c r="H1508" s="1" t="s">
        <v>204</v>
      </c>
      <c r="I1508" t="s">
        <v>203</v>
      </c>
      <c r="J1508">
        <v>3</v>
      </c>
      <c r="K1508" t="s">
        <v>28</v>
      </c>
      <c r="L1508">
        <v>1</v>
      </c>
      <c r="M1508" t="s">
        <v>261</v>
      </c>
      <c r="N1508">
        <v>627</v>
      </c>
      <c r="R1508" s="2">
        <f t="shared" si="47"/>
        <v>1.1117021276595744</v>
      </c>
      <c r="S1508" s="2">
        <f>VLOOKUP(A1508,'TA Total'!A:Q,14,0)</f>
        <v>56400</v>
      </c>
    </row>
    <row r="1509" spans="1:19" x14ac:dyDescent="0.45">
      <c r="A1509" s="2" t="str">
        <f t="shared" si="46"/>
        <v>2018|Tauranga City|Non-private Dwelling</v>
      </c>
      <c r="B1509" t="s">
        <v>16</v>
      </c>
      <c r="C1509" t="s">
        <v>17</v>
      </c>
      <c r="D1509" t="s">
        <v>18</v>
      </c>
      <c r="E1509" t="s">
        <v>19</v>
      </c>
      <c r="F1509">
        <v>2018</v>
      </c>
      <c r="G1509">
        <v>2018</v>
      </c>
      <c r="H1509" s="1" t="s">
        <v>204</v>
      </c>
      <c r="I1509" t="s">
        <v>203</v>
      </c>
      <c r="J1509">
        <v>3</v>
      </c>
      <c r="K1509" t="s">
        <v>28</v>
      </c>
      <c r="L1509">
        <v>2</v>
      </c>
      <c r="M1509" t="s">
        <v>262</v>
      </c>
      <c r="N1509">
        <v>3</v>
      </c>
      <c r="R1509" s="2">
        <f t="shared" si="47"/>
        <v>1.3698630136986301</v>
      </c>
      <c r="S1509" s="2">
        <f>VLOOKUP(A1509,'TA Total'!A:Q,14,0)</f>
        <v>219</v>
      </c>
    </row>
    <row r="1510" spans="1:19" x14ac:dyDescent="0.45">
      <c r="A1510" s="2" t="str">
        <f t="shared" si="46"/>
        <v>2018|Tauranga City|Total - dwelling type</v>
      </c>
      <c r="B1510" t="s">
        <v>16</v>
      </c>
      <c r="C1510" t="s">
        <v>17</v>
      </c>
      <c r="D1510" t="s">
        <v>18</v>
      </c>
      <c r="E1510" t="s">
        <v>19</v>
      </c>
      <c r="F1510">
        <v>2018</v>
      </c>
      <c r="G1510">
        <v>2018</v>
      </c>
      <c r="H1510" s="1" t="s">
        <v>204</v>
      </c>
      <c r="I1510" t="s">
        <v>203</v>
      </c>
      <c r="J1510">
        <v>3</v>
      </c>
      <c r="K1510" t="s">
        <v>28</v>
      </c>
      <c r="L1510">
        <v>99</v>
      </c>
      <c r="M1510" t="s">
        <v>260</v>
      </c>
      <c r="N1510">
        <v>630</v>
      </c>
      <c r="R1510" s="2">
        <f t="shared" si="47"/>
        <v>1.1127006835161342</v>
      </c>
      <c r="S1510" s="2">
        <f>VLOOKUP(A1510,'TA Total'!A:Q,14,0)</f>
        <v>56619</v>
      </c>
    </row>
    <row r="1511" spans="1:19" x14ac:dyDescent="0.45">
      <c r="A1511" s="2" t="str">
        <f t="shared" si="46"/>
        <v>2018|Tauranga City|Private Dwelling</v>
      </c>
      <c r="B1511" t="s">
        <v>16</v>
      </c>
      <c r="C1511" t="s">
        <v>17</v>
      </c>
      <c r="D1511" t="s">
        <v>18</v>
      </c>
      <c r="E1511" t="s">
        <v>19</v>
      </c>
      <c r="F1511">
        <v>2018</v>
      </c>
      <c r="G1511">
        <v>2018</v>
      </c>
      <c r="H1511" s="1" t="s">
        <v>204</v>
      </c>
      <c r="I1511" t="s">
        <v>203</v>
      </c>
      <c r="J1511">
        <v>999</v>
      </c>
      <c r="K1511" t="s">
        <v>29</v>
      </c>
      <c r="L1511">
        <v>1</v>
      </c>
      <c r="M1511" t="s">
        <v>261</v>
      </c>
      <c r="N1511">
        <v>56400</v>
      </c>
      <c r="R1511" s="2">
        <f t="shared" si="47"/>
        <v>100</v>
      </c>
      <c r="S1511" s="2">
        <f>VLOOKUP(A1511,'TA Total'!A:Q,14,0)</f>
        <v>56400</v>
      </c>
    </row>
    <row r="1512" spans="1:19" x14ac:dyDescent="0.45">
      <c r="A1512" s="2" t="str">
        <f t="shared" si="46"/>
        <v>2018|Tauranga City|Non-private Dwelling</v>
      </c>
      <c r="B1512" t="s">
        <v>16</v>
      </c>
      <c r="C1512" t="s">
        <v>17</v>
      </c>
      <c r="D1512" t="s">
        <v>18</v>
      </c>
      <c r="E1512" t="s">
        <v>19</v>
      </c>
      <c r="F1512">
        <v>2018</v>
      </c>
      <c r="G1512">
        <v>2018</v>
      </c>
      <c r="H1512" s="1" t="s">
        <v>204</v>
      </c>
      <c r="I1512" t="s">
        <v>203</v>
      </c>
      <c r="J1512">
        <v>999</v>
      </c>
      <c r="K1512" t="s">
        <v>29</v>
      </c>
      <c r="L1512">
        <v>2</v>
      </c>
      <c r="M1512" t="s">
        <v>262</v>
      </c>
      <c r="N1512">
        <v>219</v>
      </c>
      <c r="R1512" s="2">
        <f t="shared" si="47"/>
        <v>100</v>
      </c>
      <c r="S1512" s="2">
        <f>VLOOKUP(A1512,'TA Total'!A:Q,14,0)</f>
        <v>219</v>
      </c>
    </row>
    <row r="1513" spans="1:19" x14ac:dyDescent="0.45">
      <c r="A1513" s="2" t="str">
        <f t="shared" si="46"/>
        <v>2018|Tauranga City|Total - dwelling type</v>
      </c>
      <c r="B1513" t="s">
        <v>16</v>
      </c>
      <c r="C1513" t="s">
        <v>17</v>
      </c>
      <c r="D1513" t="s">
        <v>18</v>
      </c>
      <c r="E1513" t="s">
        <v>19</v>
      </c>
      <c r="F1513">
        <v>2018</v>
      </c>
      <c r="G1513">
        <v>2018</v>
      </c>
      <c r="H1513" s="1" t="s">
        <v>204</v>
      </c>
      <c r="I1513" t="s">
        <v>203</v>
      </c>
      <c r="J1513">
        <v>999</v>
      </c>
      <c r="K1513" t="s">
        <v>29</v>
      </c>
      <c r="L1513">
        <v>99</v>
      </c>
      <c r="M1513" t="s">
        <v>260</v>
      </c>
      <c r="N1513">
        <v>56619</v>
      </c>
      <c r="R1513" s="2">
        <f t="shared" si="47"/>
        <v>100</v>
      </c>
      <c r="S1513" s="2">
        <f>VLOOKUP(A1513,'TA Total'!A:Q,14,0)</f>
        <v>56619</v>
      </c>
    </row>
    <row r="1514" spans="1:19" x14ac:dyDescent="0.45">
      <c r="A1514" s="2" t="str">
        <f t="shared" si="46"/>
        <v>2018|Rotorua District|Private Dwelling</v>
      </c>
      <c r="B1514" t="s">
        <v>16</v>
      </c>
      <c r="C1514" t="s">
        <v>17</v>
      </c>
      <c r="D1514" t="s">
        <v>18</v>
      </c>
      <c r="E1514" t="s">
        <v>19</v>
      </c>
      <c r="F1514">
        <v>2018</v>
      </c>
      <c r="G1514">
        <v>2018</v>
      </c>
      <c r="H1514" s="1" t="s">
        <v>202</v>
      </c>
      <c r="I1514" t="s">
        <v>201</v>
      </c>
      <c r="J1514">
        <v>1</v>
      </c>
      <c r="K1514" t="s">
        <v>22</v>
      </c>
      <c r="L1514">
        <v>1</v>
      </c>
      <c r="M1514" t="s">
        <v>261</v>
      </c>
      <c r="N1514">
        <v>25236</v>
      </c>
      <c r="R1514" s="2">
        <f t="shared" si="47"/>
        <v>88.352063858838363</v>
      </c>
      <c r="S1514" s="2">
        <f>VLOOKUP(A1514,'TA Total'!A:Q,14,0)</f>
        <v>28563</v>
      </c>
    </row>
    <row r="1515" spans="1:19" x14ac:dyDescent="0.45">
      <c r="A1515" s="2" t="str">
        <f t="shared" si="46"/>
        <v>2018|Rotorua District|Non-private Dwelling</v>
      </c>
      <c r="B1515" t="s">
        <v>16</v>
      </c>
      <c r="C1515" t="s">
        <v>17</v>
      </c>
      <c r="D1515" t="s">
        <v>18</v>
      </c>
      <c r="E1515" t="s">
        <v>19</v>
      </c>
      <c r="F1515">
        <v>2018</v>
      </c>
      <c r="G1515">
        <v>2018</v>
      </c>
      <c r="H1515" s="1" t="s">
        <v>202</v>
      </c>
      <c r="I1515" t="s">
        <v>201</v>
      </c>
      <c r="J1515">
        <v>1</v>
      </c>
      <c r="K1515" t="s">
        <v>22</v>
      </c>
      <c r="L1515">
        <v>2</v>
      </c>
      <c r="M1515" t="s">
        <v>262</v>
      </c>
      <c r="N1515">
        <v>225</v>
      </c>
      <c r="R1515" s="2">
        <f t="shared" si="47"/>
        <v>71.428571428571431</v>
      </c>
      <c r="S1515" s="2">
        <f>VLOOKUP(A1515,'TA Total'!A:Q,14,0)</f>
        <v>315</v>
      </c>
    </row>
    <row r="1516" spans="1:19" x14ac:dyDescent="0.45">
      <c r="A1516" s="2" t="str">
        <f t="shared" si="46"/>
        <v>2018|Rotorua District|Total - dwelling type</v>
      </c>
      <c r="B1516" t="s">
        <v>16</v>
      </c>
      <c r="C1516" t="s">
        <v>17</v>
      </c>
      <c r="D1516" t="s">
        <v>18</v>
      </c>
      <c r="E1516" t="s">
        <v>19</v>
      </c>
      <c r="F1516">
        <v>2018</v>
      </c>
      <c r="G1516">
        <v>2018</v>
      </c>
      <c r="H1516" s="1" t="s">
        <v>202</v>
      </c>
      <c r="I1516" t="s">
        <v>201</v>
      </c>
      <c r="J1516">
        <v>1</v>
      </c>
      <c r="K1516" t="s">
        <v>22</v>
      </c>
      <c r="L1516">
        <v>99</v>
      </c>
      <c r="M1516" t="s">
        <v>260</v>
      </c>
      <c r="N1516">
        <v>25461</v>
      </c>
      <c r="R1516" s="2">
        <f t="shared" si="47"/>
        <v>88.176623376623382</v>
      </c>
      <c r="S1516" s="2">
        <f>VLOOKUP(A1516,'TA Total'!A:Q,14,0)</f>
        <v>28875</v>
      </c>
    </row>
    <row r="1517" spans="1:19" x14ac:dyDescent="0.45">
      <c r="A1517" s="2" t="str">
        <f t="shared" si="46"/>
        <v>2018|Rotorua District|Private Dwelling</v>
      </c>
      <c r="B1517" t="s">
        <v>16</v>
      </c>
      <c r="C1517" t="s">
        <v>17</v>
      </c>
      <c r="D1517" t="s">
        <v>18</v>
      </c>
      <c r="E1517" t="s">
        <v>19</v>
      </c>
      <c r="F1517">
        <v>2018</v>
      </c>
      <c r="G1517">
        <v>2018</v>
      </c>
      <c r="H1517" s="1" t="s">
        <v>202</v>
      </c>
      <c r="I1517" t="s">
        <v>201</v>
      </c>
      <c r="J1517">
        <v>2</v>
      </c>
      <c r="K1517" t="s">
        <v>23</v>
      </c>
      <c r="L1517">
        <v>1</v>
      </c>
      <c r="M1517" t="s">
        <v>261</v>
      </c>
      <c r="N1517">
        <v>3228</v>
      </c>
      <c r="R1517" s="2">
        <f t="shared" si="47"/>
        <v>11.301333893498581</v>
      </c>
      <c r="S1517" s="2">
        <f>VLOOKUP(A1517,'TA Total'!A:Q,14,0)</f>
        <v>28563</v>
      </c>
    </row>
    <row r="1518" spans="1:19" x14ac:dyDescent="0.45">
      <c r="A1518" s="2" t="str">
        <f t="shared" si="46"/>
        <v>2018|Rotorua District|Non-private Dwelling</v>
      </c>
      <c r="B1518" t="s">
        <v>16</v>
      </c>
      <c r="C1518" t="s">
        <v>17</v>
      </c>
      <c r="D1518" t="s">
        <v>18</v>
      </c>
      <c r="E1518" t="s">
        <v>19</v>
      </c>
      <c r="F1518">
        <v>2018</v>
      </c>
      <c r="G1518">
        <v>2018</v>
      </c>
      <c r="H1518" s="1" t="s">
        <v>202</v>
      </c>
      <c r="I1518" t="s">
        <v>201</v>
      </c>
      <c r="J1518">
        <v>2</v>
      </c>
      <c r="K1518" t="s">
        <v>23</v>
      </c>
      <c r="L1518">
        <v>2</v>
      </c>
      <c r="M1518" t="s">
        <v>262</v>
      </c>
      <c r="N1518">
        <v>93</v>
      </c>
      <c r="R1518" s="2">
        <f t="shared" si="47"/>
        <v>29.523809523809526</v>
      </c>
      <c r="S1518" s="2">
        <f>VLOOKUP(A1518,'TA Total'!A:Q,14,0)</f>
        <v>315</v>
      </c>
    </row>
    <row r="1519" spans="1:19" x14ac:dyDescent="0.45">
      <c r="A1519" s="2" t="str">
        <f t="shared" si="46"/>
        <v>2018|Rotorua District|Total - dwelling type</v>
      </c>
      <c r="B1519" t="s">
        <v>16</v>
      </c>
      <c r="C1519" t="s">
        <v>17</v>
      </c>
      <c r="D1519" t="s">
        <v>18</v>
      </c>
      <c r="E1519" t="s">
        <v>19</v>
      </c>
      <c r="F1519">
        <v>2018</v>
      </c>
      <c r="G1519">
        <v>2018</v>
      </c>
      <c r="H1519" s="1" t="s">
        <v>202</v>
      </c>
      <c r="I1519" t="s">
        <v>201</v>
      </c>
      <c r="J1519">
        <v>2</v>
      </c>
      <c r="K1519" t="s">
        <v>23</v>
      </c>
      <c r="L1519">
        <v>99</v>
      </c>
      <c r="M1519" t="s">
        <v>260</v>
      </c>
      <c r="N1519">
        <v>3318</v>
      </c>
      <c r="R1519" s="2">
        <f t="shared" si="47"/>
        <v>11.49090909090909</v>
      </c>
      <c r="S1519" s="2">
        <f>VLOOKUP(A1519,'TA Total'!A:Q,14,0)</f>
        <v>28875</v>
      </c>
    </row>
    <row r="1520" spans="1:19" x14ac:dyDescent="0.45">
      <c r="A1520" s="2" t="str">
        <f t="shared" si="46"/>
        <v>2018|Rotorua District|Private Dwelling</v>
      </c>
      <c r="B1520" t="s">
        <v>16</v>
      </c>
      <c r="C1520" t="s">
        <v>17</v>
      </c>
      <c r="D1520" t="s">
        <v>18</v>
      </c>
      <c r="E1520" t="s">
        <v>19</v>
      </c>
      <c r="F1520">
        <v>2018</v>
      </c>
      <c r="G1520">
        <v>2018</v>
      </c>
      <c r="H1520" s="1" t="s">
        <v>202</v>
      </c>
      <c r="I1520" t="s">
        <v>201</v>
      </c>
      <c r="J1520">
        <v>21</v>
      </c>
      <c r="K1520" t="s">
        <v>26</v>
      </c>
      <c r="L1520">
        <v>1</v>
      </c>
      <c r="M1520" t="s">
        <v>261</v>
      </c>
      <c r="N1520">
        <v>1914</v>
      </c>
      <c r="R1520" s="2">
        <f t="shared" si="47"/>
        <v>6.7009767881525049</v>
      </c>
      <c r="S1520" s="2">
        <f>VLOOKUP(A1520,'TA Total'!A:Q,14,0)</f>
        <v>28563</v>
      </c>
    </row>
    <row r="1521" spans="1:19" x14ac:dyDescent="0.45">
      <c r="A1521" s="2" t="str">
        <f t="shared" si="46"/>
        <v>2018|Rotorua District|Non-private Dwelling</v>
      </c>
      <c r="B1521" t="s">
        <v>16</v>
      </c>
      <c r="C1521" t="s">
        <v>17</v>
      </c>
      <c r="D1521" t="s">
        <v>18</v>
      </c>
      <c r="E1521" t="s">
        <v>19</v>
      </c>
      <c r="F1521">
        <v>2018</v>
      </c>
      <c r="G1521">
        <v>2018</v>
      </c>
      <c r="H1521" s="1" t="s">
        <v>202</v>
      </c>
      <c r="I1521" t="s">
        <v>201</v>
      </c>
      <c r="J1521">
        <v>21</v>
      </c>
      <c r="K1521" t="s">
        <v>26</v>
      </c>
      <c r="L1521">
        <v>2</v>
      </c>
      <c r="M1521" t="s">
        <v>262</v>
      </c>
      <c r="N1521">
        <v>24</v>
      </c>
      <c r="R1521" s="2">
        <f t="shared" si="47"/>
        <v>7.6190476190476195</v>
      </c>
      <c r="S1521" s="2">
        <f>VLOOKUP(A1521,'TA Total'!A:Q,14,0)</f>
        <v>315</v>
      </c>
    </row>
    <row r="1522" spans="1:19" x14ac:dyDescent="0.45">
      <c r="A1522" s="2" t="str">
        <f t="shared" si="46"/>
        <v>2018|Rotorua District|Total - dwelling type</v>
      </c>
      <c r="B1522" t="s">
        <v>16</v>
      </c>
      <c r="C1522" t="s">
        <v>17</v>
      </c>
      <c r="D1522" t="s">
        <v>18</v>
      </c>
      <c r="E1522" t="s">
        <v>19</v>
      </c>
      <c r="F1522">
        <v>2018</v>
      </c>
      <c r="G1522">
        <v>2018</v>
      </c>
      <c r="H1522" s="1" t="s">
        <v>202</v>
      </c>
      <c r="I1522" t="s">
        <v>201</v>
      </c>
      <c r="J1522">
        <v>21</v>
      </c>
      <c r="K1522" t="s">
        <v>26</v>
      </c>
      <c r="L1522">
        <v>99</v>
      </c>
      <c r="M1522" t="s">
        <v>260</v>
      </c>
      <c r="N1522">
        <v>1935</v>
      </c>
      <c r="R1522" s="2">
        <f t="shared" si="47"/>
        <v>6.7012987012987013</v>
      </c>
      <c r="S1522" s="2">
        <f>VLOOKUP(A1522,'TA Total'!A:Q,14,0)</f>
        <v>28875</v>
      </c>
    </row>
    <row r="1523" spans="1:19" x14ac:dyDescent="0.45">
      <c r="A1523" s="2" t="str">
        <f t="shared" si="46"/>
        <v>2018|Rotorua District|Private Dwelling</v>
      </c>
      <c r="B1523" t="s">
        <v>16</v>
      </c>
      <c r="C1523" t="s">
        <v>17</v>
      </c>
      <c r="D1523" t="s">
        <v>18</v>
      </c>
      <c r="E1523" t="s">
        <v>19</v>
      </c>
      <c r="F1523">
        <v>2018</v>
      </c>
      <c r="G1523">
        <v>2018</v>
      </c>
      <c r="H1523" s="1" t="s">
        <v>202</v>
      </c>
      <c r="I1523" t="s">
        <v>201</v>
      </c>
      <c r="J1523">
        <v>22</v>
      </c>
      <c r="K1523" t="s">
        <v>27</v>
      </c>
      <c r="L1523">
        <v>1</v>
      </c>
      <c r="M1523" t="s">
        <v>261</v>
      </c>
      <c r="N1523">
        <v>1314</v>
      </c>
      <c r="R1523" s="2">
        <f t="shared" si="47"/>
        <v>4.6003571053460774</v>
      </c>
      <c r="S1523" s="2">
        <f>VLOOKUP(A1523,'TA Total'!A:Q,14,0)</f>
        <v>28563</v>
      </c>
    </row>
    <row r="1524" spans="1:19" x14ac:dyDescent="0.45">
      <c r="A1524" s="2" t="str">
        <f t="shared" si="46"/>
        <v>2018|Rotorua District|Non-private Dwelling</v>
      </c>
      <c r="B1524" t="s">
        <v>16</v>
      </c>
      <c r="C1524" t="s">
        <v>17</v>
      </c>
      <c r="D1524" t="s">
        <v>18</v>
      </c>
      <c r="E1524" t="s">
        <v>19</v>
      </c>
      <c r="F1524">
        <v>2018</v>
      </c>
      <c r="G1524">
        <v>2018</v>
      </c>
      <c r="H1524" s="1" t="s">
        <v>202</v>
      </c>
      <c r="I1524" t="s">
        <v>201</v>
      </c>
      <c r="J1524">
        <v>22</v>
      </c>
      <c r="K1524" t="s">
        <v>27</v>
      </c>
      <c r="L1524">
        <v>2</v>
      </c>
      <c r="M1524" t="s">
        <v>262</v>
      </c>
      <c r="N1524">
        <v>69</v>
      </c>
      <c r="R1524" s="2">
        <f t="shared" si="47"/>
        <v>21.904761904761905</v>
      </c>
      <c r="S1524" s="2">
        <f>VLOOKUP(A1524,'TA Total'!A:Q,14,0)</f>
        <v>315</v>
      </c>
    </row>
    <row r="1525" spans="1:19" x14ac:dyDescent="0.45">
      <c r="A1525" s="2" t="str">
        <f t="shared" si="46"/>
        <v>2018|Rotorua District|Total - dwelling type</v>
      </c>
      <c r="B1525" t="s">
        <v>16</v>
      </c>
      <c r="C1525" t="s">
        <v>17</v>
      </c>
      <c r="D1525" t="s">
        <v>18</v>
      </c>
      <c r="E1525" t="s">
        <v>19</v>
      </c>
      <c r="F1525">
        <v>2018</v>
      </c>
      <c r="G1525">
        <v>2018</v>
      </c>
      <c r="H1525" s="1" t="s">
        <v>202</v>
      </c>
      <c r="I1525" t="s">
        <v>201</v>
      </c>
      <c r="J1525">
        <v>22</v>
      </c>
      <c r="K1525" t="s">
        <v>27</v>
      </c>
      <c r="L1525">
        <v>99</v>
      </c>
      <c r="M1525" t="s">
        <v>260</v>
      </c>
      <c r="N1525">
        <v>1383</v>
      </c>
      <c r="R1525" s="2">
        <f t="shared" si="47"/>
        <v>4.7896103896103899</v>
      </c>
      <c r="S1525" s="2">
        <f>VLOOKUP(A1525,'TA Total'!A:Q,14,0)</f>
        <v>28875</v>
      </c>
    </row>
    <row r="1526" spans="1:19" x14ac:dyDescent="0.45">
      <c r="A1526" s="2" t="str">
        <f t="shared" si="46"/>
        <v>2018|Rotorua District|Private Dwelling</v>
      </c>
      <c r="B1526" t="s">
        <v>16</v>
      </c>
      <c r="C1526" t="s">
        <v>17</v>
      </c>
      <c r="D1526" t="s">
        <v>18</v>
      </c>
      <c r="E1526" t="s">
        <v>19</v>
      </c>
      <c r="F1526">
        <v>2018</v>
      </c>
      <c r="G1526">
        <v>2018</v>
      </c>
      <c r="H1526" s="1" t="s">
        <v>202</v>
      </c>
      <c r="I1526" t="s">
        <v>201</v>
      </c>
      <c r="J1526">
        <v>3</v>
      </c>
      <c r="K1526" t="s">
        <v>28</v>
      </c>
      <c r="L1526">
        <v>1</v>
      </c>
      <c r="M1526" t="s">
        <v>261</v>
      </c>
      <c r="N1526">
        <v>99</v>
      </c>
      <c r="R1526" s="2">
        <f t="shared" si="47"/>
        <v>0.34660224766306064</v>
      </c>
      <c r="S1526" s="2">
        <f>VLOOKUP(A1526,'TA Total'!A:Q,14,0)</f>
        <v>28563</v>
      </c>
    </row>
    <row r="1527" spans="1:19" x14ac:dyDescent="0.45">
      <c r="A1527" s="2" t="str">
        <f t="shared" si="46"/>
        <v>2018|Rotorua District|Non-private Dwelling</v>
      </c>
      <c r="B1527" t="s">
        <v>16</v>
      </c>
      <c r="C1527" t="s">
        <v>17</v>
      </c>
      <c r="D1527" t="s">
        <v>18</v>
      </c>
      <c r="E1527" t="s">
        <v>19</v>
      </c>
      <c r="F1527">
        <v>2018</v>
      </c>
      <c r="G1527">
        <v>2018</v>
      </c>
      <c r="H1527" s="1" t="s">
        <v>202</v>
      </c>
      <c r="I1527" t="s">
        <v>201</v>
      </c>
      <c r="J1527">
        <v>3</v>
      </c>
      <c r="K1527" t="s">
        <v>28</v>
      </c>
      <c r="L1527">
        <v>2</v>
      </c>
      <c r="M1527" t="s">
        <v>262</v>
      </c>
      <c r="N1527">
        <v>0</v>
      </c>
      <c r="R1527" s="2">
        <f t="shared" si="47"/>
        <v>0</v>
      </c>
      <c r="S1527" s="2">
        <f>VLOOKUP(A1527,'TA Total'!A:Q,14,0)</f>
        <v>315</v>
      </c>
    </row>
    <row r="1528" spans="1:19" x14ac:dyDescent="0.45">
      <c r="A1528" s="2" t="str">
        <f t="shared" si="46"/>
        <v>2018|Rotorua District|Total - dwelling type</v>
      </c>
      <c r="B1528" t="s">
        <v>16</v>
      </c>
      <c r="C1528" t="s">
        <v>17</v>
      </c>
      <c r="D1528" t="s">
        <v>18</v>
      </c>
      <c r="E1528" t="s">
        <v>19</v>
      </c>
      <c r="F1528">
        <v>2018</v>
      </c>
      <c r="G1528">
        <v>2018</v>
      </c>
      <c r="H1528" s="1" t="s">
        <v>202</v>
      </c>
      <c r="I1528" t="s">
        <v>201</v>
      </c>
      <c r="J1528">
        <v>3</v>
      </c>
      <c r="K1528" t="s">
        <v>28</v>
      </c>
      <c r="L1528">
        <v>99</v>
      </c>
      <c r="M1528" t="s">
        <v>260</v>
      </c>
      <c r="N1528">
        <v>99</v>
      </c>
      <c r="R1528" s="2">
        <f t="shared" si="47"/>
        <v>0.34285714285714286</v>
      </c>
      <c r="S1528" s="2">
        <f>VLOOKUP(A1528,'TA Total'!A:Q,14,0)</f>
        <v>28875</v>
      </c>
    </row>
    <row r="1529" spans="1:19" x14ac:dyDescent="0.45">
      <c r="A1529" s="2" t="str">
        <f t="shared" si="46"/>
        <v>2018|Rotorua District|Private Dwelling</v>
      </c>
      <c r="B1529" t="s">
        <v>16</v>
      </c>
      <c r="C1529" t="s">
        <v>17</v>
      </c>
      <c r="D1529" t="s">
        <v>18</v>
      </c>
      <c r="E1529" t="s">
        <v>19</v>
      </c>
      <c r="F1529">
        <v>2018</v>
      </c>
      <c r="G1529">
        <v>2018</v>
      </c>
      <c r="H1529" s="1" t="s">
        <v>202</v>
      </c>
      <c r="I1529" t="s">
        <v>201</v>
      </c>
      <c r="J1529">
        <v>999</v>
      </c>
      <c r="K1529" t="s">
        <v>29</v>
      </c>
      <c r="L1529">
        <v>1</v>
      </c>
      <c r="M1529" t="s">
        <v>261</v>
      </c>
      <c r="N1529">
        <v>28563</v>
      </c>
      <c r="R1529" s="2">
        <f t="shared" si="47"/>
        <v>100</v>
      </c>
      <c r="S1529" s="2">
        <f>VLOOKUP(A1529,'TA Total'!A:Q,14,0)</f>
        <v>28563</v>
      </c>
    </row>
    <row r="1530" spans="1:19" x14ac:dyDescent="0.45">
      <c r="A1530" s="2" t="str">
        <f t="shared" si="46"/>
        <v>2018|Rotorua District|Non-private Dwelling</v>
      </c>
      <c r="B1530" t="s">
        <v>16</v>
      </c>
      <c r="C1530" t="s">
        <v>17</v>
      </c>
      <c r="D1530" t="s">
        <v>18</v>
      </c>
      <c r="E1530" t="s">
        <v>19</v>
      </c>
      <c r="F1530">
        <v>2018</v>
      </c>
      <c r="G1530">
        <v>2018</v>
      </c>
      <c r="H1530" s="1" t="s">
        <v>202</v>
      </c>
      <c r="I1530" t="s">
        <v>201</v>
      </c>
      <c r="J1530">
        <v>999</v>
      </c>
      <c r="K1530" t="s">
        <v>29</v>
      </c>
      <c r="L1530">
        <v>2</v>
      </c>
      <c r="M1530" t="s">
        <v>262</v>
      </c>
      <c r="N1530">
        <v>315</v>
      </c>
      <c r="R1530" s="2">
        <f t="shared" si="47"/>
        <v>100</v>
      </c>
      <c r="S1530" s="2">
        <f>VLOOKUP(A1530,'TA Total'!A:Q,14,0)</f>
        <v>315</v>
      </c>
    </row>
    <row r="1531" spans="1:19" x14ac:dyDescent="0.45">
      <c r="A1531" s="2" t="str">
        <f t="shared" si="46"/>
        <v>2018|Rotorua District|Total - dwelling type</v>
      </c>
      <c r="B1531" t="s">
        <v>16</v>
      </c>
      <c r="C1531" t="s">
        <v>17</v>
      </c>
      <c r="D1531" t="s">
        <v>18</v>
      </c>
      <c r="E1531" t="s">
        <v>19</v>
      </c>
      <c r="F1531">
        <v>2018</v>
      </c>
      <c r="G1531">
        <v>2018</v>
      </c>
      <c r="H1531" s="1" t="s">
        <v>202</v>
      </c>
      <c r="I1531" t="s">
        <v>201</v>
      </c>
      <c r="J1531">
        <v>999</v>
      </c>
      <c r="K1531" t="s">
        <v>29</v>
      </c>
      <c r="L1531">
        <v>99</v>
      </c>
      <c r="M1531" t="s">
        <v>260</v>
      </c>
      <c r="N1531">
        <v>28875</v>
      </c>
      <c r="R1531" s="2">
        <f t="shared" si="47"/>
        <v>100</v>
      </c>
      <c r="S1531" s="2">
        <f>VLOOKUP(A1531,'TA Total'!A:Q,14,0)</f>
        <v>28875</v>
      </c>
    </row>
    <row r="1532" spans="1:19" x14ac:dyDescent="0.45">
      <c r="A1532" s="2" t="str">
        <f t="shared" si="46"/>
        <v>2018|Whakatane District|Private Dwelling</v>
      </c>
      <c r="B1532" t="s">
        <v>16</v>
      </c>
      <c r="C1532" t="s">
        <v>17</v>
      </c>
      <c r="D1532" t="s">
        <v>18</v>
      </c>
      <c r="E1532" t="s">
        <v>19</v>
      </c>
      <c r="F1532">
        <v>2018</v>
      </c>
      <c r="G1532">
        <v>2018</v>
      </c>
      <c r="H1532" s="1" t="s">
        <v>200</v>
      </c>
      <c r="I1532" t="s">
        <v>199</v>
      </c>
      <c r="J1532">
        <v>1</v>
      </c>
      <c r="K1532" t="s">
        <v>22</v>
      </c>
      <c r="L1532">
        <v>1</v>
      </c>
      <c r="M1532" t="s">
        <v>261</v>
      </c>
      <c r="N1532">
        <v>12564</v>
      </c>
      <c r="R1532" s="2">
        <f t="shared" si="47"/>
        <v>87.964713295526153</v>
      </c>
      <c r="S1532" s="2">
        <f>VLOOKUP(A1532,'TA Total'!A:Q,14,0)</f>
        <v>14283</v>
      </c>
    </row>
    <row r="1533" spans="1:19" x14ac:dyDescent="0.45">
      <c r="A1533" s="2" t="str">
        <f t="shared" si="46"/>
        <v>2018|Whakatane District|Non-private Dwelling</v>
      </c>
      <c r="B1533" t="s">
        <v>16</v>
      </c>
      <c r="C1533" t="s">
        <v>17</v>
      </c>
      <c r="D1533" t="s">
        <v>18</v>
      </c>
      <c r="E1533" t="s">
        <v>19</v>
      </c>
      <c r="F1533">
        <v>2018</v>
      </c>
      <c r="G1533">
        <v>2018</v>
      </c>
      <c r="H1533" s="1" t="s">
        <v>200</v>
      </c>
      <c r="I1533" t="s">
        <v>199</v>
      </c>
      <c r="J1533">
        <v>1</v>
      </c>
      <c r="K1533" t="s">
        <v>22</v>
      </c>
      <c r="L1533">
        <v>2</v>
      </c>
      <c r="M1533" t="s">
        <v>262</v>
      </c>
      <c r="N1533">
        <v>81</v>
      </c>
      <c r="R1533" s="2">
        <f t="shared" si="47"/>
        <v>36.486486486486484</v>
      </c>
      <c r="S1533" s="2">
        <f>VLOOKUP(A1533,'TA Total'!A:Q,14,0)</f>
        <v>222</v>
      </c>
    </row>
    <row r="1534" spans="1:19" x14ac:dyDescent="0.45">
      <c r="A1534" s="2" t="str">
        <f t="shared" si="46"/>
        <v>2018|Whakatane District|Total - dwelling type</v>
      </c>
      <c r="B1534" t="s">
        <v>16</v>
      </c>
      <c r="C1534" t="s">
        <v>17</v>
      </c>
      <c r="D1534" t="s">
        <v>18</v>
      </c>
      <c r="E1534" t="s">
        <v>19</v>
      </c>
      <c r="F1534">
        <v>2018</v>
      </c>
      <c r="G1534">
        <v>2018</v>
      </c>
      <c r="H1534" s="1" t="s">
        <v>200</v>
      </c>
      <c r="I1534" t="s">
        <v>199</v>
      </c>
      <c r="J1534">
        <v>1</v>
      </c>
      <c r="K1534" t="s">
        <v>22</v>
      </c>
      <c r="L1534">
        <v>99</v>
      </c>
      <c r="M1534" t="s">
        <v>260</v>
      </c>
      <c r="N1534">
        <v>12645</v>
      </c>
      <c r="R1534" s="2">
        <f t="shared" si="47"/>
        <v>87.176835573940025</v>
      </c>
      <c r="S1534" s="2">
        <f>VLOOKUP(A1534,'TA Total'!A:Q,14,0)</f>
        <v>14505</v>
      </c>
    </row>
    <row r="1535" spans="1:19" x14ac:dyDescent="0.45">
      <c r="A1535" s="2" t="str">
        <f t="shared" si="46"/>
        <v>2018|Whakatane District|Private Dwelling</v>
      </c>
      <c r="B1535" t="s">
        <v>16</v>
      </c>
      <c r="C1535" t="s">
        <v>17</v>
      </c>
      <c r="D1535" t="s">
        <v>18</v>
      </c>
      <c r="E1535" t="s">
        <v>19</v>
      </c>
      <c r="F1535">
        <v>2018</v>
      </c>
      <c r="G1535">
        <v>2018</v>
      </c>
      <c r="H1535" s="1" t="s">
        <v>200</v>
      </c>
      <c r="I1535" t="s">
        <v>199</v>
      </c>
      <c r="J1535">
        <v>2</v>
      </c>
      <c r="K1535" t="s">
        <v>23</v>
      </c>
      <c r="L1535">
        <v>1</v>
      </c>
      <c r="M1535" t="s">
        <v>261</v>
      </c>
      <c r="N1535">
        <v>1626</v>
      </c>
      <c r="R1535" s="2">
        <f t="shared" si="47"/>
        <v>11.384162990968285</v>
      </c>
      <c r="S1535" s="2">
        <f>VLOOKUP(A1535,'TA Total'!A:Q,14,0)</f>
        <v>14283</v>
      </c>
    </row>
    <row r="1536" spans="1:19" x14ac:dyDescent="0.45">
      <c r="A1536" s="2" t="str">
        <f t="shared" si="46"/>
        <v>2018|Whakatane District|Non-private Dwelling</v>
      </c>
      <c r="B1536" t="s">
        <v>16</v>
      </c>
      <c r="C1536" t="s">
        <v>17</v>
      </c>
      <c r="D1536" t="s">
        <v>18</v>
      </c>
      <c r="E1536" t="s">
        <v>19</v>
      </c>
      <c r="F1536">
        <v>2018</v>
      </c>
      <c r="G1536">
        <v>2018</v>
      </c>
      <c r="H1536" s="1" t="s">
        <v>200</v>
      </c>
      <c r="I1536" t="s">
        <v>199</v>
      </c>
      <c r="J1536">
        <v>2</v>
      </c>
      <c r="K1536" t="s">
        <v>23</v>
      </c>
      <c r="L1536">
        <v>2</v>
      </c>
      <c r="M1536" t="s">
        <v>262</v>
      </c>
      <c r="N1536">
        <v>144</v>
      </c>
      <c r="R1536" s="2">
        <f t="shared" si="47"/>
        <v>64.86486486486487</v>
      </c>
      <c r="S1536" s="2">
        <f>VLOOKUP(A1536,'TA Total'!A:Q,14,0)</f>
        <v>222</v>
      </c>
    </row>
    <row r="1537" spans="1:19" x14ac:dyDescent="0.45">
      <c r="A1537" s="2" t="str">
        <f t="shared" si="46"/>
        <v>2018|Whakatane District|Total - dwelling type</v>
      </c>
      <c r="B1537" t="s">
        <v>16</v>
      </c>
      <c r="C1537" t="s">
        <v>17</v>
      </c>
      <c r="D1537" t="s">
        <v>18</v>
      </c>
      <c r="E1537" t="s">
        <v>19</v>
      </c>
      <c r="F1537">
        <v>2018</v>
      </c>
      <c r="G1537">
        <v>2018</v>
      </c>
      <c r="H1537" s="1" t="s">
        <v>200</v>
      </c>
      <c r="I1537" t="s">
        <v>199</v>
      </c>
      <c r="J1537">
        <v>2</v>
      </c>
      <c r="K1537" t="s">
        <v>23</v>
      </c>
      <c r="L1537">
        <v>99</v>
      </c>
      <c r="M1537" t="s">
        <v>260</v>
      </c>
      <c r="N1537">
        <v>1767</v>
      </c>
      <c r="R1537" s="2">
        <f t="shared" si="47"/>
        <v>12.182006204756981</v>
      </c>
      <c r="S1537" s="2">
        <f>VLOOKUP(A1537,'TA Total'!A:Q,14,0)</f>
        <v>14505</v>
      </c>
    </row>
    <row r="1538" spans="1:19" x14ac:dyDescent="0.45">
      <c r="A1538" s="2" t="str">
        <f t="shared" si="46"/>
        <v>2018|Whakatane District|Private Dwelling</v>
      </c>
      <c r="B1538" t="s">
        <v>16</v>
      </c>
      <c r="C1538" t="s">
        <v>17</v>
      </c>
      <c r="D1538" t="s">
        <v>18</v>
      </c>
      <c r="E1538" t="s">
        <v>19</v>
      </c>
      <c r="F1538">
        <v>2018</v>
      </c>
      <c r="G1538">
        <v>2018</v>
      </c>
      <c r="H1538" s="1" t="s">
        <v>200</v>
      </c>
      <c r="I1538" t="s">
        <v>199</v>
      </c>
      <c r="J1538">
        <v>21</v>
      </c>
      <c r="K1538" t="s">
        <v>26</v>
      </c>
      <c r="L1538">
        <v>1</v>
      </c>
      <c r="M1538" t="s">
        <v>261</v>
      </c>
      <c r="N1538">
        <v>816</v>
      </c>
      <c r="R1538" s="2">
        <f t="shared" si="47"/>
        <v>5.7130854862423863</v>
      </c>
      <c r="S1538" s="2">
        <f>VLOOKUP(A1538,'TA Total'!A:Q,14,0)</f>
        <v>14283</v>
      </c>
    </row>
    <row r="1539" spans="1:19" x14ac:dyDescent="0.45">
      <c r="A1539" s="2" t="str">
        <f t="shared" ref="A1539:A1602" si="48">G1539&amp;"|"&amp;I1539&amp;"|"&amp;M1539</f>
        <v>2018|Whakatane District|Non-private Dwelling</v>
      </c>
      <c r="B1539" t="s">
        <v>16</v>
      </c>
      <c r="C1539" t="s">
        <v>17</v>
      </c>
      <c r="D1539" t="s">
        <v>18</v>
      </c>
      <c r="E1539" t="s">
        <v>19</v>
      </c>
      <c r="F1539">
        <v>2018</v>
      </c>
      <c r="G1539">
        <v>2018</v>
      </c>
      <c r="H1539" s="1" t="s">
        <v>200</v>
      </c>
      <c r="I1539" t="s">
        <v>199</v>
      </c>
      <c r="J1539">
        <v>21</v>
      </c>
      <c r="K1539" t="s">
        <v>26</v>
      </c>
      <c r="L1539">
        <v>2</v>
      </c>
      <c r="M1539" t="s">
        <v>262</v>
      </c>
      <c r="N1539">
        <v>24</v>
      </c>
      <c r="R1539" s="2">
        <f t="shared" ref="R1539:R1602" si="49">IF(P1539&lt;&gt;"_U",IFERROR((N1539/S1539*100),"."),".")</f>
        <v>10.810810810810811</v>
      </c>
      <c r="S1539" s="2">
        <f>VLOOKUP(A1539,'TA Total'!A:Q,14,0)</f>
        <v>222</v>
      </c>
    </row>
    <row r="1540" spans="1:19" x14ac:dyDescent="0.45">
      <c r="A1540" s="2" t="str">
        <f t="shared" si="48"/>
        <v>2018|Whakatane District|Total - dwelling type</v>
      </c>
      <c r="B1540" t="s">
        <v>16</v>
      </c>
      <c r="C1540" t="s">
        <v>17</v>
      </c>
      <c r="D1540" t="s">
        <v>18</v>
      </c>
      <c r="E1540" t="s">
        <v>19</v>
      </c>
      <c r="F1540">
        <v>2018</v>
      </c>
      <c r="G1540">
        <v>2018</v>
      </c>
      <c r="H1540" s="1" t="s">
        <v>200</v>
      </c>
      <c r="I1540" t="s">
        <v>199</v>
      </c>
      <c r="J1540">
        <v>21</v>
      </c>
      <c r="K1540" t="s">
        <v>26</v>
      </c>
      <c r="L1540">
        <v>99</v>
      </c>
      <c r="M1540" t="s">
        <v>260</v>
      </c>
      <c r="N1540">
        <v>840</v>
      </c>
      <c r="R1540" s="2">
        <f t="shared" si="49"/>
        <v>5.7911065149948291</v>
      </c>
      <c r="S1540" s="2">
        <f>VLOOKUP(A1540,'TA Total'!A:Q,14,0)</f>
        <v>14505</v>
      </c>
    </row>
    <row r="1541" spans="1:19" x14ac:dyDescent="0.45">
      <c r="A1541" s="2" t="str">
        <f t="shared" si="48"/>
        <v>2018|Whakatane District|Private Dwelling</v>
      </c>
      <c r="B1541" t="s">
        <v>16</v>
      </c>
      <c r="C1541" t="s">
        <v>17</v>
      </c>
      <c r="D1541" t="s">
        <v>18</v>
      </c>
      <c r="E1541" t="s">
        <v>19</v>
      </c>
      <c r="F1541">
        <v>2018</v>
      </c>
      <c r="G1541">
        <v>2018</v>
      </c>
      <c r="H1541" s="1" t="s">
        <v>200</v>
      </c>
      <c r="I1541" t="s">
        <v>199</v>
      </c>
      <c r="J1541">
        <v>22</v>
      </c>
      <c r="K1541" t="s">
        <v>27</v>
      </c>
      <c r="L1541">
        <v>1</v>
      </c>
      <c r="M1541" t="s">
        <v>261</v>
      </c>
      <c r="N1541">
        <v>810</v>
      </c>
      <c r="R1541" s="2">
        <f t="shared" si="49"/>
        <v>5.6710775047258979</v>
      </c>
      <c r="S1541" s="2">
        <f>VLOOKUP(A1541,'TA Total'!A:Q,14,0)</f>
        <v>14283</v>
      </c>
    </row>
    <row r="1542" spans="1:19" x14ac:dyDescent="0.45">
      <c r="A1542" s="2" t="str">
        <f t="shared" si="48"/>
        <v>2018|Whakatane District|Non-private Dwelling</v>
      </c>
      <c r="B1542" t="s">
        <v>16</v>
      </c>
      <c r="C1542" t="s">
        <v>17</v>
      </c>
      <c r="D1542" t="s">
        <v>18</v>
      </c>
      <c r="E1542" t="s">
        <v>19</v>
      </c>
      <c r="F1542">
        <v>2018</v>
      </c>
      <c r="G1542">
        <v>2018</v>
      </c>
      <c r="H1542" s="1" t="s">
        <v>200</v>
      </c>
      <c r="I1542" t="s">
        <v>199</v>
      </c>
      <c r="J1542">
        <v>22</v>
      </c>
      <c r="K1542" t="s">
        <v>27</v>
      </c>
      <c r="L1542">
        <v>2</v>
      </c>
      <c r="M1542" t="s">
        <v>262</v>
      </c>
      <c r="N1542">
        <v>120</v>
      </c>
      <c r="R1542" s="2">
        <f t="shared" si="49"/>
        <v>54.054054054054056</v>
      </c>
      <c r="S1542" s="2">
        <f>VLOOKUP(A1542,'TA Total'!A:Q,14,0)</f>
        <v>222</v>
      </c>
    </row>
    <row r="1543" spans="1:19" x14ac:dyDescent="0.45">
      <c r="A1543" s="2" t="str">
        <f t="shared" si="48"/>
        <v>2018|Whakatane District|Total - dwelling type</v>
      </c>
      <c r="B1543" t="s">
        <v>16</v>
      </c>
      <c r="C1543" t="s">
        <v>17</v>
      </c>
      <c r="D1543" t="s">
        <v>18</v>
      </c>
      <c r="E1543" t="s">
        <v>19</v>
      </c>
      <c r="F1543">
        <v>2018</v>
      </c>
      <c r="G1543">
        <v>2018</v>
      </c>
      <c r="H1543" s="1" t="s">
        <v>200</v>
      </c>
      <c r="I1543" t="s">
        <v>199</v>
      </c>
      <c r="J1543">
        <v>22</v>
      </c>
      <c r="K1543" t="s">
        <v>27</v>
      </c>
      <c r="L1543">
        <v>99</v>
      </c>
      <c r="M1543" t="s">
        <v>260</v>
      </c>
      <c r="N1543">
        <v>930</v>
      </c>
      <c r="R1543" s="2">
        <f t="shared" si="49"/>
        <v>6.4115822130299902</v>
      </c>
      <c r="S1543" s="2">
        <f>VLOOKUP(A1543,'TA Total'!A:Q,14,0)</f>
        <v>14505</v>
      </c>
    </row>
    <row r="1544" spans="1:19" x14ac:dyDescent="0.45">
      <c r="A1544" s="2" t="str">
        <f t="shared" si="48"/>
        <v>2018|Whakatane District|Private Dwelling</v>
      </c>
      <c r="B1544" t="s">
        <v>16</v>
      </c>
      <c r="C1544" t="s">
        <v>17</v>
      </c>
      <c r="D1544" t="s">
        <v>18</v>
      </c>
      <c r="E1544" t="s">
        <v>19</v>
      </c>
      <c r="F1544">
        <v>2018</v>
      </c>
      <c r="G1544">
        <v>2018</v>
      </c>
      <c r="H1544" s="1" t="s">
        <v>200</v>
      </c>
      <c r="I1544" t="s">
        <v>199</v>
      </c>
      <c r="J1544">
        <v>3</v>
      </c>
      <c r="K1544" t="s">
        <v>28</v>
      </c>
      <c r="L1544">
        <v>1</v>
      </c>
      <c r="M1544" t="s">
        <v>261</v>
      </c>
      <c r="N1544">
        <v>93</v>
      </c>
      <c r="R1544" s="2">
        <f t="shared" si="49"/>
        <v>0.65112371350556608</v>
      </c>
      <c r="S1544" s="2">
        <f>VLOOKUP(A1544,'TA Total'!A:Q,14,0)</f>
        <v>14283</v>
      </c>
    </row>
    <row r="1545" spans="1:19" x14ac:dyDescent="0.45">
      <c r="A1545" s="2" t="str">
        <f t="shared" si="48"/>
        <v>2018|Whakatane District|Non-private Dwelling</v>
      </c>
      <c r="B1545" t="s">
        <v>16</v>
      </c>
      <c r="C1545" t="s">
        <v>17</v>
      </c>
      <c r="D1545" t="s">
        <v>18</v>
      </c>
      <c r="E1545" t="s">
        <v>19</v>
      </c>
      <c r="F1545">
        <v>2018</v>
      </c>
      <c r="G1545">
        <v>2018</v>
      </c>
      <c r="H1545" s="1" t="s">
        <v>200</v>
      </c>
      <c r="I1545" t="s">
        <v>199</v>
      </c>
      <c r="J1545">
        <v>3</v>
      </c>
      <c r="K1545" t="s">
        <v>28</v>
      </c>
      <c r="L1545">
        <v>2</v>
      </c>
      <c r="M1545" t="s">
        <v>262</v>
      </c>
      <c r="N1545">
        <v>0</v>
      </c>
      <c r="R1545" s="2">
        <f t="shared" si="49"/>
        <v>0</v>
      </c>
      <c r="S1545" s="2">
        <f>VLOOKUP(A1545,'TA Total'!A:Q,14,0)</f>
        <v>222</v>
      </c>
    </row>
    <row r="1546" spans="1:19" x14ac:dyDescent="0.45">
      <c r="A1546" s="2" t="str">
        <f t="shared" si="48"/>
        <v>2018|Whakatane District|Total - dwelling type</v>
      </c>
      <c r="B1546" t="s">
        <v>16</v>
      </c>
      <c r="C1546" t="s">
        <v>17</v>
      </c>
      <c r="D1546" t="s">
        <v>18</v>
      </c>
      <c r="E1546" t="s">
        <v>19</v>
      </c>
      <c r="F1546">
        <v>2018</v>
      </c>
      <c r="G1546">
        <v>2018</v>
      </c>
      <c r="H1546" s="1" t="s">
        <v>200</v>
      </c>
      <c r="I1546" t="s">
        <v>199</v>
      </c>
      <c r="J1546">
        <v>3</v>
      </c>
      <c r="K1546" t="s">
        <v>28</v>
      </c>
      <c r="L1546">
        <v>99</v>
      </c>
      <c r="M1546" t="s">
        <v>260</v>
      </c>
      <c r="N1546">
        <v>93</v>
      </c>
      <c r="R1546" s="2">
        <f t="shared" si="49"/>
        <v>0.64115822130299893</v>
      </c>
      <c r="S1546" s="2">
        <f>VLOOKUP(A1546,'TA Total'!A:Q,14,0)</f>
        <v>14505</v>
      </c>
    </row>
    <row r="1547" spans="1:19" x14ac:dyDescent="0.45">
      <c r="A1547" s="2" t="str">
        <f t="shared" si="48"/>
        <v>2018|Whakatane District|Private Dwelling</v>
      </c>
      <c r="B1547" t="s">
        <v>16</v>
      </c>
      <c r="C1547" t="s">
        <v>17</v>
      </c>
      <c r="D1547" t="s">
        <v>18</v>
      </c>
      <c r="E1547" t="s">
        <v>19</v>
      </c>
      <c r="F1547">
        <v>2018</v>
      </c>
      <c r="G1547">
        <v>2018</v>
      </c>
      <c r="H1547" s="1" t="s">
        <v>200</v>
      </c>
      <c r="I1547" t="s">
        <v>199</v>
      </c>
      <c r="J1547">
        <v>999</v>
      </c>
      <c r="K1547" t="s">
        <v>29</v>
      </c>
      <c r="L1547">
        <v>1</v>
      </c>
      <c r="M1547" t="s">
        <v>261</v>
      </c>
      <c r="N1547">
        <v>14283</v>
      </c>
      <c r="R1547" s="2">
        <f t="shared" si="49"/>
        <v>100</v>
      </c>
      <c r="S1547" s="2">
        <f>VLOOKUP(A1547,'TA Total'!A:Q,14,0)</f>
        <v>14283</v>
      </c>
    </row>
    <row r="1548" spans="1:19" x14ac:dyDescent="0.45">
      <c r="A1548" s="2" t="str">
        <f t="shared" si="48"/>
        <v>2018|Whakatane District|Non-private Dwelling</v>
      </c>
      <c r="B1548" t="s">
        <v>16</v>
      </c>
      <c r="C1548" t="s">
        <v>17</v>
      </c>
      <c r="D1548" t="s">
        <v>18</v>
      </c>
      <c r="E1548" t="s">
        <v>19</v>
      </c>
      <c r="F1548">
        <v>2018</v>
      </c>
      <c r="G1548">
        <v>2018</v>
      </c>
      <c r="H1548" s="1" t="s">
        <v>200</v>
      </c>
      <c r="I1548" t="s">
        <v>199</v>
      </c>
      <c r="J1548">
        <v>999</v>
      </c>
      <c r="K1548" t="s">
        <v>29</v>
      </c>
      <c r="L1548">
        <v>2</v>
      </c>
      <c r="M1548" t="s">
        <v>262</v>
      </c>
      <c r="N1548">
        <v>222</v>
      </c>
      <c r="R1548" s="2">
        <f t="shared" si="49"/>
        <v>100</v>
      </c>
      <c r="S1548" s="2">
        <f>VLOOKUP(A1548,'TA Total'!A:Q,14,0)</f>
        <v>222</v>
      </c>
    </row>
    <row r="1549" spans="1:19" x14ac:dyDescent="0.45">
      <c r="A1549" s="2" t="str">
        <f t="shared" si="48"/>
        <v>2018|Whakatane District|Total - dwelling type</v>
      </c>
      <c r="B1549" t="s">
        <v>16</v>
      </c>
      <c r="C1549" t="s">
        <v>17</v>
      </c>
      <c r="D1549" t="s">
        <v>18</v>
      </c>
      <c r="E1549" t="s">
        <v>19</v>
      </c>
      <c r="F1549">
        <v>2018</v>
      </c>
      <c r="G1549">
        <v>2018</v>
      </c>
      <c r="H1549" s="1" t="s">
        <v>200</v>
      </c>
      <c r="I1549" t="s">
        <v>199</v>
      </c>
      <c r="J1549">
        <v>999</v>
      </c>
      <c r="K1549" t="s">
        <v>29</v>
      </c>
      <c r="L1549">
        <v>99</v>
      </c>
      <c r="M1549" t="s">
        <v>260</v>
      </c>
      <c r="N1549">
        <v>14505</v>
      </c>
      <c r="R1549" s="2">
        <f t="shared" si="49"/>
        <v>100</v>
      </c>
      <c r="S1549" s="2">
        <f>VLOOKUP(A1549,'TA Total'!A:Q,14,0)</f>
        <v>14505</v>
      </c>
    </row>
    <row r="1550" spans="1:19" x14ac:dyDescent="0.45">
      <c r="A1550" s="2" t="str">
        <f t="shared" si="48"/>
        <v>2018|Kawerau District|Private Dwelling</v>
      </c>
      <c r="B1550" t="s">
        <v>16</v>
      </c>
      <c r="C1550" t="s">
        <v>17</v>
      </c>
      <c r="D1550" t="s">
        <v>18</v>
      </c>
      <c r="E1550" t="s">
        <v>19</v>
      </c>
      <c r="F1550">
        <v>2018</v>
      </c>
      <c r="G1550">
        <v>2018</v>
      </c>
      <c r="H1550" s="1" t="s">
        <v>198</v>
      </c>
      <c r="I1550" t="s">
        <v>197</v>
      </c>
      <c r="J1550">
        <v>1</v>
      </c>
      <c r="K1550" t="s">
        <v>22</v>
      </c>
      <c r="L1550">
        <v>1</v>
      </c>
      <c r="M1550" t="s">
        <v>261</v>
      </c>
      <c r="N1550">
        <v>2511</v>
      </c>
      <c r="R1550" s="2">
        <f t="shared" si="49"/>
        <v>91.475409836065566</v>
      </c>
      <c r="S1550" s="2">
        <f>VLOOKUP(A1550,'TA Total'!A:Q,14,0)</f>
        <v>2745</v>
      </c>
    </row>
    <row r="1551" spans="1:19" x14ac:dyDescent="0.45">
      <c r="A1551" s="2" t="str">
        <f t="shared" si="48"/>
        <v>2018|Kawerau District|Non-private Dwelling</v>
      </c>
      <c r="B1551" t="s">
        <v>16</v>
      </c>
      <c r="C1551" t="s">
        <v>17</v>
      </c>
      <c r="D1551" t="s">
        <v>18</v>
      </c>
      <c r="E1551" t="s">
        <v>19</v>
      </c>
      <c r="F1551">
        <v>2018</v>
      </c>
      <c r="G1551">
        <v>2018</v>
      </c>
      <c r="H1551" s="1" t="s">
        <v>198</v>
      </c>
      <c r="I1551" t="s">
        <v>197</v>
      </c>
      <c r="J1551">
        <v>1</v>
      </c>
      <c r="K1551" t="s">
        <v>22</v>
      </c>
      <c r="L1551">
        <v>2</v>
      </c>
      <c r="M1551" t="s">
        <v>262</v>
      </c>
      <c r="N1551">
        <v>3</v>
      </c>
      <c r="R1551" s="2">
        <f t="shared" si="49"/>
        <v>100</v>
      </c>
      <c r="S1551" s="2">
        <f>VLOOKUP(A1551,'TA Total'!A:Q,14,0)</f>
        <v>3</v>
      </c>
    </row>
    <row r="1552" spans="1:19" x14ac:dyDescent="0.45">
      <c r="A1552" s="2" t="str">
        <f t="shared" si="48"/>
        <v>2018|Kawerau District|Total - dwelling type</v>
      </c>
      <c r="B1552" t="s">
        <v>16</v>
      </c>
      <c r="C1552" t="s">
        <v>17</v>
      </c>
      <c r="D1552" t="s">
        <v>18</v>
      </c>
      <c r="E1552" t="s">
        <v>19</v>
      </c>
      <c r="F1552">
        <v>2018</v>
      </c>
      <c r="G1552">
        <v>2018</v>
      </c>
      <c r="H1552" s="1" t="s">
        <v>198</v>
      </c>
      <c r="I1552" t="s">
        <v>197</v>
      </c>
      <c r="J1552">
        <v>1</v>
      </c>
      <c r="K1552" t="s">
        <v>22</v>
      </c>
      <c r="L1552">
        <v>99</v>
      </c>
      <c r="M1552" t="s">
        <v>260</v>
      </c>
      <c r="N1552">
        <v>2514</v>
      </c>
      <c r="R1552" s="2">
        <f t="shared" si="49"/>
        <v>91.584699453551906</v>
      </c>
      <c r="S1552" s="2">
        <f>VLOOKUP(A1552,'TA Total'!A:Q,14,0)</f>
        <v>2745</v>
      </c>
    </row>
    <row r="1553" spans="1:19" x14ac:dyDescent="0.45">
      <c r="A1553" s="2" t="str">
        <f t="shared" si="48"/>
        <v>2018|Kawerau District|Private Dwelling</v>
      </c>
      <c r="B1553" t="s">
        <v>16</v>
      </c>
      <c r="C1553" t="s">
        <v>17</v>
      </c>
      <c r="D1553" t="s">
        <v>18</v>
      </c>
      <c r="E1553" t="s">
        <v>19</v>
      </c>
      <c r="F1553">
        <v>2018</v>
      </c>
      <c r="G1553">
        <v>2018</v>
      </c>
      <c r="H1553" s="1" t="s">
        <v>198</v>
      </c>
      <c r="I1553" t="s">
        <v>197</v>
      </c>
      <c r="J1553">
        <v>2</v>
      </c>
      <c r="K1553" t="s">
        <v>23</v>
      </c>
      <c r="L1553">
        <v>1</v>
      </c>
      <c r="M1553" t="s">
        <v>261</v>
      </c>
      <c r="N1553">
        <v>222</v>
      </c>
      <c r="R1553" s="2">
        <f t="shared" si="49"/>
        <v>8.0874316939890711</v>
      </c>
      <c r="S1553" s="2">
        <f>VLOOKUP(A1553,'TA Total'!A:Q,14,0)</f>
        <v>2745</v>
      </c>
    </row>
    <row r="1554" spans="1:19" x14ac:dyDescent="0.45">
      <c r="A1554" s="2" t="str">
        <f t="shared" si="48"/>
        <v>2018|Kawerau District|Non-private Dwelling</v>
      </c>
      <c r="B1554" t="s">
        <v>16</v>
      </c>
      <c r="C1554" t="s">
        <v>17</v>
      </c>
      <c r="D1554" t="s">
        <v>18</v>
      </c>
      <c r="E1554" t="s">
        <v>19</v>
      </c>
      <c r="F1554">
        <v>2018</v>
      </c>
      <c r="G1554">
        <v>2018</v>
      </c>
      <c r="H1554" s="1" t="s">
        <v>198</v>
      </c>
      <c r="I1554" t="s">
        <v>197</v>
      </c>
      <c r="J1554">
        <v>2</v>
      </c>
      <c r="K1554" t="s">
        <v>23</v>
      </c>
      <c r="L1554">
        <v>2</v>
      </c>
      <c r="M1554" t="s">
        <v>262</v>
      </c>
      <c r="N1554">
        <v>0</v>
      </c>
      <c r="R1554" s="2">
        <f t="shared" si="49"/>
        <v>0</v>
      </c>
      <c r="S1554" s="2">
        <f>VLOOKUP(A1554,'TA Total'!A:Q,14,0)</f>
        <v>3</v>
      </c>
    </row>
    <row r="1555" spans="1:19" x14ac:dyDescent="0.45">
      <c r="A1555" s="2" t="str">
        <f t="shared" si="48"/>
        <v>2018|Kawerau District|Total - dwelling type</v>
      </c>
      <c r="B1555" t="s">
        <v>16</v>
      </c>
      <c r="C1555" t="s">
        <v>17</v>
      </c>
      <c r="D1555" t="s">
        <v>18</v>
      </c>
      <c r="E1555" t="s">
        <v>19</v>
      </c>
      <c r="F1555">
        <v>2018</v>
      </c>
      <c r="G1555">
        <v>2018</v>
      </c>
      <c r="H1555" s="1" t="s">
        <v>198</v>
      </c>
      <c r="I1555" t="s">
        <v>197</v>
      </c>
      <c r="J1555">
        <v>2</v>
      </c>
      <c r="K1555" t="s">
        <v>23</v>
      </c>
      <c r="L1555">
        <v>99</v>
      </c>
      <c r="M1555" t="s">
        <v>260</v>
      </c>
      <c r="N1555">
        <v>222</v>
      </c>
      <c r="R1555" s="2">
        <f t="shared" si="49"/>
        <v>8.0874316939890711</v>
      </c>
      <c r="S1555" s="2">
        <f>VLOOKUP(A1555,'TA Total'!A:Q,14,0)</f>
        <v>2745</v>
      </c>
    </row>
    <row r="1556" spans="1:19" x14ac:dyDescent="0.45">
      <c r="A1556" s="2" t="str">
        <f t="shared" si="48"/>
        <v>2018|Kawerau District|Private Dwelling</v>
      </c>
      <c r="B1556" t="s">
        <v>16</v>
      </c>
      <c r="C1556" t="s">
        <v>17</v>
      </c>
      <c r="D1556" t="s">
        <v>18</v>
      </c>
      <c r="E1556" t="s">
        <v>19</v>
      </c>
      <c r="F1556">
        <v>2018</v>
      </c>
      <c r="G1556">
        <v>2018</v>
      </c>
      <c r="H1556" s="1" t="s">
        <v>198</v>
      </c>
      <c r="I1556" t="s">
        <v>197</v>
      </c>
      <c r="J1556">
        <v>21</v>
      </c>
      <c r="K1556" t="s">
        <v>26</v>
      </c>
      <c r="L1556">
        <v>1</v>
      </c>
      <c r="M1556" t="s">
        <v>261</v>
      </c>
      <c r="N1556">
        <v>129</v>
      </c>
      <c r="R1556" s="2">
        <f t="shared" si="49"/>
        <v>4.6994535519125682</v>
      </c>
      <c r="S1556" s="2">
        <f>VLOOKUP(A1556,'TA Total'!A:Q,14,0)</f>
        <v>2745</v>
      </c>
    </row>
    <row r="1557" spans="1:19" x14ac:dyDescent="0.45">
      <c r="A1557" s="2" t="str">
        <f t="shared" si="48"/>
        <v>2018|Kawerau District|Non-private Dwelling</v>
      </c>
      <c r="B1557" t="s">
        <v>16</v>
      </c>
      <c r="C1557" t="s">
        <v>17</v>
      </c>
      <c r="D1557" t="s">
        <v>18</v>
      </c>
      <c r="E1557" t="s">
        <v>19</v>
      </c>
      <c r="F1557">
        <v>2018</v>
      </c>
      <c r="G1557">
        <v>2018</v>
      </c>
      <c r="H1557" s="1" t="s">
        <v>198</v>
      </c>
      <c r="I1557" t="s">
        <v>197</v>
      </c>
      <c r="J1557">
        <v>21</v>
      </c>
      <c r="K1557" t="s">
        <v>26</v>
      </c>
      <c r="L1557">
        <v>2</v>
      </c>
      <c r="M1557" t="s">
        <v>262</v>
      </c>
      <c r="N1557">
        <v>0</v>
      </c>
      <c r="R1557" s="2">
        <f t="shared" si="49"/>
        <v>0</v>
      </c>
      <c r="S1557" s="2">
        <f>VLOOKUP(A1557,'TA Total'!A:Q,14,0)</f>
        <v>3</v>
      </c>
    </row>
    <row r="1558" spans="1:19" x14ac:dyDescent="0.45">
      <c r="A1558" s="2" t="str">
        <f t="shared" si="48"/>
        <v>2018|Kawerau District|Total - dwelling type</v>
      </c>
      <c r="B1558" t="s">
        <v>16</v>
      </c>
      <c r="C1558" t="s">
        <v>17</v>
      </c>
      <c r="D1558" t="s">
        <v>18</v>
      </c>
      <c r="E1558" t="s">
        <v>19</v>
      </c>
      <c r="F1558">
        <v>2018</v>
      </c>
      <c r="G1558">
        <v>2018</v>
      </c>
      <c r="H1558" s="1" t="s">
        <v>198</v>
      </c>
      <c r="I1558" t="s">
        <v>197</v>
      </c>
      <c r="J1558">
        <v>21</v>
      </c>
      <c r="K1558" t="s">
        <v>26</v>
      </c>
      <c r="L1558">
        <v>99</v>
      </c>
      <c r="M1558" t="s">
        <v>260</v>
      </c>
      <c r="N1558">
        <v>132</v>
      </c>
      <c r="R1558" s="2">
        <f t="shared" si="49"/>
        <v>4.8087431693989071</v>
      </c>
      <c r="S1558" s="2">
        <f>VLOOKUP(A1558,'TA Total'!A:Q,14,0)</f>
        <v>2745</v>
      </c>
    </row>
    <row r="1559" spans="1:19" x14ac:dyDescent="0.45">
      <c r="A1559" s="2" t="str">
        <f t="shared" si="48"/>
        <v>2018|Kawerau District|Private Dwelling</v>
      </c>
      <c r="B1559" t="s">
        <v>16</v>
      </c>
      <c r="C1559" t="s">
        <v>17</v>
      </c>
      <c r="D1559" t="s">
        <v>18</v>
      </c>
      <c r="E1559" t="s">
        <v>19</v>
      </c>
      <c r="F1559">
        <v>2018</v>
      </c>
      <c r="G1559">
        <v>2018</v>
      </c>
      <c r="H1559" s="1" t="s">
        <v>198</v>
      </c>
      <c r="I1559" t="s">
        <v>197</v>
      </c>
      <c r="J1559">
        <v>22</v>
      </c>
      <c r="K1559" t="s">
        <v>27</v>
      </c>
      <c r="L1559">
        <v>1</v>
      </c>
      <c r="M1559" t="s">
        <v>261</v>
      </c>
      <c r="N1559">
        <v>90</v>
      </c>
      <c r="R1559" s="2">
        <f t="shared" si="49"/>
        <v>3.278688524590164</v>
      </c>
      <c r="S1559" s="2">
        <f>VLOOKUP(A1559,'TA Total'!A:Q,14,0)</f>
        <v>2745</v>
      </c>
    </row>
    <row r="1560" spans="1:19" x14ac:dyDescent="0.45">
      <c r="A1560" s="2" t="str">
        <f t="shared" si="48"/>
        <v>2018|Kawerau District|Non-private Dwelling</v>
      </c>
      <c r="B1560" t="s">
        <v>16</v>
      </c>
      <c r="C1560" t="s">
        <v>17</v>
      </c>
      <c r="D1560" t="s">
        <v>18</v>
      </c>
      <c r="E1560" t="s">
        <v>19</v>
      </c>
      <c r="F1560">
        <v>2018</v>
      </c>
      <c r="G1560">
        <v>2018</v>
      </c>
      <c r="H1560" s="1" t="s">
        <v>198</v>
      </c>
      <c r="I1560" t="s">
        <v>197</v>
      </c>
      <c r="J1560">
        <v>22</v>
      </c>
      <c r="K1560" t="s">
        <v>27</v>
      </c>
      <c r="L1560">
        <v>2</v>
      </c>
      <c r="M1560" t="s">
        <v>262</v>
      </c>
      <c r="N1560">
        <v>0</v>
      </c>
      <c r="R1560" s="2">
        <f t="shared" si="49"/>
        <v>0</v>
      </c>
      <c r="S1560" s="2">
        <f>VLOOKUP(A1560,'TA Total'!A:Q,14,0)</f>
        <v>3</v>
      </c>
    </row>
    <row r="1561" spans="1:19" x14ac:dyDescent="0.45">
      <c r="A1561" s="2" t="str">
        <f t="shared" si="48"/>
        <v>2018|Kawerau District|Total - dwelling type</v>
      </c>
      <c r="B1561" t="s">
        <v>16</v>
      </c>
      <c r="C1561" t="s">
        <v>17</v>
      </c>
      <c r="D1561" t="s">
        <v>18</v>
      </c>
      <c r="E1561" t="s">
        <v>19</v>
      </c>
      <c r="F1561">
        <v>2018</v>
      </c>
      <c r="G1561">
        <v>2018</v>
      </c>
      <c r="H1561" s="1" t="s">
        <v>198</v>
      </c>
      <c r="I1561" t="s">
        <v>197</v>
      </c>
      <c r="J1561">
        <v>22</v>
      </c>
      <c r="K1561" t="s">
        <v>27</v>
      </c>
      <c r="L1561">
        <v>99</v>
      </c>
      <c r="M1561" t="s">
        <v>260</v>
      </c>
      <c r="N1561">
        <v>90</v>
      </c>
      <c r="R1561" s="2">
        <f t="shared" si="49"/>
        <v>3.278688524590164</v>
      </c>
      <c r="S1561" s="2">
        <f>VLOOKUP(A1561,'TA Total'!A:Q,14,0)</f>
        <v>2745</v>
      </c>
    </row>
    <row r="1562" spans="1:19" x14ac:dyDescent="0.45">
      <c r="A1562" s="2" t="str">
        <f t="shared" si="48"/>
        <v>2018|Kawerau District|Private Dwelling</v>
      </c>
      <c r="B1562" t="s">
        <v>16</v>
      </c>
      <c r="C1562" t="s">
        <v>17</v>
      </c>
      <c r="D1562" t="s">
        <v>18</v>
      </c>
      <c r="E1562" t="s">
        <v>19</v>
      </c>
      <c r="F1562">
        <v>2018</v>
      </c>
      <c r="G1562">
        <v>2018</v>
      </c>
      <c r="H1562" s="1" t="s">
        <v>198</v>
      </c>
      <c r="I1562" t="s">
        <v>197</v>
      </c>
      <c r="J1562">
        <v>3</v>
      </c>
      <c r="K1562" t="s">
        <v>28</v>
      </c>
      <c r="L1562">
        <v>1</v>
      </c>
      <c r="M1562" t="s">
        <v>261</v>
      </c>
      <c r="N1562">
        <v>12</v>
      </c>
      <c r="R1562" s="2">
        <f t="shared" si="49"/>
        <v>0.43715846994535518</v>
      </c>
      <c r="S1562" s="2">
        <f>VLOOKUP(A1562,'TA Total'!A:Q,14,0)</f>
        <v>2745</v>
      </c>
    </row>
    <row r="1563" spans="1:19" x14ac:dyDescent="0.45">
      <c r="A1563" s="2" t="str">
        <f t="shared" si="48"/>
        <v>2018|Kawerau District|Non-private Dwelling</v>
      </c>
      <c r="B1563" t="s">
        <v>16</v>
      </c>
      <c r="C1563" t="s">
        <v>17</v>
      </c>
      <c r="D1563" t="s">
        <v>18</v>
      </c>
      <c r="E1563" t="s">
        <v>19</v>
      </c>
      <c r="F1563">
        <v>2018</v>
      </c>
      <c r="G1563">
        <v>2018</v>
      </c>
      <c r="H1563" s="1" t="s">
        <v>198</v>
      </c>
      <c r="I1563" t="s">
        <v>197</v>
      </c>
      <c r="J1563">
        <v>3</v>
      </c>
      <c r="K1563" t="s">
        <v>28</v>
      </c>
      <c r="L1563">
        <v>2</v>
      </c>
      <c r="M1563" t="s">
        <v>262</v>
      </c>
      <c r="N1563">
        <v>0</v>
      </c>
      <c r="R1563" s="2">
        <f t="shared" si="49"/>
        <v>0</v>
      </c>
      <c r="S1563" s="2">
        <f>VLOOKUP(A1563,'TA Total'!A:Q,14,0)</f>
        <v>3</v>
      </c>
    </row>
    <row r="1564" spans="1:19" x14ac:dyDescent="0.45">
      <c r="A1564" s="2" t="str">
        <f t="shared" si="48"/>
        <v>2018|Kawerau District|Total - dwelling type</v>
      </c>
      <c r="B1564" t="s">
        <v>16</v>
      </c>
      <c r="C1564" t="s">
        <v>17</v>
      </c>
      <c r="D1564" t="s">
        <v>18</v>
      </c>
      <c r="E1564" t="s">
        <v>19</v>
      </c>
      <c r="F1564">
        <v>2018</v>
      </c>
      <c r="G1564">
        <v>2018</v>
      </c>
      <c r="H1564" s="1" t="s">
        <v>198</v>
      </c>
      <c r="I1564" t="s">
        <v>197</v>
      </c>
      <c r="J1564">
        <v>3</v>
      </c>
      <c r="K1564" t="s">
        <v>28</v>
      </c>
      <c r="L1564">
        <v>99</v>
      </c>
      <c r="M1564" t="s">
        <v>260</v>
      </c>
      <c r="N1564">
        <v>12</v>
      </c>
      <c r="R1564" s="2">
        <f t="shared" si="49"/>
        <v>0.43715846994535518</v>
      </c>
      <c r="S1564" s="2">
        <f>VLOOKUP(A1564,'TA Total'!A:Q,14,0)</f>
        <v>2745</v>
      </c>
    </row>
    <row r="1565" spans="1:19" x14ac:dyDescent="0.45">
      <c r="A1565" s="2" t="str">
        <f t="shared" si="48"/>
        <v>2018|Kawerau District|Private Dwelling</v>
      </c>
      <c r="B1565" t="s">
        <v>16</v>
      </c>
      <c r="C1565" t="s">
        <v>17</v>
      </c>
      <c r="D1565" t="s">
        <v>18</v>
      </c>
      <c r="E1565" t="s">
        <v>19</v>
      </c>
      <c r="F1565">
        <v>2018</v>
      </c>
      <c r="G1565">
        <v>2018</v>
      </c>
      <c r="H1565" s="1" t="s">
        <v>198</v>
      </c>
      <c r="I1565" t="s">
        <v>197</v>
      </c>
      <c r="J1565">
        <v>999</v>
      </c>
      <c r="K1565" t="s">
        <v>29</v>
      </c>
      <c r="L1565">
        <v>1</v>
      </c>
      <c r="M1565" t="s">
        <v>261</v>
      </c>
      <c r="N1565">
        <v>2745</v>
      </c>
      <c r="R1565" s="2">
        <f t="shared" si="49"/>
        <v>100</v>
      </c>
      <c r="S1565" s="2">
        <f>VLOOKUP(A1565,'TA Total'!A:Q,14,0)</f>
        <v>2745</v>
      </c>
    </row>
    <row r="1566" spans="1:19" x14ac:dyDescent="0.45">
      <c r="A1566" s="2" t="str">
        <f t="shared" si="48"/>
        <v>2018|Kawerau District|Non-private Dwelling</v>
      </c>
      <c r="B1566" t="s">
        <v>16</v>
      </c>
      <c r="C1566" t="s">
        <v>17</v>
      </c>
      <c r="D1566" t="s">
        <v>18</v>
      </c>
      <c r="E1566" t="s">
        <v>19</v>
      </c>
      <c r="F1566">
        <v>2018</v>
      </c>
      <c r="G1566">
        <v>2018</v>
      </c>
      <c r="H1566" s="1" t="s">
        <v>198</v>
      </c>
      <c r="I1566" t="s">
        <v>197</v>
      </c>
      <c r="J1566">
        <v>999</v>
      </c>
      <c r="K1566" t="s">
        <v>29</v>
      </c>
      <c r="L1566">
        <v>2</v>
      </c>
      <c r="M1566" t="s">
        <v>262</v>
      </c>
      <c r="N1566">
        <v>3</v>
      </c>
      <c r="R1566" s="2">
        <f t="shared" si="49"/>
        <v>100</v>
      </c>
      <c r="S1566" s="2">
        <f>VLOOKUP(A1566,'TA Total'!A:Q,14,0)</f>
        <v>3</v>
      </c>
    </row>
    <row r="1567" spans="1:19" x14ac:dyDescent="0.45">
      <c r="A1567" s="2" t="str">
        <f t="shared" si="48"/>
        <v>2018|Kawerau District|Total - dwelling type</v>
      </c>
      <c r="B1567" t="s">
        <v>16</v>
      </c>
      <c r="C1567" t="s">
        <v>17</v>
      </c>
      <c r="D1567" t="s">
        <v>18</v>
      </c>
      <c r="E1567" t="s">
        <v>19</v>
      </c>
      <c r="F1567">
        <v>2018</v>
      </c>
      <c r="G1567">
        <v>2018</v>
      </c>
      <c r="H1567" s="1" t="s">
        <v>198</v>
      </c>
      <c r="I1567" t="s">
        <v>197</v>
      </c>
      <c r="J1567">
        <v>999</v>
      </c>
      <c r="K1567" t="s">
        <v>29</v>
      </c>
      <c r="L1567">
        <v>99</v>
      </c>
      <c r="M1567" t="s">
        <v>260</v>
      </c>
      <c r="N1567">
        <v>2745</v>
      </c>
      <c r="R1567" s="2">
        <f t="shared" si="49"/>
        <v>100</v>
      </c>
      <c r="S1567" s="2">
        <f>VLOOKUP(A1567,'TA Total'!A:Q,14,0)</f>
        <v>2745</v>
      </c>
    </row>
    <row r="1568" spans="1:19" x14ac:dyDescent="0.45">
      <c r="A1568" s="2" t="str">
        <f t="shared" si="48"/>
        <v>2018|≈åp≈çtiki District|Private Dwelling</v>
      </c>
      <c r="B1568" t="s">
        <v>16</v>
      </c>
      <c r="C1568" t="s">
        <v>17</v>
      </c>
      <c r="D1568" t="s">
        <v>18</v>
      </c>
      <c r="E1568" t="s">
        <v>19</v>
      </c>
      <c r="F1568">
        <v>2018</v>
      </c>
      <c r="G1568">
        <v>2018</v>
      </c>
      <c r="H1568" s="1" t="s">
        <v>196</v>
      </c>
      <c r="I1568" t="s">
        <v>195</v>
      </c>
      <c r="J1568">
        <v>1</v>
      </c>
      <c r="K1568" t="s">
        <v>22</v>
      </c>
      <c r="L1568">
        <v>1</v>
      </c>
      <c r="M1568" t="s">
        <v>261</v>
      </c>
      <c r="N1568">
        <v>3261</v>
      </c>
      <c r="R1568" s="2">
        <f t="shared" si="49"/>
        <v>76.765536723163848</v>
      </c>
      <c r="S1568" s="2">
        <f>VLOOKUP(A1568,'TA Total'!A:Q,14,0)</f>
        <v>4248</v>
      </c>
    </row>
    <row r="1569" spans="1:19" x14ac:dyDescent="0.45">
      <c r="A1569" s="2" t="str">
        <f t="shared" si="48"/>
        <v>2018|≈åp≈çtiki District|Non-private Dwelling</v>
      </c>
      <c r="B1569" t="s">
        <v>16</v>
      </c>
      <c r="C1569" t="s">
        <v>17</v>
      </c>
      <c r="D1569" t="s">
        <v>18</v>
      </c>
      <c r="E1569" t="s">
        <v>19</v>
      </c>
      <c r="F1569">
        <v>2018</v>
      </c>
      <c r="G1569">
        <v>2018</v>
      </c>
      <c r="H1569" s="1" t="s">
        <v>196</v>
      </c>
      <c r="I1569" t="s">
        <v>195</v>
      </c>
      <c r="J1569">
        <v>1</v>
      </c>
      <c r="K1569" t="s">
        <v>22</v>
      </c>
      <c r="L1569">
        <v>2</v>
      </c>
      <c r="M1569" t="s">
        <v>262</v>
      </c>
      <c r="N1569">
        <v>30</v>
      </c>
      <c r="R1569" s="2">
        <f t="shared" si="49"/>
        <v>40</v>
      </c>
      <c r="S1569" s="2">
        <f>VLOOKUP(A1569,'TA Total'!A:Q,14,0)</f>
        <v>75</v>
      </c>
    </row>
    <row r="1570" spans="1:19" x14ac:dyDescent="0.45">
      <c r="A1570" s="2" t="str">
        <f t="shared" si="48"/>
        <v>2018|≈åp≈çtiki District|Total - dwelling type</v>
      </c>
      <c r="B1570" t="s">
        <v>16</v>
      </c>
      <c r="C1570" t="s">
        <v>17</v>
      </c>
      <c r="D1570" t="s">
        <v>18</v>
      </c>
      <c r="E1570" t="s">
        <v>19</v>
      </c>
      <c r="F1570">
        <v>2018</v>
      </c>
      <c r="G1570">
        <v>2018</v>
      </c>
      <c r="H1570" s="1" t="s">
        <v>196</v>
      </c>
      <c r="I1570" t="s">
        <v>195</v>
      </c>
      <c r="J1570">
        <v>1</v>
      </c>
      <c r="K1570" t="s">
        <v>22</v>
      </c>
      <c r="L1570">
        <v>99</v>
      </c>
      <c r="M1570" t="s">
        <v>260</v>
      </c>
      <c r="N1570">
        <v>3291</v>
      </c>
      <c r="R1570" s="2">
        <f t="shared" si="49"/>
        <v>76.127689104788345</v>
      </c>
      <c r="S1570" s="2">
        <f>VLOOKUP(A1570,'TA Total'!A:Q,14,0)</f>
        <v>4323</v>
      </c>
    </row>
    <row r="1571" spans="1:19" x14ac:dyDescent="0.45">
      <c r="A1571" s="2" t="str">
        <f t="shared" si="48"/>
        <v>2018|≈åp≈çtiki District|Private Dwelling</v>
      </c>
      <c r="B1571" t="s">
        <v>16</v>
      </c>
      <c r="C1571" t="s">
        <v>17</v>
      </c>
      <c r="D1571" t="s">
        <v>18</v>
      </c>
      <c r="E1571" t="s">
        <v>19</v>
      </c>
      <c r="F1571">
        <v>2018</v>
      </c>
      <c r="G1571">
        <v>2018</v>
      </c>
      <c r="H1571" s="1" t="s">
        <v>196</v>
      </c>
      <c r="I1571" t="s">
        <v>195</v>
      </c>
      <c r="J1571">
        <v>2</v>
      </c>
      <c r="K1571" t="s">
        <v>23</v>
      </c>
      <c r="L1571">
        <v>1</v>
      </c>
      <c r="M1571" t="s">
        <v>261</v>
      </c>
      <c r="N1571">
        <v>972</v>
      </c>
      <c r="R1571" s="2">
        <f t="shared" si="49"/>
        <v>22.881355932203391</v>
      </c>
      <c r="S1571" s="2">
        <f>VLOOKUP(A1571,'TA Total'!A:Q,14,0)</f>
        <v>4248</v>
      </c>
    </row>
    <row r="1572" spans="1:19" x14ac:dyDescent="0.45">
      <c r="A1572" s="2" t="str">
        <f t="shared" si="48"/>
        <v>2018|≈åp≈çtiki District|Non-private Dwelling</v>
      </c>
      <c r="B1572" t="s">
        <v>16</v>
      </c>
      <c r="C1572" t="s">
        <v>17</v>
      </c>
      <c r="D1572" t="s">
        <v>18</v>
      </c>
      <c r="E1572" t="s">
        <v>19</v>
      </c>
      <c r="F1572">
        <v>2018</v>
      </c>
      <c r="G1572">
        <v>2018</v>
      </c>
      <c r="H1572" s="1" t="s">
        <v>196</v>
      </c>
      <c r="I1572" t="s">
        <v>195</v>
      </c>
      <c r="J1572">
        <v>2</v>
      </c>
      <c r="K1572" t="s">
        <v>23</v>
      </c>
      <c r="L1572">
        <v>2</v>
      </c>
      <c r="M1572" t="s">
        <v>262</v>
      </c>
      <c r="N1572">
        <v>45</v>
      </c>
      <c r="R1572" s="2">
        <f t="shared" si="49"/>
        <v>60</v>
      </c>
      <c r="S1572" s="2">
        <f>VLOOKUP(A1572,'TA Total'!A:Q,14,0)</f>
        <v>75</v>
      </c>
    </row>
    <row r="1573" spans="1:19" x14ac:dyDescent="0.45">
      <c r="A1573" s="2" t="str">
        <f t="shared" si="48"/>
        <v>2018|≈åp≈çtiki District|Total - dwelling type</v>
      </c>
      <c r="B1573" t="s">
        <v>16</v>
      </c>
      <c r="C1573" t="s">
        <v>17</v>
      </c>
      <c r="D1573" t="s">
        <v>18</v>
      </c>
      <c r="E1573" t="s">
        <v>19</v>
      </c>
      <c r="F1573">
        <v>2018</v>
      </c>
      <c r="G1573">
        <v>2018</v>
      </c>
      <c r="H1573" s="1" t="s">
        <v>196</v>
      </c>
      <c r="I1573" t="s">
        <v>195</v>
      </c>
      <c r="J1573">
        <v>2</v>
      </c>
      <c r="K1573" t="s">
        <v>23</v>
      </c>
      <c r="L1573">
        <v>99</v>
      </c>
      <c r="M1573" t="s">
        <v>260</v>
      </c>
      <c r="N1573">
        <v>1017</v>
      </c>
      <c r="R1573" s="2">
        <f t="shared" si="49"/>
        <v>23.525329632199863</v>
      </c>
      <c r="S1573" s="2">
        <f>VLOOKUP(A1573,'TA Total'!A:Q,14,0)</f>
        <v>4323</v>
      </c>
    </row>
    <row r="1574" spans="1:19" x14ac:dyDescent="0.45">
      <c r="A1574" s="2" t="str">
        <f t="shared" si="48"/>
        <v>2018|≈åp≈çtiki District|Private Dwelling</v>
      </c>
      <c r="B1574" t="s">
        <v>16</v>
      </c>
      <c r="C1574" t="s">
        <v>17</v>
      </c>
      <c r="D1574" t="s">
        <v>18</v>
      </c>
      <c r="E1574" t="s">
        <v>19</v>
      </c>
      <c r="F1574">
        <v>2018</v>
      </c>
      <c r="G1574">
        <v>2018</v>
      </c>
      <c r="H1574" s="1" t="s">
        <v>196</v>
      </c>
      <c r="I1574" t="s">
        <v>195</v>
      </c>
      <c r="J1574">
        <v>21</v>
      </c>
      <c r="K1574" t="s">
        <v>26</v>
      </c>
      <c r="L1574">
        <v>1</v>
      </c>
      <c r="M1574" t="s">
        <v>261</v>
      </c>
      <c r="N1574">
        <v>606</v>
      </c>
      <c r="R1574" s="2">
        <f t="shared" si="49"/>
        <v>14.265536723163841</v>
      </c>
      <c r="S1574" s="2">
        <f>VLOOKUP(A1574,'TA Total'!A:Q,14,0)</f>
        <v>4248</v>
      </c>
    </row>
    <row r="1575" spans="1:19" x14ac:dyDescent="0.45">
      <c r="A1575" s="2" t="str">
        <f t="shared" si="48"/>
        <v>2018|≈åp≈çtiki District|Non-private Dwelling</v>
      </c>
      <c r="B1575" t="s">
        <v>16</v>
      </c>
      <c r="C1575" t="s">
        <v>17</v>
      </c>
      <c r="D1575" t="s">
        <v>18</v>
      </c>
      <c r="E1575" t="s">
        <v>19</v>
      </c>
      <c r="F1575">
        <v>2018</v>
      </c>
      <c r="G1575">
        <v>2018</v>
      </c>
      <c r="H1575" s="1" t="s">
        <v>196</v>
      </c>
      <c r="I1575" t="s">
        <v>195</v>
      </c>
      <c r="J1575">
        <v>21</v>
      </c>
      <c r="K1575" t="s">
        <v>26</v>
      </c>
      <c r="L1575">
        <v>2</v>
      </c>
      <c r="M1575" t="s">
        <v>262</v>
      </c>
      <c r="N1575">
        <v>21</v>
      </c>
      <c r="R1575" s="2">
        <f t="shared" si="49"/>
        <v>28.000000000000004</v>
      </c>
      <c r="S1575" s="2">
        <f>VLOOKUP(A1575,'TA Total'!A:Q,14,0)</f>
        <v>75</v>
      </c>
    </row>
    <row r="1576" spans="1:19" x14ac:dyDescent="0.45">
      <c r="A1576" s="2" t="str">
        <f t="shared" si="48"/>
        <v>2018|≈åp≈çtiki District|Total - dwelling type</v>
      </c>
      <c r="B1576" t="s">
        <v>16</v>
      </c>
      <c r="C1576" t="s">
        <v>17</v>
      </c>
      <c r="D1576" t="s">
        <v>18</v>
      </c>
      <c r="E1576" t="s">
        <v>19</v>
      </c>
      <c r="F1576">
        <v>2018</v>
      </c>
      <c r="G1576">
        <v>2018</v>
      </c>
      <c r="H1576" s="1" t="s">
        <v>196</v>
      </c>
      <c r="I1576" t="s">
        <v>195</v>
      </c>
      <c r="J1576">
        <v>21</v>
      </c>
      <c r="K1576" t="s">
        <v>26</v>
      </c>
      <c r="L1576">
        <v>99</v>
      </c>
      <c r="M1576" t="s">
        <v>260</v>
      </c>
      <c r="N1576">
        <v>627</v>
      </c>
      <c r="R1576" s="2">
        <f t="shared" si="49"/>
        <v>14.503816793893129</v>
      </c>
      <c r="S1576" s="2">
        <f>VLOOKUP(A1576,'TA Total'!A:Q,14,0)</f>
        <v>4323</v>
      </c>
    </row>
    <row r="1577" spans="1:19" x14ac:dyDescent="0.45">
      <c r="A1577" s="2" t="str">
        <f t="shared" si="48"/>
        <v>2018|≈åp≈çtiki District|Private Dwelling</v>
      </c>
      <c r="B1577" t="s">
        <v>16</v>
      </c>
      <c r="C1577" t="s">
        <v>17</v>
      </c>
      <c r="D1577" t="s">
        <v>18</v>
      </c>
      <c r="E1577" t="s">
        <v>19</v>
      </c>
      <c r="F1577">
        <v>2018</v>
      </c>
      <c r="G1577">
        <v>2018</v>
      </c>
      <c r="H1577" s="1" t="s">
        <v>196</v>
      </c>
      <c r="I1577" t="s">
        <v>195</v>
      </c>
      <c r="J1577">
        <v>22</v>
      </c>
      <c r="K1577" t="s">
        <v>27</v>
      </c>
      <c r="L1577">
        <v>1</v>
      </c>
      <c r="M1577" t="s">
        <v>261</v>
      </c>
      <c r="N1577">
        <v>366</v>
      </c>
      <c r="R1577" s="2">
        <f t="shared" si="49"/>
        <v>8.6158192090395485</v>
      </c>
      <c r="S1577" s="2">
        <f>VLOOKUP(A1577,'TA Total'!A:Q,14,0)</f>
        <v>4248</v>
      </c>
    </row>
    <row r="1578" spans="1:19" x14ac:dyDescent="0.45">
      <c r="A1578" s="2" t="str">
        <f t="shared" si="48"/>
        <v>2018|≈åp≈çtiki District|Non-private Dwelling</v>
      </c>
      <c r="B1578" t="s">
        <v>16</v>
      </c>
      <c r="C1578" t="s">
        <v>17</v>
      </c>
      <c r="D1578" t="s">
        <v>18</v>
      </c>
      <c r="E1578" t="s">
        <v>19</v>
      </c>
      <c r="F1578">
        <v>2018</v>
      </c>
      <c r="G1578">
        <v>2018</v>
      </c>
      <c r="H1578" s="1" t="s">
        <v>196</v>
      </c>
      <c r="I1578" t="s">
        <v>195</v>
      </c>
      <c r="J1578">
        <v>22</v>
      </c>
      <c r="K1578" t="s">
        <v>27</v>
      </c>
      <c r="L1578">
        <v>2</v>
      </c>
      <c r="M1578" t="s">
        <v>262</v>
      </c>
      <c r="N1578">
        <v>24</v>
      </c>
      <c r="R1578" s="2">
        <f t="shared" si="49"/>
        <v>32</v>
      </c>
      <c r="S1578" s="2">
        <f>VLOOKUP(A1578,'TA Total'!A:Q,14,0)</f>
        <v>75</v>
      </c>
    </row>
    <row r="1579" spans="1:19" x14ac:dyDescent="0.45">
      <c r="A1579" s="2" t="str">
        <f t="shared" si="48"/>
        <v>2018|≈åp≈çtiki District|Total - dwelling type</v>
      </c>
      <c r="B1579" t="s">
        <v>16</v>
      </c>
      <c r="C1579" t="s">
        <v>17</v>
      </c>
      <c r="D1579" t="s">
        <v>18</v>
      </c>
      <c r="E1579" t="s">
        <v>19</v>
      </c>
      <c r="F1579">
        <v>2018</v>
      </c>
      <c r="G1579">
        <v>2018</v>
      </c>
      <c r="H1579" s="1" t="s">
        <v>196</v>
      </c>
      <c r="I1579" t="s">
        <v>195</v>
      </c>
      <c r="J1579">
        <v>22</v>
      </c>
      <c r="K1579" t="s">
        <v>27</v>
      </c>
      <c r="L1579">
        <v>99</v>
      </c>
      <c r="M1579" t="s">
        <v>260</v>
      </c>
      <c r="N1579">
        <v>390</v>
      </c>
      <c r="R1579" s="2">
        <f t="shared" si="49"/>
        <v>9.021512838306732</v>
      </c>
      <c r="S1579" s="2">
        <f>VLOOKUP(A1579,'TA Total'!A:Q,14,0)</f>
        <v>4323</v>
      </c>
    </row>
    <row r="1580" spans="1:19" x14ac:dyDescent="0.45">
      <c r="A1580" s="2" t="str">
        <f t="shared" si="48"/>
        <v>2018|≈åp≈çtiki District|Private Dwelling</v>
      </c>
      <c r="B1580" t="s">
        <v>16</v>
      </c>
      <c r="C1580" t="s">
        <v>17</v>
      </c>
      <c r="D1580" t="s">
        <v>18</v>
      </c>
      <c r="E1580" t="s">
        <v>19</v>
      </c>
      <c r="F1580">
        <v>2018</v>
      </c>
      <c r="G1580">
        <v>2018</v>
      </c>
      <c r="H1580" s="1" t="s">
        <v>196</v>
      </c>
      <c r="I1580" t="s">
        <v>195</v>
      </c>
      <c r="J1580">
        <v>3</v>
      </c>
      <c r="K1580" t="s">
        <v>28</v>
      </c>
      <c r="L1580">
        <v>1</v>
      </c>
      <c r="M1580" t="s">
        <v>261</v>
      </c>
      <c r="N1580">
        <v>15</v>
      </c>
      <c r="R1580" s="2">
        <f t="shared" si="49"/>
        <v>0.35310734463276838</v>
      </c>
      <c r="S1580" s="2">
        <f>VLOOKUP(A1580,'TA Total'!A:Q,14,0)</f>
        <v>4248</v>
      </c>
    </row>
    <row r="1581" spans="1:19" x14ac:dyDescent="0.45">
      <c r="A1581" s="2" t="str">
        <f t="shared" si="48"/>
        <v>2018|≈åp≈çtiki District|Non-private Dwelling</v>
      </c>
      <c r="B1581" t="s">
        <v>16</v>
      </c>
      <c r="C1581" t="s">
        <v>17</v>
      </c>
      <c r="D1581" t="s">
        <v>18</v>
      </c>
      <c r="E1581" t="s">
        <v>19</v>
      </c>
      <c r="F1581">
        <v>2018</v>
      </c>
      <c r="G1581">
        <v>2018</v>
      </c>
      <c r="H1581" s="1" t="s">
        <v>196</v>
      </c>
      <c r="I1581" t="s">
        <v>195</v>
      </c>
      <c r="J1581">
        <v>3</v>
      </c>
      <c r="K1581" t="s">
        <v>28</v>
      </c>
      <c r="L1581">
        <v>2</v>
      </c>
      <c r="M1581" t="s">
        <v>262</v>
      </c>
      <c r="N1581">
        <v>0</v>
      </c>
      <c r="R1581" s="2">
        <f t="shared" si="49"/>
        <v>0</v>
      </c>
      <c r="S1581" s="2">
        <f>VLOOKUP(A1581,'TA Total'!A:Q,14,0)</f>
        <v>75</v>
      </c>
    </row>
    <row r="1582" spans="1:19" x14ac:dyDescent="0.45">
      <c r="A1582" s="2" t="str">
        <f t="shared" si="48"/>
        <v>2018|≈åp≈çtiki District|Total - dwelling type</v>
      </c>
      <c r="B1582" t="s">
        <v>16</v>
      </c>
      <c r="C1582" t="s">
        <v>17</v>
      </c>
      <c r="D1582" t="s">
        <v>18</v>
      </c>
      <c r="E1582" t="s">
        <v>19</v>
      </c>
      <c r="F1582">
        <v>2018</v>
      </c>
      <c r="G1582">
        <v>2018</v>
      </c>
      <c r="H1582" s="1" t="s">
        <v>196</v>
      </c>
      <c r="I1582" t="s">
        <v>195</v>
      </c>
      <c r="J1582">
        <v>3</v>
      </c>
      <c r="K1582" t="s">
        <v>28</v>
      </c>
      <c r="L1582">
        <v>99</v>
      </c>
      <c r="M1582" t="s">
        <v>260</v>
      </c>
      <c r="N1582">
        <v>15</v>
      </c>
      <c r="R1582" s="2">
        <f t="shared" si="49"/>
        <v>0.34698126301179733</v>
      </c>
      <c r="S1582" s="2">
        <f>VLOOKUP(A1582,'TA Total'!A:Q,14,0)</f>
        <v>4323</v>
      </c>
    </row>
    <row r="1583" spans="1:19" x14ac:dyDescent="0.45">
      <c r="A1583" s="2" t="str">
        <f t="shared" si="48"/>
        <v>2018|≈åp≈çtiki District|Private Dwelling</v>
      </c>
      <c r="B1583" t="s">
        <v>16</v>
      </c>
      <c r="C1583" t="s">
        <v>17</v>
      </c>
      <c r="D1583" t="s">
        <v>18</v>
      </c>
      <c r="E1583" t="s">
        <v>19</v>
      </c>
      <c r="F1583">
        <v>2018</v>
      </c>
      <c r="G1583">
        <v>2018</v>
      </c>
      <c r="H1583" s="1" t="s">
        <v>196</v>
      </c>
      <c r="I1583" t="s">
        <v>195</v>
      </c>
      <c r="J1583">
        <v>999</v>
      </c>
      <c r="K1583" t="s">
        <v>29</v>
      </c>
      <c r="L1583">
        <v>1</v>
      </c>
      <c r="M1583" t="s">
        <v>261</v>
      </c>
      <c r="N1583">
        <v>4248</v>
      </c>
      <c r="R1583" s="2">
        <f t="shared" si="49"/>
        <v>100</v>
      </c>
      <c r="S1583" s="2">
        <f>VLOOKUP(A1583,'TA Total'!A:Q,14,0)</f>
        <v>4248</v>
      </c>
    </row>
    <row r="1584" spans="1:19" x14ac:dyDescent="0.45">
      <c r="A1584" s="2" t="str">
        <f t="shared" si="48"/>
        <v>2018|≈åp≈çtiki District|Non-private Dwelling</v>
      </c>
      <c r="B1584" t="s">
        <v>16</v>
      </c>
      <c r="C1584" t="s">
        <v>17</v>
      </c>
      <c r="D1584" t="s">
        <v>18</v>
      </c>
      <c r="E1584" t="s">
        <v>19</v>
      </c>
      <c r="F1584">
        <v>2018</v>
      </c>
      <c r="G1584">
        <v>2018</v>
      </c>
      <c r="H1584" s="1" t="s">
        <v>196</v>
      </c>
      <c r="I1584" t="s">
        <v>195</v>
      </c>
      <c r="J1584">
        <v>999</v>
      </c>
      <c r="K1584" t="s">
        <v>29</v>
      </c>
      <c r="L1584">
        <v>2</v>
      </c>
      <c r="M1584" t="s">
        <v>262</v>
      </c>
      <c r="N1584">
        <v>75</v>
      </c>
      <c r="R1584" s="2">
        <f t="shared" si="49"/>
        <v>100</v>
      </c>
      <c r="S1584" s="2">
        <f>VLOOKUP(A1584,'TA Total'!A:Q,14,0)</f>
        <v>75</v>
      </c>
    </row>
    <row r="1585" spans="1:19" x14ac:dyDescent="0.45">
      <c r="A1585" s="2" t="str">
        <f t="shared" si="48"/>
        <v>2018|≈åp≈çtiki District|Total - dwelling type</v>
      </c>
      <c r="B1585" t="s">
        <v>16</v>
      </c>
      <c r="C1585" t="s">
        <v>17</v>
      </c>
      <c r="D1585" t="s">
        <v>18</v>
      </c>
      <c r="E1585" t="s">
        <v>19</v>
      </c>
      <c r="F1585">
        <v>2018</v>
      </c>
      <c r="G1585">
        <v>2018</v>
      </c>
      <c r="H1585" s="1" t="s">
        <v>196</v>
      </c>
      <c r="I1585" t="s">
        <v>195</v>
      </c>
      <c r="J1585">
        <v>999</v>
      </c>
      <c r="K1585" t="s">
        <v>29</v>
      </c>
      <c r="L1585">
        <v>99</v>
      </c>
      <c r="M1585" t="s">
        <v>260</v>
      </c>
      <c r="N1585">
        <v>4323</v>
      </c>
      <c r="R1585" s="2">
        <f t="shared" si="49"/>
        <v>100</v>
      </c>
      <c r="S1585" s="2">
        <f>VLOOKUP(A1585,'TA Total'!A:Q,14,0)</f>
        <v>4323</v>
      </c>
    </row>
    <row r="1586" spans="1:19" x14ac:dyDescent="0.45">
      <c r="A1586" s="2" t="str">
        <f t="shared" si="48"/>
        <v>2018|Gisborne District|Private Dwelling</v>
      </c>
      <c r="B1586" t="s">
        <v>16</v>
      </c>
      <c r="C1586" t="s">
        <v>17</v>
      </c>
      <c r="D1586" t="s">
        <v>18</v>
      </c>
      <c r="E1586" t="s">
        <v>19</v>
      </c>
      <c r="F1586">
        <v>2018</v>
      </c>
      <c r="G1586">
        <v>2018</v>
      </c>
      <c r="H1586" s="1" t="s">
        <v>194</v>
      </c>
      <c r="I1586" t="s">
        <v>193</v>
      </c>
      <c r="J1586">
        <v>1</v>
      </c>
      <c r="K1586" t="s">
        <v>22</v>
      </c>
      <c r="L1586">
        <v>1</v>
      </c>
      <c r="M1586" t="s">
        <v>261</v>
      </c>
      <c r="N1586">
        <v>16509</v>
      </c>
      <c r="R1586" s="2">
        <f t="shared" si="49"/>
        <v>89.348920279266125</v>
      </c>
      <c r="S1586" s="2">
        <f>VLOOKUP(A1586,'TA Total'!A:Q,14,0)</f>
        <v>18477</v>
      </c>
    </row>
    <row r="1587" spans="1:19" x14ac:dyDescent="0.45">
      <c r="A1587" s="2" t="str">
        <f t="shared" si="48"/>
        <v>2018|Gisborne District|Non-private Dwelling</v>
      </c>
      <c r="B1587" t="s">
        <v>16</v>
      </c>
      <c r="C1587" t="s">
        <v>17</v>
      </c>
      <c r="D1587" t="s">
        <v>18</v>
      </c>
      <c r="E1587" t="s">
        <v>19</v>
      </c>
      <c r="F1587">
        <v>2018</v>
      </c>
      <c r="G1587">
        <v>2018</v>
      </c>
      <c r="H1587" s="1" t="s">
        <v>194</v>
      </c>
      <c r="I1587" t="s">
        <v>193</v>
      </c>
      <c r="J1587">
        <v>1</v>
      </c>
      <c r="K1587" t="s">
        <v>22</v>
      </c>
      <c r="L1587">
        <v>2</v>
      </c>
      <c r="M1587" t="s">
        <v>262</v>
      </c>
      <c r="N1587">
        <v>105</v>
      </c>
      <c r="R1587" s="2">
        <f t="shared" si="49"/>
        <v>50</v>
      </c>
      <c r="S1587" s="2">
        <f>VLOOKUP(A1587,'TA Total'!A:Q,14,0)</f>
        <v>210</v>
      </c>
    </row>
    <row r="1588" spans="1:19" x14ac:dyDescent="0.45">
      <c r="A1588" s="2" t="str">
        <f t="shared" si="48"/>
        <v>2018|Gisborne District|Total - dwelling type</v>
      </c>
      <c r="B1588" t="s">
        <v>16</v>
      </c>
      <c r="C1588" t="s">
        <v>17</v>
      </c>
      <c r="D1588" t="s">
        <v>18</v>
      </c>
      <c r="E1588" t="s">
        <v>19</v>
      </c>
      <c r="F1588">
        <v>2018</v>
      </c>
      <c r="G1588">
        <v>2018</v>
      </c>
      <c r="H1588" s="1" t="s">
        <v>194</v>
      </c>
      <c r="I1588" t="s">
        <v>193</v>
      </c>
      <c r="J1588">
        <v>1</v>
      </c>
      <c r="K1588" t="s">
        <v>22</v>
      </c>
      <c r="L1588">
        <v>99</v>
      </c>
      <c r="M1588" t="s">
        <v>260</v>
      </c>
      <c r="N1588">
        <v>16614</v>
      </c>
      <c r="R1588" s="2">
        <f t="shared" si="49"/>
        <v>88.921001926782267</v>
      </c>
      <c r="S1588" s="2">
        <f>VLOOKUP(A1588,'TA Total'!A:Q,14,0)</f>
        <v>18684</v>
      </c>
    </row>
    <row r="1589" spans="1:19" x14ac:dyDescent="0.45">
      <c r="A1589" s="2" t="str">
        <f t="shared" si="48"/>
        <v>2018|Gisborne District|Private Dwelling</v>
      </c>
      <c r="B1589" t="s">
        <v>16</v>
      </c>
      <c r="C1589" t="s">
        <v>17</v>
      </c>
      <c r="D1589" t="s">
        <v>18</v>
      </c>
      <c r="E1589" t="s">
        <v>19</v>
      </c>
      <c r="F1589">
        <v>2018</v>
      </c>
      <c r="G1589">
        <v>2018</v>
      </c>
      <c r="H1589" s="1" t="s">
        <v>194</v>
      </c>
      <c r="I1589" t="s">
        <v>193</v>
      </c>
      <c r="J1589">
        <v>2</v>
      </c>
      <c r="K1589" t="s">
        <v>23</v>
      </c>
      <c r="L1589">
        <v>1</v>
      </c>
      <c r="M1589" t="s">
        <v>261</v>
      </c>
      <c r="N1589">
        <v>1929</v>
      </c>
      <c r="R1589" s="2">
        <f t="shared" si="49"/>
        <v>10.440006494560805</v>
      </c>
      <c r="S1589" s="2">
        <f>VLOOKUP(A1589,'TA Total'!A:Q,14,0)</f>
        <v>18477</v>
      </c>
    </row>
    <row r="1590" spans="1:19" x14ac:dyDescent="0.45">
      <c r="A1590" s="2" t="str">
        <f t="shared" si="48"/>
        <v>2018|Gisborne District|Non-private Dwelling</v>
      </c>
      <c r="B1590" t="s">
        <v>16</v>
      </c>
      <c r="C1590" t="s">
        <v>17</v>
      </c>
      <c r="D1590" t="s">
        <v>18</v>
      </c>
      <c r="E1590" t="s">
        <v>19</v>
      </c>
      <c r="F1590">
        <v>2018</v>
      </c>
      <c r="G1590">
        <v>2018</v>
      </c>
      <c r="H1590" s="1" t="s">
        <v>194</v>
      </c>
      <c r="I1590" t="s">
        <v>193</v>
      </c>
      <c r="J1590">
        <v>2</v>
      </c>
      <c r="K1590" t="s">
        <v>23</v>
      </c>
      <c r="L1590">
        <v>2</v>
      </c>
      <c r="M1590" t="s">
        <v>262</v>
      </c>
      <c r="N1590">
        <v>105</v>
      </c>
      <c r="R1590" s="2">
        <f t="shared" si="49"/>
        <v>50</v>
      </c>
      <c r="S1590" s="2">
        <f>VLOOKUP(A1590,'TA Total'!A:Q,14,0)</f>
        <v>210</v>
      </c>
    </row>
    <row r="1591" spans="1:19" x14ac:dyDescent="0.45">
      <c r="A1591" s="2" t="str">
        <f t="shared" si="48"/>
        <v>2018|Gisborne District|Total - dwelling type</v>
      </c>
      <c r="B1591" t="s">
        <v>16</v>
      </c>
      <c r="C1591" t="s">
        <v>17</v>
      </c>
      <c r="D1591" t="s">
        <v>18</v>
      </c>
      <c r="E1591" t="s">
        <v>19</v>
      </c>
      <c r="F1591">
        <v>2018</v>
      </c>
      <c r="G1591">
        <v>2018</v>
      </c>
      <c r="H1591" s="1" t="s">
        <v>194</v>
      </c>
      <c r="I1591" t="s">
        <v>193</v>
      </c>
      <c r="J1591">
        <v>2</v>
      </c>
      <c r="K1591" t="s">
        <v>23</v>
      </c>
      <c r="L1591">
        <v>99</v>
      </c>
      <c r="M1591" t="s">
        <v>260</v>
      </c>
      <c r="N1591">
        <v>2034</v>
      </c>
      <c r="R1591" s="2">
        <f t="shared" si="49"/>
        <v>10.886319845857418</v>
      </c>
      <c r="S1591" s="2">
        <f>VLOOKUP(A1591,'TA Total'!A:Q,14,0)</f>
        <v>18684</v>
      </c>
    </row>
    <row r="1592" spans="1:19" x14ac:dyDescent="0.45">
      <c r="A1592" s="2" t="str">
        <f t="shared" si="48"/>
        <v>2018|Gisborne District|Private Dwelling</v>
      </c>
      <c r="B1592" t="s">
        <v>16</v>
      </c>
      <c r="C1592" t="s">
        <v>17</v>
      </c>
      <c r="D1592" t="s">
        <v>18</v>
      </c>
      <c r="E1592" t="s">
        <v>19</v>
      </c>
      <c r="F1592">
        <v>2018</v>
      </c>
      <c r="G1592">
        <v>2018</v>
      </c>
      <c r="H1592" s="1" t="s">
        <v>194</v>
      </c>
      <c r="I1592" t="s">
        <v>193</v>
      </c>
      <c r="J1592">
        <v>21</v>
      </c>
      <c r="K1592" t="s">
        <v>26</v>
      </c>
      <c r="L1592">
        <v>1</v>
      </c>
      <c r="M1592" t="s">
        <v>261</v>
      </c>
      <c r="N1592">
        <v>1170</v>
      </c>
      <c r="R1592" s="2">
        <f t="shared" si="49"/>
        <v>6.3321967851924015</v>
      </c>
      <c r="S1592" s="2">
        <f>VLOOKUP(A1592,'TA Total'!A:Q,14,0)</f>
        <v>18477</v>
      </c>
    </row>
    <row r="1593" spans="1:19" x14ac:dyDescent="0.45">
      <c r="A1593" s="2" t="str">
        <f t="shared" si="48"/>
        <v>2018|Gisborne District|Non-private Dwelling</v>
      </c>
      <c r="B1593" t="s">
        <v>16</v>
      </c>
      <c r="C1593" t="s">
        <v>17</v>
      </c>
      <c r="D1593" t="s">
        <v>18</v>
      </c>
      <c r="E1593" t="s">
        <v>19</v>
      </c>
      <c r="F1593">
        <v>2018</v>
      </c>
      <c r="G1593">
        <v>2018</v>
      </c>
      <c r="H1593" s="1" t="s">
        <v>194</v>
      </c>
      <c r="I1593" t="s">
        <v>193</v>
      </c>
      <c r="J1593">
        <v>21</v>
      </c>
      <c r="K1593" t="s">
        <v>26</v>
      </c>
      <c r="L1593">
        <v>2</v>
      </c>
      <c r="M1593" t="s">
        <v>262</v>
      </c>
      <c r="N1593">
        <v>54</v>
      </c>
      <c r="R1593" s="2">
        <f t="shared" si="49"/>
        <v>25.714285714285712</v>
      </c>
      <c r="S1593" s="2">
        <f>VLOOKUP(A1593,'TA Total'!A:Q,14,0)</f>
        <v>210</v>
      </c>
    </row>
    <row r="1594" spans="1:19" x14ac:dyDescent="0.45">
      <c r="A1594" s="2" t="str">
        <f t="shared" si="48"/>
        <v>2018|Gisborne District|Total - dwelling type</v>
      </c>
      <c r="B1594" t="s">
        <v>16</v>
      </c>
      <c r="C1594" t="s">
        <v>17</v>
      </c>
      <c r="D1594" t="s">
        <v>18</v>
      </c>
      <c r="E1594" t="s">
        <v>19</v>
      </c>
      <c r="F1594">
        <v>2018</v>
      </c>
      <c r="G1594">
        <v>2018</v>
      </c>
      <c r="H1594" s="1" t="s">
        <v>194</v>
      </c>
      <c r="I1594" t="s">
        <v>193</v>
      </c>
      <c r="J1594">
        <v>21</v>
      </c>
      <c r="K1594" t="s">
        <v>26</v>
      </c>
      <c r="L1594">
        <v>99</v>
      </c>
      <c r="M1594" t="s">
        <v>260</v>
      </c>
      <c r="N1594">
        <v>1224</v>
      </c>
      <c r="R1594" s="2">
        <f t="shared" si="49"/>
        <v>6.5510597302504818</v>
      </c>
      <c r="S1594" s="2">
        <f>VLOOKUP(A1594,'TA Total'!A:Q,14,0)</f>
        <v>18684</v>
      </c>
    </row>
    <row r="1595" spans="1:19" x14ac:dyDescent="0.45">
      <c r="A1595" s="2" t="str">
        <f t="shared" si="48"/>
        <v>2018|Gisborne District|Private Dwelling</v>
      </c>
      <c r="B1595" t="s">
        <v>16</v>
      </c>
      <c r="C1595" t="s">
        <v>17</v>
      </c>
      <c r="D1595" t="s">
        <v>18</v>
      </c>
      <c r="E1595" t="s">
        <v>19</v>
      </c>
      <c r="F1595">
        <v>2018</v>
      </c>
      <c r="G1595">
        <v>2018</v>
      </c>
      <c r="H1595" s="1" t="s">
        <v>194</v>
      </c>
      <c r="I1595" t="s">
        <v>193</v>
      </c>
      <c r="J1595">
        <v>22</v>
      </c>
      <c r="K1595" t="s">
        <v>27</v>
      </c>
      <c r="L1595">
        <v>1</v>
      </c>
      <c r="M1595" t="s">
        <v>261</v>
      </c>
      <c r="N1595">
        <v>756</v>
      </c>
      <c r="R1595" s="2">
        <f t="shared" si="49"/>
        <v>4.0915733073550902</v>
      </c>
      <c r="S1595" s="2">
        <f>VLOOKUP(A1595,'TA Total'!A:Q,14,0)</f>
        <v>18477</v>
      </c>
    </row>
    <row r="1596" spans="1:19" x14ac:dyDescent="0.45">
      <c r="A1596" s="2" t="str">
        <f t="shared" si="48"/>
        <v>2018|Gisborne District|Non-private Dwelling</v>
      </c>
      <c r="B1596" t="s">
        <v>16</v>
      </c>
      <c r="C1596" t="s">
        <v>17</v>
      </c>
      <c r="D1596" t="s">
        <v>18</v>
      </c>
      <c r="E1596" t="s">
        <v>19</v>
      </c>
      <c r="F1596">
        <v>2018</v>
      </c>
      <c r="G1596">
        <v>2018</v>
      </c>
      <c r="H1596" s="1" t="s">
        <v>194</v>
      </c>
      <c r="I1596" t="s">
        <v>193</v>
      </c>
      <c r="J1596">
        <v>22</v>
      </c>
      <c r="K1596" t="s">
        <v>27</v>
      </c>
      <c r="L1596">
        <v>2</v>
      </c>
      <c r="M1596" t="s">
        <v>262</v>
      </c>
      <c r="N1596">
        <v>54</v>
      </c>
      <c r="R1596" s="2">
        <f t="shared" si="49"/>
        <v>25.714285714285712</v>
      </c>
      <c r="S1596" s="2">
        <f>VLOOKUP(A1596,'TA Total'!A:Q,14,0)</f>
        <v>210</v>
      </c>
    </row>
    <row r="1597" spans="1:19" x14ac:dyDescent="0.45">
      <c r="A1597" s="2" t="str">
        <f t="shared" si="48"/>
        <v>2018|Gisborne District|Total - dwelling type</v>
      </c>
      <c r="B1597" t="s">
        <v>16</v>
      </c>
      <c r="C1597" t="s">
        <v>17</v>
      </c>
      <c r="D1597" t="s">
        <v>18</v>
      </c>
      <c r="E1597" t="s">
        <v>19</v>
      </c>
      <c r="F1597">
        <v>2018</v>
      </c>
      <c r="G1597">
        <v>2018</v>
      </c>
      <c r="H1597" s="1" t="s">
        <v>194</v>
      </c>
      <c r="I1597" t="s">
        <v>193</v>
      </c>
      <c r="J1597">
        <v>22</v>
      </c>
      <c r="K1597" t="s">
        <v>27</v>
      </c>
      <c r="L1597">
        <v>99</v>
      </c>
      <c r="M1597" t="s">
        <v>260</v>
      </c>
      <c r="N1597">
        <v>810</v>
      </c>
      <c r="R1597" s="2">
        <f t="shared" si="49"/>
        <v>4.3352601156069364</v>
      </c>
      <c r="S1597" s="2">
        <f>VLOOKUP(A1597,'TA Total'!A:Q,14,0)</f>
        <v>18684</v>
      </c>
    </row>
    <row r="1598" spans="1:19" x14ac:dyDescent="0.45">
      <c r="A1598" s="2" t="str">
        <f t="shared" si="48"/>
        <v>2018|Gisborne District|Private Dwelling</v>
      </c>
      <c r="B1598" t="s">
        <v>16</v>
      </c>
      <c r="C1598" t="s">
        <v>17</v>
      </c>
      <c r="D1598" t="s">
        <v>18</v>
      </c>
      <c r="E1598" t="s">
        <v>19</v>
      </c>
      <c r="F1598">
        <v>2018</v>
      </c>
      <c r="G1598">
        <v>2018</v>
      </c>
      <c r="H1598" s="1" t="s">
        <v>194</v>
      </c>
      <c r="I1598" t="s">
        <v>193</v>
      </c>
      <c r="J1598">
        <v>3</v>
      </c>
      <c r="K1598" t="s">
        <v>28</v>
      </c>
      <c r="L1598">
        <v>1</v>
      </c>
      <c r="M1598" t="s">
        <v>261</v>
      </c>
      <c r="N1598">
        <v>36</v>
      </c>
      <c r="R1598" s="2">
        <f t="shared" si="49"/>
        <v>0.19483682415976619</v>
      </c>
      <c r="S1598" s="2">
        <f>VLOOKUP(A1598,'TA Total'!A:Q,14,0)</f>
        <v>18477</v>
      </c>
    </row>
    <row r="1599" spans="1:19" x14ac:dyDescent="0.45">
      <c r="A1599" s="2" t="str">
        <f t="shared" si="48"/>
        <v>2018|Gisborne District|Non-private Dwelling</v>
      </c>
      <c r="B1599" t="s">
        <v>16</v>
      </c>
      <c r="C1599" t="s">
        <v>17</v>
      </c>
      <c r="D1599" t="s">
        <v>18</v>
      </c>
      <c r="E1599" t="s">
        <v>19</v>
      </c>
      <c r="F1599">
        <v>2018</v>
      </c>
      <c r="G1599">
        <v>2018</v>
      </c>
      <c r="H1599" s="1" t="s">
        <v>194</v>
      </c>
      <c r="I1599" t="s">
        <v>193</v>
      </c>
      <c r="J1599">
        <v>3</v>
      </c>
      <c r="K1599" t="s">
        <v>28</v>
      </c>
      <c r="L1599">
        <v>2</v>
      </c>
      <c r="M1599" t="s">
        <v>262</v>
      </c>
      <c r="N1599">
        <v>0</v>
      </c>
      <c r="R1599" s="2">
        <f t="shared" si="49"/>
        <v>0</v>
      </c>
      <c r="S1599" s="2">
        <f>VLOOKUP(A1599,'TA Total'!A:Q,14,0)</f>
        <v>210</v>
      </c>
    </row>
    <row r="1600" spans="1:19" x14ac:dyDescent="0.45">
      <c r="A1600" s="2" t="str">
        <f t="shared" si="48"/>
        <v>2018|Gisborne District|Total - dwelling type</v>
      </c>
      <c r="B1600" t="s">
        <v>16</v>
      </c>
      <c r="C1600" t="s">
        <v>17</v>
      </c>
      <c r="D1600" t="s">
        <v>18</v>
      </c>
      <c r="E1600" t="s">
        <v>19</v>
      </c>
      <c r="F1600">
        <v>2018</v>
      </c>
      <c r="G1600">
        <v>2018</v>
      </c>
      <c r="H1600" s="1" t="s">
        <v>194</v>
      </c>
      <c r="I1600" t="s">
        <v>193</v>
      </c>
      <c r="J1600">
        <v>3</v>
      </c>
      <c r="K1600" t="s">
        <v>28</v>
      </c>
      <c r="L1600">
        <v>99</v>
      </c>
      <c r="M1600" t="s">
        <v>260</v>
      </c>
      <c r="N1600">
        <v>36</v>
      </c>
      <c r="R1600" s="2">
        <f t="shared" si="49"/>
        <v>0.19267822736030829</v>
      </c>
      <c r="S1600" s="2">
        <f>VLOOKUP(A1600,'TA Total'!A:Q,14,0)</f>
        <v>18684</v>
      </c>
    </row>
    <row r="1601" spans="1:19" x14ac:dyDescent="0.45">
      <c r="A1601" s="2" t="str">
        <f t="shared" si="48"/>
        <v>2018|Gisborne District|Private Dwelling</v>
      </c>
      <c r="B1601" t="s">
        <v>16</v>
      </c>
      <c r="C1601" t="s">
        <v>17</v>
      </c>
      <c r="D1601" t="s">
        <v>18</v>
      </c>
      <c r="E1601" t="s">
        <v>19</v>
      </c>
      <c r="F1601">
        <v>2018</v>
      </c>
      <c r="G1601">
        <v>2018</v>
      </c>
      <c r="H1601" s="1" t="s">
        <v>194</v>
      </c>
      <c r="I1601" t="s">
        <v>193</v>
      </c>
      <c r="J1601">
        <v>999</v>
      </c>
      <c r="K1601" t="s">
        <v>29</v>
      </c>
      <c r="L1601">
        <v>1</v>
      </c>
      <c r="M1601" t="s">
        <v>261</v>
      </c>
      <c r="N1601">
        <v>18477</v>
      </c>
      <c r="R1601" s="2">
        <f t="shared" si="49"/>
        <v>100</v>
      </c>
      <c r="S1601" s="2">
        <f>VLOOKUP(A1601,'TA Total'!A:Q,14,0)</f>
        <v>18477</v>
      </c>
    </row>
    <row r="1602" spans="1:19" x14ac:dyDescent="0.45">
      <c r="A1602" s="2" t="str">
        <f t="shared" si="48"/>
        <v>2018|Gisborne District|Non-private Dwelling</v>
      </c>
      <c r="B1602" t="s">
        <v>16</v>
      </c>
      <c r="C1602" t="s">
        <v>17</v>
      </c>
      <c r="D1602" t="s">
        <v>18</v>
      </c>
      <c r="E1602" t="s">
        <v>19</v>
      </c>
      <c r="F1602">
        <v>2018</v>
      </c>
      <c r="G1602">
        <v>2018</v>
      </c>
      <c r="H1602" s="1" t="s">
        <v>194</v>
      </c>
      <c r="I1602" t="s">
        <v>193</v>
      </c>
      <c r="J1602">
        <v>999</v>
      </c>
      <c r="K1602" t="s">
        <v>29</v>
      </c>
      <c r="L1602">
        <v>2</v>
      </c>
      <c r="M1602" t="s">
        <v>262</v>
      </c>
      <c r="N1602">
        <v>210</v>
      </c>
      <c r="R1602" s="2">
        <f t="shared" si="49"/>
        <v>100</v>
      </c>
      <c r="S1602" s="2">
        <f>VLOOKUP(A1602,'TA Total'!A:Q,14,0)</f>
        <v>210</v>
      </c>
    </row>
    <row r="1603" spans="1:19" x14ac:dyDescent="0.45">
      <c r="A1603" s="2" t="str">
        <f t="shared" ref="A1603:A1666" si="50">G1603&amp;"|"&amp;I1603&amp;"|"&amp;M1603</f>
        <v>2018|Gisborne District|Total - dwelling type</v>
      </c>
      <c r="B1603" t="s">
        <v>16</v>
      </c>
      <c r="C1603" t="s">
        <v>17</v>
      </c>
      <c r="D1603" t="s">
        <v>18</v>
      </c>
      <c r="E1603" t="s">
        <v>19</v>
      </c>
      <c r="F1603">
        <v>2018</v>
      </c>
      <c r="G1603">
        <v>2018</v>
      </c>
      <c r="H1603" s="1" t="s">
        <v>194</v>
      </c>
      <c r="I1603" t="s">
        <v>193</v>
      </c>
      <c r="J1603">
        <v>999</v>
      </c>
      <c r="K1603" t="s">
        <v>29</v>
      </c>
      <c r="L1603">
        <v>99</v>
      </c>
      <c r="M1603" t="s">
        <v>260</v>
      </c>
      <c r="N1603">
        <v>18684</v>
      </c>
      <c r="R1603" s="2">
        <f t="shared" ref="R1603:R1666" si="51">IF(P1603&lt;&gt;"_U",IFERROR((N1603/S1603*100),"."),".")</f>
        <v>100</v>
      </c>
      <c r="S1603" s="2">
        <f>VLOOKUP(A1603,'TA Total'!A:Q,14,0)</f>
        <v>18684</v>
      </c>
    </row>
    <row r="1604" spans="1:19" x14ac:dyDescent="0.45">
      <c r="A1604" s="2" t="str">
        <f t="shared" si="50"/>
        <v>2018|Wairoa District|Private Dwelling</v>
      </c>
      <c r="B1604" t="s">
        <v>16</v>
      </c>
      <c r="C1604" t="s">
        <v>17</v>
      </c>
      <c r="D1604" t="s">
        <v>18</v>
      </c>
      <c r="E1604" t="s">
        <v>19</v>
      </c>
      <c r="F1604">
        <v>2018</v>
      </c>
      <c r="G1604">
        <v>2018</v>
      </c>
      <c r="H1604" s="1" t="s">
        <v>192</v>
      </c>
      <c r="I1604" t="s">
        <v>191</v>
      </c>
      <c r="J1604">
        <v>1</v>
      </c>
      <c r="K1604" t="s">
        <v>22</v>
      </c>
      <c r="L1604">
        <v>1</v>
      </c>
      <c r="M1604" t="s">
        <v>261</v>
      </c>
      <c r="N1604">
        <v>3015</v>
      </c>
      <c r="R1604" s="2">
        <f t="shared" si="51"/>
        <v>73.197378004369995</v>
      </c>
      <c r="S1604" s="2">
        <f>VLOOKUP(A1604,'TA Total'!A:Q,14,0)</f>
        <v>4119</v>
      </c>
    </row>
    <row r="1605" spans="1:19" x14ac:dyDescent="0.45">
      <c r="A1605" s="2" t="str">
        <f t="shared" si="50"/>
        <v>2018|Wairoa District|Non-private Dwelling</v>
      </c>
      <c r="B1605" t="s">
        <v>16</v>
      </c>
      <c r="C1605" t="s">
        <v>17</v>
      </c>
      <c r="D1605" t="s">
        <v>18</v>
      </c>
      <c r="E1605" t="s">
        <v>19</v>
      </c>
      <c r="F1605">
        <v>2018</v>
      </c>
      <c r="G1605">
        <v>2018</v>
      </c>
      <c r="H1605" s="1" t="s">
        <v>192</v>
      </c>
      <c r="I1605" t="s">
        <v>191</v>
      </c>
      <c r="J1605">
        <v>1</v>
      </c>
      <c r="K1605" t="s">
        <v>22</v>
      </c>
      <c r="L1605">
        <v>2</v>
      </c>
      <c r="M1605" t="s">
        <v>262</v>
      </c>
      <c r="N1605">
        <v>24</v>
      </c>
      <c r="R1605" s="2">
        <f t="shared" si="51"/>
        <v>24.242424242424242</v>
      </c>
      <c r="S1605" s="2">
        <f>VLOOKUP(A1605,'TA Total'!A:Q,14,0)</f>
        <v>99</v>
      </c>
    </row>
    <row r="1606" spans="1:19" x14ac:dyDescent="0.45">
      <c r="A1606" s="2" t="str">
        <f t="shared" si="50"/>
        <v>2018|Wairoa District|Total - dwelling type</v>
      </c>
      <c r="B1606" t="s">
        <v>16</v>
      </c>
      <c r="C1606" t="s">
        <v>17</v>
      </c>
      <c r="D1606" t="s">
        <v>18</v>
      </c>
      <c r="E1606" t="s">
        <v>19</v>
      </c>
      <c r="F1606">
        <v>2018</v>
      </c>
      <c r="G1606">
        <v>2018</v>
      </c>
      <c r="H1606" s="1" t="s">
        <v>192</v>
      </c>
      <c r="I1606" t="s">
        <v>191</v>
      </c>
      <c r="J1606">
        <v>1</v>
      </c>
      <c r="K1606" t="s">
        <v>22</v>
      </c>
      <c r="L1606">
        <v>99</v>
      </c>
      <c r="M1606" t="s">
        <v>260</v>
      </c>
      <c r="N1606">
        <v>3036</v>
      </c>
      <c r="R1606" s="2">
        <f t="shared" si="51"/>
        <v>71.977240398293034</v>
      </c>
      <c r="S1606" s="2">
        <f>VLOOKUP(A1606,'TA Total'!A:Q,14,0)</f>
        <v>4218</v>
      </c>
    </row>
    <row r="1607" spans="1:19" x14ac:dyDescent="0.45">
      <c r="A1607" s="2" t="str">
        <f t="shared" si="50"/>
        <v>2018|Wairoa District|Private Dwelling</v>
      </c>
      <c r="B1607" t="s">
        <v>16</v>
      </c>
      <c r="C1607" t="s">
        <v>17</v>
      </c>
      <c r="D1607" t="s">
        <v>18</v>
      </c>
      <c r="E1607" t="s">
        <v>19</v>
      </c>
      <c r="F1607">
        <v>2018</v>
      </c>
      <c r="G1607">
        <v>2018</v>
      </c>
      <c r="H1607" s="1" t="s">
        <v>192</v>
      </c>
      <c r="I1607" t="s">
        <v>191</v>
      </c>
      <c r="J1607">
        <v>2</v>
      </c>
      <c r="K1607" t="s">
        <v>23</v>
      </c>
      <c r="L1607">
        <v>1</v>
      </c>
      <c r="M1607" t="s">
        <v>261</v>
      </c>
      <c r="N1607">
        <v>1101</v>
      </c>
      <c r="R1607" s="2">
        <f t="shared" si="51"/>
        <v>26.729788783685361</v>
      </c>
      <c r="S1607" s="2">
        <f>VLOOKUP(A1607,'TA Total'!A:Q,14,0)</f>
        <v>4119</v>
      </c>
    </row>
    <row r="1608" spans="1:19" x14ac:dyDescent="0.45">
      <c r="A1608" s="2" t="str">
        <f t="shared" si="50"/>
        <v>2018|Wairoa District|Non-private Dwelling</v>
      </c>
      <c r="B1608" t="s">
        <v>16</v>
      </c>
      <c r="C1608" t="s">
        <v>17</v>
      </c>
      <c r="D1608" t="s">
        <v>18</v>
      </c>
      <c r="E1608" t="s">
        <v>19</v>
      </c>
      <c r="F1608">
        <v>2018</v>
      </c>
      <c r="G1608">
        <v>2018</v>
      </c>
      <c r="H1608" s="1" t="s">
        <v>192</v>
      </c>
      <c r="I1608" t="s">
        <v>191</v>
      </c>
      <c r="J1608">
        <v>2</v>
      </c>
      <c r="K1608" t="s">
        <v>23</v>
      </c>
      <c r="L1608">
        <v>2</v>
      </c>
      <c r="M1608" t="s">
        <v>262</v>
      </c>
      <c r="N1608">
        <v>75</v>
      </c>
      <c r="R1608" s="2">
        <f t="shared" si="51"/>
        <v>75.757575757575751</v>
      </c>
      <c r="S1608" s="2">
        <f>VLOOKUP(A1608,'TA Total'!A:Q,14,0)</f>
        <v>99</v>
      </c>
    </row>
    <row r="1609" spans="1:19" x14ac:dyDescent="0.45">
      <c r="A1609" s="2" t="str">
        <f t="shared" si="50"/>
        <v>2018|Wairoa District|Total - dwelling type</v>
      </c>
      <c r="B1609" t="s">
        <v>16</v>
      </c>
      <c r="C1609" t="s">
        <v>17</v>
      </c>
      <c r="D1609" t="s">
        <v>18</v>
      </c>
      <c r="E1609" t="s">
        <v>19</v>
      </c>
      <c r="F1609">
        <v>2018</v>
      </c>
      <c r="G1609">
        <v>2018</v>
      </c>
      <c r="H1609" s="1" t="s">
        <v>192</v>
      </c>
      <c r="I1609" t="s">
        <v>191</v>
      </c>
      <c r="J1609">
        <v>2</v>
      </c>
      <c r="K1609" t="s">
        <v>23</v>
      </c>
      <c r="L1609">
        <v>99</v>
      </c>
      <c r="M1609" t="s">
        <v>260</v>
      </c>
      <c r="N1609">
        <v>1176</v>
      </c>
      <c r="R1609" s="2">
        <f t="shared" si="51"/>
        <v>27.880512091038405</v>
      </c>
      <c r="S1609" s="2">
        <f>VLOOKUP(A1609,'TA Total'!A:Q,14,0)</f>
        <v>4218</v>
      </c>
    </row>
    <row r="1610" spans="1:19" x14ac:dyDescent="0.45">
      <c r="A1610" s="2" t="str">
        <f t="shared" si="50"/>
        <v>2018|Wairoa District|Private Dwelling</v>
      </c>
      <c r="B1610" t="s">
        <v>16</v>
      </c>
      <c r="C1610" t="s">
        <v>17</v>
      </c>
      <c r="D1610" t="s">
        <v>18</v>
      </c>
      <c r="E1610" t="s">
        <v>19</v>
      </c>
      <c r="F1610">
        <v>2018</v>
      </c>
      <c r="G1610">
        <v>2018</v>
      </c>
      <c r="H1610" s="1" t="s">
        <v>192</v>
      </c>
      <c r="I1610" t="s">
        <v>191</v>
      </c>
      <c r="J1610">
        <v>21</v>
      </c>
      <c r="K1610" t="s">
        <v>26</v>
      </c>
      <c r="L1610">
        <v>1</v>
      </c>
      <c r="M1610" t="s">
        <v>261</v>
      </c>
      <c r="N1610">
        <v>747</v>
      </c>
      <c r="R1610" s="2">
        <f t="shared" si="51"/>
        <v>18.135469774217043</v>
      </c>
      <c r="S1610" s="2">
        <f>VLOOKUP(A1610,'TA Total'!A:Q,14,0)</f>
        <v>4119</v>
      </c>
    </row>
    <row r="1611" spans="1:19" x14ac:dyDescent="0.45">
      <c r="A1611" s="2" t="str">
        <f t="shared" si="50"/>
        <v>2018|Wairoa District|Non-private Dwelling</v>
      </c>
      <c r="B1611" t="s">
        <v>16</v>
      </c>
      <c r="C1611" t="s">
        <v>17</v>
      </c>
      <c r="D1611" t="s">
        <v>18</v>
      </c>
      <c r="E1611" t="s">
        <v>19</v>
      </c>
      <c r="F1611">
        <v>2018</v>
      </c>
      <c r="G1611">
        <v>2018</v>
      </c>
      <c r="H1611" s="1" t="s">
        <v>192</v>
      </c>
      <c r="I1611" t="s">
        <v>191</v>
      </c>
      <c r="J1611">
        <v>21</v>
      </c>
      <c r="K1611" t="s">
        <v>26</v>
      </c>
      <c r="L1611">
        <v>2</v>
      </c>
      <c r="M1611" t="s">
        <v>262</v>
      </c>
      <c r="N1611">
        <v>21</v>
      </c>
      <c r="R1611" s="2">
        <f t="shared" si="51"/>
        <v>21.212121212121211</v>
      </c>
      <c r="S1611" s="2">
        <f>VLOOKUP(A1611,'TA Total'!A:Q,14,0)</f>
        <v>99</v>
      </c>
    </row>
    <row r="1612" spans="1:19" x14ac:dyDescent="0.45">
      <c r="A1612" s="2" t="str">
        <f t="shared" si="50"/>
        <v>2018|Wairoa District|Total - dwelling type</v>
      </c>
      <c r="B1612" t="s">
        <v>16</v>
      </c>
      <c r="C1612" t="s">
        <v>17</v>
      </c>
      <c r="D1612" t="s">
        <v>18</v>
      </c>
      <c r="E1612" t="s">
        <v>19</v>
      </c>
      <c r="F1612">
        <v>2018</v>
      </c>
      <c r="G1612">
        <v>2018</v>
      </c>
      <c r="H1612" s="1" t="s">
        <v>192</v>
      </c>
      <c r="I1612" t="s">
        <v>191</v>
      </c>
      <c r="J1612">
        <v>21</v>
      </c>
      <c r="K1612" t="s">
        <v>26</v>
      </c>
      <c r="L1612">
        <v>99</v>
      </c>
      <c r="M1612" t="s">
        <v>260</v>
      </c>
      <c r="N1612">
        <v>771</v>
      </c>
      <c r="R1612" s="2">
        <f t="shared" si="51"/>
        <v>18.278805120910384</v>
      </c>
      <c r="S1612" s="2">
        <f>VLOOKUP(A1612,'TA Total'!A:Q,14,0)</f>
        <v>4218</v>
      </c>
    </row>
    <row r="1613" spans="1:19" x14ac:dyDescent="0.45">
      <c r="A1613" s="2" t="str">
        <f t="shared" si="50"/>
        <v>2018|Wairoa District|Private Dwelling</v>
      </c>
      <c r="B1613" t="s">
        <v>16</v>
      </c>
      <c r="C1613" t="s">
        <v>17</v>
      </c>
      <c r="D1613" t="s">
        <v>18</v>
      </c>
      <c r="E1613" t="s">
        <v>19</v>
      </c>
      <c r="F1613">
        <v>2018</v>
      </c>
      <c r="G1613">
        <v>2018</v>
      </c>
      <c r="H1613" s="1" t="s">
        <v>192</v>
      </c>
      <c r="I1613" t="s">
        <v>191</v>
      </c>
      <c r="J1613">
        <v>22</v>
      </c>
      <c r="K1613" t="s">
        <v>27</v>
      </c>
      <c r="L1613">
        <v>1</v>
      </c>
      <c r="M1613" t="s">
        <v>261</v>
      </c>
      <c r="N1613">
        <v>351</v>
      </c>
      <c r="R1613" s="2">
        <f t="shared" si="51"/>
        <v>8.5214857975236704</v>
      </c>
      <c r="S1613" s="2">
        <f>VLOOKUP(A1613,'TA Total'!A:Q,14,0)</f>
        <v>4119</v>
      </c>
    </row>
    <row r="1614" spans="1:19" x14ac:dyDescent="0.45">
      <c r="A1614" s="2" t="str">
        <f t="shared" si="50"/>
        <v>2018|Wairoa District|Non-private Dwelling</v>
      </c>
      <c r="B1614" t="s">
        <v>16</v>
      </c>
      <c r="C1614" t="s">
        <v>17</v>
      </c>
      <c r="D1614" t="s">
        <v>18</v>
      </c>
      <c r="E1614" t="s">
        <v>19</v>
      </c>
      <c r="F1614">
        <v>2018</v>
      </c>
      <c r="G1614">
        <v>2018</v>
      </c>
      <c r="H1614" s="1" t="s">
        <v>192</v>
      </c>
      <c r="I1614" t="s">
        <v>191</v>
      </c>
      <c r="J1614">
        <v>22</v>
      </c>
      <c r="K1614" t="s">
        <v>27</v>
      </c>
      <c r="L1614">
        <v>2</v>
      </c>
      <c r="M1614" t="s">
        <v>262</v>
      </c>
      <c r="N1614">
        <v>51</v>
      </c>
      <c r="R1614" s="2">
        <f t="shared" si="51"/>
        <v>51.515151515151516</v>
      </c>
      <c r="S1614" s="2">
        <f>VLOOKUP(A1614,'TA Total'!A:Q,14,0)</f>
        <v>99</v>
      </c>
    </row>
    <row r="1615" spans="1:19" x14ac:dyDescent="0.45">
      <c r="A1615" s="2" t="str">
        <f t="shared" si="50"/>
        <v>2018|Wairoa District|Total - dwelling type</v>
      </c>
      <c r="B1615" t="s">
        <v>16</v>
      </c>
      <c r="C1615" t="s">
        <v>17</v>
      </c>
      <c r="D1615" t="s">
        <v>18</v>
      </c>
      <c r="E1615" t="s">
        <v>19</v>
      </c>
      <c r="F1615">
        <v>2018</v>
      </c>
      <c r="G1615">
        <v>2018</v>
      </c>
      <c r="H1615" s="1" t="s">
        <v>192</v>
      </c>
      <c r="I1615" t="s">
        <v>191</v>
      </c>
      <c r="J1615">
        <v>22</v>
      </c>
      <c r="K1615" t="s">
        <v>27</v>
      </c>
      <c r="L1615">
        <v>99</v>
      </c>
      <c r="M1615" t="s">
        <v>260</v>
      </c>
      <c r="N1615">
        <v>405</v>
      </c>
      <c r="R1615" s="2">
        <f t="shared" si="51"/>
        <v>9.6017069701280224</v>
      </c>
      <c r="S1615" s="2">
        <f>VLOOKUP(A1615,'TA Total'!A:Q,14,0)</f>
        <v>4218</v>
      </c>
    </row>
    <row r="1616" spans="1:19" x14ac:dyDescent="0.45">
      <c r="A1616" s="2" t="str">
        <f t="shared" si="50"/>
        <v>2018|Wairoa District|Private Dwelling</v>
      </c>
      <c r="B1616" t="s">
        <v>16</v>
      </c>
      <c r="C1616" t="s">
        <v>17</v>
      </c>
      <c r="D1616" t="s">
        <v>18</v>
      </c>
      <c r="E1616" t="s">
        <v>19</v>
      </c>
      <c r="F1616">
        <v>2018</v>
      </c>
      <c r="G1616">
        <v>2018</v>
      </c>
      <c r="H1616" s="1" t="s">
        <v>192</v>
      </c>
      <c r="I1616" t="s">
        <v>191</v>
      </c>
      <c r="J1616">
        <v>3</v>
      </c>
      <c r="K1616" t="s">
        <v>28</v>
      </c>
      <c r="L1616">
        <v>1</v>
      </c>
      <c r="M1616" t="s">
        <v>261</v>
      </c>
      <c r="N1616">
        <v>3</v>
      </c>
      <c r="R1616" s="2">
        <f t="shared" si="51"/>
        <v>7.2833211944646759E-2</v>
      </c>
      <c r="S1616" s="2">
        <f>VLOOKUP(A1616,'TA Total'!A:Q,14,0)</f>
        <v>4119</v>
      </c>
    </row>
    <row r="1617" spans="1:19" x14ac:dyDescent="0.45">
      <c r="A1617" s="2" t="str">
        <f t="shared" si="50"/>
        <v>2018|Wairoa District|Non-private Dwelling</v>
      </c>
      <c r="B1617" t="s">
        <v>16</v>
      </c>
      <c r="C1617" t="s">
        <v>17</v>
      </c>
      <c r="D1617" t="s">
        <v>18</v>
      </c>
      <c r="E1617" t="s">
        <v>19</v>
      </c>
      <c r="F1617">
        <v>2018</v>
      </c>
      <c r="G1617">
        <v>2018</v>
      </c>
      <c r="H1617" s="1" t="s">
        <v>192</v>
      </c>
      <c r="I1617" t="s">
        <v>191</v>
      </c>
      <c r="J1617">
        <v>3</v>
      </c>
      <c r="K1617" t="s">
        <v>28</v>
      </c>
      <c r="L1617">
        <v>2</v>
      </c>
      <c r="M1617" t="s">
        <v>262</v>
      </c>
      <c r="N1617">
        <v>0</v>
      </c>
      <c r="R1617" s="2">
        <f t="shared" si="51"/>
        <v>0</v>
      </c>
      <c r="S1617" s="2">
        <f>VLOOKUP(A1617,'TA Total'!A:Q,14,0)</f>
        <v>99</v>
      </c>
    </row>
    <row r="1618" spans="1:19" x14ac:dyDescent="0.45">
      <c r="A1618" s="2" t="str">
        <f t="shared" si="50"/>
        <v>2018|Wairoa District|Total - dwelling type</v>
      </c>
      <c r="B1618" t="s">
        <v>16</v>
      </c>
      <c r="C1618" t="s">
        <v>17</v>
      </c>
      <c r="D1618" t="s">
        <v>18</v>
      </c>
      <c r="E1618" t="s">
        <v>19</v>
      </c>
      <c r="F1618">
        <v>2018</v>
      </c>
      <c r="G1618">
        <v>2018</v>
      </c>
      <c r="H1618" s="1" t="s">
        <v>192</v>
      </c>
      <c r="I1618" t="s">
        <v>191</v>
      </c>
      <c r="J1618">
        <v>3</v>
      </c>
      <c r="K1618" t="s">
        <v>28</v>
      </c>
      <c r="L1618">
        <v>99</v>
      </c>
      <c r="M1618" t="s">
        <v>260</v>
      </c>
      <c r="N1618">
        <v>3</v>
      </c>
      <c r="R1618" s="2">
        <f t="shared" si="51"/>
        <v>7.1123755334281655E-2</v>
      </c>
      <c r="S1618" s="2">
        <f>VLOOKUP(A1618,'TA Total'!A:Q,14,0)</f>
        <v>4218</v>
      </c>
    </row>
    <row r="1619" spans="1:19" x14ac:dyDescent="0.45">
      <c r="A1619" s="2" t="str">
        <f t="shared" si="50"/>
        <v>2018|Wairoa District|Private Dwelling</v>
      </c>
      <c r="B1619" t="s">
        <v>16</v>
      </c>
      <c r="C1619" t="s">
        <v>17</v>
      </c>
      <c r="D1619" t="s">
        <v>18</v>
      </c>
      <c r="E1619" t="s">
        <v>19</v>
      </c>
      <c r="F1619">
        <v>2018</v>
      </c>
      <c r="G1619">
        <v>2018</v>
      </c>
      <c r="H1619" s="1" t="s">
        <v>192</v>
      </c>
      <c r="I1619" t="s">
        <v>191</v>
      </c>
      <c r="J1619">
        <v>999</v>
      </c>
      <c r="K1619" t="s">
        <v>29</v>
      </c>
      <c r="L1619">
        <v>1</v>
      </c>
      <c r="M1619" t="s">
        <v>261</v>
      </c>
      <c r="N1619">
        <v>4119</v>
      </c>
      <c r="R1619" s="2">
        <f t="shared" si="51"/>
        <v>100</v>
      </c>
      <c r="S1619" s="2">
        <f>VLOOKUP(A1619,'TA Total'!A:Q,14,0)</f>
        <v>4119</v>
      </c>
    </row>
    <row r="1620" spans="1:19" x14ac:dyDescent="0.45">
      <c r="A1620" s="2" t="str">
        <f t="shared" si="50"/>
        <v>2018|Wairoa District|Non-private Dwelling</v>
      </c>
      <c r="B1620" t="s">
        <v>16</v>
      </c>
      <c r="C1620" t="s">
        <v>17</v>
      </c>
      <c r="D1620" t="s">
        <v>18</v>
      </c>
      <c r="E1620" t="s">
        <v>19</v>
      </c>
      <c r="F1620">
        <v>2018</v>
      </c>
      <c r="G1620">
        <v>2018</v>
      </c>
      <c r="H1620" s="1" t="s">
        <v>192</v>
      </c>
      <c r="I1620" t="s">
        <v>191</v>
      </c>
      <c r="J1620">
        <v>999</v>
      </c>
      <c r="K1620" t="s">
        <v>29</v>
      </c>
      <c r="L1620">
        <v>2</v>
      </c>
      <c r="M1620" t="s">
        <v>262</v>
      </c>
      <c r="N1620">
        <v>99</v>
      </c>
      <c r="R1620" s="2">
        <f t="shared" si="51"/>
        <v>100</v>
      </c>
      <c r="S1620" s="2">
        <f>VLOOKUP(A1620,'TA Total'!A:Q,14,0)</f>
        <v>99</v>
      </c>
    </row>
    <row r="1621" spans="1:19" x14ac:dyDescent="0.45">
      <c r="A1621" s="2" t="str">
        <f t="shared" si="50"/>
        <v>2018|Wairoa District|Total - dwelling type</v>
      </c>
      <c r="B1621" t="s">
        <v>16</v>
      </c>
      <c r="C1621" t="s">
        <v>17</v>
      </c>
      <c r="D1621" t="s">
        <v>18</v>
      </c>
      <c r="E1621" t="s">
        <v>19</v>
      </c>
      <c r="F1621">
        <v>2018</v>
      </c>
      <c r="G1621">
        <v>2018</v>
      </c>
      <c r="H1621" s="1" t="s">
        <v>192</v>
      </c>
      <c r="I1621" t="s">
        <v>191</v>
      </c>
      <c r="J1621">
        <v>999</v>
      </c>
      <c r="K1621" t="s">
        <v>29</v>
      </c>
      <c r="L1621">
        <v>99</v>
      </c>
      <c r="M1621" t="s">
        <v>260</v>
      </c>
      <c r="N1621">
        <v>4218</v>
      </c>
      <c r="R1621" s="2">
        <f t="shared" si="51"/>
        <v>100</v>
      </c>
      <c r="S1621" s="2">
        <f>VLOOKUP(A1621,'TA Total'!A:Q,14,0)</f>
        <v>4218</v>
      </c>
    </row>
    <row r="1622" spans="1:19" x14ac:dyDescent="0.45">
      <c r="A1622" s="2" t="str">
        <f t="shared" si="50"/>
        <v>2018|Hastings District|Private Dwelling</v>
      </c>
      <c r="B1622" t="s">
        <v>16</v>
      </c>
      <c r="C1622" t="s">
        <v>17</v>
      </c>
      <c r="D1622" t="s">
        <v>18</v>
      </c>
      <c r="E1622" t="s">
        <v>19</v>
      </c>
      <c r="F1622">
        <v>2018</v>
      </c>
      <c r="G1622">
        <v>2018</v>
      </c>
      <c r="H1622" s="1" t="s">
        <v>190</v>
      </c>
      <c r="I1622" t="s">
        <v>189</v>
      </c>
      <c r="J1622">
        <v>1</v>
      </c>
      <c r="K1622" t="s">
        <v>22</v>
      </c>
      <c r="L1622">
        <v>1</v>
      </c>
      <c r="M1622" t="s">
        <v>261</v>
      </c>
      <c r="N1622">
        <v>28263</v>
      </c>
      <c r="R1622" s="2">
        <f t="shared" si="51"/>
        <v>92.589680589680583</v>
      </c>
      <c r="S1622" s="2">
        <f>VLOOKUP(A1622,'TA Total'!A:Q,14,0)</f>
        <v>30525</v>
      </c>
    </row>
    <row r="1623" spans="1:19" x14ac:dyDescent="0.45">
      <c r="A1623" s="2" t="str">
        <f t="shared" si="50"/>
        <v>2018|Hastings District|Non-private Dwelling</v>
      </c>
      <c r="B1623" t="s">
        <v>16</v>
      </c>
      <c r="C1623" t="s">
        <v>17</v>
      </c>
      <c r="D1623" t="s">
        <v>18</v>
      </c>
      <c r="E1623" t="s">
        <v>19</v>
      </c>
      <c r="F1623">
        <v>2018</v>
      </c>
      <c r="G1623">
        <v>2018</v>
      </c>
      <c r="H1623" s="1" t="s">
        <v>190</v>
      </c>
      <c r="I1623" t="s">
        <v>189</v>
      </c>
      <c r="J1623">
        <v>1</v>
      </c>
      <c r="K1623" t="s">
        <v>22</v>
      </c>
      <c r="L1623">
        <v>2</v>
      </c>
      <c r="M1623" t="s">
        <v>262</v>
      </c>
      <c r="N1623">
        <v>216</v>
      </c>
      <c r="R1623" s="2">
        <f t="shared" si="51"/>
        <v>62.608695652173921</v>
      </c>
      <c r="S1623" s="2">
        <f>VLOOKUP(A1623,'TA Total'!A:Q,14,0)</f>
        <v>345</v>
      </c>
    </row>
    <row r="1624" spans="1:19" x14ac:dyDescent="0.45">
      <c r="A1624" s="2" t="str">
        <f t="shared" si="50"/>
        <v>2018|Hastings District|Total - dwelling type</v>
      </c>
      <c r="B1624" t="s">
        <v>16</v>
      </c>
      <c r="C1624" t="s">
        <v>17</v>
      </c>
      <c r="D1624" t="s">
        <v>18</v>
      </c>
      <c r="E1624" t="s">
        <v>19</v>
      </c>
      <c r="F1624">
        <v>2018</v>
      </c>
      <c r="G1624">
        <v>2018</v>
      </c>
      <c r="H1624" s="1" t="s">
        <v>190</v>
      </c>
      <c r="I1624" t="s">
        <v>189</v>
      </c>
      <c r="J1624">
        <v>1</v>
      </c>
      <c r="K1624" t="s">
        <v>22</v>
      </c>
      <c r="L1624">
        <v>99</v>
      </c>
      <c r="M1624" t="s">
        <v>260</v>
      </c>
      <c r="N1624">
        <v>28482</v>
      </c>
      <c r="R1624" s="2">
        <f t="shared" si="51"/>
        <v>92.264334305150626</v>
      </c>
      <c r="S1624" s="2">
        <f>VLOOKUP(A1624,'TA Total'!A:Q,14,0)</f>
        <v>30870</v>
      </c>
    </row>
    <row r="1625" spans="1:19" x14ac:dyDescent="0.45">
      <c r="A1625" s="2" t="str">
        <f t="shared" si="50"/>
        <v>2018|Hastings District|Private Dwelling</v>
      </c>
      <c r="B1625" t="s">
        <v>16</v>
      </c>
      <c r="C1625" t="s">
        <v>17</v>
      </c>
      <c r="D1625" t="s">
        <v>18</v>
      </c>
      <c r="E1625" t="s">
        <v>19</v>
      </c>
      <c r="F1625">
        <v>2018</v>
      </c>
      <c r="G1625">
        <v>2018</v>
      </c>
      <c r="H1625" s="1" t="s">
        <v>190</v>
      </c>
      <c r="I1625" t="s">
        <v>189</v>
      </c>
      <c r="J1625">
        <v>2</v>
      </c>
      <c r="K1625" t="s">
        <v>23</v>
      </c>
      <c r="L1625">
        <v>1</v>
      </c>
      <c r="M1625" t="s">
        <v>261</v>
      </c>
      <c r="N1625">
        <v>2181</v>
      </c>
      <c r="R1625" s="2">
        <f t="shared" si="51"/>
        <v>7.1449631449631443</v>
      </c>
      <c r="S1625" s="2">
        <f>VLOOKUP(A1625,'TA Total'!A:Q,14,0)</f>
        <v>30525</v>
      </c>
    </row>
    <row r="1626" spans="1:19" x14ac:dyDescent="0.45">
      <c r="A1626" s="2" t="str">
        <f t="shared" si="50"/>
        <v>2018|Hastings District|Non-private Dwelling</v>
      </c>
      <c r="B1626" t="s">
        <v>16</v>
      </c>
      <c r="C1626" t="s">
        <v>17</v>
      </c>
      <c r="D1626" t="s">
        <v>18</v>
      </c>
      <c r="E1626" t="s">
        <v>19</v>
      </c>
      <c r="F1626">
        <v>2018</v>
      </c>
      <c r="G1626">
        <v>2018</v>
      </c>
      <c r="H1626" s="1" t="s">
        <v>190</v>
      </c>
      <c r="I1626" t="s">
        <v>189</v>
      </c>
      <c r="J1626">
        <v>2</v>
      </c>
      <c r="K1626" t="s">
        <v>23</v>
      </c>
      <c r="L1626">
        <v>2</v>
      </c>
      <c r="M1626" t="s">
        <v>262</v>
      </c>
      <c r="N1626">
        <v>123</v>
      </c>
      <c r="R1626" s="2">
        <f t="shared" si="51"/>
        <v>35.652173913043477</v>
      </c>
      <c r="S1626" s="2">
        <f>VLOOKUP(A1626,'TA Total'!A:Q,14,0)</f>
        <v>345</v>
      </c>
    </row>
    <row r="1627" spans="1:19" x14ac:dyDescent="0.45">
      <c r="A1627" s="2" t="str">
        <f t="shared" si="50"/>
        <v>2018|Hastings District|Total - dwelling type</v>
      </c>
      <c r="B1627" t="s">
        <v>16</v>
      </c>
      <c r="C1627" t="s">
        <v>17</v>
      </c>
      <c r="D1627" t="s">
        <v>18</v>
      </c>
      <c r="E1627" t="s">
        <v>19</v>
      </c>
      <c r="F1627">
        <v>2018</v>
      </c>
      <c r="G1627">
        <v>2018</v>
      </c>
      <c r="H1627" s="1" t="s">
        <v>190</v>
      </c>
      <c r="I1627" t="s">
        <v>189</v>
      </c>
      <c r="J1627">
        <v>2</v>
      </c>
      <c r="K1627" t="s">
        <v>23</v>
      </c>
      <c r="L1627">
        <v>99</v>
      </c>
      <c r="M1627" t="s">
        <v>260</v>
      </c>
      <c r="N1627">
        <v>2304</v>
      </c>
      <c r="R1627" s="2">
        <f t="shared" si="51"/>
        <v>7.463556851311953</v>
      </c>
      <c r="S1627" s="2">
        <f>VLOOKUP(A1627,'TA Total'!A:Q,14,0)</f>
        <v>30870</v>
      </c>
    </row>
    <row r="1628" spans="1:19" x14ac:dyDescent="0.45">
      <c r="A1628" s="2" t="str">
        <f t="shared" si="50"/>
        <v>2018|Hastings District|Private Dwelling</v>
      </c>
      <c r="B1628" t="s">
        <v>16</v>
      </c>
      <c r="C1628" t="s">
        <v>17</v>
      </c>
      <c r="D1628" t="s">
        <v>18</v>
      </c>
      <c r="E1628" t="s">
        <v>19</v>
      </c>
      <c r="F1628">
        <v>2018</v>
      </c>
      <c r="G1628">
        <v>2018</v>
      </c>
      <c r="H1628" s="1" t="s">
        <v>190</v>
      </c>
      <c r="I1628" t="s">
        <v>189</v>
      </c>
      <c r="J1628">
        <v>21</v>
      </c>
      <c r="K1628" t="s">
        <v>26</v>
      </c>
      <c r="L1628">
        <v>1</v>
      </c>
      <c r="M1628" t="s">
        <v>261</v>
      </c>
      <c r="N1628">
        <v>1119</v>
      </c>
      <c r="R1628" s="2">
        <f t="shared" si="51"/>
        <v>3.6658476658476657</v>
      </c>
      <c r="S1628" s="2">
        <f>VLOOKUP(A1628,'TA Total'!A:Q,14,0)</f>
        <v>30525</v>
      </c>
    </row>
    <row r="1629" spans="1:19" x14ac:dyDescent="0.45">
      <c r="A1629" s="2" t="str">
        <f t="shared" si="50"/>
        <v>2018|Hastings District|Non-private Dwelling</v>
      </c>
      <c r="B1629" t="s">
        <v>16</v>
      </c>
      <c r="C1629" t="s">
        <v>17</v>
      </c>
      <c r="D1629" t="s">
        <v>18</v>
      </c>
      <c r="E1629" t="s">
        <v>19</v>
      </c>
      <c r="F1629">
        <v>2018</v>
      </c>
      <c r="G1629">
        <v>2018</v>
      </c>
      <c r="H1629" s="1" t="s">
        <v>190</v>
      </c>
      <c r="I1629" t="s">
        <v>189</v>
      </c>
      <c r="J1629">
        <v>21</v>
      </c>
      <c r="K1629" t="s">
        <v>26</v>
      </c>
      <c r="L1629">
        <v>2</v>
      </c>
      <c r="M1629" t="s">
        <v>262</v>
      </c>
      <c r="N1629">
        <v>21</v>
      </c>
      <c r="R1629" s="2">
        <f t="shared" si="51"/>
        <v>6.0869565217391308</v>
      </c>
      <c r="S1629" s="2">
        <f>VLOOKUP(A1629,'TA Total'!A:Q,14,0)</f>
        <v>345</v>
      </c>
    </row>
    <row r="1630" spans="1:19" x14ac:dyDescent="0.45">
      <c r="A1630" s="2" t="str">
        <f t="shared" si="50"/>
        <v>2018|Hastings District|Total - dwelling type</v>
      </c>
      <c r="B1630" t="s">
        <v>16</v>
      </c>
      <c r="C1630" t="s">
        <v>17</v>
      </c>
      <c r="D1630" t="s">
        <v>18</v>
      </c>
      <c r="E1630" t="s">
        <v>19</v>
      </c>
      <c r="F1630">
        <v>2018</v>
      </c>
      <c r="G1630">
        <v>2018</v>
      </c>
      <c r="H1630" s="1" t="s">
        <v>190</v>
      </c>
      <c r="I1630" t="s">
        <v>189</v>
      </c>
      <c r="J1630">
        <v>21</v>
      </c>
      <c r="K1630" t="s">
        <v>26</v>
      </c>
      <c r="L1630">
        <v>99</v>
      </c>
      <c r="M1630" t="s">
        <v>260</v>
      </c>
      <c r="N1630">
        <v>1137</v>
      </c>
      <c r="R1630" s="2">
        <f t="shared" si="51"/>
        <v>3.6831875607385807</v>
      </c>
      <c r="S1630" s="2">
        <f>VLOOKUP(A1630,'TA Total'!A:Q,14,0)</f>
        <v>30870</v>
      </c>
    </row>
    <row r="1631" spans="1:19" x14ac:dyDescent="0.45">
      <c r="A1631" s="2" t="str">
        <f t="shared" si="50"/>
        <v>2018|Hastings District|Private Dwelling</v>
      </c>
      <c r="B1631" t="s">
        <v>16</v>
      </c>
      <c r="C1631" t="s">
        <v>17</v>
      </c>
      <c r="D1631" t="s">
        <v>18</v>
      </c>
      <c r="E1631" t="s">
        <v>19</v>
      </c>
      <c r="F1631">
        <v>2018</v>
      </c>
      <c r="G1631">
        <v>2018</v>
      </c>
      <c r="H1631" s="1" t="s">
        <v>190</v>
      </c>
      <c r="I1631" t="s">
        <v>189</v>
      </c>
      <c r="J1631">
        <v>22</v>
      </c>
      <c r="K1631" t="s">
        <v>27</v>
      </c>
      <c r="L1631">
        <v>1</v>
      </c>
      <c r="M1631" t="s">
        <v>261</v>
      </c>
      <c r="N1631">
        <v>1062</v>
      </c>
      <c r="R1631" s="2">
        <f t="shared" si="51"/>
        <v>3.479115479115479</v>
      </c>
      <c r="S1631" s="2">
        <f>VLOOKUP(A1631,'TA Total'!A:Q,14,0)</f>
        <v>30525</v>
      </c>
    </row>
    <row r="1632" spans="1:19" x14ac:dyDescent="0.45">
      <c r="A1632" s="2" t="str">
        <f t="shared" si="50"/>
        <v>2018|Hastings District|Non-private Dwelling</v>
      </c>
      <c r="B1632" t="s">
        <v>16</v>
      </c>
      <c r="C1632" t="s">
        <v>17</v>
      </c>
      <c r="D1632" t="s">
        <v>18</v>
      </c>
      <c r="E1632" t="s">
        <v>19</v>
      </c>
      <c r="F1632">
        <v>2018</v>
      </c>
      <c r="G1632">
        <v>2018</v>
      </c>
      <c r="H1632" s="1" t="s">
        <v>190</v>
      </c>
      <c r="I1632" t="s">
        <v>189</v>
      </c>
      <c r="J1632">
        <v>22</v>
      </c>
      <c r="K1632" t="s">
        <v>27</v>
      </c>
      <c r="L1632">
        <v>2</v>
      </c>
      <c r="M1632" t="s">
        <v>262</v>
      </c>
      <c r="N1632">
        <v>102</v>
      </c>
      <c r="R1632" s="2">
        <f t="shared" si="51"/>
        <v>29.565217391304348</v>
      </c>
      <c r="S1632" s="2">
        <f>VLOOKUP(A1632,'TA Total'!A:Q,14,0)</f>
        <v>345</v>
      </c>
    </row>
    <row r="1633" spans="1:19" x14ac:dyDescent="0.45">
      <c r="A1633" s="2" t="str">
        <f t="shared" si="50"/>
        <v>2018|Hastings District|Total - dwelling type</v>
      </c>
      <c r="B1633" t="s">
        <v>16</v>
      </c>
      <c r="C1633" t="s">
        <v>17</v>
      </c>
      <c r="D1633" t="s">
        <v>18</v>
      </c>
      <c r="E1633" t="s">
        <v>19</v>
      </c>
      <c r="F1633">
        <v>2018</v>
      </c>
      <c r="G1633">
        <v>2018</v>
      </c>
      <c r="H1633" s="1" t="s">
        <v>190</v>
      </c>
      <c r="I1633" t="s">
        <v>189</v>
      </c>
      <c r="J1633">
        <v>22</v>
      </c>
      <c r="K1633" t="s">
        <v>27</v>
      </c>
      <c r="L1633">
        <v>99</v>
      </c>
      <c r="M1633" t="s">
        <v>260</v>
      </c>
      <c r="N1633">
        <v>1167</v>
      </c>
      <c r="R1633" s="2">
        <f t="shared" si="51"/>
        <v>3.7803692905733723</v>
      </c>
      <c r="S1633" s="2">
        <f>VLOOKUP(A1633,'TA Total'!A:Q,14,0)</f>
        <v>30870</v>
      </c>
    </row>
    <row r="1634" spans="1:19" x14ac:dyDescent="0.45">
      <c r="A1634" s="2" t="str">
        <f t="shared" si="50"/>
        <v>2018|Hastings District|Private Dwelling</v>
      </c>
      <c r="B1634" t="s">
        <v>16</v>
      </c>
      <c r="C1634" t="s">
        <v>17</v>
      </c>
      <c r="D1634" t="s">
        <v>18</v>
      </c>
      <c r="E1634" t="s">
        <v>19</v>
      </c>
      <c r="F1634">
        <v>2018</v>
      </c>
      <c r="G1634">
        <v>2018</v>
      </c>
      <c r="H1634" s="1" t="s">
        <v>190</v>
      </c>
      <c r="I1634" t="s">
        <v>189</v>
      </c>
      <c r="J1634">
        <v>3</v>
      </c>
      <c r="K1634" t="s">
        <v>28</v>
      </c>
      <c r="L1634">
        <v>1</v>
      </c>
      <c r="M1634" t="s">
        <v>261</v>
      </c>
      <c r="N1634">
        <v>81</v>
      </c>
      <c r="R1634" s="2">
        <f t="shared" si="51"/>
        <v>0.26535626535626533</v>
      </c>
      <c r="S1634" s="2">
        <f>VLOOKUP(A1634,'TA Total'!A:Q,14,0)</f>
        <v>30525</v>
      </c>
    </row>
    <row r="1635" spans="1:19" x14ac:dyDescent="0.45">
      <c r="A1635" s="2" t="str">
        <f t="shared" si="50"/>
        <v>2018|Hastings District|Non-private Dwelling</v>
      </c>
      <c r="B1635" t="s">
        <v>16</v>
      </c>
      <c r="C1635" t="s">
        <v>17</v>
      </c>
      <c r="D1635" t="s">
        <v>18</v>
      </c>
      <c r="E1635" t="s">
        <v>19</v>
      </c>
      <c r="F1635">
        <v>2018</v>
      </c>
      <c r="G1635">
        <v>2018</v>
      </c>
      <c r="H1635" s="1" t="s">
        <v>190</v>
      </c>
      <c r="I1635" t="s">
        <v>189</v>
      </c>
      <c r="J1635">
        <v>3</v>
      </c>
      <c r="K1635" t="s">
        <v>28</v>
      </c>
      <c r="L1635">
        <v>2</v>
      </c>
      <c r="M1635" t="s">
        <v>262</v>
      </c>
      <c r="N1635">
        <v>3</v>
      </c>
      <c r="R1635" s="2">
        <f t="shared" si="51"/>
        <v>0.86956521739130432</v>
      </c>
      <c r="S1635" s="2">
        <f>VLOOKUP(A1635,'TA Total'!A:Q,14,0)</f>
        <v>345</v>
      </c>
    </row>
    <row r="1636" spans="1:19" x14ac:dyDescent="0.45">
      <c r="A1636" s="2" t="str">
        <f t="shared" si="50"/>
        <v>2018|Hastings District|Total - dwelling type</v>
      </c>
      <c r="B1636" t="s">
        <v>16</v>
      </c>
      <c r="C1636" t="s">
        <v>17</v>
      </c>
      <c r="D1636" t="s">
        <v>18</v>
      </c>
      <c r="E1636" t="s">
        <v>19</v>
      </c>
      <c r="F1636">
        <v>2018</v>
      </c>
      <c r="G1636">
        <v>2018</v>
      </c>
      <c r="H1636" s="1" t="s">
        <v>190</v>
      </c>
      <c r="I1636" t="s">
        <v>189</v>
      </c>
      <c r="J1636">
        <v>3</v>
      </c>
      <c r="K1636" t="s">
        <v>28</v>
      </c>
      <c r="L1636">
        <v>99</v>
      </c>
      <c r="M1636" t="s">
        <v>260</v>
      </c>
      <c r="N1636">
        <v>84</v>
      </c>
      <c r="R1636" s="2">
        <f t="shared" si="51"/>
        <v>0.27210884353741494</v>
      </c>
      <c r="S1636" s="2">
        <f>VLOOKUP(A1636,'TA Total'!A:Q,14,0)</f>
        <v>30870</v>
      </c>
    </row>
    <row r="1637" spans="1:19" x14ac:dyDescent="0.45">
      <c r="A1637" s="2" t="str">
        <f t="shared" si="50"/>
        <v>2018|Hastings District|Private Dwelling</v>
      </c>
      <c r="B1637" t="s">
        <v>16</v>
      </c>
      <c r="C1637" t="s">
        <v>17</v>
      </c>
      <c r="D1637" t="s">
        <v>18</v>
      </c>
      <c r="E1637" t="s">
        <v>19</v>
      </c>
      <c r="F1637">
        <v>2018</v>
      </c>
      <c r="G1637">
        <v>2018</v>
      </c>
      <c r="H1637" s="1" t="s">
        <v>190</v>
      </c>
      <c r="I1637" t="s">
        <v>189</v>
      </c>
      <c r="J1637">
        <v>999</v>
      </c>
      <c r="K1637" t="s">
        <v>29</v>
      </c>
      <c r="L1637">
        <v>1</v>
      </c>
      <c r="M1637" t="s">
        <v>261</v>
      </c>
      <c r="N1637">
        <v>30525</v>
      </c>
      <c r="R1637" s="2">
        <f t="shared" si="51"/>
        <v>100</v>
      </c>
      <c r="S1637" s="2">
        <f>VLOOKUP(A1637,'TA Total'!A:Q,14,0)</f>
        <v>30525</v>
      </c>
    </row>
    <row r="1638" spans="1:19" x14ac:dyDescent="0.45">
      <c r="A1638" s="2" t="str">
        <f t="shared" si="50"/>
        <v>2018|Hastings District|Non-private Dwelling</v>
      </c>
      <c r="B1638" t="s">
        <v>16</v>
      </c>
      <c r="C1638" t="s">
        <v>17</v>
      </c>
      <c r="D1638" t="s">
        <v>18</v>
      </c>
      <c r="E1638" t="s">
        <v>19</v>
      </c>
      <c r="F1638">
        <v>2018</v>
      </c>
      <c r="G1638">
        <v>2018</v>
      </c>
      <c r="H1638" s="1" t="s">
        <v>190</v>
      </c>
      <c r="I1638" t="s">
        <v>189</v>
      </c>
      <c r="J1638">
        <v>999</v>
      </c>
      <c r="K1638" t="s">
        <v>29</v>
      </c>
      <c r="L1638">
        <v>2</v>
      </c>
      <c r="M1638" t="s">
        <v>262</v>
      </c>
      <c r="N1638">
        <v>345</v>
      </c>
      <c r="R1638" s="2">
        <f t="shared" si="51"/>
        <v>100</v>
      </c>
      <c r="S1638" s="2">
        <f>VLOOKUP(A1638,'TA Total'!A:Q,14,0)</f>
        <v>345</v>
      </c>
    </row>
    <row r="1639" spans="1:19" x14ac:dyDescent="0.45">
      <c r="A1639" s="2" t="str">
        <f t="shared" si="50"/>
        <v>2018|Hastings District|Total - dwelling type</v>
      </c>
      <c r="B1639" t="s">
        <v>16</v>
      </c>
      <c r="C1639" t="s">
        <v>17</v>
      </c>
      <c r="D1639" t="s">
        <v>18</v>
      </c>
      <c r="E1639" t="s">
        <v>19</v>
      </c>
      <c r="F1639">
        <v>2018</v>
      </c>
      <c r="G1639">
        <v>2018</v>
      </c>
      <c r="H1639" s="1" t="s">
        <v>190</v>
      </c>
      <c r="I1639" t="s">
        <v>189</v>
      </c>
      <c r="J1639">
        <v>999</v>
      </c>
      <c r="K1639" t="s">
        <v>29</v>
      </c>
      <c r="L1639">
        <v>99</v>
      </c>
      <c r="M1639" t="s">
        <v>260</v>
      </c>
      <c r="N1639">
        <v>30870</v>
      </c>
      <c r="R1639" s="2">
        <f t="shared" si="51"/>
        <v>100</v>
      </c>
      <c r="S1639" s="2">
        <f>VLOOKUP(A1639,'TA Total'!A:Q,14,0)</f>
        <v>30870</v>
      </c>
    </row>
    <row r="1640" spans="1:19" x14ac:dyDescent="0.45">
      <c r="A1640" s="2" t="str">
        <f t="shared" si="50"/>
        <v>2018|Napier City|Private Dwelling</v>
      </c>
      <c r="B1640" t="s">
        <v>16</v>
      </c>
      <c r="C1640" t="s">
        <v>17</v>
      </c>
      <c r="D1640" t="s">
        <v>18</v>
      </c>
      <c r="E1640" t="s">
        <v>19</v>
      </c>
      <c r="F1640">
        <v>2018</v>
      </c>
      <c r="G1640">
        <v>2018</v>
      </c>
      <c r="H1640" s="1" t="s">
        <v>188</v>
      </c>
      <c r="I1640" t="s">
        <v>187</v>
      </c>
      <c r="J1640">
        <v>1</v>
      </c>
      <c r="K1640" t="s">
        <v>22</v>
      </c>
      <c r="L1640">
        <v>1</v>
      </c>
      <c r="M1640" t="s">
        <v>261</v>
      </c>
      <c r="N1640">
        <v>23781</v>
      </c>
      <c r="R1640" s="2">
        <f t="shared" si="51"/>
        <v>94.044370625222456</v>
      </c>
      <c r="S1640" s="2">
        <f>VLOOKUP(A1640,'TA Total'!A:Q,14,0)</f>
        <v>25287</v>
      </c>
    </row>
    <row r="1641" spans="1:19" x14ac:dyDescent="0.45">
      <c r="A1641" s="2" t="str">
        <f t="shared" si="50"/>
        <v>2018|Napier City|Non-private Dwelling</v>
      </c>
      <c r="B1641" t="s">
        <v>16</v>
      </c>
      <c r="C1641" t="s">
        <v>17</v>
      </c>
      <c r="D1641" t="s">
        <v>18</v>
      </c>
      <c r="E1641" t="s">
        <v>19</v>
      </c>
      <c r="F1641">
        <v>2018</v>
      </c>
      <c r="G1641">
        <v>2018</v>
      </c>
      <c r="H1641" s="1" t="s">
        <v>188</v>
      </c>
      <c r="I1641" t="s">
        <v>187</v>
      </c>
      <c r="J1641">
        <v>1</v>
      </c>
      <c r="K1641" t="s">
        <v>22</v>
      </c>
      <c r="L1641">
        <v>2</v>
      </c>
      <c r="M1641" t="s">
        <v>262</v>
      </c>
      <c r="N1641">
        <v>129</v>
      </c>
      <c r="R1641" s="2">
        <f t="shared" si="51"/>
        <v>84.313725490196077</v>
      </c>
      <c r="S1641" s="2">
        <f>VLOOKUP(A1641,'TA Total'!A:Q,14,0)</f>
        <v>153</v>
      </c>
    </row>
    <row r="1642" spans="1:19" x14ac:dyDescent="0.45">
      <c r="A1642" s="2" t="str">
        <f t="shared" si="50"/>
        <v>2018|Napier City|Total - dwelling type</v>
      </c>
      <c r="B1642" t="s">
        <v>16</v>
      </c>
      <c r="C1642" t="s">
        <v>17</v>
      </c>
      <c r="D1642" t="s">
        <v>18</v>
      </c>
      <c r="E1642" t="s">
        <v>19</v>
      </c>
      <c r="F1642">
        <v>2018</v>
      </c>
      <c r="G1642">
        <v>2018</v>
      </c>
      <c r="H1642" s="1" t="s">
        <v>188</v>
      </c>
      <c r="I1642" t="s">
        <v>187</v>
      </c>
      <c r="J1642">
        <v>1</v>
      </c>
      <c r="K1642" t="s">
        <v>22</v>
      </c>
      <c r="L1642">
        <v>99</v>
      </c>
      <c r="M1642" t="s">
        <v>260</v>
      </c>
      <c r="N1642">
        <v>23910</v>
      </c>
      <c r="R1642" s="2">
        <f t="shared" si="51"/>
        <v>93.985849056603783</v>
      </c>
      <c r="S1642" s="2">
        <f>VLOOKUP(A1642,'TA Total'!A:Q,14,0)</f>
        <v>25440</v>
      </c>
    </row>
    <row r="1643" spans="1:19" x14ac:dyDescent="0.45">
      <c r="A1643" s="2" t="str">
        <f t="shared" si="50"/>
        <v>2018|Napier City|Private Dwelling</v>
      </c>
      <c r="B1643" t="s">
        <v>16</v>
      </c>
      <c r="C1643" t="s">
        <v>17</v>
      </c>
      <c r="D1643" t="s">
        <v>18</v>
      </c>
      <c r="E1643" t="s">
        <v>19</v>
      </c>
      <c r="F1643">
        <v>2018</v>
      </c>
      <c r="G1643">
        <v>2018</v>
      </c>
      <c r="H1643" s="1" t="s">
        <v>188</v>
      </c>
      <c r="I1643" t="s">
        <v>187</v>
      </c>
      <c r="J1643">
        <v>2</v>
      </c>
      <c r="K1643" t="s">
        <v>23</v>
      </c>
      <c r="L1643">
        <v>1</v>
      </c>
      <c r="M1643" t="s">
        <v>261</v>
      </c>
      <c r="N1643">
        <v>1431</v>
      </c>
      <c r="R1643" s="2">
        <f t="shared" si="51"/>
        <v>5.6590342863922167</v>
      </c>
      <c r="S1643" s="2">
        <f>VLOOKUP(A1643,'TA Total'!A:Q,14,0)</f>
        <v>25287</v>
      </c>
    </row>
    <row r="1644" spans="1:19" x14ac:dyDescent="0.45">
      <c r="A1644" s="2" t="str">
        <f t="shared" si="50"/>
        <v>2018|Napier City|Non-private Dwelling</v>
      </c>
      <c r="B1644" t="s">
        <v>16</v>
      </c>
      <c r="C1644" t="s">
        <v>17</v>
      </c>
      <c r="D1644" t="s">
        <v>18</v>
      </c>
      <c r="E1644" t="s">
        <v>19</v>
      </c>
      <c r="F1644">
        <v>2018</v>
      </c>
      <c r="G1644">
        <v>2018</v>
      </c>
      <c r="H1644" s="1" t="s">
        <v>188</v>
      </c>
      <c r="I1644" t="s">
        <v>187</v>
      </c>
      <c r="J1644">
        <v>2</v>
      </c>
      <c r="K1644" t="s">
        <v>23</v>
      </c>
      <c r="L1644">
        <v>2</v>
      </c>
      <c r="M1644" t="s">
        <v>262</v>
      </c>
      <c r="N1644">
        <v>24</v>
      </c>
      <c r="R1644" s="2">
        <f t="shared" si="51"/>
        <v>15.686274509803921</v>
      </c>
      <c r="S1644" s="2">
        <f>VLOOKUP(A1644,'TA Total'!A:Q,14,0)</f>
        <v>153</v>
      </c>
    </row>
    <row r="1645" spans="1:19" x14ac:dyDescent="0.45">
      <c r="A1645" s="2" t="str">
        <f t="shared" si="50"/>
        <v>2018|Napier City|Total - dwelling type</v>
      </c>
      <c r="B1645" t="s">
        <v>16</v>
      </c>
      <c r="C1645" t="s">
        <v>17</v>
      </c>
      <c r="D1645" t="s">
        <v>18</v>
      </c>
      <c r="E1645" t="s">
        <v>19</v>
      </c>
      <c r="F1645">
        <v>2018</v>
      </c>
      <c r="G1645">
        <v>2018</v>
      </c>
      <c r="H1645" s="1" t="s">
        <v>188</v>
      </c>
      <c r="I1645" t="s">
        <v>187</v>
      </c>
      <c r="J1645">
        <v>2</v>
      </c>
      <c r="K1645" t="s">
        <v>23</v>
      </c>
      <c r="L1645">
        <v>99</v>
      </c>
      <c r="M1645" t="s">
        <v>260</v>
      </c>
      <c r="N1645">
        <v>1458</v>
      </c>
      <c r="R1645" s="2">
        <f t="shared" si="51"/>
        <v>5.7311320754716979</v>
      </c>
      <c r="S1645" s="2">
        <f>VLOOKUP(A1645,'TA Total'!A:Q,14,0)</f>
        <v>25440</v>
      </c>
    </row>
    <row r="1646" spans="1:19" x14ac:dyDescent="0.45">
      <c r="A1646" s="2" t="str">
        <f t="shared" si="50"/>
        <v>2018|Napier City|Private Dwelling</v>
      </c>
      <c r="B1646" t="s">
        <v>16</v>
      </c>
      <c r="C1646" t="s">
        <v>17</v>
      </c>
      <c r="D1646" t="s">
        <v>18</v>
      </c>
      <c r="E1646" t="s">
        <v>19</v>
      </c>
      <c r="F1646">
        <v>2018</v>
      </c>
      <c r="G1646">
        <v>2018</v>
      </c>
      <c r="H1646" s="1" t="s">
        <v>188</v>
      </c>
      <c r="I1646" t="s">
        <v>187</v>
      </c>
      <c r="J1646">
        <v>21</v>
      </c>
      <c r="K1646" t="s">
        <v>26</v>
      </c>
      <c r="L1646">
        <v>1</v>
      </c>
      <c r="M1646" t="s">
        <v>261</v>
      </c>
      <c r="N1646">
        <v>885</v>
      </c>
      <c r="R1646" s="2">
        <f t="shared" si="51"/>
        <v>3.4998220429469686</v>
      </c>
      <c r="S1646" s="2">
        <f>VLOOKUP(A1646,'TA Total'!A:Q,14,0)</f>
        <v>25287</v>
      </c>
    </row>
    <row r="1647" spans="1:19" x14ac:dyDescent="0.45">
      <c r="A1647" s="2" t="str">
        <f t="shared" si="50"/>
        <v>2018|Napier City|Non-private Dwelling</v>
      </c>
      <c r="B1647" t="s">
        <v>16</v>
      </c>
      <c r="C1647" t="s">
        <v>17</v>
      </c>
      <c r="D1647" t="s">
        <v>18</v>
      </c>
      <c r="E1647" t="s">
        <v>19</v>
      </c>
      <c r="F1647">
        <v>2018</v>
      </c>
      <c r="G1647">
        <v>2018</v>
      </c>
      <c r="H1647" s="1" t="s">
        <v>188</v>
      </c>
      <c r="I1647" t="s">
        <v>187</v>
      </c>
      <c r="J1647">
        <v>21</v>
      </c>
      <c r="K1647" t="s">
        <v>26</v>
      </c>
      <c r="L1647">
        <v>2</v>
      </c>
      <c r="M1647" t="s">
        <v>262</v>
      </c>
      <c r="N1647">
        <v>9</v>
      </c>
      <c r="R1647" s="2">
        <f t="shared" si="51"/>
        <v>5.8823529411764701</v>
      </c>
      <c r="S1647" s="2">
        <f>VLOOKUP(A1647,'TA Total'!A:Q,14,0)</f>
        <v>153</v>
      </c>
    </row>
    <row r="1648" spans="1:19" x14ac:dyDescent="0.45">
      <c r="A1648" s="2" t="str">
        <f t="shared" si="50"/>
        <v>2018|Napier City|Total - dwelling type</v>
      </c>
      <c r="B1648" t="s">
        <v>16</v>
      </c>
      <c r="C1648" t="s">
        <v>17</v>
      </c>
      <c r="D1648" t="s">
        <v>18</v>
      </c>
      <c r="E1648" t="s">
        <v>19</v>
      </c>
      <c r="F1648">
        <v>2018</v>
      </c>
      <c r="G1648">
        <v>2018</v>
      </c>
      <c r="H1648" s="1" t="s">
        <v>188</v>
      </c>
      <c r="I1648" t="s">
        <v>187</v>
      </c>
      <c r="J1648">
        <v>21</v>
      </c>
      <c r="K1648" t="s">
        <v>26</v>
      </c>
      <c r="L1648">
        <v>99</v>
      </c>
      <c r="M1648" t="s">
        <v>260</v>
      </c>
      <c r="N1648">
        <v>891</v>
      </c>
      <c r="R1648" s="2">
        <f t="shared" si="51"/>
        <v>3.5023584905660377</v>
      </c>
      <c r="S1648" s="2">
        <f>VLOOKUP(A1648,'TA Total'!A:Q,14,0)</f>
        <v>25440</v>
      </c>
    </row>
    <row r="1649" spans="1:19" x14ac:dyDescent="0.45">
      <c r="A1649" s="2" t="str">
        <f t="shared" si="50"/>
        <v>2018|Napier City|Private Dwelling</v>
      </c>
      <c r="B1649" t="s">
        <v>16</v>
      </c>
      <c r="C1649" t="s">
        <v>17</v>
      </c>
      <c r="D1649" t="s">
        <v>18</v>
      </c>
      <c r="E1649" t="s">
        <v>19</v>
      </c>
      <c r="F1649">
        <v>2018</v>
      </c>
      <c r="G1649">
        <v>2018</v>
      </c>
      <c r="H1649" s="1" t="s">
        <v>188</v>
      </c>
      <c r="I1649" t="s">
        <v>187</v>
      </c>
      <c r="J1649">
        <v>22</v>
      </c>
      <c r="K1649" t="s">
        <v>27</v>
      </c>
      <c r="L1649">
        <v>1</v>
      </c>
      <c r="M1649" t="s">
        <v>261</v>
      </c>
      <c r="N1649">
        <v>549</v>
      </c>
      <c r="R1649" s="2">
        <f t="shared" si="51"/>
        <v>2.1710760469806618</v>
      </c>
      <c r="S1649" s="2">
        <f>VLOOKUP(A1649,'TA Total'!A:Q,14,0)</f>
        <v>25287</v>
      </c>
    </row>
    <row r="1650" spans="1:19" x14ac:dyDescent="0.45">
      <c r="A1650" s="2" t="str">
        <f t="shared" si="50"/>
        <v>2018|Napier City|Non-private Dwelling</v>
      </c>
      <c r="B1650" t="s">
        <v>16</v>
      </c>
      <c r="C1650" t="s">
        <v>17</v>
      </c>
      <c r="D1650" t="s">
        <v>18</v>
      </c>
      <c r="E1650" t="s">
        <v>19</v>
      </c>
      <c r="F1650">
        <v>2018</v>
      </c>
      <c r="G1650">
        <v>2018</v>
      </c>
      <c r="H1650" s="1" t="s">
        <v>188</v>
      </c>
      <c r="I1650" t="s">
        <v>187</v>
      </c>
      <c r="J1650">
        <v>22</v>
      </c>
      <c r="K1650" t="s">
        <v>27</v>
      </c>
      <c r="L1650">
        <v>2</v>
      </c>
      <c r="M1650" t="s">
        <v>262</v>
      </c>
      <c r="N1650">
        <v>15</v>
      </c>
      <c r="R1650" s="2">
        <f t="shared" si="51"/>
        <v>9.8039215686274517</v>
      </c>
      <c r="S1650" s="2">
        <f>VLOOKUP(A1650,'TA Total'!A:Q,14,0)</f>
        <v>153</v>
      </c>
    </row>
    <row r="1651" spans="1:19" x14ac:dyDescent="0.45">
      <c r="A1651" s="2" t="str">
        <f t="shared" si="50"/>
        <v>2018|Napier City|Total - dwelling type</v>
      </c>
      <c r="B1651" t="s">
        <v>16</v>
      </c>
      <c r="C1651" t="s">
        <v>17</v>
      </c>
      <c r="D1651" t="s">
        <v>18</v>
      </c>
      <c r="E1651" t="s">
        <v>19</v>
      </c>
      <c r="F1651">
        <v>2018</v>
      </c>
      <c r="G1651">
        <v>2018</v>
      </c>
      <c r="H1651" s="1" t="s">
        <v>188</v>
      </c>
      <c r="I1651" t="s">
        <v>187</v>
      </c>
      <c r="J1651">
        <v>22</v>
      </c>
      <c r="K1651" t="s">
        <v>27</v>
      </c>
      <c r="L1651">
        <v>99</v>
      </c>
      <c r="M1651" t="s">
        <v>260</v>
      </c>
      <c r="N1651">
        <v>564</v>
      </c>
      <c r="R1651" s="2">
        <f t="shared" si="51"/>
        <v>2.2169811320754715</v>
      </c>
      <c r="S1651" s="2">
        <f>VLOOKUP(A1651,'TA Total'!A:Q,14,0)</f>
        <v>25440</v>
      </c>
    </row>
    <row r="1652" spans="1:19" x14ac:dyDescent="0.45">
      <c r="A1652" s="2" t="str">
        <f t="shared" si="50"/>
        <v>2018|Napier City|Private Dwelling</v>
      </c>
      <c r="B1652" t="s">
        <v>16</v>
      </c>
      <c r="C1652" t="s">
        <v>17</v>
      </c>
      <c r="D1652" t="s">
        <v>18</v>
      </c>
      <c r="E1652" t="s">
        <v>19</v>
      </c>
      <c r="F1652">
        <v>2018</v>
      </c>
      <c r="G1652">
        <v>2018</v>
      </c>
      <c r="H1652" s="1" t="s">
        <v>188</v>
      </c>
      <c r="I1652" t="s">
        <v>187</v>
      </c>
      <c r="J1652">
        <v>3</v>
      </c>
      <c r="K1652" t="s">
        <v>28</v>
      </c>
      <c r="L1652">
        <v>1</v>
      </c>
      <c r="M1652" t="s">
        <v>261</v>
      </c>
      <c r="N1652">
        <v>75</v>
      </c>
      <c r="R1652" s="2">
        <f t="shared" si="51"/>
        <v>0.29659508838533633</v>
      </c>
      <c r="S1652" s="2">
        <f>VLOOKUP(A1652,'TA Total'!A:Q,14,0)</f>
        <v>25287</v>
      </c>
    </row>
    <row r="1653" spans="1:19" x14ac:dyDescent="0.45">
      <c r="A1653" s="2" t="str">
        <f t="shared" si="50"/>
        <v>2018|Napier City|Non-private Dwelling</v>
      </c>
      <c r="B1653" t="s">
        <v>16</v>
      </c>
      <c r="C1653" t="s">
        <v>17</v>
      </c>
      <c r="D1653" t="s">
        <v>18</v>
      </c>
      <c r="E1653" t="s">
        <v>19</v>
      </c>
      <c r="F1653">
        <v>2018</v>
      </c>
      <c r="G1653">
        <v>2018</v>
      </c>
      <c r="H1653" s="1" t="s">
        <v>188</v>
      </c>
      <c r="I1653" t="s">
        <v>187</v>
      </c>
      <c r="J1653">
        <v>3</v>
      </c>
      <c r="K1653" t="s">
        <v>28</v>
      </c>
      <c r="L1653">
        <v>2</v>
      </c>
      <c r="M1653" t="s">
        <v>262</v>
      </c>
      <c r="N1653">
        <v>0</v>
      </c>
      <c r="R1653" s="2">
        <f t="shared" si="51"/>
        <v>0</v>
      </c>
      <c r="S1653" s="2">
        <f>VLOOKUP(A1653,'TA Total'!A:Q,14,0)</f>
        <v>153</v>
      </c>
    </row>
    <row r="1654" spans="1:19" x14ac:dyDescent="0.45">
      <c r="A1654" s="2" t="str">
        <f t="shared" si="50"/>
        <v>2018|Napier City|Total - dwelling type</v>
      </c>
      <c r="B1654" t="s">
        <v>16</v>
      </c>
      <c r="C1654" t="s">
        <v>17</v>
      </c>
      <c r="D1654" t="s">
        <v>18</v>
      </c>
      <c r="E1654" t="s">
        <v>19</v>
      </c>
      <c r="F1654">
        <v>2018</v>
      </c>
      <c r="G1654">
        <v>2018</v>
      </c>
      <c r="H1654" s="1" t="s">
        <v>188</v>
      </c>
      <c r="I1654" t="s">
        <v>187</v>
      </c>
      <c r="J1654">
        <v>3</v>
      </c>
      <c r="K1654" t="s">
        <v>28</v>
      </c>
      <c r="L1654">
        <v>99</v>
      </c>
      <c r="M1654" t="s">
        <v>260</v>
      </c>
      <c r="N1654">
        <v>75</v>
      </c>
      <c r="R1654" s="2">
        <f t="shared" si="51"/>
        <v>0.294811320754717</v>
      </c>
      <c r="S1654" s="2">
        <f>VLOOKUP(A1654,'TA Total'!A:Q,14,0)</f>
        <v>25440</v>
      </c>
    </row>
    <row r="1655" spans="1:19" x14ac:dyDescent="0.45">
      <c r="A1655" s="2" t="str">
        <f t="shared" si="50"/>
        <v>2018|Napier City|Private Dwelling</v>
      </c>
      <c r="B1655" t="s">
        <v>16</v>
      </c>
      <c r="C1655" t="s">
        <v>17</v>
      </c>
      <c r="D1655" t="s">
        <v>18</v>
      </c>
      <c r="E1655" t="s">
        <v>19</v>
      </c>
      <c r="F1655">
        <v>2018</v>
      </c>
      <c r="G1655">
        <v>2018</v>
      </c>
      <c r="H1655" s="1" t="s">
        <v>188</v>
      </c>
      <c r="I1655" t="s">
        <v>187</v>
      </c>
      <c r="J1655">
        <v>999</v>
      </c>
      <c r="K1655" t="s">
        <v>29</v>
      </c>
      <c r="L1655">
        <v>1</v>
      </c>
      <c r="M1655" t="s">
        <v>261</v>
      </c>
      <c r="N1655">
        <v>25287</v>
      </c>
      <c r="R1655" s="2">
        <f t="shared" si="51"/>
        <v>100</v>
      </c>
      <c r="S1655" s="2">
        <f>VLOOKUP(A1655,'TA Total'!A:Q,14,0)</f>
        <v>25287</v>
      </c>
    </row>
    <row r="1656" spans="1:19" x14ac:dyDescent="0.45">
      <c r="A1656" s="2" t="str">
        <f t="shared" si="50"/>
        <v>2018|Napier City|Non-private Dwelling</v>
      </c>
      <c r="B1656" t="s">
        <v>16</v>
      </c>
      <c r="C1656" t="s">
        <v>17</v>
      </c>
      <c r="D1656" t="s">
        <v>18</v>
      </c>
      <c r="E1656" t="s">
        <v>19</v>
      </c>
      <c r="F1656">
        <v>2018</v>
      </c>
      <c r="G1656">
        <v>2018</v>
      </c>
      <c r="H1656" s="1" t="s">
        <v>188</v>
      </c>
      <c r="I1656" t="s">
        <v>187</v>
      </c>
      <c r="J1656">
        <v>999</v>
      </c>
      <c r="K1656" t="s">
        <v>29</v>
      </c>
      <c r="L1656">
        <v>2</v>
      </c>
      <c r="M1656" t="s">
        <v>262</v>
      </c>
      <c r="N1656">
        <v>153</v>
      </c>
      <c r="R1656" s="2">
        <f t="shared" si="51"/>
        <v>100</v>
      </c>
      <c r="S1656" s="2">
        <f>VLOOKUP(A1656,'TA Total'!A:Q,14,0)</f>
        <v>153</v>
      </c>
    </row>
    <row r="1657" spans="1:19" x14ac:dyDescent="0.45">
      <c r="A1657" s="2" t="str">
        <f t="shared" si="50"/>
        <v>2018|Napier City|Total - dwelling type</v>
      </c>
      <c r="B1657" t="s">
        <v>16</v>
      </c>
      <c r="C1657" t="s">
        <v>17</v>
      </c>
      <c r="D1657" t="s">
        <v>18</v>
      </c>
      <c r="E1657" t="s">
        <v>19</v>
      </c>
      <c r="F1657">
        <v>2018</v>
      </c>
      <c r="G1657">
        <v>2018</v>
      </c>
      <c r="H1657" s="1" t="s">
        <v>188</v>
      </c>
      <c r="I1657" t="s">
        <v>187</v>
      </c>
      <c r="J1657">
        <v>999</v>
      </c>
      <c r="K1657" t="s">
        <v>29</v>
      </c>
      <c r="L1657">
        <v>99</v>
      </c>
      <c r="M1657" t="s">
        <v>260</v>
      </c>
      <c r="N1657">
        <v>25440</v>
      </c>
      <c r="R1657" s="2">
        <f t="shared" si="51"/>
        <v>100</v>
      </c>
      <c r="S1657" s="2">
        <f>VLOOKUP(A1657,'TA Total'!A:Q,14,0)</f>
        <v>25440</v>
      </c>
    </row>
    <row r="1658" spans="1:19" x14ac:dyDescent="0.45">
      <c r="A1658" s="2" t="str">
        <f t="shared" si="50"/>
        <v>2018|Central Hawke's Bay District|Private Dwelling</v>
      </c>
      <c r="B1658" t="s">
        <v>16</v>
      </c>
      <c r="C1658" t="s">
        <v>17</v>
      </c>
      <c r="D1658" t="s">
        <v>18</v>
      </c>
      <c r="E1658" t="s">
        <v>19</v>
      </c>
      <c r="F1658">
        <v>2018</v>
      </c>
      <c r="G1658">
        <v>2018</v>
      </c>
      <c r="H1658" s="1" t="s">
        <v>186</v>
      </c>
      <c r="I1658" t="s">
        <v>185</v>
      </c>
      <c r="J1658">
        <v>1</v>
      </c>
      <c r="K1658" t="s">
        <v>22</v>
      </c>
      <c r="L1658">
        <v>1</v>
      </c>
      <c r="M1658" t="s">
        <v>261</v>
      </c>
      <c r="N1658">
        <v>5436</v>
      </c>
      <c r="R1658" s="2">
        <f t="shared" si="51"/>
        <v>85.876777251184834</v>
      </c>
      <c r="S1658" s="2">
        <f>VLOOKUP(A1658,'TA Total'!A:Q,14,0)</f>
        <v>6330</v>
      </c>
    </row>
    <row r="1659" spans="1:19" x14ac:dyDescent="0.45">
      <c r="A1659" s="2" t="str">
        <f t="shared" si="50"/>
        <v>2018|Central Hawke's Bay District|Non-private Dwelling</v>
      </c>
      <c r="B1659" t="s">
        <v>16</v>
      </c>
      <c r="C1659" t="s">
        <v>17</v>
      </c>
      <c r="D1659" t="s">
        <v>18</v>
      </c>
      <c r="E1659" t="s">
        <v>19</v>
      </c>
      <c r="F1659">
        <v>2018</v>
      </c>
      <c r="G1659">
        <v>2018</v>
      </c>
      <c r="H1659" s="1" t="s">
        <v>186</v>
      </c>
      <c r="I1659" t="s">
        <v>185</v>
      </c>
      <c r="J1659">
        <v>1</v>
      </c>
      <c r="K1659" t="s">
        <v>22</v>
      </c>
      <c r="L1659">
        <v>2</v>
      </c>
      <c r="M1659" t="s">
        <v>262</v>
      </c>
      <c r="N1659">
        <v>36</v>
      </c>
      <c r="R1659" s="2">
        <f t="shared" si="51"/>
        <v>57.142857142857139</v>
      </c>
      <c r="S1659" s="2">
        <f>VLOOKUP(A1659,'TA Total'!A:Q,14,0)</f>
        <v>63</v>
      </c>
    </row>
    <row r="1660" spans="1:19" x14ac:dyDescent="0.45">
      <c r="A1660" s="2" t="str">
        <f t="shared" si="50"/>
        <v>2018|Central Hawke's Bay District|Total - dwelling type</v>
      </c>
      <c r="B1660" t="s">
        <v>16</v>
      </c>
      <c r="C1660" t="s">
        <v>17</v>
      </c>
      <c r="D1660" t="s">
        <v>18</v>
      </c>
      <c r="E1660" t="s">
        <v>19</v>
      </c>
      <c r="F1660">
        <v>2018</v>
      </c>
      <c r="G1660">
        <v>2018</v>
      </c>
      <c r="H1660" s="1" t="s">
        <v>186</v>
      </c>
      <c r="I1660" t="s">
        <v>185</v>
      </c>
      <c r="J1660">
        <v>1</v>
      </c>
      <c r="K1660" t="s">
        <v>22</v>
      </c>
      <c r="L1660">
        <v>99</v>
      </c>
      <c r="M1660" t="s">
        <v>260</v>
      </c>
      <c r="N1660">
        <v>5469</v>
      </c>
      <c r="R1660" s="2">
        <f t="shared" si="51"/>
        <v>85.50656660412757</v>
      </c>
      <c r="S1660" s="2">
        <f>VLOOKUP(A1660,'TA Total'!A:Q,14,0)</f>
        <v>6396</v>
      </c>
    </row>
    <row r="1661" spans="1:19" x14ac:dyDescent="0.45">
      <c r="A1661" s="2" t="str">
        <f t="shared" si="50"/>
        <v>2018|Central Hawke's Bay District|Private Dwelling</v>
      </c>
      <c r="B1661" t="s">
        <v>16</v>
      </c>
      <c r="C1661" t="s">
        <v>17</v>
      </c>
      <c r="D1661" t="s">
        <v>18</v>
      </c>
      <c r="E1661" t="s">
        <v>19</v>
      </c>
      <c r="F1661">
        <v>2018</v>
      </c>
      <c r="G1661">
        <v>2018</v>
      </c>
      <c r="H1661" s="1" t="s">
        <v>186</v>
      </c>
      <c r="I1661" t="s">
        <v>185</v>
      </c>
      <c r="J1661">
        <v>2</v>
      </c>
      <c r="K1661" t="s">
        <v>23</v>
      </c>
      <c r="L1661">
        <v>1</v>
      </c>
      <c r="M1661" t="s">
        <v>261</v>
      </c>
      <c r="N1661">
        <v>861</v>
      </c>
      <c r="R1661" s="2">
        <f t="shared" si="51"/>
        <v>13.601895734597155</v>
      </c>
      <c r="S1661" s="2">
        <f>VLOOKUP(A1661,'TA Total'!A:Q,14,0)</f>
        <v>6330</v>
      </c>
    </row>
    <row r="1662" spans="1:19" x14ac:dyDescent="0.45">
      <c r="A1662" s="2" t="str">
        <f t="shared" si="50"/>
        <v>2018|Central Hawke's Bay District|Non-private Dwelling</v>
      </c>
      <c r="B1662" t="s">
        <v>16</v>
      </c>
      <c r="C1662" t="s">
        <v>17</v>
      </c>
      <c r="D1662" t="s">
        <v>18</v>
      </c>
      <c r="E1662" t="s">
        <v>19</v>
      </c>
      <c r="F1662">
        <v>2018</v>
      </c>
      <c r="G1662">
        <v>2018</v>
      </c>
      <c r="H1662" s="1" t="s">
        <v>186</v>
      </c>
      <c r="I1662" t="s">
        <v>185</v>
      </c>
      <c r="J1662">
        <v>2</v>
      </c>
      <c r="K1662" t="s">
        <v>23</v>
      </c>
      <c r="L1662">
        <v>2</v>
      </c>
      <c r="M1662" t="s">
        <v>262</v>
      </c>
      <c r="N1662">
        <v>30</v>
      </c>
      <c r="R1662" s="2">
        <f t="shared" si="51"/>
        <v>47.619047619047613</v>
      </c>
      <c r="S1662" s="2">
        <f>VLOOKUP(A1662,'TA Total'!A:Q,14,0)</f>
        <v>63</v>
      </c>
    </row>
    <row r="1663" spans="1:19" x14ac:dyDescent="0.45">
      <c r="A1663" s="2" t="str">
        <f t="shared" si="50"/>
        <v>2018|Central Hawke's Bay District|Total - dwelling type</v>
      </c>
      <c r="B1663" t="s">
        <v>16</v>
      </c>
      <c r="C1663" t="s">
        <v>17</v>
      </c>
      <c r="D1663" t="s">
        <v>18</v>
      </c>
      <c r="E1663" t="s">
        <v>19</v>
      </c>
      <c r="F1663">
        <v>2018</v>
      </c>
      <c r="G1663">
        <v>2018</v>
      </c>
      <c r="H1663" s="1" t="s">
        <v>186</v>
      </c>
      <c r="I1663" t="s">
        <v>185</v>
      </c>
      <c r="J1663">
        <v>2</v>
      </c>
      <c r="K1663" t="s">
        <v>23</v>
      </c>
      <c r="L1663">
        <v>99</v>
      </c>
      <c r="M1663" t="s">
        <v>260</v>
      </c>
      <c r="N1663">
        <v>891</v>
      </c>
      <c r="R1663" s="2">
        <f t="shared" si="51"/>
        <v>13.930581613508441</v>
      </c>
      <c r="S1663" s="2">
        <f>VLOOKUP(A1663,'TA Total'!A:Q,14,0)</f>
        <v>6396</v>
      </c>
    </row>
    <row r="1664" spans="1:19" x14ac:dyDescent="0.45">
      <c r="A1664" s="2" t="str">
        <f t="shared" si="50"/>
        <v>2018|Central Hawke's Bay District|Private Dwelling</v>
      </c>
      <c r="B1664" t="s">
        <v>16</v>
      </c>
      <c r="C1664" t="s">
        <v>17</v>
      </c>
      <c r="D1664" t="s">
        <v>18</v>
      </c>
      <c r="E1664" t="s">
        <v>19</v>
      </c>
      <c r="F1664">
        <v>2018</v>
      </c>
      <c r="G1664">
        <v>2018</v>
      </c>
      <c r="H1664" s="1" t="s">
        <v>186</v>
      </c>
      <c r="I1664" t="s">
        <v>185</v>
      </c>
      <c r="J1664">
        <v>21</v>
      </c>
      <c r="K1664" t="s">
        <v>26</v>
      </c>
      <c r="L1664">
        <v>1</v>
      </c>
      <c r="M1664" t="s">
        <v>261</v>
      </c>
      <c r="N1664">
        <v>525</v>
      </c>
      <c r="R1664" s="2">
        <f t="shared" si="51"/>
        <v>8.293838862559241</v>
      </c>
      <c r="S1664" s="2">
        <f>VLOOKUP(A1664,'TA Total'!A:Q,14,0)</f>
        <v>6330</v>
      </c>
    </row>
    <row r="1665" spans="1:19" x14ac:dyDescent="0.45">
      <c r="A1665" s="2" t="str">
        <f t="shared" si="50"/>
        <v>2018|Central Hawke's Bay District|Non-private Dwelling</v>
      </c>
      <c r="B1665" t="s">
        <v>16</v>
      </c>
      <c r="C1665" t="s">
        <v>17</v>
      </c>
      <c r="D1665" t="s">
        <v>18</v>
      </c>
      <c r="E1665" t="s">
        <v>19</v>
      </c>
      <c r="F1665">
        <v>2018</v>
      </c>
      <c r="G1665">
        <v>2018</v>
      </c>
      <c r="H1665" s="1" t="s">
        <v>186</v>
      </c>
      <c r="I1665" t="s">
        <v>185</v>
      </c>
      <c r="J1665">
        <v>21</v>
      </c>
      <c r="K1665" t="s">
        <v>26</v>
      </c>
      <c r="L1665">
        <v>2</v>
      </c>
      <c r="M1665" t="s">
        <v>262</v>
      </c>
      <c r="N1665">
        <v>6</v>
      </c>
      <c r="R1665" s="2">
        <f t="shared" si="51"/>
        <v>9.5238095238095237</v>
      </c>
      <c r="S1665" s="2">
        <f>VLOOKUP(A1665,'TA Total'!A:Q,14,0)</f>
        <v>63</v>
      </c>
    </row>
    <row r="1666" spans="1:19" x14ac:dyDescent="0.45">
      <c r="A1666" s="2" t="str">
        <f t="shared" si="50"/>
        <v>2018|Central Hawke's Bay District|Total - dwelling type</v>
      </c>
      <c r="B1666" t="s">
        <v>16</v>
      </c>
      <c r="C1666" t="s">
        <v>17</v>
      </c>
      <c r="D1666" t="s">
        <v>18</v>
      </c>
      <c r="E1666" t="s">
        <v>19</v>
      </c>
      <c r="F1666">
        <v>2018</v>
      </c>
      <c r="G1666">
        <v>2018</v>
      </c>
      <c r="H1666" s="1" t="s">
        <v>186</v>
      </c>
      <c r="I1666" t="s">
        <v>185</v>
      </c>
      <c r="J1666">
        <v>21</v>
      </c>
      <c r="K1666" t="s">
        <v>26</v>
      </c>
      <c r="L1666">
        <v>99</v>
      </c>
      <c r="M1666" t="s">
        <v>260</v>
      </c>
      <c r="N1666">
        <v>531</v>
      </c>
      <c r="R1666" s="2">
        <f t="shared" si="51"/>
        <v>8.3020637898686669</v>
      </c>
      <c r="S1666" s="2">
        <f>VLOOKUP(A1666,'TA Total'!A:Q,14,0)</f>
        <v>6396</v>
      </c>
    </row>
    <row r="1667" spans="1:19" x14ac:dyDescent="0.45">
      <c r="A1667" s="2" t="str">
        <f t="shared" ref="A1667:A1730" si="52">G1667&amp;"|"&amp;I1667&amp;"|"&amp;M1667</f>
        <v>2018|Central Hawke's Bay District|Private Dwelling</v>
      </c>
      <c r="B1667" t="s">
        <v>16</v>
      </c>
      <c r="C1667" t="s">
        <v>17</v>
      </c>
      <c r="D1667" t="s">
        <v>18</v>
      </c>
      <c r="E1667" t="s">
        <v>19</v>
      </c>
      <c r="F1667">
        <v>2018</v>
      </c>
      <c r="G1667">
        <v>2018</v>
      </c>
      <c r="H1667" s="1" t="s">
        <v>186</v>
      </c>
      <c r="I1667" t="s">
        <v>185</v>
      </c>
      <c r="J1667">
        <v>22</v>
      </c>
      <c r="K1667" t="s">
        <v>27</v>
      </c>
      <c r="L1667">
        <v>1</v>
      </c>
      <c r="M1667" t="s">
        <v>261</v>
      </c>
      <c r="N1667">
        <v>333</v>
      </c>
      <c r="R1667" s="2">
        <f t="shared" ref="R1667:R1730" si="53">IF(P1667&lt;&gt;"_U",IFERROR((N1667/S1667*100),"."),".")</f>
        <v>5.2606635071090047</v>
      </c>
      <c r="S1667" s="2">
        <f>VLOOKUP(A1667,'TA Total'!A:Q,14,0)</f>
        <v>6330</v>
      </c>
    </row>
    <row r="1668" spans="1:19" x14ac:dyDescent="0.45">
      <c r="A1668" s="2" t="str">
        <f t="shared" si="52"/>
        <v>2018|Central Hawke's Bay District|Non-private Dwelling</v>
      </c>
      <c r="B1668" t="s">
        <v>16</v>
      </c>
      <c r="C1668" t="s">
        <v>17</v>
      </c>
      <c r="D1668" t="s">
        <v>18</v>
      </c>
      <c r="E1668" t="s">
        <v>19</v>
      </c>
      <c r="F1668">
        <v>2018</v>
      </c>
      <c r="G1668">
        <v>2018</v>
      </c>
      <c r="H1668" s="1" t="s">
        <v>186</v>
      </c>
      <c r="I1668" t="s">
        <v>185</v>
      </c>
      <c r="J1668">
        <v>22</v>
      </c>
      <c r="K1668" t="s">
        <v>27</v>
      </c>
      <c r="L1668">
        <v>2</v>
      </c>
      <c r="M1668" t="s">
        <v>262</v>
      </c>
      <c r="N1668">
        <v>24</v>
      </c>
      <c r="R1668" s="2">
        <f t="shared" si="53"/>
        <v>38.095238095238095</v>
      </c>
      <c r="S1668" s="2">
        <f>VLOOKUP(A1668,'TA Total'!A:Q,14,0)</f>
        <v>63</v>
      </c>
    </row>
    <row r="1669" spans="1:19" x14ac:dyDescent="0.45">
      <c r="A1669" s="2" t="str">
        <f t="shared" si="52"/>
        <v>2018|Central Hawke's Bay District|Total - dwelling type</v>
      </c>
      <c r="B1669" t="s">
        <v>16</v>
      </c>
      <c r="C1669" t="s">
        <v>17</v>
      </c>
      <c r="D1669" t="s">
        <v>18</v>
      </c>
      <c r="E1669" t="s">
        <v>19</v>
      </c>
      <c r="F1669">
        <v>2018</v>
      </c>
      <c r="G1669">
        <v>2018</v>
      </c>
      <c r="H1669" s="1" t="s">
        <v>186</v>
      </c>
      <c r="I1669" t="s">
        <v>185</v>
      </c>
      <c r="J1669">
        <v>22</v>
      </c>
      <c r="K1669" t="s">
        <v>27</v>
      </c>
      <c r="L1669">
        <v>99</v>
      </c>
      <c r="M1669" t="s">
        <v>260</v>
      </c>
      <c r="N1669">
        <v>360</v>
      </c>
      <c r="R1669" s="2">
        <f t="shared" si="53"/>
        <v>5.6285178236397746</v>
      </c>
      <c r="S1669" s="2">
        <f>VLOOKUP(A1669,'TA Total'!A:Q,14,0)</f>
        <v>6396</v>
      </c>
    </row>
    <row r="1670" spans="1:19" x14ac:dyDescent="0.45">
      <c r="A1670" s="2" t="str">
        <f t="shared" si="52"/>
        <v>2018|Central Hawke's Bay District|Private Dwelling</v>
      </c>
      <c r="B1670" t="s">
        <v>16</v>
      </c>
      <c r="C1670" t="s">
        <v>17</v>
      </c>
      <c r="D1670" t="s">
        <v>18</v>
      </c>
      <c r="E1670" t="s">
        <v>19</v>
      </c>
      <c r="F1670">
        <v>2018</v>
      </c>
      <c r="G1670">
        <v>2018</v>
      </c>
      <c r="H1670" s="1" t="s">
        <v>186</v>
      </c>
      <c r="I1670" t="s">
        <v>185</v>
      </c>
      <c r="J1670">
        <v>3</v>
      </c>
      <c r="K1670" t="s">
        <v>28</v>
      </c>
      <c r="L1670">
        <v>1</v>
      </c>
      <c r="M1670" t="s">
        <v>261</v>
      </c>
      <c r="N1670">
        <v>33</v>
      </c>
      <c r="R1670" s="2">
        <f t="shared" si="53"/>
        <v>0.52132701421800953</v>
      </c>
      <c r="S1670" s="2">
        <f>VLOOKUP(A1670,'TA Total'!A:Q,14,0)</f>
        <v>6330</v>
      </c>
    </row>
    <row r="1671" spans="1:19" x14ac:dyDescent="0.45">
      <c r="A1671" s="2" t="str">
        <f t="shared" si="52"/>
        <v>2018|Central Hawke's Bay District|Non-private Dwelling</v>
      </c>
      <c r="B1671" t="s">
        <v>16</v>
      </c>
      <c r="C1671" t="s">
        <v>17</v>
      </c>
      <c r="D1671" t="s">
        <v>18</v>
      </c>
      <c r="E1671" t="s">
        <v>19</v>
      </c>
      <c r="F1671">
        <v>2018</v>
      </c>
      <c r="G1671">
        <v>2018</v>
      </c>
      <c r="H1671" s="1" t="s">
        <v>186</v>
      </c>
      <c r="I1671" t="s">
        <v>185</v>
      </c>
      <c r="J1671">
        <v>3</v>
      </c>
      <c r="K1671" t="s">
        <v>28</v>
      </c>
      <c r="L1671">
        <v>2</v>
      </c>
      <c r="M1671" t="s">
        <v>262</v>
      </c>
      <c r="N1671">
        <v>0</v>
      </c>
      <c r="R1671" s="2">
        <f t="shared" si="53"/>
        <v>0</v>
      </c>
      <c r="S1671" s="2">
        <f>VLOOKUP(A1671,'TA Total'!A:Q,14,0)</f>
        <v>63</v>
      </c>
    </row>
    <row r="1672" spans="1:19" x14ac:dyDescent="0.45">
      <c r="A1672" s="2" t="str">
        <f t="shared" si="52"/>
        <v>2018|Central Hawke's Bay District|Total - dwelling type</v>
      </c>
      <c r="B1672" t="s">
        <v>16</v>
      </c>
      <c r="C1672" t="s">
        <v>17</v>
      </c>
      <c r="D1672" t="s">
        <v>18</v>
      </c>
      <c r="E1672" t="s">
        <v>19</v>
      </c>
      <c r="F1672">
        <v>2018</v>
      </c>
      <c r="G1672">
        <v>2018</v>
      </c>
      <c r="H1672" s="1" t="s">
        <v>186</v>
      </c>
      <c r="I1672" t="s">
        <v>185</v>
      </c>
      <c r="J1672">
        <v>3</v>
      </c>
      <c r="K1672" t="s">
        <v>28</v>
      </c>
      <c r="L1672">
        <v>99</v>
      </c>
      <c r="M1672" t="s">
        <v>260</v>
      </c>
      <c r="N1672">
        <v>33</v>
      </c>
      <c r="R1672" s="2">
        <f t="shared" si="53"/>
        <v>0.51594746716697937</v>
      </c>
      <c r="S1672" s="2">
        <f>VLOOKUP(A1672,'TA Total'!A:Q,14,0)</f>
        <v>6396</v>
      </c>
    </row>
    <row r="1673" spans="1:19" x14ac:dyDescent="0.45">
      <c r="A1673" s="2" t="str">
        <f t="shared" si="52"/>
        <v>2018|Central Hawke's Bay District|Private Dwelling</v>
      </c>
      <c r="B1673" t="s">
        <v>16</v>
      </c>
      <c r="C1673" t="s">
        <v>17</v>
      </c>
      <c r="D1673" t="s">
        <v>18</v>
      </c>
      <c r="E1673" t="s">
        <v>19</v>
      </c>
      <c r="F1673">
        <v>2018</v>
      </c>
      <c r="G1673">
        <v>2018</v>
      </c>
      <c r="H1673" s="1" t="s">
        <v>186</v>
      </c>
      <c r="I1673" t="s">
        <v>185</v>
      </c>
      <c r="J1673">
        <v>999</v>
      </c>
      <c r="K1673" t="s">
        <v>29</v>
      </c>
      <c r="L1673">
        <v>1</v>
      </c>
      <c r="M1673" t="s">
        <v>261</v>
      </c>
      <c r="N1673">
        <v>6330</v>
      </c>
      <c r="R1673" s="2">
        <f t="shared" si="53"/>
        <v>100</v>
      </c>
      <c r="S1673" s="2">
        <f>VLOOKUP(A1673,'TA Total'!A:Q,14,0)</f>
        <v>6330</v>
      </c>
    </row>
    <row r="1674" spans="1:19" x14ac:dyDescent="0.45">
      <c r="A1674" s="2" t="str">
        <f t="shared" si="52"/>
        <v>2018|Central Hawke's Bay District|Non-private Dwelling</v>
      </c>
      <c r="B1674" t="s">
        <v>16</v>
      </c>
      <c r="C1674" t="s">
        <v>17</v>
      </c>
      <c r="D1674" t="s">
        <v>18</v>
      </c>
      <c r="E1674" t="s">
        <v>19</v>
      </c>
      <c r="F1674">
        <v>2018</v>
      </c>
      <c r="G1674">
        <v>2018</v>
      </c>
      <c r="H1674" s="1" t="s">
        <v>186</v>
      </c>
      <c r="I1674" t="s">
        <v>185</v>
      </c>
      <c r="J1674">
        <v>999</v>
      </c>
      <c r="K1674" t="s">
        <v>29</v>
      </c>
      <c r="L1674">
        <v>2</v>
      </c>
      <c r="M1674" t="s">
        <v>262</v>
      </c>
      <c r="N1674">
        <v>63</v>
      </c>
      <c r="R1674" s="2">
        <f t="shared" si="53"/>
        <v>100</v>
      </c>
      <c r="S1674" s="2">
        <f>VLOOKUP(A1674,'TA Total'!A:Q,14,0)</f>
        <v>63</v>
      </c>
    </row>
    <row r="1675" spans="1:19" x14ac:dyDescent="0.45">
      <c r="A1675" s="2" t="str">
        <f t="shared" si="52"/>
        <v>2018|Central Hawke's Bay District|Total - dwelling type</v>
      </c>
      <c r="B1675" t="s">
        <v>16</v>
      </c>
      <c r="C1675" t="s">
        <v>17</v>
      </c>
      <c r="D1675" t="s">
        <v>18</v>
      </c>
      <c r="E1675" t="s">
        <v>19</v>
      </c>
      <c r="F1675">
        <v>2018</v>
      </c>
      <c r="G1675">
        <v>2018</v>
      </c>
      <c r="H1675" s="1" t="s">
        <v>186</v>
      </c>
      <c r="I1675" t="s">
        <v>185</v>
      </c>
      <c r="J1675">
        <v>999</v>
      </c>
      <c r="K1675" t="s">
        <v>29</v>
      </c>
      <c r="L1675">
        <v>99</v>
      </c>
      <c r="M1675" t="s">
        <v>260</v>
      </c>
      <c r="N1675">
        <v>6396</v>
      </c>
      <c r="R1675" s="2">
        <f t="shared" si="53"/>
        <v>100</v>
      </c>
      <c r="S1675" s="2">
        <f>VLOOKUP(A1675,'TA Total'!A:Q,14,0)</f>
        <v>6396</v>
      </c>
    </row>
    <row r="1676" spans="1:19" x14ac:dyDescent="0.45">
      <c r="A1676" s="2" t="str">
        <f t="shared" si="52"/>
        <v>2018|New Plymouth District|Private Dwelling</v>
      </c>
      <c r="B1676" t="s">
        <v>16</v>
      </c>
      <c r="C1676" t="s">
        <v>17</v>
      </c>
      <c r="D1676" t="s">
        <v>18</v>
      </c>
      <c r="E1676" t="s">
        <v>19</v>
      </c>
      <c r="F1676">
        <v>2018</v>
      </c>
      <c r="G1676">
        <v>2018</v>
      </c>
      <c r="H1676" s="1" t="s">
        <v>184</v>
      </c>
      <c r="I1676" t="s">
        <v>183</v>
      </c>
      <c r="J1676">
        <v>1</v>
      </c>
      <c r="K1676" t="s">
        <v>22</v>
      </c>
      <c r="L1676">
        <v>1</v>
      </c>
      <c r="M1676" t="s">
        <v>261</v>
      </c>
      <c r="N1676">
        <v>31092</v>
      </c>
      <c r="R1676" s="2">
        <f t="shared" si="53"/>
        <v>92.190001779042873</v>
      </c>
      <c r="S1676" s="2">
        <f>VLOOKUP(A1676,'TA Total'!A:Q,14,0)</f>
        <v>33726</v>
      </c>
    </row>
    <row r="1677" spans="1:19" x14ac:dyDescent="0.45">
      <c r="A1677" s="2" t="str">
        <f t="shared" si="52"/>
        <v>2018|New Plymouth District|Non-private Dwelling</v>
      </c>
      <c r="B1677" t="s">
        <v>16</v>
      </c>
      <c r="C1677" t="s">
        <v>17</v>
      </c>
      <c r="D1677" t="s">
        <v>18</v>
      </c>
      <c r="E1677" t="s">
        <v>19</v>
      </c>
      <c r="F1677">
        <v>2018</v>
      </c>
      <c r="G1677">
        <v>2018</v>
      </c>
      <c r="H1677" s="1" t="s">
        <v>184</v>
      </c>
      <c r="I1677" t="s">
        <v>183</v>
      </c>
      <c r="J1677">
        <v>1</v>
      </c>
      <c r="K1677" t="s">
        <v>22</v>
      </c>
      <c r="L1677">
        <v>2</v>
      </c>
      <c r="M1677" t="s">
        <v>262</v>
      </c>
      <c r="N1677">
        <v>120</v>
      </c>
      <c r="R1677" s="2">
        <f t="shared" si="53"/>
        <v>64.516129032258064</v>
      </c>
      <c r="S1677" s="2">
        <f>VLOOKUP(A1677,'TA Total'!A:Q,14,0)</f>
        <v>186</v>
      </c>
    </row>
    <row r="1678" spans="1:19" x14ac:dyDescent="0.45">
      <c r="A1678" s="2" t="str">
        <f t="shared" si="52"/>
        <v>2018|New Plymouth District|Total - dwelling type</v>
      </c>
      <c r="B1678" t="s">
        <v>16</v>
      </c>
      <c r="C1678" t="s">
        <v>17</v>
      </c>
      <c r="D1678" t="s">
        <v>18</v>
      </c>
      <c r="E1678" t="s">
        <v>19</v>
      </c>
      <c r="F1678">
        <v>2018</v>
      </c>
      <c r="G1678">
        <v>2018</v>
      </c>
      <c r="H1678" s="1" t="s">
        <v>184</v>
      </c>
      <c r="I1678" t="s">
        <v>183</v>
      </c>
      <c r="J1678">
        <v>1</v>
      </c>
      <c r="K1678" t="s">
        <v>22</v>
      </c>
      <c r="L1678">
        <v>99</v>
      </c>
      <c r="M1678" t="s">
        <v>260</v>
      </c>
      <c r="N1678">
        <v>31212</v>
      </c>
      <c r="R1678" s="2">
        <f t="shared" si="53"/>
        <v>92.030075187969928</v>
      </c>
      <c r="S1678" s="2">
        <f>VLOOKUP(A1678,'TA Total'!A:Q,14,0)</f>
        <v>33915</v>
      </c>
    </row>
    <row r="1679" spans="1:19" x14ac:dyDescent="0.45">
      <c r="A1679" s="2" t="str">
        <f t="shared" si="52"/>
        <v>2018|New Plymouth District|Private Dwelling</v>
      </c>
      <c r="B1679" t="s">
        <v>16</v>
      </c>
      <c r="C1679" t="s">
        <v>17</v>
      </c>
      <c r="D1679" t="s">
        <v>18</v>
      </c>
      <c r="E1679" t="s">
        <v>19</v>
      </c>
      <c r="F1679">
        <v>2018</v>
      </c>
      <c r="G1679">
        <v>2018</v>
      </c>
      <c r="H1679" s="1" t="s">
        <v>184</v>
      </c>
      <c r="I1679" t="s">
        <v>183</v>
      </c>
      <c r="J1679">
        <v>2</v>
      </c>
      <c r="K1679" t="s">
        <v>23</v>
      </c>
      <c r="L1679">
        <v>1</v>
      </c>
      <c r="M1679" t="s">
        <v>261</v>
      </c>
      <c r="N1679">
        <v>2487</v>
      </c>
      <c r="R1679" s="2">
        <f t="shared" si="53"/>
        <v>7.3741327165984689</v>
      </c>
      <c r="S1679" s="2">
        <f>VLOOKUP(A1679,'TA Total'!A:Q,14,0)</f>
        <v>33726</v>
      </c>
    </row>
    <row r="1680" spans="1:19" x14ac:dyDescent="0.45">
      <c r="A1680" s="2" t="str">
        <f t="shared" si="52"/>
        <v>2018|New Plymouth District|Non-private Dwelling</v>
      </c>
      <c r="B1680" t="s">
        <v>16</v>
      </c>
      <c r="C1680" t="s">
        <v>17</v>
      </c>
      <c r="D1680" t="s">
        <v>18</v>
      </c>
      <c r="E1680" t="s">
        <v>19</v>
      </c>
      <c r="F1680">
        <v>2018</v>
      </c>
      <c r="G1680">
        <v>2018</v>
      </c>
      <c r="H1680" s="1" t="s">
        <v>184</v>
      </c>
      <c r="I1680" t="s">
        <v>183</v>
      </c>
      <c r="J1680">
        <v>2</v>
      </c>
      <c r="K1680" t="s">
        <v>23</v>
      </c>
      <c r="L1680">
        <v>2</v>
      </c>
      <c r="M1680" t="s">
        <v>262</v>
      </c>
      <c r="N1680">
        <v>66</v>
      </c>
      <c r="R1680" s="2">
        <f t="shared" si="53"/>
        <v>35.483870967741936</v>
      </c>
      <c r="S1680" s="2">
        <f>VLOOKUP(A1680,'TA Total'!A:Q,14,0)</f>
        <v>186</v>
      </c>
    </row>
    <row r="1681" spans="1:19" x14ac:dyDescent="0.45">
      <c r="A1681" s="2" t="str">
        <f t="shared" si="52"/>
        <v>2018|New Plymouth District|Total - dwelling type</v>
      </c>
      <c r="B1681" t="s">
        <v>16</v>
      </c>
      <c r="C1681" t="s">
        <v>17</v>
      </c>
      <c r="D1681" t="s">
        <v>18</v>
      </c>
      <c r="E1681" t="s">
        <v>19</v>
      </c>
      <c r="F1681">
        <v>2018</v>
      </c>
      <c r="G1681">
        <v>2018</v>
      </c>
      <c r="H1681" s="1" t="s">
        <v>184</v>
      </c>
      <c r="I1681" t="s">
        <v>183</v>
      </c>
      <c r="J1681">
        <v>2</v>
      </c>
      <c r="K1681" t="s">
        <v>23</v>
      </c>
      <c r="L1681">
        <v>99</v>
      </c>
      <c r="M1681" t="s">
        <v>260</v>
      </c>
      <c r="N1681">
        <v>2553</v>
      </c>
      <c r="R1681" s="2">
        <f t="shared" si="53"/>
        <v>7.5276426360017688</v>
      </c>
      <c r="S1681" s="2">
        <f>VLOOKUP(A1681,'TA Total'!A:Q,14,0)</f>
        <v>33915</v>
      </c>
    </row>
    <row r="1682" spans="1:19" x14ac:dyDescent="0.45">
      <c r="A1682" s="2" t="str">
        <f t="shared" si="52"/>
        <v>2018|New Plymouth District|Private Dwelling</v>
      </c>
      <c r="B1682" t="s">
        <v>16</v>
      </c>
      <c r="C1682" t="s">
        <v>17</v>
      </c>
      <c r="D1682" t="s">
        <v>18</v>
      </c>
      <c r="E1682" t="s">
        <v>19</v>
      </c>
      <c r="F1682">
        <v>2018</v>
      </c>
      <c r="G1682">
        <v>2018</v>
      </c>
      <c r="H1682" s="1" t="s">
        <v>184</v>
      </c>
      <c r="I1682" t="s">
        <v>183</v>
      </c>
      <c r="J1682">
        <v>21</v>
      </c>
      <c r="K1682" t="s">
        <v>26</v>
      </c>
      <c r="L1682">
        <v>1</v>
      </c>
      <c r="M1682" t="s">
        <v>261</v>
      </c>
      <c r="N1682">
        <v>1287</v>
      </c>
      <c r="R1682" s="2">
        <f t="shared" si="53"/>
        <v>3.8160469667318981</v>
      </c>
      <c r="S1682" s="2">
        <f>VLOOKUP(A1682,'TA Total'!A:Q,14,0)</f>
        <v>33726</v>
      </c>
    </row>
    <row r="1683" spans="1:19" x14ac:dyDescent="0.45">
      <c r="A1683" s="2" t="str">
        <f t="shared" si="52"/>
        <v>2018|New Plymouth District|Non-private Dwelling</v>
      </c>
      <c r="B1683" t="s">
        <v>16</v>
      </c>
      <c r="C1683" t="s">
        <v>17</v>
      </c>
      <c r="D1683" t="s">
        <v>18</v>
      </c>
      <c r="E1683" t="s">
        <v>19</v>
      </c>
      <c r="F1683">
        <v>2018</v>
      </c>
      <c r="G1683">
        <v>2018</v>
      </c>
      <c r="H1683" s="1" t="s">
        <v>184</v>
      </c>
      <c r="I1683" t="s">
        <v>183</v>
      </c>
      <c r="J1683">
        <v>21</v>
      </c>
      <c r="K1683" t="s">
        <v>26</v>
      </c>
      <c r="L1683">
        <v>2</v>
      </c>
      <c r="M1683" t="s">
        <v>262</v>
      </c>
      <c r="N1683">
        <v>24</v>
      </c>
      <c r="R1683" s="2">
        <f t="shared" si="53"/>
        <v>12.903225806451612</v>
      </c>
      <c r="S1683" s="2">
        <f>VLOOKUP(A1683,'TA Total'!A:Q,14,0)</f>
        <v>186</v>
      </c>
    </row>
    <row r="1684" spans="1:19" x14ac:dyDescent="0.45">
      <c r="A1684" s="2" t="str">
        <f t="shared" si="52"/>
        <v>2018|New Plymouth District|Total - dwelling type</v>
      </c>
      <c r="B1684" t="s">
        <v>16</v>
      </c>
      <c r="C1684" t="s">
        <v>17</v>
      </c>
      <c r="D1684" t="s">
        <v>18</v>
      </c>
      <c r="E1684" t="s">
        <v>19</v>
      </c>
      <c r="F1684">
        <v>2018</v>
      </c>
      <c r="G1684">
        <v>2018</v>
      </c>
      <c r="H1684" s="1" t="s">
        <v>184</v>
      </c>
      <c r="I1684" t="s">
        <v>183</v>
      </c>
      <c r="J1684">
        <v>21</v>
      </c>
      <c r="K1684" t="s">
        <v>26</v>
      </c>
      <c r="L1684">
        <v>99</v>
      </c>
      <c r="M1684" t="s">
        <v>260</v>
      </c>
      <c r="N1684">
        <v>1311</v>
      </c>
      <c r="R1684" s="2">
        <f t="shared" si="53"/>
        <v>3.865546218487395</v>
      </c>
      <c r="S1684" s="2">
        <f>VLOOKUP(A1684,'TA Total'!A:Q,14,0)</f>
        <v>33915</v>
      </c>
    </row>
    <row r="1685" spans="1:19" x14ac:dyDescent="0.45">
      <c r="A1685" s="2" t="str">
        <f t="shared" si="52"/>
        <v>2018|New Plymouth District|Private Dwelling</v>
      </c>
      <c r="B1685" t="s">
        <v>16</v>
      </c>
      <c r="C1685" t="s">
        <v>17</v>
      </c>
      <c r="D1685" t="s">
        <v>18</v>
      </c>
      <c r="E1685" t="s">
        <v>19</v>
      </c>
      <c r="F1685">
        <v>2018</v>
      </c>
      <c r="G1685">
        <v>2018</v>
      </c>
      <c r="H1685" s="1" t="s">
        <v>184</v>
      </c>
      <c r="I1685" t="s">
        <v>183</v>
      </c>
      <c r="J1685">
        <v>22</v>
      </c>
      <c r="K1685" t="s">
        <v>27</v>
      </c>
      <c r="L1685">
        <v>1</v>
      </c>
      <c r="M1685" t="s">
        <v>261</v>
      </c>
      <c r="N1685">
        <v>1203</v>
      </c>
      <c r="R1685" s="2">
        <f t="shared" si="53"/>
        <v>3.5669809642412384</v>
      </c>
      <c r="S1685" s="2">
        <f>VLOOKUP(A1685,'TA Total'!A:Q,14,0)</f>
        <v>33726</v>
      </c>
    </row>
    <row r="1686" spans="1:19" x14ac:dyDescent="0.45">
      <c r="A1686" s="2" t="str">
        <f t="shared" si="52"/>
        <v>2018|New Plymouth District|Non-private Dwelling</v>
      </c>
      <c r="B1686" t="s">
        <v>16</v>
      </c>
      <c r="C1686" t="s">
        <v>17</v>
      </c>
      <c r="D1686" t="s">
        <v>18</v>
      </c>
      <c r="E1686" t="s">
        <v>19</v>
      </c>
      <c r="F1686">
        <v>2018</v>
      </c>
      <c r="G1686">
        <v>2018</v>
      </c>
      <c r="H1686" s="1" t="s">
        <v>184</v>
      </c>
      <c r="I1686" t="s">
        <v>183</v>
      </c>
      <c r="J1686">
        <v>22</v>
      </c>
      <c r="K1686" t="s">
        <v>27</v>
      </c>
      <c r="L1686">
        <v>2</v>
      </c>
      <c r="M1686" t="s">
        <v>262</v>
      </c>
      <c r="N1686">
        <v>39</v>
      </c>
      <c r="R1686" s="2">
        <f t="shared" si="53"/>
        <v>20.967741935483872</v>
      </c>
      <c r="S1686" s="2">
        <f>VLOOKUP(A1686,'TA Total'!A:Q,14,0)</f>
        <v>186</v>
      </c>
    </row>
    <row r="1687" spans="1:19" x14ac:dyDescent="0.45">
      <c r="A1687" s="2" t="str">
        <f t="shared" si="52"/>
        <v>2018|New Plymouth District|Total - dwelling type</v>
      </c>
      <c r="B1687" t="s">
        <v>16</v>
      </c>
      <c r="C1687" t="s">
        <v>17</v>
      </c>
      <c r="D1687" t="s">
        <v>18</v>
      </c>
      <c r="E1687" t="s">
        <v>19</v>
      </c>
      <c r="F1687">
        <v>2018</v>
      </c>
      <c r="G1687">
        <v>2018</v>
      </c>
      <c r="H1687" s="1" t="s">
        <v>184</v>
      </c>
      <c r="I1687" t="s">
        <v>183</v>
      </c>
      <c r="J1687">
        <v>22</v>
      </c>
      <c r="K1687" t="s">
        <v>27</v>
      </c>
      <c r="L1687">
        <v>99</v>
      </c>
      <c r="M1687" t="s">
        <v>260</v>
      </c>
      <c r="N1687">
        <v>1242</v>
      </c>
      <c r="R1687" s="2">
        <f t="shared" si="53"/>
        <v>3.6620964175143738</v>
      </c>
      <c r="S1687" s="2">
        <f>VLOOKUP(A1687,'TA Total'!A:Q,14,0)</f>
        <v>33915</v>
      </c>
    </row>
    <row r="1688" spans="1:19" x14ac:dyDescent="0.45">
      <c r="A1688" s="2" t="str">
        <f t="shared" si="52"/>
        <v>2018|New Plymouth District|Private Dwelling</v>
      </c>
      <c r="B1688" t="s">
        <v>16</v>
      </c>
      <c r="C1688" t="s">
        <v>17</v>
      </c>
      <c r="D1688" t="s">
        <v>18</v>
      </c>
      <c r="E1688" t="s">
        <v>19</v>
      </c>
      <c r="F1688">
        <v>2018</v>
      </c>
      <c r="G1688">
        <v>2018</v>
      </c>
      <c r="H1688" s="1" t="s">
        <v>184</v>
      </c>
      <c r="I1688" t="s">
        <v>183</v>
      </c>
      <c r="J1688">
        <v>3</v>
      </c>
      <c r="K1688" t="s">
        <v>28</v>
      </c>
      <c r="L1688">
        <v>1</v>
      </c>
      <c r="M1688" t="s">
        <v>261</v>
      </c>
      <c r="N1688">
        <v>147</v>
      </c>
      <c r="R1688" s="2">
        <f t="shared" si="53"/>
        <v>0.43586550435865506</v>
      </c>
      <c r="S1688" s="2">
        <f>VLOOKUP(A1688,'TA Total'!A:Q,14,0)</f>
        <v>33726</v>
      </c>
    </row>
    <row r="1689" spans="1:19" x14ac:dyDescent="0.45">
      <c r="A1689" s="2" t="str">
        <f t="shared" si="52"/>
        <v>2018|New Plymouth District|Non-private Dwelling</v>
      </c>
      <c r="B1689" t="s">
        <v>16</v>
      </c>
      <c r="C1689" t="s">
        <v>17</v>
      </c>
      <c r="D1689" t="s">
        <v>18</v>
      </c>
      <c r="E1689" t="s">
        <v>19</v>
      </c>
      <c r="F1689">
        <v>2018</v>
      </c>
      <c r="G1689">
        <v>2018</v>
      </c>
      <c r="H1689" s="1" t="s">
        <v>184</v>
      </c>
      <c r="I1689" t="s">
        <v>183</v>
      </c>
      <c r="J1689">
        <v>3</v>
      </c>
      <c r="K1689" t="s">
        <v>28</v>
      </c>
      <c r="L1689">
        <v>2</v>
      </c>
      <c r="M1689" t="s">
        <v>262</v>
      </c>
      <c r="N1689">
        <v>3</v>
      </c>
      <c r="R1689" s="2">
        <f t="shared" si="53"/>
        <v>1.6129032258064515</v>
      </c>
      <c r="S1689" s="2">
        <f>VLOOKUP(A1689,'TA Total'!A:Q,14,0)</f>
        <v>186</v>
      </c>
    </row>
    <row r="1690" spans="1:19" x14ac:dyDescent="0.45">
      <c r="A1690" s="2" t="str">
        <f t="shared" si="52"/>
        <v>2018|New Plymouth District|Total - dwelling type</v>
      </c>
      <c r="B1690" t="s">
        <v>16</v>
      </c>
      <c r="C1690" t="s">
        <v>17</v>
      </c>
      <c r="D1690" t="s">
        <v>18</v>
      </c>
      <c r="E1690" t="s">
        <v>19</v>
      </c>
      <c r="F1690">
        <v>2018</v>
      </c>
      <c r="G1690">
        <v>2018</v>
      </c>
      <c r="H1690" s="1" t="s">
        <v>184</v>
      </c>
      <c r="I1690" t="s">
        <v>183</v>
      </c>
      <c r="J1690">
        <v>3</v>
      </c>
      <c r="K1690" t="s">
        <v>28</v>
      </c>
      <c r="L1690">
        <v>99</v>
      </c>
      <c r="M1690" t="s">
        <v>260</v>
      </c>
      <c r="N1690">
        <v>150</v>
      </c>
      <c r="R1690" s="2">
        <f t="shared" si="53"/>
        <v>0.44228217602830611</v>
      </c>
      <c r="S1690" s="2">
        <f>VLOOKUP(A1690,'TA Total'!A:Q,14,0)</f>
        <v>33915</v>
      </c>
    </row>
    <row r="1691" spans="1:19" x14ac:dyDescent="0.45">
      <c r="A1691" s="2" t="str">
        <f t="shared" si="52"/>
        <v>2018|New Plymouth District|Private Dwelling</v>
      </c>
      <c r="B1691" t="s">
        <v>16</v>
      </c>
      <c r="C1691" t="s">
        <v>17</v>
      </c>
      <c r="D1691" t="s">
        <v>18</v>
      </c>
      <c r="E1691" t="s">
        <v>19</v>
      </c>
      <c r="F1691">
        <v>2018</v>
      </c>
      <c r="G1691">
        <v>2018</v>
      </c>
      <c r="H1691" s="1" t="s">
        <v>184</v>
      </c>
      <c r="I1691" t="s">
        <v>183</v>
      </c>
      <c r="J1691">
        <v>999</v>
      </c>
      <c r="K1691" t="s">
        <v>29</v>
      </c>
      <c r="L1691">
        <v>1</v>
      </c>
      <c r="M1691" t="s">
        <v>261</v>
      </c>
      <c r="N1691">
        <v>33726</v>
      </c>
      <c r="R1691" s="2">
        <f t="shared" si="53"/>
        <v>100</v>
      </c>
      <c r="S1691" s="2">
        <f>VLOOKUP(A1691,'TA Total'!A:Q,14,0)</f>
        <v>33726</v>
      </c>
    </row>
    <row r="1692" spans="1:19" x14ac:dyDescent="0.45">
      <c r="A1692" s="2" t="str">
        <f t="shared" si="52"/>
        <v>2018|New Plymouth District|Non-private Dwelling</v>
      </c>
      <c r="B1692" t="s">
        <v>16</v>
      </c>
      <c r="C1692" t="s">
        <v>17</v>
      </c>
      <c r="D1692" t="s">
        <v>18</v>
      </c>
      <c r="E1692" t="s">
        <v>19</v>
      </c>
      <c r="F1692">
        <v>2018</v>
      </c>
      <c r="G1692">
        <v>2018</v>
      </c>
      <c r="H1692" s="1" t="s">
        <v>184</v>
      </c>
      <c r="I1692" t="s">
        <v>183</v>
      </c>
      <c r="J1692">
        <v>999</v>
      </c>
      <c r="K1692" t="s">
        <v>29</v>
      </c>
      <c r="L1692">
        <v>2</v>
      </c>
      <c r="M1692" t="s">
        <v>262</v>
      </c>
      <c r="N1692">
        <v>186</v>
      </c>
      <c r="R1692" s="2">
        <f t="shared" si="53"/>
        <v>100</v>
      </c>
      <c r="S1692" s="2">
        <f>VLOOKUP(A1692,'TA Total'!A:Q,14,0)</f>
        <v>186</v>
      </c>
    </row>
    <row r="1693" spans="1:19" x14ac:dyDescent="0.45">
      <c r="A1693" s="2" t="str">
        <f t="shared" si="52"/>
        <v>2018|New Plymouth District|Total - dwelling type</v>
      </c>
      <c r="B1693" t="s">
        <v>16</v>
      </c>
      <c r="C1693" t="s">
        <v>17</v>
      </c>
      <c r="D1693" t="s">
        <v>18</v>
      </c>
      <c r="E1693" t="s">
        <v>19</v>
      </c>
      <c r="F1693">
        <v>2018</v>
      </c>
      <c r="G1693">
        <v>2018</v>
      </c>
      <c r="H1693" s="1" t="s">
        <v>184</v>
      </c>
      <c r="I1693" t="s">
        <v>183</v>
      </c>
      <c r="J1693">
        <v>999</v>
      </c>
      <c r="K1693" t="s">
        <v>29</v>
      </c>
      <c r="L1693">
        <v>99</v>
      </c>
      <c r="M1693" t="s">
        <v>260</v>
      </c>
      <c r="N1693">
        <v>33915</v>
      </c>
      <c r="R1693" s="2">
        <f t="shared" si="53"/>
        <v>100</v>
      </c>
      <c r="S1693" s="2">
        <f>VLOOKUP(A1693,'TA Total'!A:Q,14,0)</f>
        <v>33915</v>
      </c>
    </row>
    <row r="1694" spans="1:19" x14ac:dyDescent="0.45">
      <c r="A1694" s="2" t="str">
        <f t="shared" si="52"/>
        <v>2018|Stratford District|Private Dwelling</v>
      </c>
      <c r="B1694" t="s">
        <v>16</v>
      </c>
      <c r="C1694" t="s">
        <v>17</v>
      </c>
      <c r="D1694" t="s">
        <v>18</v>
      </c>
      <c r="E1694" t="s">
        <v>19</v>
      </c>
      <c r="F1694">
        <v>2018</v>
      </c>
      <c r="G1694">
        <v>2018</v>
      </c>
      <c r="H1694" s="1" t="s">
        <v>182</v>
      </c>
      <c r="I1694" t="s">
        <v>181</v>
      </c>
      <c r="J1694">
        <v>1</v>
      </c>
      <c r="K1694" t="s">
        <v>22</v>
      </c>
      <c r="L1694">
        <v>1</v>
      </c>
      <c r="M1694" t="s">
        <v>261</v>
      </c>
      <c r="N1694">
        <v>3699</v>
      </c>
      <c r="R1694" s="2">
        <f t="shared" si="53"/>
        <v>90.929203539823007</v>
      </c>
      <c r="S1694" s="2">
        <f>VLOOKUP(A1694,'TA Total'!A:Q,14,0)</f>
        <v>4068</v>
      </c>
    </row>
    <row r="1695" spans="1:19" x14ac:dyDescent="0.45">
      <c r="A1695" s="2" t="str">
        <f t="shared" si="52"/>
        <v>2018|Stratford District|Non-private Dwelling</v>
      </c>
      <c r="B1695" t="s">
        <v>16</v>
      </c>
      <c r="C1695" t="s">
        <v>17</v>
      </c>
      <c r="D1695" t="s">
        <v>18</v>
      </c>
      <c r="E1695" t="s">
        <v>19</v>
      </c>
      <c r="F1695">
        <v>2018</v>
      </c>
      <c r="G1695">
        <v>2018</v>
      </c>
      <c r="H1695" s="1" t="s">
        <v>182</v>
      </c>
      <c r="I1695" t="s">
        <v>181</v>
      </c>
      <c r="J1695">
        <v>1</v>
      </c>
      <c r="K1695" t="s">
        <v>22</v>
      </c>
      <c r="L1695">
        <v>2</v>
      </c>
      <c r="M1695" t="s">
        <v>262</v>
      </c>
      <c r="N1695">
        <v>21</v>
      </c>
      <c r="R1695" s="2">
        <f t="shared" si="53"/>
        <v>46.666666666666664</v>
      </c>
      <c r="S1695" s="2">
        <f>VLOOKUP(A1695,'TA Total'!A:Q,14,0)</f>
        <v>45</v>
      </c>
    </row>
    <row r="1696" spans="1:19" x14ac:dyDescent="0.45">
      <c r="A1696" s="2" t="str">
        <f t="shared" si="52"/>
        <v>2018|Stratford District|Total - dwelling type</v>
      </c>
      <c r="B1696" t="s">
        <v>16</v>
      </c>
      <c r="C1696" t="s">
        <v>17</v>
      </c>
      <c r="D1696" t="s">
        <v>18</v>
      </c>
      <c r="E1696" t="s">
        <v>19</v>
      </c>
      <c r="F1696">
        <v>2018</v>
      </c>
      <c r="G1696">
        <v>2018</v>
      </c>
      <c r="H1696" s="1" t="s">
        <v>182</v>
      </c>
      <c r="I1696" t="s">
        <v>181</v>
      </c>
      <c r="J1696">
        <v>1</v>
      </c>
      <c r="K1696" t="s">
        <v>22</v>
      </c>
      <c r="L1696">
        <v>99</v>
      </c>
      <c r="M1696" t="s">
        <v>260</v>
      </c>
      <c r="N1696">
        <v>3723</v>
      </c>
      <c r="R1696" s="2">
        <f t="shared" si="53"/>
        <v>90.517870167760762</v>
      </c>
      <c r="S1696" s="2">
        <f>VLOOKUP(A1696,'TA Total'!A:Q,14,0)</f>
        <v>4113</v>
      </c>
    </row>
    <row r="1697" spans="1:19" x14ac:dyDescent="0.45">
      <c r="A1697" s="2" t="str">
        <f t="shared" si="52"/>
        <v>2018|Stratford District|Private Dwelling</v>
      </c>
      <c r="B1697" t="s">
        <v>16</v>
      </c>
      <c r="C1697" t="s">
        <v>17</v>
      </c>
      <c r="D1697" t="s">
        <v>18</v>
      </c>
      <c r="E1697" t="s">
        <v>19</v>
      </c>
      <c r="F1697">
        <v>2018</v>
      </c>
      <c r="G1697">
        <v>2018</v>
      </c>
      <c r="H1697" s="1" t="s">
        <v>182</v>
      </c>
      <c r="I1697" t="s">
        <v>181</v>
      </c>
      <c r="J1697">
        <v>2</v>
      </c>
      <c r="K1697" t="s">
        <v>23</v>
      </c>
      <c r="L1697">
        <v>1</v>
      </c>
      <c r="M1697" t="s">
        <v>261</v>
      </c>
      <c r="N1697">
        <v>357</v>
      </c>
      <c r="R1697" s="2">
        <f t="shared" si="53"/>
        <v>8.775811209439528</v>
      </c>
      <c r="S1697" s="2">
        <f>VLOOKUP(A1697,'TA Total'!A:Q,14,0)</f>
        <v>4068</v>
      </c>
    </row>
    <row r="1698" spans="1:19" x14ac:dyDescent="0.45">
      <c r="A1698" s="2" t="str">
        <f t="shared" si="52"/>
        <v>2018|Stratford District|Non-private Dwelling</v>
      </c>
      <c r="B1698" t="s">
        <v>16</v>
      </c>
      <c r="C1698" t="s">
        <v>17</v>
      </c>
      <c r="D1698" t="s">
        <v>18</v>
      </c>
      <c r="E1698" t="s">
        <v>19</v>
      </c>
      <c r="F1698">
        <v>2018</v>
      </c>
      <c r="G1698">
        <v>2018</v>
      </c>
      <c r="H1698" s="1" t="s">
        <v>182</v>
      </c>
      <c r="I1698" t="s">
        <v>181</v>
      </c>
      <c r="J1698">
        <v>2</v>
      </c>
      <c r="K1698" t="s">
        <v>23</v>
      </c>
      <c r="L1698">
        <v>2</v>
      </c>
      <c r="M1698" t="s">
        <v>262</v>
      </c>
      <c r="N1698">
        <v>21</v>
      </c>
      <c r="R1698" s="2">
        <f t="shared" si="53"/>
        <v>46.666666666666664</v>
      </c>
      <c r="S1698" s="2">
        <f>VLOOKUP(A1698,'TA Total'!A:Q,14,0)</f>
        <v>45</v>
      </c>
    </row>
    <row r="1699" spans="1:19" x14ac:dyDescent="0.45">
      <c r="A1699" s="2" t="str">
        <f t="shared" si="52"/>
        <v>2018|Stratford District|Total - dwelling type</v>
      </c>
      <c r="B1699" t="s">
        <v>16</v>
      </c>
      <c r="C1699" t="s">
        <v>17</v>
      </c>
      <c r="D1699" t="s">
        <v>18</v>
      </c>
      <c r="E1699" t="s">
        <v>19</v>
      </c>
      <c r="F1699">
        <v>2018</v>
      </c>
      <c r="G1699">
        <v>2018</v>
      </c>
      <c r="H1699" s="1" t="s">
        <v>182</v>
      </c>
      <c r="I1699" t="s">
        <v>181</v>
      </c>
      <c r="J1699">
        <v>2</v>
      </c>
      <c r="K1699" t="s">
        <v>23</v>
      </c>
      <c r="L1699">
        <v>99</v>
      </c>
      <c r="M1699" t="s">
        <v>260</v>
      </c>
      <c r="N1699">
        <v>375</v>
      </c>
      <c r="R1699" s="2">
        <f t="shared" si="53"/>
        <v>9.1174325309992721</v>
      </c>
      <c r="S1699" s="2">
        <f>VLOOKUP(A1699,'TA Total'!A:Q,14,0)</f>
        <v>4113</v>
      </c>
    </row>
    <row r="1700" spans="1:19" x14ac:dyDescent="0.45">
      <c r="A1700" s="2" t="str">
        <f t="shared" si="52"/>
        <v>2018|Stratford District|Private Dwelling</v>
      </c>
      <c r="B1700" t="s">
        <v>16</v>
      </c>
      <c r="C1700" t="s">
        <v>17</v>
      </c>
      <c r="D1700" t="s">
        <v>18</v>
      </c>
      <c r="E1700" t="s">
        <v>19</v>
      </c>
      <c r="F1700">
        <v>2018</v>
      </c>
      <c r="G1700">
        <v>2018</v>
      </c>
      <c r="H1700" s="1" t="s">
        <v>182</v>
      </c>
      <c r="I1700" t="s">
        <v>181</v>
      </c>
      <c r="J1700">
        <v>21</v>
      </c>
      <c r="K1700" t="s">
        <v>26</v>
      </c>
      <c r="L1700">
        <v>1</v>
      </c>
      <c r="M1700" t="s">
        <v>261</v>
      </c>
      <c r="N1700">
        <v>159</v>
      </c>
      <c r="R1700" s="2">
        <f t="shared" si="53"/>
        <v>3.9085545722713868</v>
      </c>
      <c r="S1700" s="2">
        <f>VLOOKUP(A1700,'TA Total'!A:Q,14,0)</f>
        <v>4068</v>
      </c>
    </row>
    <row r="1701" spans="1:19" x14ac:dyDescent="0.45">
      <c r="A1701" s="2" t="str">
        <f t="shared" si="52"/>
        <v>2018|Stratford District|Non-private Dwelling</v>
      </c>
      <c r="B1701" t="s">
        <v>16</v>
      </c>
      <c r="C1701" t="s">
        <v>17</v>
      </c>
      <c r="D1701" t="s">
        <v>18</v>
      </c>
      <c r="E1701" t="s">
        <v>19</v>
      </c>
      <c r="F1701">
        <v>2018</v>
      </c>
      <c r="G1701">
        <v>2018</v>
      </c>
      <c r="H1701" s="1" t="s">
        <v>182</v>
      </c>
      <c r="I1701" t="s">
        <v>181</v>
      </c>
      <c r="J1701">
        <v>21</v>
      </c>
      <c r="K1701" t="s">
        <v>26</v>
      </c>
      <c r="L1701">
        <v>2</v>
      </c>
      <c r="M1701" t="s">
        <v>262</v>
      </c>
      <c r="N1701">
        <v>0</v>
      </c>
      <c r="R1701" s="2">
        <f t="shared" si="53"/>
        <v>0</v>
      </c>
      <c r="S1701" s="2">
        <f>VLOOKUP(A1701,'TA Total'!A:Q,14,0)</f>
        <v>45</v>
      </c>
    </row>
    <row r="1702" spans="1:19" x14ac:dyDescent="0.45">
      <c r="A1702" s="2" t="str">
        <f t="shared" si="52"/>
        <v>2018|Stratford District|Total - dwelling type</v>
      </c>
      <c r="B1702" t="s">
        <v>16</v>
      </c>
      <c r="C1702" t="s">
        <v>17</v>
      </c>
      <c r="D1702" t="s">
        <v>18</v>
      </c>
      <c r="E1702" t="s">
        <v>19</v>
      </c>
      <c r="F1702">
        <v>2018</v>
      </c>
      <c r="G1702">
        <v>2018</v>
      </c>
      <c r="H1702" s="1" t="s">
        <v>182</v>
      </c>
      <c r="I1702" t="s">
        <v>181</v>
      </c>
      <c r="J1702">
        <v>21</v>
      </c>
      <c r="K1702" t="s">
        <v>26</v>
      </c>
      <c r="L1702">
        <v>99</v>
      </c>
      <c r="M1702" t="s">
        <v>260</v>
      </c>
      <c r="N1702">
        <v>159</v>
      </c>
      <c r="R1702" s="2">
        <f t="shared" si="53"/>
        <v>3.8657913931436907</v>
      </c>
      <c r="S1702" s="2">
        <f>VLOOKUP(A1702,'TA Total'!A:Q,14,0)</f>
        <v>4113</v>
      </c>
    </row>
    <row r="1703" spans="1:19" x14ac:dyDescent="0.45">
      <c r="A1703" s="2" t="str">
        <f t="shared" si="52"/>
        <v>2018|Stratford District|Private Dwelling</v>
      </c>
      <c r="B1703" t="s">
        <v>16</v>
      </c>
      <c r="C1703" t="s">
        <v>17</v>
      </c>
      <c r="D1703" t="s">
        <v>18</v>
      </c>
      <c r="E1703" t="s">
        <v>19</v>
      </c>
      <c r="F1703">
        <v>2018</v>
      </c>
      <c r="G1703">
        <v>2018</v>
      </c>
      <c r="H1703" s="1" t="s">
        <v>182</v>
      </c>
      <c r="I1703" t="s">
        <v>181</v>
      </c>
      <c r="J1703">
        <v>22</v>
      </c>
      <c r="K1703" t="s">
        <v>27</v>
      </c>
      <c r="L1703">
        <v>1</v>
      </c>
      <c r="M1703" t="s">
        <v>261</v>
      </c>
      <c r="N1703">
        <v>195</v>
      </c>
      <c r="R1703" s="2">
        <f t="shared" si="53"/>
        <v>4.7935103244837762</v>
      </c>
      <c r="S1703" s="2">
        <f>VLOOKUP(A1703,'TA Total'!A:Q,14,0)</f>
        <v>4068</v>
      </c>
    </row>
    <row r="1704" spans="1:19" x14ac:dyDescent="0.45">
      <c r="A1704" s="2" t="str">
        <f t="shared" si="52"/>
        <v>2018|Stratford District|Non-private Dwelling</v>
      </c>
      <c r="B1704" t="s">
        <v>16</v>
      </c>
      <c r="C1704" t="s">
        <v>17</v>
      </c>
      <c r="D1704" t="s">
        <v>18</v>
      </c>
      <c r="E1704" t="s">
        <v>19</v>
      </c>
      <c r="F1704">
        <v>2018</v>
      </c>
      <c r="G1704">
        <v>2018</v>
      </c>
      <c r="H1704" s="1" t="s">
        <v>182</v>
      </c>
      <c r="I1704" t="s">
        <v>181</v>
      </c>
      <c r="J1704">
        <v>22</v>
      </c>
      <c r="K1704" t="s">
        <v>27</v>
      </c>
      <c r="L1704">
        <v>2</v>
      </c>
      <c r="M1704" t="s">
        <v>262</v>
      </c>
      <c r="N1704">
        <v>21</v>
      </c>
      <c r="R1704" s="2">
        <f t="shared" si="53"/>
        <v>46.666666666666664</v>
      </c>
      <c r="S1704" s="2">
        <f>VLOOKUP(A1704,'TA Total'!A:Q,14,0)</f>
        <v>45</v>
      </c>
    </row>
    <row r="1705" spans="1:19" x14ac:dyDescent="0.45">
      <c r="A1705" s="2" t="str">
        <f t="shared" si="52"/>
        <v>2018|Stratford District|Total - dwelling type</v>
      </c>
      <c r="B1705" t="s">
        <v>16</v>
      </c>
      <c r="C1705" t="s">
        <v>17</v>
      </c>
      <c r="D1705" t="s">
        <v>18</v>
      </c>
      <c r="E1705" t="s">
        <v>19</v>
      </c>
      <c r="F1705">
        <v>2018</v>
      </c>
      <c r="G1705">
        <v>2018</v>
      </c>
      <c r="H1705" s="1" t="s">
        <v>182</v>
      </c>
      <c r="I1705" t="s">
        <v>181</v>
      </c>
      <c r="J1705">
        <v>22</v>
      </c>
      <c r="K1705" t="s">
        <v>27</v>
      </c>
      <c r="L1705">
        <v>99</v>
      </c>
      <c r="M1705" t="s">
        <v>260</v>
      </c>
      <c r="N1705">
        <v>216</v>
      </c>
      <c r="R1705" s="2">
        <f t="shared" si="53"/>
        <v>5.2516411378555796</v>
      </c>
      <c r="S1705" s="2">
        <f>VLOOKUP(A1705,'TA Total'!A:Q,14,0)</f>
        <v>4113</v>
      </c>
    </row>
    <row r="1706" spans="1:19" x14ac:dyDescent="0.45">
      <c r="A1706" s="2" t="str">
        <f t="shared" si="52"/>
        <v>2018|Stratford District|Private Dwelling</v>
      </c>
      <c r="B1706" t="s">
        <v>16</v>
      </c>
      <c r="C1706" t="s">
        <v>17</v>
      </c>
      <c r="D1706" t="s">
        <v>18</v>
      </c>
      <c r="E1706" t="s">
        <v>19</v>
      </c>
      <c r="F1706">
        <v>2018</v>
      </c>
      <c r="G1706">
        <v>2018</v>
      </c>
      <c r="H1706" s="1" t="s">
        <v>182</v>
      </c>
      <c r="I1706" t="s">
        <v>181</v>
      </c>
      <c r="J1706">
        <v>3</v>
      </c>
      <c r="K1706" t="s">
        <v>28</v>
      </c>
      <c r="L1706">
        <v>1</v>
      </c>
      <c r="M1706" t="s">
        <v>261</v>
      </c>
      <c r="N1706">
        <v>12</v>
      </c>
      <c r="R1706" s="2">
        <f t="shared" si="53"/>
        <v>0.29498525073746312</v>
      </c>
      <c r="S1706" s="2">
        <f>VLOOKUP(A1706,'TA Total'!A:Q,14,0)</f>
        <v>4068</v>
      </c>
    </row>
    <row r="1707" spans="1:19" x14ac:dyDescent="0.45">
      <c r="A1707" s="2" t="str">
        <f t="shared" si="52"/>
        <v>2018|Stratford District|Non-private Dwelling</v>
      </c>
      <c r="B1707" t="s">
        <v>16</v>
      </c>
      <c r="C1707" t="s">
        <v>17</v>
      </c>
      <c r="D1707" t="s">
        <v>18</v>
      </c>
      <c r="E1707" t="s">
        <v>19</v>
      </c>
      <c r="F1707">
        <v>2018</v>
      </c>
      <c r="G1707">
        <v>2018</v>
      </c>
      <c r="H1707" s="1" t="s">
        <v>182</v>
      </c>
      <c r="I1707" t="s">
        <v>181</v>
      </c>
      <c r="J1707">
        <v>3</v>
      </c>
      <c r="K1707" t="s">
        <v>28</v>
      </c>
      <c r="L1707">
        <v>2</v>
      </c>
      <c r="M1707" t="s">
        <v>262</v>
      </c>
      <c r="N1707">
        <v>0</v>
      </c>
      <c r="R1707" s="2">
        <f t="shared" si="53"/>
        <v>0</v>
      </c>
      <c r="S1707" s="2">
        <f>VLOOKUP(A1707,'TA Total'!A:Q,14,0)</f>
        <v>45</v>
      </c>
    </row>
    <row r="1708" spans="1:19" x14ac:dyDescent="0.45">
      <c r="A1708" s="2" t="str">
        <f t="shared" si="52"/>
        <v>2018|Stratford District|Total - dwelling type</v>
      </c>
      <c r="B1708" t="s">
        <v>16</v>
      </c>
      <c r="C1708" t="s">
        <v>17</v>
      </c>
      <c r="D1708" t="s">
        <v>18</v>
      </c>
      <c r="E1708" t="s">
        <v>19</v>
      </c>
      <c r="F1708">
        <v>2018</v>
      </c>
      <c r="G1708">
        <v>2018</v>
      </c>
      <c r="H1708" s="1" t="s">
        <v>182</v>
      </c>
      <c r="I1708" t="s">
        <v>181</v>
      </c>
      <c r="J1708">
        <v>3</v>
      </c>
      <c r="K1708" t="s">
        <v>28</v>
      </c>
      <c r="L1708">
        <v>99</v>
      </c>
      <c r="M1708" t="s">
        <v>260</v>
      </c>
      <c r="N1708">
        <v>12</v>
      </c>
      <c r="R1708" s="2">
        <f t="shared" si="53"/>
        <v>0.29175784099197666</v>
      </c>
      <c r="S1708" s="2">
        <f>VLOOKUP(A1708,'TA Total'!A:Q,14,0)</f>
        <v>4113</v>
      </c>
    </row>
    <row r="1709" spans="1:19" x14ac:dyDescent="0.45">
      <c r="A1709" s="2" t="str">
        <f t="shared" si="52"/>
        <v>2018|Stratford District|Private Dwelling</v>
      </c>
      <c r="B1709" t="s">
        <v>16</v>
      </c>
      <c r="C1709" t="s">
        <v>17</v>
      </c>
      <c r="D1709" t="s">
        <v>18</v>
      </c>
      <c r="E1709" t="s">
        <v>19</v>
      </c>
      <c r="F1709">
        <v>2018</v>
      </c>
      <c r="G1709">
        <v>2018</v>
      </c>
      <c r="H1709" s="1" t="s">
        <v>182</v>
      </c>
      <c r="I1709" t="s">
        <v>181</v>
      </c>
      <c r="J1709">
        <v>999</v>
      </c>
      <c r="K1709" t="s">
        <v>29</v>
      </c>
      <c r="L1709">
        <v>1</v>
      </c>
      <c r="M1709" t="s">
        <v>261</v>
      </c>
      <c r="N1709">
        <v>4068</v>
      </c>
      <c r="R1709" s="2">
        <f t="shared" si="53"/>
        <v>100</v>
      </c>
      <c r="S1709" s="2">
        <f>VLOOKUP(A1709,'TA Total'!A:Q,14,0)</f>
        <v>4068</v>
      </c>
    </row>
    <row r="1710" spans="1:19" x14ac:dyDescent="0.45">
      <c r="A1710" s="2" t="str">
        <f t="shared" si="52"/>
        <v>2018|Stratford District|Non-private Dwelling</v>
      </c>
      <c r="B1710" t="s">
        <v>16</v>
      </c>
      <c r="C1710" t="s">
        <v>17</v>
      </c>
      <c r="D1710" t="s">
        <v>18</v>
      </c>
      <c r="E1710" t="s">
        <v>19</v>
      </c>
      <c r="F1710">
        <v>2018</v>
      </c>
      <c r="G1710">
        <v>2018</v>
      </c>
      <c r="H1710" s="1" t="s">
        <v>182</v>
      </c>
      <c r="I1710" t="s">
        <v>181</v>
      </c>
      <c r="J1710">
        <v>999</v>
      </c>
      <c r="K1710" t="s">
        <v>29</v>
      </c>
      <c r="L1710">
        <v>2</v>
      </c>
      <c r="M1710" t="s">
        <v>262</v>
      </c>
      <c r="N1710">
        <v>45</v>
      </c>
      <c r="R1710" s="2">
        <f t="shared" si="53"/>
        <v>100</v>
      </c>
      <c r="S1710" s="2">
        <f>VLOOKUP(A1710,'TA Total'!A:Q,14,0)</f>
        <v>45</v>
      </c>
    </row>
    <row r="1711" spans="1:19" x14ac:dyDescent="0.45">
      <c r="A1711" s="2" t="str">
        <f t="shared" si="52"/>
        <v>2018|Stratford District|Total - dwelling type</v>
      </c>
      <c r="B1711" t="s">
        <v>16</v>
      </c>
      <c r="C1711" t="s">
        <v>17</v>
      </c>
      <c r="D1711" t="s">
        <v>18</v>
      </c>
      <c r="E1711" t="s">
        <v>19</v>
      </c>
      <c r="F1711">
        <v>2018</v>
      </c>
      <c r="G1711">
        <v>2018</v>
      </c>
      <c r="H1711" s="1" t="s">
        <v>182</v>
      </c>
      <c r="I1711" t="s">
        <v>181</v>
      </c>
      <c r="J1711">
        <v>999</v>
      </c>
      <c r="K1711" t="s">
        <v>29</v>
      </c>
      <c r="L1711">
        <v>99</v>
      </c>
      <c r="M1711" t="s">
        <v>260</v>
      </c>
      <c r="N1711">
        <v>4113</v>
      </c>
      <c r="R1711" s="2">
        <f t="shared" si="53"/>
        <v>100</v>
      </c>
      <c r="S1711" s="2">
        <f>VLOOKUP(A1711,'TA Total'!A:Q,14,0)</f>
        <v>4113</v>
      </c>
    </row>
    <row r="1712" spans="1:19" x14ac:dyDescent="0.45">
      <c r="A1712" s="2" t="str">
        <f t="shared" si="52"/>
        <v>2018|South Taranaki District|Private Dwelling</v>
      </c>
      <c r="B1712" t="s">
        <v>16</v>
      </c>
      <c r="C1712" t="s">
        <v>17</v>
      </c>
      <c r="D1712" t="s">
        <v>18</v>
      </c>
      <c r="E1712" t="s">
        <v>19</v>
      </c>
      <c r="F1712">
        <v>2018</v>
      </c>
      <c r="G1712">
        <v>2018</v>
      </c>
      <c r="H1712" s="1" t="s">
        <v>180</v>
      </c>
      <c r="I1712" t="s">
        <v>179</v>
      </c>
      <c r="J1712">
        <v>1</v>
      </c>
      <c r="K1712" t="s">
        <v>22</v>
      </c>
      <c r="L1712">
        <v>1</v>
      </c>
      <c r="M1712" t="s">
        <v>261</v>
      </c>
      <c r="N1712">
        <v>10707</v>
      </c>
      <c r="R1712" s="2">
        <f t="shared" si="53"/>
        <v>89.381417480591026</v>
      </c>
      <c r="S1712" s="2">
        <f>VLOOKUP(A1712,'TA Total'!A:Q,14,0)</f>
        <v>11979</v>
      </c>
    </row>
    <row r="1713" spans="1:19" x14ac:dyDescent="0.45">
      <c r="A1713" s="2" t="str">
        <f t="shared" si="52"/>
        <v>2018|South Taranaki District|Non-private Dwelling</v>
      </c>
      <c r="B1713" t="s">
        <v>16</v>
      </c>
      <c r="C1713" t="s">
        <v>17</v>
      </c>
      <c r="D1713" t="s">
        <v>18</v>
      </c>
      <c r="E1713" t="s">
        <v>19</v>
      </c>
      <c r="F1713">
        <v>2018</v>
      </c>
      <c r="G1713">
        <v>2018</v>
      </c>
      <c r="H1713" s="1" t="s">
        <v>180</v>
      </c>
      <c r="I1713" t="s">
        <v>179</v>
      </c>
      <c r="J1713">
        <v>1</v>
      </c>
      <c r="K1713" t="s">
        <v>22</v>
      </c>
      <c r="L1713">
        <v>2</v>
      </c>
      <c r="M1713" t="s">
        <v>262</v>
      </c>
      <c r="N1713">
        <v>54</v>
      </c>
      <c r="R1713" s="2">
        <f t="shared" si="53"/>
        <v>58.064516129032263</v>
      </c>
      <c r="S1713" s="2">
        <f>VLOOKUP(A1713,'TA Total'!A:Q,14,0)</f>
        <v>93</v>
      </c>
    </row>
    <row r="1714" spans="1:19" x14ac:dyDescent="0.45">
      <c r="A1714" s="2" t="str">
        <f t="shared" si="52"/>
        <v>2018|South Taranaki District|Total - dwelling type</v>
      </c>
      <c r="B1714" t="s">
        <v>16</v>
      </c>
      <c r="C1714" t="s">
        <v>17</v>
      </c>
      <c r="D1714" t="s">
        <v>18</v>
      </c>
      <c r="E1714" t="s">
        <v>19</v>
      </c>
      <c r="F1714">
        <v>2018</v>
      </c>
      <c r="G1714">
        <v>2018</v>
      </c>
      <c r="H1714" s="1" t="s">
        <v>180</v>
      </c>
      <c r="I1714" t="s">
        <v>179</v>
      </c>
      <c r="J1714">
        <v>1</v>
      </c>
      <c r="K1714" t="s">
        <v>22</v>
      </c>
      <c r="L1714">
        <v>99</v>
      </c>
      <c r="M1714" t="s">
        <v>260</v>
      </c>
      <c r="N1714">
        <v>10761</v>
      </c>
      <c r="R1714" s="2">
        <f t="shared" si="53"/>
        <v>89.118012422360252</v>
      </c>
      <c r="S1714" s="2">
        <f>VLOOKUP(A1714,'TA Total'!A:Q,14,0)</f>
        <v>12075</v>
      </c>
    </row>
    <row r="1715" spans="1:19" x14ac:dyDescent="0.45">
      <c r="A1715" s="2" t="str">
        <f t="shared" si="52"/>
        <v>2018|South Taranaki District|Private Dwelling</v>
      </c>
      <c r="B1715" t="s">
        <v>16</v>
      </c>
      <c r="C1715" t="s">
        <v>17</v>
      </c>
      <c r="D1715" t="s">
        <v>18</v>
      </c>
      <c r="E1715" t="s">
        <v>19</v>
      </c>
      <c r="F1715">
        <v>2018</v>
      </c>
      <c r="G1715">
        <v>2018</v>
      </c>
      <c r="H1715" s="1" t="s">
        <v>180</v>
      </c>
      <c r="I1715" t="s">
        <v>179</v>
      </c>
      <c r="J1715">
        <v>2</v>
      </c>
      <c r="K1715" t="s">
        <v>23</v>
      </c>
      <c r="L1715">
        <v>1</v>
      </c>
      <c r="M1715" t="s">
        <v>261</v>
      </c>
      <c r="N1715">
        <v>1248</v>
      </c>
      <c r="R1715" s="2">
        <f t="shared" si="53"/>
        <v>10.418231905835212</v>
      </c>
      <c r="S1715" s="2">
        <f>VLOOKUP(A1715,'TA Total'!A:Q,14,0)</f>
        <v>11979</v>
      </c>
    </row>
    <row r="1716" spans="1:19" x14ac:dyDescent="0.45">
      <c r="A1716" s="2" t="str">
        <f t="shared" si="52"/>
        <v>2018|South Taranaki District|Non-private Dwelling</v>
      </c>
      <c r="B1716" t="s">
        <v>16</v>
      </c>
      <c r="C1716" t="s">
        <v>17</v>
      </c>
      <c r="D1716" t="s">
        <v>18</v>
      </c>
      <c r="E1716" t="s">
        <v>19</v>
      </c>
      <c r="F1716">
        <v>2018</v>
      </c>
      <c r="G1716">
        <v>2018</v>
      </c>
      <c r="H1716" s="1" t="s">
        <v>180</v>
      </c>
      <c r="I1716" t="s">
        <v>179</v>
      </c>
      <c r="J1716">
        <v>2</v>
      </c>
      <c r="K1716" t="s">
        <v>23</v>
      </c>
      <c r="L1716">
        <v>2</v>
      </c>
      <c r="M1716" t="s">
        <v>262</v>
      </c>
      <c r="N1716">
        <v>39</v>
      </c>
      <c r="R1716" s="2">
        <f t="shared" si="53"/>
        <v>41.935483870967744</v>
      </c>
      <c r="S1716" s="2">
        <f>VLOOKUP(A1716,'TA Total'!A:Q,14,0)</f>
        <v>93</v>
      </c>
    </row>
    <row r="1717" spans="1:19" x14ac:dyDescent="0.45">
      <c r="A1717" s="2" t="str">
        <f t="shared" si="52"/>
        <v>2018|South Taranaki District|Total - dwelling type</v>
      </c>
      <c r="B1717" t="s">
        <v>16</v>
      </c>
      <c r="C1717" t="s">
        <v>17</v>
      </c>
      <c r="D1717" t="s">
        <v>18</v>
      </c>
      <c r="E1717" t="s">
        <v>19</v>
      </c>
      <c r="F1717">
        <v>2018</v>
      </c>
      <c r="G1717">
        <v>2018</v>
      </c>
      <c r="H1717" s="1" t="s">
        <v>180</v>
      </c>
      <c r="I1717" t="s">
        <v>179</v>
      </c>
      <c r="J1717">
        <v>2</v>
      </c>
      <c r="K1717" t="s">
        <v>23</v>
      </c>
      <c r="L1717">
        <v>99</v>
      </c>
      <c r="M1717" t="s">
        <v>260</v>
      </c>
      <c r="N1717">
        <v>1287</v>
      </c>
      <c r="R1717" s="2">
        <f t="shared" si="53"/>
        <v>10.658385093167702</v>
      </c>
      <c r="S1717" s="2">
        <f>VLOOKUP(A1717,'TA Total'!A:Q,14,0)</f>
        <v>12075</v>
      </c>
    </row>
    <row r="1718" spans="1:19" x14ac:dyDescent="0.45">
      <c r="A1718" s="2" t="str">
        <f t="shared" si="52"/>
        <v>2018|South Taranaki District|Private Dwelling</v>
      </c>
      <c r="B1718" t="s">
        <v>16</v>
      </c>
      <c r="C1718" t="s">
        <v>17</v>
      </c>
      <c r="D1718" t="s">
        <v>18</v>
      </c>
      <c r="E1718" t="s">
        <v>19</v>
      </c>
      <c r="F1718">
        <v>2018</v>
      </c>
      <c r="G1718">
        <v>2018</v>
      </c>
      <c r="H1718" s="1" t="s">
        <v>180</v>
      </c>
      <c r="I1718" t="s">
        <v>179</v>
      </c>
      <c r="J1718">
        <v>21</v>
      </c>
      <c r="K1718" t="s">
        <v>26</v>
      </c>
      <c r="L1718">
        <v>1</v>
      </c>
      <c r="M1718" t="s">
        <v>261</v>
      </c>
      <c r="N1718">
        <v>567</v>
      </c>
      <c r="R1718" s="2">
        <f t="shared" si="53"/>
        <v>4.7332832456799405</v>
      </c>
      <c r="S1718" s="2">
        <f>VLOOKUP(A1718,'TA Total'!A:Q,14,0)</f>
        <v>11979</v>
      </c>
    </row>
    <row r="1719" spans="1:19" x14ac:dyDescent="0.45">
      <c r="A1719" s="2" t="str">
        <f t="shared" si="52"/>
        <v>2018|South Taranaki District|Non-private Dwelling</v>
      </c>
      <c r="B1719" t="s">
        <v>16</v>
      </c>
      <c r="C1719" t="s">
        <v>17</v>
      </c>
      <c r="D1719" t="s">
        <v>18</v>
      </c>
      <c r="E1719" t="s">
        <v>19</v>
      </c>
      <c r="F1719">
        <v>2018</v>
      </c>
      <c r="G1719">
        <v>2018</v>
      </c>
      <c r="H1719" s="1" t="s">
        <v>180</v>
      </c>
      <c r="I1719" t="s">
        <v>179</v>
      </c>
      <c r="J1719">
        <v>21</v>
      </c>
      <c r="K1719" t="s">
        <v>26</v>
      </c>
      <c r="L1719">
        <v>2</v>
      </c>
      <c r="M1719" t="s">
        <v>262</v>
      </c>
      <c r="N1719">
        <v>9</v>
      </c>
      <c r="R1719" s="2">
        <f t="shared" si="53"/>
        <v>9.67741935483871</v>
      </c>
      <c r="S1719" s="2">
        <f>VLOOKUP(A1719,'TA Total'!A:Q,14,0)</f>
        <v>93</v>
      </c>
    </row>
    <row r="1720" spans="1:19" x14ac:dyDescent="0.45">
      <c r="A1720" s="2" t="str">
        <f t="shared" si="52"/>
        <v>2018|South Taranaki District|Total - dwelling type</v>
      </c>
      <c r="B1720" t="s">
        <v>16</v>
      </c>
      <c r="C1720" t="s">
        <v>17</v>
      </c>
      <c r="D1720" t="s">
        <v>18</v>
      </c>
      <c r="E1720" t="s">
        <v>19</v>
      </c>
      <c r="F1720">
        <v>2018</v>
      </c>
      <c r="G1720">
        <v>2018</v>
      </c>
      <c r="H1720" s="1" t="s">
        <v>180</v>
      </c>
      <c r="I1720" t="s">
        <v>179</v>
      </c>
      <c r="J1720">
        <v>21</v>
      </c>
      <c r="K1720" t="s">
        <v>26</v>
      </c>
      <c r="L1720">
        <v>99</v>
      </c>
      <c r="M1720" t="s">
        <v>260</v>
      </c>
      <c r="N1720">
        <v>576</v>
      </c>
      <c r="R1720" s="2">
        <f t="shared" si="53"/>
        <v>4.7701863354037268</v>
      </c>
      <c r="S1720" s="2">
        <f>VLOOKUP(A1720,'TA Total'!A:Q,14,0)</f>
        <v>12075</v>
      </c>
    </row>
    <row r="1721" spans="1:19" x14ac:dyDescent="0.45">
      <c r="A1721" s="2" t="str">
        <f t="shared" si="52"/>
        <v>2018|South Taranaki District|Private Dwelling</v>
      </c>
      <c r="B1721" t="s">
        <v>16</v>
      </c>
      <c r="C1721" t="s">
        <v>17</v>
      </c>
      <c r="D1721" t="s">
        <v>18</v>
      </c>
      <c r="E1721" t="s">
        <v>19</v>
      </c>
      <c r="F1721">
        <v>2018</v>
      </c>
      <c r="G1721">
        <v>2018</v>
      </c>
      <c r="H1721" s="1" t="s">
        <v>180</v>
      </c>
      <c r="I1721" t="s">
        <v>179</v>
      </c>
      <c r="J1721">
        <v>22</v>
      </c>
      <c r="K1721" t="s">
        <v>27</v>
      </c>
      <c r="L1721">
        <v>1</v>
      </c>
      <c r="M1721" t="s">
        <v>261</v>
      </c>
      <c r="N1721">
        <v>684</v>
      </c>
      <c r="R1721" s="2">
        <f t="shared" si="53"/>
        <v>5.7099924868519913</v>
      </c>
      <c r="S1721" s="2">
        <f>VLOOKUP(A1721,'TA Total'!A:Q,14,0)</f>
        <v>11979</v>
      </c>
    </row>
    <row r="1722" spans="1:19" x14ac:dyDescent="0.45">
      <c r="A1722" s="2" t="str">
        <f t="shared" si="52"/>
        <v>2018|South Taranaki District|Non-private Dwelling</v>
      </c>
      <c r="B1722" t="s">
        <v>16</v>
      </c>
      <c r="C1722" t="s">
        <v>17</v>
      </c>
      <c r="D1722" t="s">
        <v>18</v>
      </c>
      <c r="E1722" t="s">
        <v>19</v>
      </c>
      <c r="F1722">
        <v>2018</v>
      </c>
      <c r="G1722">
        <v>2018</v>
      </c>
      <c r="H1722" s="1" t="s">
        <v>180</v>
      </c>
      <c r="I1722" t="s">
        <v>179</v>
      </c>
      <c r="J1722">
        <v>22</v>
      </c>
      <c r="K1722" t="s">
        <v>27</v>
      </c>
      <c r="L1722">
        <v>2</v>
      </c>
      <c r="M1722" t="s">
        <v>262</v>
      </c>
      <c r="N1722">
        <v>30</v>
      </c>
      <c r="R1722" s="2">
        <f t="shared" si="53"/>
        <v>32.258064516129032</v>
      </c>
      <c r="S1722" s="2">
        <f>VLOOKUP(A1722,'TA Total'!A:Q,14,0)</f>
        <v>93</v>
      </c>
    </row>
    <row r="1723" spans="1:19" x14ac:dyDescent="0.45">
      <c r="A1723" s="2" t="str">
        <f t="shared" si="52"/>
        <v>2018|South Taranaki District|Total - dwelling type</v>
      </c>
      <c r="B1723" t="s">
        <v>16</v>
      </c>
      <c r="C1723" t="s">
        <v>17</v>
      </c>
      <c r="D1723" t="s">
        <v>18</v>
      </c>
      <c r="E1723" t="s">
        <v>19</v>
      </c>
      <c r="F1723">
        <v>2018</v>
      </c>
      <c r="G1723">
        <v>2018</v>
      </c>
      <c r="H1723" s="1" t="s">
        <v>180</v>
      </c>
      <c r="I1723" t="s">
        <v>179</v>
      </c>
      <c r="J1723">
        <v>22</v>
      </c>
      <c r="K1723" t="s">
        <v>27</v>
      </c>
      <c r="L1723">
        <v>99</v>
      </c>
      <c r="M1723" t="s">
        <v>260</v>
      </c>
      <c r="N1723">
        <v>711</v>
      </c>
      <c r="R1723" s="2">
        <f t="shared" si="53"/>
        <v>5.8881987577639752</v>
      </c>
      <c r="S1723" s="2">
        <f>VLOOKUP(A1723,'TA Total'!A:Q,14,0)</f>
        <v>12075</v>
      </c>
    </row>
    <row r="1724" spans="1:19" x14ac:dyDescent="0.45">
      <c r="A1724" s="2" t="str">
        <f t="shared" si="52"/>
        <v>2018|South Taranaki District|Private Dwelling</v>
      </c>
      <c r="B1724" t="s">
        <v>16</v>
      </c>
      <c r="C1724" t="s">
        <v>17</v>
      </c>
      <c r="D1724" t="s">
        <v>18</v>
      </c>
      <c r="E1724" t="s">
        <v>19</v>
      </c>
      <c r="F1724">
        <v>2018</v>
      </c>
      <c r="G1724">
        <v>2018</v>
      </c>
      <c r="H1724" s="1" t="s">
        <v>180</v>
      </c>
      <c r="I1724" t="s">
        <v>179</v>
      </c>
      <c r="J1724">
        <v>3</v>
      </c>
      <c r="K1724" t="s">
        <v>28</v>
      </c>
      <c r="L1724">
        <v>1</v>
      </c>
      <c r="M1724" t="s">
        <v>261</v>
      </c>
      <c r="N1724">
        <v>21</v>
      </c>
      <c r="R1724" s="2">
        <f t="shared" si="53"/>
        <v>0.1753067868770348</v>
      </c>
      <c r="S1724" s="2">
        <f>VLOOKUP(A1724,'TA Total'!A:Q,14,0)</f>
        <v>11979</v>
      </c>
    </row>
    <row r="1725" spans="1:19" x14ac:dyDescent="0.45">
      <c r="A1725" s="2" t="str">
        <f t="shared" si="52"/>
        <v>2018|South Taranaki District|Non-private Dwelling</v>
      </c>
      <c r="B1725" t="s">
        <v>16</v>
      </c>
      <c r="C1725" t="s">
        <v>17</v>
      </c>
      <c r="D1725" t="s">
        <v>18</v>
      </c>
      <c r="E1725" t="s">
        <v>19</v>
      </c>
      <c r="F1725">
        <v>2018</v>
      </c>
      <c r="G1725">
        <v>2018</v>
      </c>
      <c r="H1725" s="1" t="s">
        <v>180</v>
      </c>
      <c r="I1725" t="s">
        <v>179</v>
      </c>
      <c r="J1725">
        <v>3</v>
      </c>
      <c r="K1725" t="s">
        <v>28</v>
      </c>
      <c r="L1725">
        <v>2</v>
      </c>
      <c r="M1725" t="s">
        <v>262</v>
      </c>
      <c r="N1725">
        <v>0</v>
      </c>
      <c r="R1725" s="2">
        <f t="shared" si="53"/>
        <v>0</v>
      </c>
      <c r="S1725" s="2">
        <f>VLOOKUP(A1725,'TA Total'!A:Q,14,0)</f>
        <v>93</v>
      </c>
    </row>
    <row r="1726" spans="1:19" x14ac:dyDescent="0.45">
      <c r="A1726" s="2" t="str">
        <f t="shared" si="52"/>
        <v>2018|South Taranaki District|Total - dwelling type</v>
      </c>
      <c r="B1726" t="s">
        <v>16</v>
      </c>
      <c r="C1726" t="s">
        <v>17</v>
      </c>
      <c r="D1726" t="s">
        <v>18</v>
      </c>
      <c r="E1726" t="s">
        <v>19</v>
      </c>
      <c r="F1726">
        <v>2018</v>
      </c>
      <c r="G1726">
        <v>2018</v>
      </c>
      <c r="H1726" s="1" t="s">
        <v>180</v>
      </c>
      <c r="I1726" t="s">
        <v>179</v>
      </c>
      <c r="J1726">
        <v>3</v>
      </c>
      <c r="K1726" t="s">
        <v>28</v>
      </c>
      <c r="L1726">
        <v>99</v>
      </c>
      <c r="M1726" t="s">
        <v>260</v>
      </c>
      <c r="N1726">
        <v>21</v>
      </c>
      <c r="R1726" s="2">
        <f t="shared" si="53"/>
        <v>0.17391304347826086</v>
      </c>
      <c r="S1726" s="2">
        <f>VLOOKUP(A1726,'TA Total'!A:Q,14,0)</f>
        <v>12075</v>
      </c>
    </row>
    <row r="1727" spans="1:19" x14ac:dyDescent="0.45">
      <c r="A1727" s="2" t="str">
        <f t="shared" si="52"/>
        <v>2018|South Taranaki District|Private Dwelling</v>
      </c>
      <c r="B1727" t="s">
        <v>16</v>
      </c>
      <c r="C1727" t="s">
        <v>17</v>
      </c>
      <c r="D1727" t="s">
        <v>18</v>
      </c>
      <c r="E1727" t="s">
        <v>19</v>
      </c>
      <c r="F1727">
        <v>2018</v>
      </c>
      <c r="G1727">
        <v>2018</v>
      </c>
      <c r="H1727" s="1" t="s">
        <v>180</v>
      </c>
      <c r="I1727" t="s">
        <v>179</v>
      </c>
      <c r="J1727">
        <v>999</v>
      </c>
      <c r="K1727" t="s">
        <v>29</v>
      </c>
      <c r="L1727">
        <v>1</v>
      </c>
      <c r="M1727" t="s">
        <v>261</v>
      </c>
      <c r="N1727">
        <v>11979</v>
      </c>
      <c r="R1727" s="2">
        <f t="shared" si="53"/>
        <v>100</v>
      </c>
      <c r="S1727" s="2">
        <f>VLOOKUP(A1727,'TA Total'!A:Q,14,0)</f>
        <v>11979</v>
      </c>
    </row>
    <row r="1728" spans="1:19" x14ac:dyDescent="0.45">
      <c r="A1728" s="2" t="str">
        <f t="shared" si="52"/>
        <v>2018|South Taranaki District|Non-private Dwelling</v>
      </c>
      <c r="B1728" t="s">
        <v>16</v>
      </c>
      <c r="C1728" t="s">
        <v>17</v>
      </c>
      <c r="D1728" t="s">
        <v>18</v>
      </c>
      <c r="E1728" t="s">
        <v>19</v>
      </c>
      <c r="F1728">
        <v>2018</v>
      </c>
      <c r="G1728">
        <v>2018</v>
      </c>
      <c r="H1728" s="1" t="s">
        <v>180</v>
      </c>
      <c r="I1728" t="s">
        <v>179</v>
      </c>
      <c r="J1728">
        <v>999</v>
      </c>
      <c r="K1728" t="s">
        <v>29</v>
      </c>
      <c r="L1728">
        <v>2</v>
      </c>
      <c r="M1728" t="s">
        <v>262</v>
      </c>
      <c r="N1728">
        <v>93</v>
      </c>
      <c r="R1728" s="2">
        <f t="shared" si="53"/>
        <v>100</v>
      </c>
      <c r="S1728" s="2">
        <f>VLOOKUP(A1728,'TA Total'!A:Q,14,0)</f>
        <v>93</v>
      </c>
    </row>
    <row r="1729" spans="1:19" x14ac:dyDescent="0.45">
      <c r="A1729" s="2" t="str">
        <f t="shared" si="52"/>
        <v>2018|South Taranaki District|Total - dwelling type</v>
      </c>
      <c r="B1729" t="s">
        <v>16</v>
      </c>
      <c r="C1729" t="s">
        <v>17</v>
      </c>
      <c r="D1729" t="s">
        <v>18</v>
      </c>
      <c r="E1729" t="s">
        <v>19</v>
      </c>
      <c r="F1729">
        <v>2018</v>
      </c>
      <c r="G1729">
        <v>2018</v>
      </c>
      <c r="H1729" s="1" t="s">
        <v>180</v>
      </c>
      <c r="I1729" t="s">
        <v>179</v>
      </c>
      <c r="J1729">
        <v>999</v>
      </c>
      <c r="K1729" t="s">
        <v>29</v>
      </c>
      <c r="L1729">
        <v>99</v>
      </c>
      <c r="M1729" t="s">
        <v>260</v>
      </c>
      <c r="N1729">
        <v>12075</v>
      </c>
      <c r="R1729" s="2">
        <f t="shared" si="53"/>
        <v>100</v>
      </c>
      <c r="S1729" s="2">
        <f>VLOOKUP(A1729,'TA Total'!A:Q,14,0)</f>
        <v>12075</v>
      </c>
    </row>
    <row r="1730" spans="1:19" x14ac:dyDescent="0.45">
      <c r="A1730" s="2" t="str">
        <f t="shared" si="52"/>
        <v>2018|Ruapehu District|Private Dwelling</v>
      </c>
      <c r="B1730" t="s">
        <v>16</v>
      </c>
      <c r="C1730" t="s">
        <v>17</v>
      </c>
      <c r="D1730" t="s">
        <v>18</v>
      </c>
      <c r="E1730" t="s">
        <v>19</v>
      </c>
      <c r="F1730">
        <v>2018</v>
      </c>
      <c r="G1730">
        <v>2018</v>
      </c>
      <c r="H1730" s="1" t="s">
        <v>178</v>
      </c>
      <c r="I1730" t="s">
        <v>177</v>
      </c>
      <c r="J1730">
        <v>1</v>
      </c>
      <c r="K1730" t="s">
        <v>22</v>
      </c>
      <c r="L1730">
        <v>1</v>
      </c>
      <c r="M1730" t="s">
        <v>261</v>
      </c>
      <c r="N1730">
        <v>4665</v>
      </c>
      <c r="R1730" s="2">
        <f t="shared" si="53"/>
        <v>66.113945578231295</v>
      </c>
      <c r="S1730" s="2">
        <f>VLOOKUP(A1730,'TA Total'!A:Q,14,0)</f>
        <v>7056</v>
      </c>
    </row>
    <row r="1731" spans="1:19" x14ac:dyDescent="0.45">
      <c r="A1731" s="2" t="str">
        <f t="shared" ref="A1731:A1794" si="54">G1731&amp;"|"&amp;I1731&amp;"|"&amp;M1731</f>
        <v>2018|Ruapehu District|Non-private Dwelling</v>
      </c>
      <c r="B1731" t="s">
        <v>16</v>
      </c>
      <c r="C1731" t="s">
        <v>17</v>
      </c>
      <c r="D1731" t="s">
        <v>18</v>
      </c>
      <c r="E1731" t="s">
        <v>19</v>
      </c>
      <c r="F1731">
        <v>2018</v>
      </c>
      <c r="G1731">
        <v>2018</v>
      </c>
      <c r="H1731" s="1" t="s">
        <v>178</v>
      </c>
      <c r="I1731" t="s">
        <v>177</v>
      </c>
      <c r="J1731">
        <v>1</v>
      </c>
      <c r="K1731" t="s">
        <v>22</v>
      </c>
      <c r="L1731">
        <v>2</v>
      </c>
      <c r="M1731" t="s">
        <v>262</v>
      </c>
      <c r="N1731">
        <v>93</v>
      </c>
      <c r="R1731" s="2">
        <f t="shared" ref="R1731:R1794" si="55">IF(P1731&lt;&gt;"_U",IFERROR((N1731/S1731*100),"."),".")</f>
        <v>32.631578947368425</v>
      </c>
      <c r="S1731" s="2">
        <f>VLOOKUP(A1731,'TA Total'!A:Q,14,0)</f>
        <v>285</v>
      </c>
    </row>
    <row r="1732" spans="1:19" x14ac:dyDescent="0.45">
      <c r="A1732" s="2" t="str">
        <f t="shared" si="54"/>
        <v>2018|Ruapehu District|Total - dwelling type</v>
      </c>
      <c r="B1732" t="s">
        <v>16</v>
      </c>
      <c r="C1732" t="s">
        <v>17</v>
      </c>
      <c r="D1732" t="s">
        <v>18</v>
      </c>
      <c r="E1732" t="s">
        <v>19</v>
      </c>
      <c r="F1732">
        <v>2018</v>
      </c>
      <c r="G1732">
        <v>2018</v>
      </c>
      <c r="H1732" s="1" t="s">
        <v>178</v>
      </c>
      <c r="I1732" t="s">
        <v>177</v>
      </c>
      <c r="J1732">
        <v>1</v>
      </c>
      <c r="K1732" t="s">
        <v>22</v>
      </c>
      <c r="L1732">
        <v>99</v>
      </c>
      <c r="M1732" t="s">
        <v>260</v>
      </c>
      <c r="N1732">
        <v>4758</v>
      </c>
      <c r="R1732" s="2">
        <f t="shared" si="55"/>
        <v>64.8140580302411</v>
      </c>
      <c r="S1732" s="2">
        <f>VLOOKUP(A1732,'TA Total'!A:Q,14,0)</f>
        <v>7341</v>
      </c>
    </row>
    <row r="1733" spans="1:19" x14ac:dyDescent="0.45">
      <c r="A1733" s="2" t="str">
        <f t="shared" si="54"/>
        <v>2018|Ruapehu District|Private Dwelling</v>
      </c>
      <c r="B1733" t="s">
        <v>16</v>
      </c>
      <c r="C1733" t="s">
        <v>17</v>
      </c>
      <c r="D1733" t="s">
        <v>18</v>
      </c>
      <c r="E1733" t="s">
        <v>19</v>
      </c>
      <c r="F1733">
        <v>2018</v>
      </c>
      <c r="G1733">
        <v>2018</v>
      </c>
      <c r="H1733" s="1" t="s">
        <v>178</v>
      </c>
      <c r="I1733" t="s">
        <v>177</v>
      </c>
      <c r="J1733">
        <v>2</v>
      </c>
      <c r="K1733" t="s">
        <v>23</v>
      </c>
      <c r="L1733">
        <v>1</v>
      </c>
      <c r="M1733" t="s">
        <v>261</v>
      </c>
      <c r="N1733">
        <v>2343</v>
      </c>
      <c r="R1733" s="2">
        <f t="shared" si="55"/>
        <v>33.205782312925166</v>
      </c>
      <c r="S1733" s="2">
        <f>VLOOKUP(A1733,'TA Total'!A:Q,14,0)</f>
        <v>7056</v>
      </c>
    </row>
    <row r="1734" spans="1:19" x14ac:dyDescent="0.45">
      <c r="A1734" s="2" t="str">
        <f t="shared" si="54"/>
        <v>2018|Ruapehu District|Non-private Dwelling</v>
      </c>
      <c r="B1734" t="s">
        <v>16</v>
      </c>
      <c r="C1734" t="s">
        <v>17</v>
      </c>
      <c r="D1734" t="s">
        <v>18</v>
      </c>
      <c r="E1734" t="s">
        <v>19</v>
      </c>
      <c r="F1734">
        <v>2018</v>
      </c>
      <c r="G1734">
        <v>2018</v>
      </c>
      <c r="H1734" s="1" t="s">
        <v>178</v>
      </c>
      <c r="I1734" t="s">
        <v>177</v>
      </c>
      <c r="J1734">
        <v>2</v>
      </c>
      <c r="K1734" t="s">
        <v>23</v>
      </c>
      <c r="L1734">
        <v>2</v>
      </c>
      <c r="M1734" t="s">
        <v>262</v>
      </c>
      <c r="N1734">
        <v>192</v>
      </c>
      <c r="R1734" s="2">
        <f t="shared" si="55"/>
        <v>67.368421052631575</v>
      </c>
      <c r="S1734" s="2">
        <f>VLOOKUP(A1734,'TA Total'!A:Q,14,0)</f>
        <v>285</v>
      </c>
    </row>
    <row r="1735" spans="1:19" x14ac:dyDescent="0.45">
      <c r="A1735" s="2" t="str">
        <f t="shared" si="54"/>
        <v>2018|Ruapehu District|Total - dwelling type</v>
      </c>
      <c r="B1735" t="s">
        <v>16</v>
      </c>
      <c r="C1735" t="s">
        <v>17</v>
      </c>
      <c r="D1735" t="s">
        <v>18</v>
      </c>
      <c r="E1735" t="s">
        <v>19</v>
      </c>
      <c r="F1735">
        <v>2018</v>
      </c>
      <c r="G1735">
        <v>2018</v>
      </c>
      <c r="H1735" s="1" t="s">
        <v>178</v>
      </c>
      <c r="I1735" t="s">
        <v>177</v>
      </c>
      <c r="J1735">
        <v>2</v>
      </c>
      <c r="K1735" t="s">
        <v>23</v>
      </c>
      <c r="L1735">
        <v>99</v>
      </c>
      <c r="M1735" t="s">
        <v>260</v>
      </c>
      <c r="N1735">
        <v>2535</v>
      </c>
      <c r="R1735" s="2">
        <f t="shared" si="55"/>
        <v>34.532080098079284</v>
      </c>
      <c r="S1735" s="2">
        <f>VLOOKUP(A1735,'TA Total'!A:Q,14,0)</f>
        <v>7341</v>
      </c>
    </row>
    <row r="1736" spans="1:19" x14ac:dyDescent="0.45">
      <c r="A1736" s="2" t="str">
        <f t="shared" si="54"/>
        <v>2018|Ruapehu District|Private Dwelling</v>
      </c>
      <c r="B1736" t="s">
        <v>16</v>
      </c>
      <c r="C1736" t="s">
        <v>17</v>
      </c>
      <c r="D1736" t="s">
        <v>18</v>
      </c>
      <c r="E1736" t="s">
        <v>19</v>
      </c>
      <c r="F1736">
        <v>2018</v>
      </c>
      <c r="G1736">
        <v>2018</v>
      </c>
      <c r="H1736" s="1" t="s">
        <v>178</v>
      </c>
      <c r="I1736" t="s">
        <v>177</v>
      </c>
      <c r="J1736">
        <v>21</v>
      </c>
      <c r="K1736" t="s">
        <v>26</v>
      </c>
      <c r="L1736">
        <v>1</v>
      </c>
      <c r="M1736" t="s">
        <v>261</v>
      </c>
      <c r="N1736">
        <v>1128</v>
      </c>
      <c r="R1736" s="2">
        <f t="shared" si="55"/>
        <v>15.986394557823131</v>
      </c>
      <c r="S1736" s="2">
        <f>VLOOKUP(A1736,'TA Total'!A:Q,14,0)</f>
        <v>7056</v>
      </c>
    </row>
    <row r="1737" spans="1:19" x14ac:dyDescent="0.45">
      <c r="A1737" s="2" t="str">
        <f t="shared" si="54"/>
        <v>2018|Ruapehu District|Non-private Dwelling</v>
      </c>
      <c r="B1737" t="s">
        <v>16</v>
      </c>
      <c r="C1737" t="s">
        <v>17</v>
      </c>
      <c r="D1737" t="s">
        <v>18</v>
      </c>
      <c r="E1737" t="s">
        <v>19</v>
      </c>
      <c r="F1737">
        <v>2018</v>
      </c>
      <c r="G1737">
        <v>2018</v>
      </c>
      <c r="H1737" s="1" t="s">
        <v>178</v>
      </c>
      <c r="I1737" t="s">
        <v>177</v>
      </c>
      <c r="J1737">
        <v>21</v>
      </c>
      <c r="K1737" t="s">
        <v>26</v>
      </c>
      <c r="L1737">
        <v>2</v>
      </c>
      <c r="M1737" t="s">
        <v>262</v>
      </c>
      <c r="N1737">
        <v>39</v>
      </c>
      <c r="R1737" s="2">
        <f t="shared" si="55"/>
        <v>13.684210526315791</v>
      </c>
      <c r="S1737" s="2">
        <f>VLOOKUP(A1737,'TA Total'!A:Q,14,0)</f>
        <v>285</v>
      </c>
    </row>
    <row r="1738" spans="1:19" x14ac:dyDescent="0.45">
      <c r="A1738" s="2" t="str">
        <f t="shared" si="54"/>
        <v>2018|Ruapehu District|Total - dwelling type</v>
      </c>
      <c r="B1738" t="s">
        <v>16</v>
      </c>
      <c r="C1738" t="s">
        <v>17</v>
      </c>
      <c r="D1738" t="s">
        <v>18</v>
      </c>
      <c r="E1738" t="s">
        <v>19</v>
      </c>
      <c r="F1738">
        <v>2018</v>
      </c>
      <c r="G1738">
        <v>2018</v>
      </c>
      <c r="H1738" s="1" t="s">
        <v>178</v>
      </c>
      <c r="I1738" t="s">
        <v>177</v>
      </c>
      <c r="J1738">
        <v>21</v>
      </c>
      <c r="K1738" t="s">
        <v>26</v>
      </c>
      <c r="L1738">
        <v>99</v>
      </c>
      <c r="M1738" t="s">
        <v>260</v>
      </c>
      <c r="N1738">
        <v>1164</v>
      </c>
      <c r="R1738" s="2">
        <f t="shared" si="55"/>
        <v>15.856150388230486</v>
      </c>
      <c r="S1738" s="2">
        <f>VLOOKUP(A1738,'TA Total'!A:Q,14,0)</f>
        <v>7341</v>
      </c>
    </row>
    <row r="1739" spans="1:19" x14ac:dyDescent="0.45">
      <c r="A1739" s="2" t="str">
        <f t="shared" si="54"/>
        <v>2018|Ruapehu District|Private Dwelling</v>
      </c>
      <c r="B1739" t="s">
        <v>16</v>
      </c>
      <c r="C1739" t="s">
        <v>17</v>
      </c>
      <c r="D1739" t="s">
        <v>18</v>
      </c>
      <c r="E1739" t="s">
        <v>19</v>
      </c>
      <c r="F1739">
        <v>2018</v>
      </c>
      <c r="G1739">
        <v>2018</v>
      </c>
      <c r="H1739" s="1" t="s">
        <v>178</v>
      </c>
      <c r="I1739" t="s">
        <v>177</v>
      </c>
      <c r="J1739">
        <v>22</v>
      </c>
      <c r="K1739" t="s">
        <v>27</v>
      </c>
      <c r="L1739">
        <v>1</v>
      </c>
      <c r="M1739" t="s">
        <v>261</v>
      </c>
      <c r="N1739">
        <v>1218</v>
      </c>
      <c r="R1739" s="2">
        <f t="shared" si="55"/>
        <v>17.261904761904763</v>
      </c>
      <c r="S1739" s="2">
        <f>VLOOKUP(A1739,'TA Total'!A:Q,14,0)</f>
        <v>7056</v>
      </c>
    </row>
    <row r="1740" spans="1:19" x14ac:dyDescent="0.45">
      <c r="A1740" s="2" t="str">
        <f t="shared" si="54"/>
        <v>2018|Ruapehu District|Non-private Dwelling</v>
      </c>
      <c r="B1740" t="s">
        <v>16</v>
      </c>
      <c r="C1740" t="s">
        <v>17</v>
      </c>
      <c r="D1740" t="s">
        <v>18</v>
      </c>
      <c r="E1740" t="s">
        <v>19</v>
      </c>
      <c r="F1740">
        <v>2018</v>
      </c>
      <c r="G1740">
        <v>2018</v>
      </c>
      <c r="H1740" s="1" t="s">
        <v>178</v>
      </c>
      <c r="I1740" t="s">
        <v>177</v>
      </c>
      <c r="J1740">
        <v>22</v>
      </c>
      <c r="K1740" t="s">
        <v>27</v>
      </c>
      <c r="L1740">
        <v>2</v>
      </c>
      <c r="M1740" t="s">
        <v>262</v>
      </c>
      <c r="N1740">
        <v>153</v>
      </c>
      <c r="R1740" s="2">
        <f t="shared" si="55"/>
        <v>53.684210526315788</v>
      </c>
      <c r="S1740" s="2">
        <f>VLOOKUP(A1740,'TA Total'!A:Q,14,0)</f>
        <v>285</v>
      </c>
    </row>
    <row r="1741" spans="1:19" x14ac:dyDescent="0.45">
      <c r="A1741" s="2" t="str">
        <f t="shared" si="54"/>
        <v>2018|Ruapehu District|Total - dwelling type</v>
      </c>
      <c r="B1741" t="s">
        <v>16</v>
      </c>
      <c r="C1741" t="s">
        <v>17</v>
      </c>
      <c r="D1741" t="s">
        <v>18</v>
      </c>
      <c r="E1741" t="s">
        <v>19</v>
      </c>
      <c r="F1741">
        <v>2018</v>
      </c>
      <c r="G1741">
        <v>2018</v>
      </c>
      <c r="H1741" s="1" t="s">
        <v>178</v>
      </c>
      <c r="I1741" t="s">
        <v>177</v>
      </c>
      <c r="J1741">
        <v>22</v>
      </c>
      <c r="K1741" t="s">
        <v>27</v>
      </c>
      <c r="L1741">
        <v>99</v>
      </c>
      <c r="M1741" t="s">
        <v>260</v>
      </c>
      <c r="N1741">
        <v>1371</v>
      </c>
      <c r="R1741" s="2">
        <f t="shared" si="55"/>
        <v>18.675929709848795</v>
      </c>
      <c r="S1741" s="2">
        <f>VLOOKUP(A1741,'TA Total'!A:Q,14,0)</f>
        <v>7341</v>
      </c>
    </row>
    <row r="1742" spans="1:19" x14ac:dyDescent="0.45">
      <c r="A1742" s="2" t="str">
        <f t="shared" si="54"/>
        <v>2018|Ruapehu District|Private Dwelling</v>
      </c>
      <c r="B1742" t="s">
        <v>16</v>
      </c>
      <c r="C1742" t="s">
        <v>17</v>
      </c>
      <c r="D1742" t="s">
        <v>18</v>
      </c>
      <c r="E1742" t="s">
        <v>19</v>
      </c>
      <c r="F1742">
        <v>2018</v>
      </c>
      <c r="G1742">
        <v>2018</v>
      </c>
      <c r="H1742" s="1" t="s">
        <v>178</v>
      </c>
      <c r="I1742" t="s">
        <v>177</v>
      </c>
      <c r="J1742">
        <v>3</v>
      </c>
      <c r="K1742" t="s">
        <v>28</v>
      </c>
      <c r="L1742">
        <v>1</v>
      </c>
      <c r="M1742" t="s">
        <v>261</v>
      </c>
      <c r="N1742">
        <v>45</v>
      </c>
      <c r="R1742" s="2">
        <f t="shared" si="55"/>
        <v>0.63775510204081631</v>
      </c>
      <c r="S1742" s="2">
        <f>VLOOKUP(A1742,'TA Total'!A:Q,14,0)</f>
        <v>7056</v>
      </c>
    </row>
    <row r="1743" spans="1:19" x14ac:dyDescent="0.45">
      <c r="A1743" s="2" t="str">
        <f t="shared" si="54"/>
        <v>2018|Ruapehu District|Non-private Dwelling</v>
      </c>
      <c r="B1743" t="s">
        <v>16</v>
      </c>
      <c r="C1743" t="s">
        <v>17</v>
      </c>
      <c r="D1743" t="s">
        <v>18</v>
      </c>
      <c r="E1743" t="s">
        <v>19</v>
      </c>
      <c r="F1743">
        <v>2018</v>
      </c>
      <c r="G1743">
        <v>2018</v>
      </c>
      <c r="H1743" s="1" t="s">
        <v>178</v>
      </c>
      <c r="I1743" t="s">
        <v>177</v>
      </c>
      <c r="J1743">
        <v>3</v>
      </c>
      <c r="K1743" t="s">
        <v>28</v>
      </c>
      <c r="L1743">
        <v>2</v>
      </c>
      <c r="M1743" t="s">
        <v>262</v>
      </c>
      <c r="N1743">
        <v>3</v>
      </c>
      <c r="R1743" s="2">
        <f t="shared" si="55"/>
        <v>1.0526315789473684</v>
      </c>
      <c r="S1743" s="2">
        <f>VLOOKUP(A1743,'TA Total'!A:Q,14,0)</f>
        <v>285</v>
      </c>
    </row>
    <row r="1744" spans="1:19" x14ac:dyDescent="0.45">
      <c r="A1744" s="2" t="str">
        <f t="shared" si="54"/>
        <v>2018|Ruapehu District|Total - dwelling type</v>
      </c>
      <c r="B1744" t="s">
        <v>16</v>
      </c>
      <c r="C1744" t="s">
        <v>17</v>
      </c>
      <c r="D1744" t="s">
        <v>18</v>
      </c>
      <c r="E1744" t="s">
        <v>19</v>
      </c>
      <c r="F1744">
        <v>2018</v>
      </c>
      <c r="G1744">
        <v>2018</v>
      </c>
      <c r="H1744" s="1" t="s">
        <v>178</v>
      </c>
      <c r="I1744" t="s">
        <v>177</v>
      </c>
      <c r="J1744">
        <v>3</v>
      </c>
      <c r="K1744" t="s">
        <v>28</v>
      </c>
      <c r="L1744">
        <v>99</v>
      </c>
      <c r="M1744" t="s">
        <v>260</v>
      </c>
      <c r="N1744">
        <v>48</v>
      </c>
      <c r="R1744" s="2">
        <f t="shared" si="55"/>
        <v>0.65386187167960763</v>
      </c>
      <c r="S1744" s="2">
        <f>VLOOKUP(A1744,'TA Total'!A:Q,14,0)</f>
        <v>7341</v>
      </c>
    </row>
    <row r="1745" spans="1:19" x14ac:dyDescent="0.45">
      <c r="A1745" s="2" t="str">
        <f t="shared" si="54"/>
        <v>2018|Ruapehu District|Private Dwelling</v>
      </c>
      <c r="B1745" t="s">
        <v>16</v>
      </c>
      <c r="C1745" t="s">
        <v>17</v>
      </c>
      <c r="D1745" t="s">
        <v>18</v>
      </c>
      <c r="E1745" t="s">
        <v>19</v>
      </c>
      <c r="F1745">
        <v>2018</v>
      </c>
      <c r="G1745">
        <v>2018</v>
      </c>
      <c r="H1745" s="1" t="s">
        <v>178</v>
      </c>
      <c r="I1745" t="s">
        <v>177</v>
      </c>
      <c r="J1745">
        <v>999</v>
      </c>
      <c r="K1745" t="s">
        <v>29</v>
      </c>
      <c r="L1745">
        <v>1</v>
      </c>
      <c r="M1745" t="s">
        <v>261</v>
      </c>
      <c r="N1745">
        <v>7056</v>
      </c>
      <c r="R1745" s="2">
        <f t="shared" si="55"/>
        <v>100</v>
      </c>
      <c r="S1745" s="2">
        <f>VLOOKUP(A1745,'TA Total'!A:Q,14,0)</f>
        <v>7056</v>
      </c>
    </row>
    <row r="1746" spans="1:19" x14ac:dyDescent="0.45">
      <c r="A1746" s="2" t="str">
        <f t="shared" si="54"/>
        <v>2018|Ruapehu District|Non-private Dwelling</v>
      </c>
      <c r="B1746" t="s">
        <v>16</v>
      </c>
      <c r="C1746" t="s">
        <v>17</v>
      </c>
      <c r="D1746" t="s">
        <v>18</v>
      </c>
      <c r="E1746" t="s">
        <v>19</v>
      </c>
      <c r="F1746">
        <v>2018</v>
      </c>
      <c r="G1746">
        <v>2018</v>
      </c>
      <c r="H1746" s="1" t="s">
        <v>178</v>
      </c>
      <c r="I1746" t="s">
        <v>177</v>
      </c>
      <c r="J1746">
        <v>999</v>
      </c>
      <c r="K1746" t="s">
        <v>29</v>
      </c>
      <c r="L1746">
        <v>2</v>
      </c>
      <c r="M1746" t="s">
        <v>262</v>
      </c>
      <c r="N1746">
        <v>285</v>
      </c>
      <c r="R1746" s="2">
        <f t="shared" si="55"/>
        <v>100</v>
      </c>
      <c r="S1746" s="2">
        <f>VLOOKUP(A1746,'TA Total'!A:Q,14,0)</f>
        <v>285</v>
      </c>
    </row>
    <row r="1747" spans="1:19" x14ac:dyDescent="0.45">
      <c r="A1747" s="2" t="str">
        <f t="shared" si="54"/>
        <v>2018|Ruapehu District|Total - dwelling type</v>
      </c>
      <c r="B1747" t="s">
        <v>16</v>
      </c>
      <c r="C1747" t="s">
        <v>17</v>
      </c>
      <c r="D1747" t="s">
        <v>18</v>
      </c>
      <c r="E1747" t="s">
        <v>19</v>
      </c>
      <c r="F1747">
        <v>2018</v>
      </c>
      <c r="G1747">
        <v>2018</v>
      </c>
      <c r="H1747" s="1" t="s">
        <v>178</v>
      </c>
      <c r="I1747" t="s">
        <v>177</v>
      </c>
      <c r="J1747">
        <v>999</v>
      </c>
      <c r="K1747" t="s">
        <v>29</v>
      </c>
      <c r="L1747">
        <v>99</v>
      </c>
      <c r="M1747" t="s">
        <v>260</v>
      </c>
      <c r="N1747">
        <v>7341</v>
      </c>
      <c r="R1747" s="2">
        <f t="shared" si="55"/>
        <v>100</v>
      </c>
      <c r="S1747" s="2">
        <f>VLOOKUP(A1747,'TA Total'!A:Q,14,0)</f>
        <v>7341</v>
      </c>
    </row>
    <row r="1748" spans="1:19" x14ac:dyDescent="0.45">
      <c r="A1748" s="2" t="str">
        <f t="shared" si="54"/>
        <v>2018|Whanganui District|Private Dwelling</v>
      </c>
      <c r="B1748" t="s">
        <v>16</v>
      </c>
      <c r="C1748" t="s">
        <v>17</v>
      </c>
      <c r="D1748" t="s">
        <v>18</v>
      </c>
      <c r="E1748" t="s">
        <v>19</v>
      </c>
      <c r="F1748">
        <v>2018</v>
      </c>
      <c r="G1748">
        <v>2018</v>
      </c>
      <c r="H1748" s="1" t="s">
        <v>176</v>
      </c>
      <c r="I1748" t="s">
        <v>175</v>
      </c>
      <c r="J1748">
        <v>1</v>
      </c>
      <c r="K1748" t="s">
        <v>22</v>
      </c>
      <c r="L1748">
        <v>1</v>
      </c>
      <c r="M1748" t="s">
        <v>261</v>
      </c>
      <c r="N1748">
        <v>18153</v>
      </c>
      <c r="R1748" s="2">
        <f t="shared" si="55"/>
        <v>91.932543299908843</v>
      </c>
      <c r="S1748" s="2">
        <f>VLOOKUP(A1748,'TA Total'!A:Q,14,0)</f>
        <v>19746</v>
      </c>
    </row>
    <row r="1749" spans="1:19" x14ac:dyDescent="0.45">
      <c r="A1749" s="2" t="str">
        <f t="shared" si="54"/>
        <v>2018|Whanganui District|Non-private Dwelling</v>
      </c>
      <c r="B1749" t="s">
        <v>16</v>
      </c>
      <c r="C1749" t="s">
        <v>17</v>
      </c>
      <c r="D1749" t="s">
        <v>18</v>
      </c>
      <c r="E1749" t="s">
        <v>19</v>
      </c>
      <c r="F1749">
        <v>2018</v>
      </c>
      <c r="G1749">
        <v>2018</v>
      </c>
      <c r="H1749" s="1" t="s">
        <v>176</v>
      </c>
      <c r="I1749" t="s">
        <v>175</v>
      </c>
      <c r="J1749">
        <v>1</v>
      </c>
      <c r="K1749" t="s">
        <v>22</v>
      </c>
      <c r="L1749">
        <v>2</v>
      </c>
      <c r="M1749" t="s">
        <v>262</v>
      </c>
      <c r="N1749">
        <v>96</v>
      </c>
      <c r="R1749" s="2">
        <f t="shared" si="55"/>
        <v>76.19047619047619</v>
      </c>
      <c r="S1749" s="2">
        <f>VLOOKUP(A1749,'TA Total'!A:Q,14,0)</f>
        <v>126</v>
      </c>
    </row>
    <row r="1750" spans="1:19" x14ac:dyDescent="0.45">
      <c r="A1750" s="2" t="str">
        <f t="shared" si="54"/>
        <v>2018|Whanganui District|Total - dwelling type</v>
      </c>
      <c r="B1750" t="s">
        <v>16</v>
      </c>
      <c r="C1750" t="s">
        <v>17</v>
      </c>
      <c r="D1750" t="s">
        <v>18</v>
      </c>
      <c r="E1750" t="s">
        <v>19</v>
      </c>
      <c r="F1750">
        <v>2018</v>
      </c>
      <c r="G1750">
        <v>2018</v>
      </c>
      <c r="H1750" s="1" t="s">
        <v>176</v>
      </c>
      <c r="I1750" t="s">
        <v>175</v>
      </c>
      <c r="J1750">
        <v>1</v>
      </c>
      <c r="K1750" t="s">
        <v>22</v>
      </c>
      <c r="L1750">
        <v>99</v>
      </c>
      <c r="M1750" t="s">
        <v>260</v>
      </c>
      <c r="N1750">
        <v>18249</v>
      </c>
      <c r="R1750" s="2">
        <f t="shared" si="55"/>
        <v>91.818867924528305</v>
      </c>
      <c r="S1750" s="2">
        <f>VLOOKUP(A1750,'TA Total'!A:Q,14,0)</f>
        <v>19875</v>
      </c>
    </row>
    <row r="1751" spans="1:19" x14ac:dyDescent="0.45">
      <c r="A1751" s="2" t="str">
        <f t="shared" si="54"/>
        <v>2018|Whanganui District|Private Dwelling</v>
      </c>
      <c r="B1751" t="s">
        <v>16</v>
      </c>
      <c r="C1751" t="s">
        <v>17</v>
      </c>
      <c r="D1751" t="s">
        <v>18</v>
      </c>
      <c r="E1751" t="s">
        <v>19</v>
      </c>
      <c r="F1751">
        <v>2018</v>
      </c>
      <c r="G1751">
        <v>2018</v>
      </c>
      <c r="H1751" s="1" t="s">
        <v>176</v>
      </c>
      <c r="I1751" t="s">
        <v>175</v>
      </c>
      <c r="J1751">
        <v>2</v>
      </c>
      <c r="K1751" t="s">
        <v>23</v>
      </c>
      <c r="L1751">
        <v>1</v>
      </c>
      <c r="M1751" t="s">
        <v>261</v>
      </c>
      <c r="N1751">
        <v>1557</v>
      </c>
      <c r="R1751" s="2">
        <f t="shared" si="55"/>
        <v>7.8851412944393795</v>
      </c>
      <c r="S1751" s="2">
        <f>VLOOKUP(A1751,'TA Total'!A:Q,14,0)</f>
        <v>19746</v>
      </c>
    </row>
    <row r="1752" spans="1:19" x14ac:dyDescent="0.45">
      <c r="A1752" s="2" t="str">
        <f t="shared" si="54"/>
        <v>2018|Whanganui District|Non-private Dwelling</v>
      </c>
      <c r="B1752" t="s">
        <v>16</v>
      </c>
      <c r="C1752" t="s">
        <v>17</v>
      </c>
      <c r="D1752" t="s">
        <v>18</v>
      </c>
      <c r="E1752" t="s">
        <v>19</v>
      </c>
      <c r="F1752">
        <v>2018</v>
      </c>
      <c r="G1752">
        <v>2018</v>
      </c>
      <c r="H1752" s="1" t="s">
        <v>176</v>
      </c>
      <c r="I1752" t="s">
        <v>175</v>
      </c>
      <c r="J1752">
        <v>2</v>
      </c>
      <c r="K1752" t="s">
        <v>23</v>
      </c>
      <c r="L1752">
        <v>2</v>
      </c>
      <c r="M1752" t="s">
        <v>262</v>
      </c>
      <c r="N1752">
        <v>30</v>
      </c>
      <c r="R1752" s="2">
        <f t="shared" si="55"/>
        <v>23.809523809523807</v>
      </c>
      <c r="S1752" s="2">
        <f>VLOOKUP(A1752,'TA Total'!A:Q,14,0)</f>
        <v>126</v>
      </c>
    </row>
    <row r="1753" spans="1:19" x14ac:dyDescent="0.45">
      <c r="A1753" s="2" t="str">
        <f t="shared" si="54"/>
        <v>2018|Whanganui District|Total - dwelling type</v>
      </c>
      <c r="B1753" t="s">
        <v>16</v>
      </c>
      <c r="C1753" t="s">
        <v>17</v>
      </c>
      <c r="D1753" t="s">
        <v>18</v>
      </c>
      <c r="E1753" t="s">
        <v>19</v>
      </c>
      <c r="F1753">
        <v>2018</v>
      </c>
      <c r="G1753">
        <v>2018</v>
      </c>
      <c r="H1753" s="1" t="s">
        <v>176</v>
      </c>
      <c r="I1753" t="s">
        <v>175</v>
      </c>
      <c r="J1753">
        <v>2</v>
      </c>
      <c r="K1753" t="s">
        <v>23</v>
      </c>
      <c r="L1753">
        <v>99</v>
      </c>
      <c r="M1753" t="s">
        <v>260</v>
      </c>
      <c r="N1753">
        <v>1590</v>
      </c>
      <c r="R1753" s="2">
        <f t="shared" si="55"/>
        <v>8</v>
      </c>
      <c r="S1753" s="2">
        <f>VLOOKUP(A1753,'TA Total'!A:Q,14,0)</f>
        <v>19875</v>
      </c>
    </row>
    <row r="1754" spans="1:19" x14ac:dyDescent="0.45">
      <c r="A1754" s="2" t="str">
        <f t="shared" si="54"/>
        <v>2018|Whanganui District|Private Dwelling</v>
      </c>
      <c r="B1754" t="s">
        <v>16</v>
      </c>
      <c r="C1754" t="s">
        <v>17</v>
      </c>
      <c r="D1754" t="s">
        <v>18</v>
      </c>
      <c r="E1754" t="s">
        <v>19</v>
      </c>
      <c r="F1754">
        <v>2018</v>
      </c>
      <c r="G1754">
        <v>2018</v>
      </c>
      <c r="H1754" s="1" t="s">
        <v>176</v>
      </c>
      <c r="I1754" t="s">
        <v>175</v>
      </c>
      <c r="J1754">
        <v>21</v>
      </c>
      <c r="K1754" t="s">
        <v>26</v>
      </c>
      <c r="L1754">
        <v>1</v>
      </c>
      <c r="M1754" t="s">
        <v>261</v>
      </c>
      <c r="N1754">
        <v>843</v>
      </c>
      <c r="R1754" s="2">
        <f t="shared" si="55"/>
        <v>4.2692190823457921</v>
      </c>
      <c r="S1754" s="2">
        <f>VLOOKUP(A1754,'TA Total'!A:Q,14,0)</f>
        <v>19746</v>
      </c>
    </row>
    <row r="1755" spans="1:19" x14ac:dyDescent="0.45">
      <c r="A1755" s="2" t="str">
        <f t="shared" si="54"/>
        <v>2018|Whanganui District|Non-private Dwelling</v>
      </c>
      <c r="B1755" t="s">
        <v>16</v>
      </c>
      <c r="C1755" t="s">
        <v>17</v>
      </c>
      <c r="D1755" t="s">
        <v>18</v>
      </c>
      <c r="E1755" t="s">
        <v>19</v>
      </c>
      <c r="F1755">
        <v>2018</v>
      </c>
      <c r="G1755">
        <v>2018</v>
      </c>
      <c r="H1755" s="1" t="s">
        <v>176</v>
      </c>
      <c r="I1755" t="s">
        <v>175</v>
      </c>
      <c r="J1755">
        <v>21</v>
      </c>
      <c r="K1755" t="s">
        <v>26</v>
      </c>
      <c r="L1755">
        <v>2</v>
      </c>
      <c r="M1755" t="s">
        <v>262</v>
      </c>
      <c r="N1755">
        <v>9</v>
      </c>
      <c r="R1755" s="2">
        <f t="shared" si="55"/>
        <v>7.1428571428571423</v>
      </c>
      <c r="S1755" s="2">
        <f>VLOOKUP(A1755,'TA Total'!A:Q,14,0)</f>
        <v>126</v>
      </c>
    </row>
    <row r="1756" spans="1:19" x14ac:dyDescent="0.45">
      <c r="A1756" s="2" t="str">
        <f t="shared" si="54"/>
        <v>2018|Whanganui District|Total - dwelling type</v>
      </c>
      <c r="B1756" t="s">
        <v>16</v>
      </c>
      <c r="C1756" t="s">
        <v>17</v>
      </c>
      <c r="D1756" t="s">
        <v>18</v>
      </c>
      <c r="E1756" t="s">
        <v>19</v>
      </c>
      <c r="F1756">
        <v>2018</v>
      </c>
      <c r="G1756">
        <v>2018</v>
      </c>
      <c r="H1756" s="1" t="s">
        <v>176</v>
      </c>
      <c r="I1756" t="s">
        <v>175</v>
      </c>
      <c r="J1756">
        <v>21</v>
      </c>
      <c r="K1756" t="s">
        <v>26</v>
      </c>
      <c r="L1756">
        <v>99</v>
      </c>
      <c r="M1756" t="s">
        <v>260</v>
      </c>
      <c r="N1756">
        <v>855</v>
      </c>
      <c r="R1756" s="2">
        <f t="shared" si="55"/>
        <v>4.3018867924528301</v>
      </c>
      <c r="S1756" s="2">
        <f>VLOOKUP(A1756,'TA Total'!A:Q,14,0)</f>
        <v>19875</v>
      </c>
    </row>
    <row r="1757" spans="1:19" x14ac:dyDescent="0.45">
      <c r="A1757" s="2" t="str">
        <f t="shared" si="54"/>
        <v>2018|Whanganui District|Private Dwelling</v>
      </c>
      <c r="B1757" t="s">
        <v>16</v>
      </c>
      <c r="C1757" t="s">
        <v>17</v>
      </c>
      <c r="D1757" t="s">
        <v>18</v>
      </c>
      <c r="E1757" t="s">
        <v>19</v>
      </c>
      <c r="F1757">
        <v>2018</v>
      </c>
      <c r="G1757">
        <v>2018</v>
      </c>
      <c r="H1757" s="1" t="s">
        <v>176</v>
      </c>
      <c r="I1757" t="s">
        <v>175</v>
      </c>
      <c r="J1757">
        <v>22</v>
      </c>
      <c r="K1757" t="s">
        <v>27</v>
      </c>
      <c r="L1757">
        <v>1</v>
      </c>
      <c r="M1757" t="s">
        <v>261</v>
      </c>
      <c r="N1757">
        <v>714</v>
      </c>
      <c r="R1757" s="2">
        <f t="shared" si="55"/>
        <v>3.6159222120935883</v>
      </c>
      <c r="S1757" s="2">
        <f>VLOOKUP(A1757,'TA Total'!A:Q,14,0)</f>
        <v>19746</v>
      </c>
    </row>
    <row r="1758" spans="1:19" x14ac:dyDescent="0.45">
      <c r="A1758" s="2" t="str">
        <f t="shared" si="54"/>
        <v>2018|Whanganui District|Non-private Dwelling</v>
      </c>
      <c r="B1758" t="s">
        <v>16</v>
      </c>
      <c r="C1758" t="s">
        <v>17</v>
      </c>
      <c r="D1758" t="s">
        <v>18</v>
      </c>
      <c r="E1758" t="s">
        <v>19</v>
      </c>
      <c r="F1758">
        <v>2018</v>
      </c>
      <c r="G1758">
        <v>2018</v>
      </c>
      <c r="H1758" s="1" t="s">
        <v>176</v>
      </c>
      <c r="I1758" t="s">
        <v>175</v>
      </c>
      <c r="J1758">
        <v>22</v>
      </c>
      <c r="K1758" t="s">
        <v>27</v>
      </c>
      <c r="L1758">
        <v>2</v>
      </c>
      <c r="M1758" t="s">
        <v>262</v>
      </c>
      <c r="N1758">
        <v>21</v>
      </c>
      <c r="R1758" s="2">
        <f t="shared" si="55"/>
        <v>16.666666666666664</v>
      </c>
      <c r="S1758" s="2">
        <f>VLOOKUP(A1758,'TA Total'!A:Q,14,0)</f>
        <v>126</v>
      </c>
    </row>
    <row r="1759" spans="1:19" x14ac:dyDescent="0.45">
      <c r="A1759" s="2" t="str">
        <f t="shared" si="54"/>
        <v>2018|Whanganui District|Total - dwelling type</v>
      </c>
      <c r="B1759" t="s">
        <v>16</v>
      </c>
      <c r="C1759" t="s">
        <v>17</v>
      </c>
      <c r="D1759" t="s">
        <v>18</v>
      </c>
      <c r="E1759" t="s">
        <v>19</v>
      </c>
      <c r="F1759">
        <v>2018</v>
      </c>
      <c r="G1759">
        <v>2018</v>
      </c>
      <c r="H1759" s="1" t="s">
        <v>176</v>
      </c>
      <c r="I1759" t="s">
        <v>175</v>
      </c>
      <c r="J1759">
        <v>22</v>
      </c>
      <c r="K1759" t="s">
        <v>27</v>
      </c>
      <c r="L1759">
        <v>99</v>
      </c>
      <c r="M1759" t="s">
        <v>260</v>
      </c>
      <c r="N1759">
        <v>735</v>
      </c>
      <c r="R1759" s="2">
        <f t="shared" si="55"/>
        <v>3.6981132075471699</v>
      </c>
      <c r="S1759" s="2">
        <f>VLOOKUP(A1759,'TA Total'!A:Q,14,0)</f>
        <v>19875</v>
      </c>
    </row>
    <row r="1760" spans="1:19" x14ac:dyDescent="0.45">
      <c r="A1760" s="2" t="str">
        <f t="shared" si="54"/>
        <v>2018|Whanganui District|Private Dwelling</v>
      </c>
      <c r="B1760" t="s">
        <v>16</v>
      </c>
      <c r="C1760" t="s">
        <v>17</v>
      </c>
      <c r="D1760" t="s">
        <v>18</v>
      </c>
      <c r="E1760" t="s">
        <v>19</v>
      </c>
      <c r="F1760">
        <v>2018</v>
      </c>
      <c r="G1760">
        <v>2018</v>
      </c>
      <c r="H1760" s="1" t="s">
        <v>176</v>
      </c>
      <c r="I1760" t="s">
        <v>175</v>
      </c>
      <c r="J1760">
        <v>3</v>
      </c>
      <c r="K1760" t="s">
        <v>28</v>
      </c>
      <c r="L1760">
        <v>1</v>
      </c>
      <c r="M1760" t="s">
        <v>261</v>
      </c>
      <c r="N1760">
        <v>36</v>
      </c>
      <c r="R1760" s="2">
        <f t="shared" si="55"/>
        <v>0.18231540565177756</v>
      </c>
      <c r="S1760" s="2">
        <f>VLOOKUP(A1760,'TA Total'!A:Q,14,0)</f>
        <v>19746</v>
      </c>
    </row>
    <row r="1761" spans="1:19" x14ac:dyDescent="0.45">
      <c r="A1761" s="2" t="str">
        <f t="shared" si="54"/>
        <v>2018|Whanganui District|Non-private Dwelling</v>
      </c>
      <c r="B1761" t="s">
        <v>16</v>
      </c>
      <c r="C1761" t="s">
        <v>17</v>
      </c>
      <c r="D1761" t="s">
        <v>18</v>
      </c>
      <c r="E1761" t="s">
        <v>19</v>
      </c>
      <c r="F1761">
        <v>2018</v>
      </c>
      <c r="G1761">
        <v>2018</v>
      </c>
      <c r="H1761" s="1" t="s">
        <v>176</v>
      </c>
      <c r="I1761" t="s">
        <v>175</v>
      </c>
      <c r="J1761">
        <v>3</v>
      </c>
      <c r="K1761" t="s">
        <v>28</v>
      </c>
      <c r="L1761">
        <v>2</v>
      </c>
      <c r="M1761" t="s">
        <v>262</v>
      </c>
      <c r="N1761">
        <v>0</v>
      </c>
      <c r="R1761" s="2">
        <f t="shared" si="55"/>
        <v>0</v>
      </c>
      <c r="S1761" s="2">
        <f>VLOOKUP(A1761,'TA Total'!A:Q,14,0)</f>
        <v>126</v>
      </c>
    </row>
    <row r="1762" spans="1:19" x14ac:dyDescent="0.45">
      <c r="A1762" s="2" t="str">
        <f t="shared" si="54"/>
        <v>2018|Whanganui District|Total - dwelling type</v>
      </c>
      <c r="B1762" t="s">
        <v>16</v>
      </c>
      <c r="C1762" t="s">
        <v>17</v>
      </c>
      <c r="D1762" t="s">
        <v>18</v>
      </c>
      <c r="E1762" t="s">
        <v>19</v>
      </c>
      <c r="F1762">
        <v>2018</v>
      </c>
      <c r="G1762">
        <v>2018</v>
      </c>
      <c r="H1762" s="1" t="s">
        <v>176</v>
      </c>
      <c r="I1762" t="s">
        <v>175</v>
      </c>
      <c r="J1762">
        <v>3</v>
      </c>
      <c r="K1762" t="s">
        <v>28</v>
      </c>
      <c r="L1762">
        <v>99</v>
      </c>
      <c r="M1762" t="s">
        <v>260</v>
      </c>
      <c r="N1762">
        <v>36</v>
      </c>
      <c r="R1762" s="2">
        <f t="shared" si="55"/>
        <v>0.1811320754716981</v>
      </c>
      <c r="S1762" s="2">
        <f>VLOOKUP(A1762,'TA Total'!A:Q,14,0)</f>
        <v>19875</v>
      </c>
    </row>
    <row r="1763" spans="1:19" x14ac:dyDescent="0.45">
      <c r="A1763" s="2" t="str">
        <f t="shared" si="54"/>
        <v>2018|Whanganui District|Private Dwelling</v>
      </c>
      <c r="B1763" t="s">
        <v>16</v>
      </c>
      <c r="C1763" t="s">
        <v>17</v>
      </c>
      <c r="D1763" t="s">
        <v>18</v>
      </c>
      <c r="E1763" t="s">
        <v>19</v>
      </c>
      <c r="F1763">
        <v>2018</v>
      </c>
      <c r="G1763">
        <v>2018</v>
      </c>
      <c r="H1763" s="1" t="s">
        <v>176</v>
      </c>
      <c r="I1763" t="s">
        <v>175</v>
      </c>
      <c r="J1763">
        <v>999</v>
      </c>
      <c r="K1763" t="s">
        <v>29</v>
      </c>
      <c r="L1763">
        <v>1</v>
      </c>
      <c r="M1763" t="s">
        <v>261</v>
      </c>
      <c r="N1763">
        <v>19746</v>
      </c>
      <c r="R1763" s="2">
        <f t="shared" si="55"/>
        <v>100</v>
      </c>
      <c r="S1763" s="2">
        <f>VLOOKUP(A1763,'TA Total'!A:Q,14,0)</f>
        <v>19746</v>
      </c>
    </row>
    <row r="1764" spans="1:19" x14ac:dyDescent="0.45">
      <c r="A1764" s="2" t="str">
        <f t="shared" si="54"/>
        <v>2018|Whanganui District|Non-private Dwelling</v>
      </c>
      <c r="B1764" t="s">
        <v>16</v>
      </c>
      <c r="C1764" t="s">
        <v>17</v>
      </c>
      <c r="D1764" t="s">
        <v>18</v>
      </c>
      <c r="E1764" t="s">
        <v>19</v>
      </c>
      <c r="F1764">
        <v>2018</v>
      </c>
      <c r="G1764">
        <v>2018</v>
      </c>
      <c r="H1764" s="1" t="s">
        <v>176</v>
      </c>
      <c r="I1764" t="s">
        <v>175</v>
      </c>
      <c r="J1764">
        <v>999</v>
      </c>
      <c r="K1764" t="s">
        <v>29</v>
      </c>
      <c r="L1764">
        <v>2</v>
      </c>
      <c r="M1764" t="s">
        <v>262</v>
      </c>
      <c r="N1764">
        <v>126</v>
      </c>
      <c r="R1764" s="2">
        <f t="shared" si="55"/>
        <v>100</v>
      </c>
      <c r="S1764" s="2">
        <f>VLOOKUP(A1764,'TA Total'!A:Q,14,0)</f>
        <v>126</v>
      </c>
    </row>
    <row r="1765" spans="1:19" x14ac:dyDescent="0.45">
      <c r="A1765" s="2" t="str">
        <f t="shared" si="54"/>
        <v>2018|Whanganui District|Total - dwelling type</v>
      </c>
      <c r="B1765" t="s">
        <v>16</v>
      </c>
      <c r="C1765" t="s">
        <v>17</v>
      </c>
      <c r="D1765" t="s">
        <v>18</v>
      </c>
      <c r="E1765" t="s">
        <v>19</v>
      </c>
      <c r="F1765">
        <v>2018</v>
      </c>
      <c r="G1765">
        <v>2018</v>
      </c>
      <c r="H1765" s="1" t="s">
        <v>176</v>
      </c>
      <c r="I1765" t="s">
        <v>175</v>
      </c>
      <c r="J1765">
        <v>999</v>
      </c>
      <c r="K1765" t="s">
        <v>29</v>
      </c>
      <c r="L1765">
        <v>99</v>
      </c>
      <c r="M1765" t="s">
        <v>260</v>
      </c>
      <c r="N1765">
        <v>19875</v>
      </c>
      <c r="R1765" s="2">
        <f t="shared" si="55"/>
        <v>100</v>
      </c>
      <c r="S1765" s="2">
        <f>VLOOKUP(A1765,'TA Total'!A:Q,14,0)</f>
        <v>19875</v>
      </c>
    </row>
    <row r="1766" spans="1:19" x14ac:dyDescent="0.45">
      <c r="A1766" s="2" t="str">
        <f t="shared" si="54"/>
        <v>2018|Rangitikei District|Private Dwelling</v>
      </c>
      <c r="B1766" t="s">
        <v>16</v>
      </c>
      <c r="C1766" t="s">
        <v>17</v>
      </c>
      <c r="D1766" t="s">
        <v>18</v>
      </c>
      <c r="E1766" t="s">
        <v>19</v>
      </c>
      <c r="F1766">
        <v>2018</v>
      </c>
      <c r="G1766">
        <v>2018</v>
      </c>
      <c r="H1766" s="1" t="s">
        <v>174</v>
      </c>
      <c r="I1766" t="s">
        <v>173</v>
      </c>
      <c r="J1766">
        <v>1</v>
      </c>
      <c r="K1766" t="s">
        <v>22</v>
      </c>
      <c r="L1766">
        <v>1</v>
      </c>
      <c r="M1766" t="s">
        <v>261</v>
      </c>
      <c r="N1766">
        <v>5742</v>
      </c>
      <c r="R1766" s="2">
        <f t="shared" si="55"/>
        <v>85.868102288021532</v>
      </c>
      <c r="S1766" s="2">
        <f>VLOOKUP(A1766,'TA Total'!A:Q,14,0)</f>
        <v>6687</v>
      </c>
    </row>
    <row r="1767" spans="1:19" x14ac:dyDescent="0.45">
      <c r="A1767" s="2" t="str">
        <f t="shared" si="54"/>
        <v>2018|Rangitikei District|Non-private Dwelling</v>
      </c>
      <c r="B1767" t="s">
        <v>16</v>
      </c>
      <c r="C1767" t="s">
        <v>17</v>
      </c>
      <c r="D1767" t="s">
        <v>18</v>
      </c>
      <c r="E1767" t="s">
        <v>19</v>
      </c>
      <c r="F1767">
        <v>2018</v>
      </c>
      <c r="G1767">
        <v>2018</v>
      </c>
      <c r="H1767" s="1" t="s">
        <v>174</v>
      </c>
      <c r="I1767" t="s">
        <v>173</v>
      </c>
      <c r="J1767">
        <v>1</v>
      </c>
      <c r="K1767" t="s">
        <v>22</v>
      </c>
      <c r="L1767">
        <v>2</v>
      </c>
      <c r="M1767" t="s">
        <v>262</v>
      </c>
      <c r="N1767">
        <v>36</v>
      </c>
      <c r="R1767" s="2">
        <f t="shared" si="55"/>
        <v>40</v>
      </c>
      <c r="S1767" s="2">
        <f>VLOOKUP(A1767,'TA Total'!A:Q,14,0)</f>
        <v>90</v>
      </c>
    </row>
    <row r="1768" spans="1:19" x14ac:dyDescent="0.45">
      <c r="A1768" s="2" t="str">
        <f t="shared" si="54"/>
        <v>2018|Rangitikei District|Total - dwelling type</v>
      </c>
      <c r="B1768" t="s">
        <v>16</v>
      </c>
      <c r="C1768" t="s">
        <v>17</v>
      </c>
      <c r="D1768" t="s">
        <v>18</v>
      </c>
      <c r="E1768" t="s">
        <v>19</v>
      </c>
      <c r="F1768">
        <v>2018</v>
      </c>
      <c r="G1768">
        <v>2018</v>
      </c>
      <c r="H1768" s="1" t="s">
        <v>174</v>
      </c>
      <c r="I1768" t="s">
        <v>173</v>
      </c>
      <c r="J1768">
        <v>1</v>
      </c>
      <c r="K1768" t="s">
        <v>22</v>
      </c>
      <c r="L1768">
        <v>99</v>
      </c>
      <c r="M1768" t="s">
        <v>260</v>
      </c>
      <c r="N1768">
        <v>5778</v>
      </c>
      <c r="R1768" s="2">
        <f t="shared" si="55"/>
        <v>85.296722763507532</v>
      </c>
      <c r="S1768" s="2">
        <f>VLOOKUP(A1768,'TA Total'!A:Q,14,0)</f>
        <v>6774</v>
      </c>
    </row>
    <row r="1769" spans="1:19" x14ac:dyDescent="0.45">
      <c r="A1769" s="2" t="str">
        <f t="shared" si="54"/>
        <v>2018|Rangitikei District|Private Dwelling</v>
      </c>
      <c r="B1769" t="s">
        <v>16</v>
      </c>
      <c r="C1769" t="s">
        <v>17</v>
      </c>
      <c r="D1769" t="s">
        <v>18</v>
      </c>
      <c r="E1769" t="s">
        <v>19</v>
      </c>
      <c r="F1769">
        <v>2018</v>
      </c>
      <c r="G1769">
        <v>2018</v>
      </c>
      <c r="H1769" s="1" t="s">
        <v>174</v>
      </c>
      <c r="I1769" t="s">
        <v>173</v>
      </c>
      <c r="J1769">
        <v>2</v>
      </c>
      <c r="K1769" t="s">
        <v>23</v>
      </c>
      <c r="L1769">
        <v>1</v>
      </c>
      <c r="M1769" t="s">
        <v>261</v>
      </c>
      <c r="N1769">
        <v>933</v>
      </c>
      <c r="R1769" s="2">
        <f t="shared" si="55"/>
        <v>13.95244504262001</v>
      </c>
      <c r="S1769" s="2">
        <f>VLOOKUP(A1769,'TA Total'!A:Q,14,0)</f>
        <v>6687</v>
      </c>
    </row>
    <row r="1770" spans="1:19" x14ac:dyDescent="0.45">
      <c r="A1770" s="2" t="str">
        <f t="shared" si="54"/>
        <v>2018|Rangitikei District|Non-private Dwelling</v>
      </c>
      <c r="B1770" t="s">
        <v>16</v>
      </c>
      <c r="C1770" t="s">
        <v>17</v>
      </c>
      <c r="D1770" t="s">
        <v>18</v>
      </c>
      <c r="E1770" t="s">
        <v>19</v>
      </c>
      <c r="F1770">
        <v>2018</v>
      </c>
      <c r="G1770">
        <v>2018</v>
      </c>
      <c r="H1770" s="1" t="s">
        <v>174</v>
      </c>
      <c r="I1770" t="s">
        <v>173</v>
      </c>
      <c r="J1770">
        <v>2</v>
      </c>
      <c r="K1770" t="s">
        <v>23</v>
      </c>
      <c r="L1770">
        <v>2</v>
      </c>
      <c r="M1770" t="s">
        <v>262</v>
      </c>
      <c r="N1770">
        <v>54</v>
      </c>
      <c r="R1770" s="2">
        <f t="shared" si="55"/>
        <v>60</v>
      </c>
      <c r="S1770" s="2">
        <f>VLOOKUP(A1770,'TA Total'!A:Q,14,0)</f>
        <v>90</v>
      </c>
    </row>
    <row r="1771" spans="1:19" x14ac:dyDescent="0.45">
      <c r="A1771" s="2" t="str">
        <f t="shared" si="54"/>
        <v>2018|Rangitikei District|Total - dwelling type</v>
      </c>
      <c r="B1771" t="s">
        <v>16</v>
      </c>
      <c r="C1771" t="s">
        <v>17</v>
      </c>
      <c r="D1771" t="s">
        <v>18</v>
      </c>
      <c r="E1771" t="s">
        <v>19</v>
      </c>
      <c r="F1771">
        <v>2018</v>
      </c>
      <c r="G1771">
        <v>2018</v>
      </c>
      <c r="H1771" s="1" t="s">
        <v>174</v>
      </c>
      <c r="I1771" t="s">
        <v>173</v>
      </c>
      <c r="J1771">
        <v>2</v>
      </c>
      <c r="K1771" t="s">
        <v>23</v>
      </c>
      <c r="L1771">
        <v>99</v>
      </c>
      <c r="M1771" t="s">
        <v>260</v>
      </c>
      <c r="N1771">
        <v>984</v>
      </c>
      <c r="R1771" s="2">
        <f t="shared" si="55"/>
        <v>14.526129317980512</v>
      </c>
      <c r="S1771" s="2">
        <f>VLOOKUP(A1771,'TA Total'!A:Q,14,0)</f>
        <v>6774</v>
      </c>
    </row>
    <row r="1772" spans="1:19" x14ac:dyDescent="0.45">
      <c r="A1772" s="2" t="str">
        <f t="shared" si="54"/>
        <v>2018|Rangitikei District|Private Dwelling</v>
      </c>
      <c r="B1772" t="s">
        <v>16</v>
      </c>
      <c r="C1772" t="s">
        <v>17</v>
      </c>
      <c r="D1772" t="s">
        <v>18</v>
      </c>
      <c r="E1772" t="s">
        <v>19</v>
      </c>
      <c r="F1772">
        <v>2018</v>
      </c>
      <c r="G1772">
        <v>2018</v>
      </c>
      <c r="H1772" s="1" t="s">
        <v>174</v>
      </c>
      <c r="I1772" t="s">
        <v>173</v>
      </c>
      <c r="J1772">
        <v>21</v>
      </c>
      <c r="K1772" t="s">
        <v>26</v>
      </c>
      <c r="L1772">
        <v>1</v>
      </c>
      <c r="M1772" t="s">
        <v>261</v>
      </c>
      <c r="N1772">
        <v>435</v>
      </c>
      <c r="R1772" s="2">
        <f t="shared" si="55"/>
        <v>6.505159264244055</v>
      </c>
      <c r="S1772" s="2">
        <f>VLOOKUP(A1772,'TA Total'!A:Q,14,0)</f>
        <v>6687</v>
      </c>
    </row>
    <row r="1773" spans="1:19" x14ac:dyDescent="0.45">
      <c r="A1773" s="2" t="str">
        <f t="shared" si="54"/>
        <v>2018|Rangitikei District|Non-private Dwelling</v>
      </c>
      <c r="B1773" t="s">
        <v>16</v>
      </c>
      <c r="C1773" t="s">
        <v>17</v>
      </c>
      <c r="D1773" t="s">
        <v>18</v>
      </c>
      <c r="E1773" t="s">
        <v>19</v>
      </c>
      <c r="F1773">
        <v>2018</v>
      </c>
      <c r="G1773">
        <v>2018</v>
      </c>
      <c r="H1773" s="1" t="s">
        <v>174</v>
      </c>
      <c r="I1773" t="s">
        <v>173</v>
      </c>
      <c r="J1773">
        <v>21</v>
      </c>
      <c r="K1773" t="s">
        <v>26</v>
      </c>
      <c r="L1773">
        <v>2</v>
      </c>
      <c r="M1773" t="s">
        <v>262</v>
      </c>
      <c r="N1773">
        <v>18</v>
      </c>
      <c r="R1773" s="2">
        <f t="shared" si="55"/>
        <v>20</v>
      </c>
      <c r="S1773" s="2">
        <f>VLOOKUP(A1773,'TA Total'!A:Q,14,0)</f>
        <v>90</v>
      </c>
    </row>
    <row r="1774" spans="1:19" x14ac:dyDescent="0.45">
      <c r="A1774" s="2" t="str">
        <f t="shared" si="54"/>
        <v>2018|Rangitikei District|Total - dwelling type</v>
      </c>
      <c r="B1774" t="s">
        <v>16</v>
      </c>
      <c r="C1774" t="s">
        <v>17</v>
      </c>
      <c r="D1774" t="s">
        <v>18</v>
      </c>
      <c r="E1774" t="s">
        <v>19</v>
      </c>
      <c r="F1774">
        <v>2018</v>
      </c>
      <c r="G1774">
        <v>2018</v>
      </c>
      <c r="H1774" s="1" t="s">
        <v>174</v>
      </c>
      <c r="I1774" t="s">
        <v>173</v>
      </c>
      <c r="J1774">
        <v>21</v>
      </c>
      <c r="K1774" t="s">
        <v>26</v>
      </c>
      <c r="L1774">
        <v>99</v>
      </c>
      <c r="M1774" t="s">
        <v>260</v>
      </c>
      <c r="N1774">
        <v>456</v>
      </c>
      <c r="R1774" s="2">
        <f t="shared" si="55"/>
        <v>6.7316209034543846</v>
      </c>
      <c r="S1774" s="2">
        <f>VLOOKUP(A1774,'TA Total'!A:Q,14,0)</f>
        <v>6774</v>
      </c>
    </row>
    <row r="1775" spans="1:19" x14ac:dyDescent="0.45">
      <c r="A1775" s="2" t="str">
        <f t="shared" si="54"/>
        <v>2018|Rangitikei District|Private Dwelling</v>
      </c>
      <c r="B1775" t="s">
        <v>16</v>
      </c>
      <c r="C1775" t="s">
        <v>17</v>
      </c>
      <c r="D1775" t="s">
        <v>18</v>
      </c>
      <c r="E1775" t="s">
        <v>19</v>
      </c>
      <c r="F1775">
        <v>2018</v>
      </c>
      <c r="G1775">
        <v>2018</v>
      </c>
      <c r="H1775" s="1" t="s">
        <v>174</v>
      </c>
      <c r="I1775" t="s">
        <v>173</v>
      </c>
      <c r="J1775">
        <v>22</v>
      </c>
      <c r="K1775" t="s">
        <v>27</v>
      </c>
      <c r="L1775">
        <v>1</v>
      </c>
      <c r="M1775" t="s">
        <v>261</v>
      </c>
      <c r="N1775">
        <v>495</v>
      </c>
      <c r="R1775" s="2">
        <f t="shared" si="55"/>
        <v>7.4024226110363394</v>
      </c>
      <c r="S1775" s="2">
        <f>VLOOKUP(A1775,'TA Total'!A:Q,14,0)</f>
        <v>6687</v>
      </c>
    </row>
    <row r="1776" spans="1:19" x14ac:dyDescent="0.45">
      <c r="A1776" s="2" t="str">
        <f t="shared" si="54"/>
        <v>2018|Rangitikei District|Non-private Dwelling</v>
      </c>
      <c r="B1776" t="s">
        <v>16</v>
      </c>
      <c r="C1776" t="s">
        <v>17</v>
      </c>
      <c r="D1776" t="s">
        <v>18</v>
      </c>
      <c r="E1776" t="s">
        <v>19</v>
      </c>
      <c r="F1776">
        <v>2018</v>
      </c>
      <c r="G1776">
        <v>2018</v>
      </c>
      <c r="H1776" s="1" t="s">
        <v>174</v>
      </c>
      <c r="I1776" t="s">
        <v>173</v>
      </c>
      <c r="J1776">
        <v>22</v>
      </c>
      <c r="K1776" t="s">
        <v>27</v>
      </c>
      <c r="L1776">
        <v>2</v>
      </c>
      <c r="M1776" t="s">
        <v>262</v>
      </c>
      <c r="N1776">
        <v>30</v>
      </c>
      <c r="R1776" s="2">
        <f t="shared" si="55"/>
        <v>33.333333333333329</v>
      </c>
      <c r="S1776" s="2">
        <f>VLOOKUP(A1776,'TA Total'!A:Q,14,0)</f>
        <v>90</v>
      </c>
    </row>
    <row r="1777" spans="1:19" x14ac:dyDescent="0.45">
      <c r="A1777" s="2" t="str">
        <f t="shared" si="54"/>
        <v>2018|Rangitikei District|Total - dwelling type</v>
      </c>
      <c r="B1777" t="s">
        <v>16</v>
      </c>
      <c r="C1777" t="s">
        <v>17</v>
      </c>
      <c r="D1777" t="s">
        <v>18</v>
      </c>
      <c r="E1777" t="s">
        <v>19</v>
      </c>
      <c r="F1777">
        <v>2018</v>
      </c>
      <c r="G1777">
        <v>2018</v>
      </c>
      <c r="H1777" s="1" t="s">
        <v>174</v>
      </c>
      <c r="I1777" t="s">
        <v>173</v>
      </c>
      <c r="J1777">
        <v>22</v>
      </c>
      <c r="K1777" t="s">
        <v>27</v>
      </c>
      <c r="L1777">
        <v>99</v>
      </c>
      <c r="M1777" t="s">
        <v>260</v>
      </c>
      <c r="N1777">
        <v>528</v>
      </c>
      <c r="R1777" s="2">
        <f t="shared" si="55"/>
        <v>7.7945084145261285</v>
      </c>
      <c r="S1777" s="2">
        <f>VLOOKUP(A1777,'TA Total'!A:Q,14,0)</f>
        <v>6774</v>
      </c>
    </row>
    <row r="1778" spans="1:19" x14ac:dyDescent="0.45">
      <c r="A1778" s="2" t="str">
        <f t="shared" si="54"/>
        <v>2018|Rangitikei District|Private Dwelling</v>
      </c>
      <c r="B1778" t="s">
        <v>16</v>
      </c>
      <c r="C1778" t="s">
        <v>17</v>
      </c>
      <c r="D1778" t="s">
        <v>18</v>
      </c>
      <c r="E1778" t="s">
        <v>19</v>
      </c>
      <c r="F1778">
        <v>2018</v>
      </c>
      <c r="G1778">
        <v>2018</v>
      </c>
      <c r="H1778" s="1" t="s">
        <v>174</v>
      </c>
      <c r="I1778" t="s">
        <v>173</v>
      </c>
      <c r="J1778">
        <v>3</v>
      </c>
      <c r="K1778" t="s">
        <v>28</v>
      </c>
      <c r="L1778">
        <v>1</v>
      </c>
      <c r="M1778" t="s">
        <v>261</v>
      </c>
      <c r="N1778">
        <v>12</v>
      </c>
      <c r="R1778" s="2">
        <f t="shared" si="55"/>
        <v>0.17945266935845669</v>
      </c>
      <c r="S1778" s="2">
        <f>VLOOKUP(A1778,'TA Total'!A:Q,14,0)</f>
        <v>6687</v>
      </c>
    </row>
    <row r="1779" spans="1:19" x14ac:dyDescent="0.45">
      <c r="A1779" s="2" t="str">
        <f t="shared" si="54"/>
        <v>2018|Rangitikei District|Non-private Dwelling</v>
      </c>
      <c r="B1779" t="s">
        <v>16</v>
      </c>
      <c r="C1779" t="s">
        <v>17</v>
      </c>
      <c r="D1779" t="s">
        <v>18</v>
      </c>
      <c r="E1779" t="s">
        <v>19</v>
      </c>
      <c r="F1779">
        <v>2018</v>
      </c>
      <c r="G1779">
        <v>2018</v>
      </c>
      <c r="H1779" s="1" t="s">
        <v>174</v>
      </c>
      <c r="I1779" t="s">
        <v>173</v>
      </c>
      <c r="J1779">
        <v>3</v>
      </c>
      <c r="K1779" t="s">
        <v>28</v>
      </c>
      <c r="L1779">
        <v>2</v>
      </c>
      <c r="M1779" t="s">
        <v>262</v>
      </c>
      <c r="N1779">
        <v>0</v>
      </c>
      <c r="R1779" s="2">
        <f t="shared" si="55"/>
        <v>0</v>
      </c>
      <c r="S1779" s="2">
        <f>VLOOKUP(A1779,'TA Total'!A:Q,14,0)</f>
        <v>90</v>
      </c>
    </row>
    <row r="1780" spans="1:19" x14ac:dyDescent="0.45">
      <c r="A1780" s="2" t="str">
        <f t="shared" si="54"/>
        <v>2018|Rangitikei District|Total - dwelling type</v>
      </c>
      <c r="B1780" t="s">
        <v>16</v>
      </c>
      <c r="C1780" t="s">
        <v>17</v>
      </c>
      <c r="D1780" t="s">
        <v>18</v>
      </c>
      <c r="E1780" t="s">
        <v>19</v>
      </c>
      <c r="F1780">
        <v>2018</v>
      </c>
      <c r="G1780">
        <v>2018</v>
      </c>
      <c r="H1780" s="1" t="s">
        <v>174</v>
      </c>
      <c r="I1780" t="s">
        <v>173</v>
      </c>
      <c r="J1780">
        <v>3</v>
      </c>
      <c r="K1780" t="s">
        <v>28</v>
      </c>
      <c r="L1780">
        <v>99</v>
      </c>
      <c r="M1780" t="s">
        <v>260</v>
      </c>
      <c r="N1780">
        <v>12</v>
      </c>
      <c r="R1780" s="2">
        <f t="shared" si="55"/>
        <v>0.17714791851195749</v>
      </c>
      <c r="S1780" s="2">
        <f>VLOOKUP(A1780,'TA Total'!A:Q,14,0)</f>
        <v>6774</v>
      </c>
    </row>
    <row r="1781" spans="1:19" x14ac:dyDescent="0.45">
      <c r="A1781" s="2" t="str">
        <f t="shared" si="54"/>
        <v>2018|Rangitikei District|Private Dwelling</v>
      </c>
      <c r="B1781" t="s">
        <v>16</v>
      </c>
      <c r="C1781" t="s">
        <v>17</v>
      </c>
      <c r="D1781" t="s">
        <v>18</v>
      </c>
      <c r="E1781" t="s">
        <v>19</v>
      </c>
      <c r="F1781">
        <v>2018</v>
      </c>
      <c r="G1781">
        <v>2018</v>
      </c>
      <c r="H1781" s="1" t="s">
        <v>174</v>
      </c>
      <c r="I1781" t="s">
        <v>173</v>
      </c>
      <c r="J1781">
        <v>999</v>
      </c>
      <c r="K1781" t="s">
        <v>29</v>
      </c>
      <c r="L1781">
        <v>1</v>
      </c>
      <c r="M1781" t="s">
        <v>261</v>
      </c>
      <c r="N1781">
        <v>6687</v>
      </c>
      <c r="R1781" s="2">
        <f t="shared" si="55"/>
        <v>100</v>
      </c>
      <c r="S1781" s="2">
        <f>VLOOKUP(A1781,'TA Total'!A:Q,14,0)</f>
        <v>6687</v>
      </c>
    </row>
    <row r="1782" spans="1:19" x14ac:dyDescent="0.45">
      <c r="A1782" s="2" t="str">
        <f t="shared" si="54"/>
        <v>2018|Rangitikei District|Non-private Dwelling</v>
      </c>
      <c r="B1782" t="s">
        <v>16</v>
      </c>
      <c r="C1782" t="s">
        <v>17</v>
      </c>
      <c r="D1782" t="s">
        <v>18</v>
      </c>
      <c r="E1782" t="s">
        <v>19</v>
      </c>
      <c r="F1782">
        <v>2018</v>
      </c>
      <c r="G1782">
        <v>2018</v>
      </c>
      <c r="H1782" s="1" t="s">
        <v>174</v>
      </c>
      <c r="I1782" t="s">
        <v>173</v>
      </c>
      <c r="J1782">
        <v>999</v>
      </c>
      <c r="K1782" t="s">
        <v>29</v>
      </c>
      <c r="L1782">
        <v>2</v>
      </c>
      <c r="M1782" t="s">
        <v>262</v>
      </c>
      <c r="N1782">
        <v>90</v>
      </c>
      <c r="R1782" s="2">
        <f t="shared" si="55"/>
        <v>100</v>
      </c>
      <c r="S1782" s="2">
        <f>VLOOKUP(A1782,'TA Total'!A:Q,14,0)</f>
        <v>90</v>
      </c>
    </row>
    <row r="1783" spans="1:19" x14ac:dyDescent="0.45">
      <c r="A1783" s="2" t="str">
        <f t="shared" si="54"/>
        <v>2018|Rangitikei District|Total - dwelling type</v>
      </c>
      <c r="B1783" t="s">
        <v>16</v>
      </c>
      <c r="C1783" t="s">
        <v>17</v>
      </c>
      <c r="D1783" t="s">
        <v>18</v>
      </c>
      <c r="E1783" t="s">
        <v>19</v>
      </c>
      <c r="F1783">
        <v>2018</v>
      </c>
      <c r="G1783">
        <v>2018</v>
      </c>
      <c r="H1783" s="1" t="s">
        <v>174</v>
      </c>
      <c r="I1783" t="s">
        <v>173</v>
      </c>
      <c r="J1783">
        <v>999</v>
      </c>
      <c r="K1783" t="s">
        <v>29</v>
      </c>
      <c r="L1783">
        <v>99</v>
      </c>
      <c r="M1783" t="s">
        <v>260</v>
      </c>
      <c r="N1783">
        <v>6774</v>
      </c>
      <c r="R1783" s="2">
        <f t="shared" si="55"/>
        <v>100</v>
      </c>
      <c r="S1783" s="2">
        <f>VLOOKUP(A1783,'TA Total'!A:Q,14,0)</f>
        <v>6774</v>
      </c>
    </row>
    <row r="1784" spans="1:19" x14ac:dyDescent="0.45">
      <c r="A1784" s="2" t="str">
        <f t="shared" si="54"/>
        <v>2018|Manawatu District|Private Dwelling</v>
      </c>
      <c r="B1784" t="s">
        <v>16</v>
      </c>
      <c r="C1784" t="s">
        <v>17</v>
      </c>
      <c r="D1784" t="s">
        <v>18</v>
      </c>
      <c r="E1784" t="s">
        <v>19</v>
      </c>
      <c r="F1784">
        <v>2018</v>
      </c>
      <c r="G1784">
        <v>2018</v>
      </c>
      <c r="H1784" s="1" t="s">
        <v>172</v>
      </c>
      <c r="I1784" t="s">
        <v>171</v>
      </c>
      <c r="J1784">
        <v>1</v>
      </c>
      <c r="K1784" t="s">
        <v>22</v>
      </c>
      <c r="L1784">
        <v>1</v>
      </c>
      <c r="M1784" t="s">
        <v>261</v>
      </c>
      <c r="N1784">
        <v>11232</v>
      </c>
      <c r="R1784" s="2">
        <f t="shared" si="55"/>
        <v>90.940004857906246</v>
      </c>
      <c r="S1784" s="2">
        <f>VLOOKUP(A1784,'TA Total'!A:Q,14,0)</f>
        <v>12351</v>
      </c>
    </row>
    <row r="1785" spans="1:19" x14ac:dyDescent="0.45">
      <c r="A1785" s="2" t="str">
        <f t="shared" si="54"/>
        <v>2018|Manawatu District|Non-private Dwelling</v>
      </c>
      <c r="B1785" t="s">
        <v>16</v>
      </c>
      <c r="C1785" t="s">
        <v>17</v>
      </c>
      <c r="D1785" t="s">
        <v>18</v>
      </c>
      <c r="E1785" t="s">
        <v>19</v>
      </c>
      <c r="F1785">
        <v>2018</v>
      </c>
      <c r="G1785">
        <v>2018</v>
      </c>
      <c r="H1785" s="1" t="s">
        <v>172</v>
      </c>
      <c r="I1785" t="s">
        <v>171</v>
      </c>
      <c r="J1785">
        <v>1</v>
      </c>
      <c r="K1785" t="s">
        <v>22</v>
      </c>
      <c r="L1785">
        <v>2</v>
      </c>
      <c r="M1785" t="s">
        <v>262</v>
      </c>
      <c r="N1785">
        <v>45</v>
      </c>
      <c r="R1785" s="2">
        <f t="shared" si="55"/>
        <v>51.724137931034484</v>
      </c>
      <c r="S1785" s="2">
        <f>VLOOKUP(A1785,'TA Total'!A:Q,14,0)</f>
        <v>87</v>
      </c>
    </row>
    <row r="1786" spans="1:19" x14ac:dyDescent="0.45">
      <c r="A1786" s="2" t="str">
        <f t="shared" si="54"/>
        <v>2018|Manawatu District|Total - dwelling type</v>
      </c>
      <c r="B1786" t="s">
        <v>16</v>
      </c>
      <c r="C1786" t="s">
        <v>17</v>
      </c>
      <c r="D1786" t="s">
        <v>18</v>
      </c>
      <c r="E1786" t="s">
        <v>19</v>
      </c>
      <c r="F1786">
        <v>2018</v>
      </c>
      <c r="G1786">
        <v>2018</v>
      </c>
      <c r="H1786" s="1" t="s">
        <v>172</v>
      </c>
      <c r="I1786" t="s">
        <v>171</v>
      </c>
      <c r="J1786">
        <v>1</v>
      </c>
      <c r="K1786" t="s">
        <v>22</v>
      </c>
      <c r="L1786">
        <v>99</v>
      </c>
      <c r="M1786" t="s">
        <v>260</v>
      </c>
      <c r="N1786">
        <v>11277</v>
      </c>
      <c r="R1786" s="2">
        <f t="shared" si="55"/>
        <v>90.643838919700997</v>
      </c>
      <c r="S1786" s="2">
        <f>VLOOKUP(A1786,'TA Total'!A:Q,14,0)</f>
        <v>12441</v>
      </c>
    </row>
    <row r="1787" spans="1:19" x14ac:dyDescent="0.45">
      <c r="A1787" s="2" t="str">
        <f t="shared" si="54"/>
        <v>2018|Manawatu District|Private Dwelling</v>
      </c>
      <c r="B1787" t="s">
        <v>16</v>
      </c>
      <c r="C1787" t="s">
        <v>17</v>
      </c>
      <c r="D1787" t="s">
        <v>18</v>
      </c>
      <c r="E1787" t="s">
        <v>19</v>
      </c>
      <c r="F1787">
        <v>2018</v>
      </c>
      <c r="G1787">
        <v>2018</v>
      </c>
      <c r="H1787" s="1" t="s">
        <v>172</v>
      </c>
      <c r="I1787" t="s">
        <v>171</v>
      </c>
      <c r="J1787">
        <v>2</v>
      </c>
      <c r="K1787" t="s">
        <v>23</v>
      </c>
      <c r="L1787">
        <v>1</v>
      </c>
      <c r="M1787" t="s">
        <v>261</v>
      </c>
      <c r="N1787">
        <v>1053</v>
      </c>
      <c r="R1787" s="2">
        <f t="shared" si="55"/>
        <v>8.5256254554287114</v>
      </c>
      <c r="S1787" s="2">
        <f>VLOOKUP(A1787,'TA Total'!A:Q,14,0)</f>
        <v>12351</v>
      </c>
    </row>
    <row r="1788" spans="1:19" x14ac:dyDescent="0.45">
      <c r="A1788" s="2" t="str">
        <f t="shared" si="54"/>
        <v>2018|Manawatu District|Non-private Dwelling</v>
      </c>
      <c r="B1788" t="s">
        <v>16</v>
      </c>
      <c r="C1788" t="s">
        <v>17</v>
      </c>
      <c r="D1788" t="s">
        <v>18</v>
      </c>
      <c r="E1788" t="s">
        <v>19</v>
      </c>
      <c r="F1788">
        <v>2018</v>
      </c>
      <c r="G1788">
        <v>2018</v>
      </c>
      <c r="H1788" s="1" t="s">
        <v>172</v>
      </c>
      <c r="I1788" t="s">
        <v>171</v>
      </c>
      <c r="J1788">
        <v>2</v>
      </c>
      <c r="K1788" t="s">
        <v>23</v>
      </c>
      <c r="L1788">
        <v>2</v>
      </c>
      <c r="M1788" t="s">
        <v>262</v>
      </c>
      <c r="N1788">
        <v>42</v>
      </c>
      <c r="R1788" s="2">
        <f t="shared" si="55"/>
        <v>48.275862068965516</v>
      </c>
      <c r="S1788" s="2">
        <f>VLOOKUP(A1788,'TA Total'!A:Q,14,0)</f>
        <v>87</v>
      </c>
    </row>
    <row r="1789" spans="1:19" x14ac:dyDescent="0.45">
      <c r="A1789" s="2" t="str">
        <f t="shared" si="54"/>
        <v>2018|Manawatu District|Total - dwelling type</v>
      </c>
      <c r="B1789" t="s">
        <v>16</v>
      </c>
      <c r="C1789" t="s">
        <v>17</v>
      </c>
      <c r="D1789" t="s">
        <v>18</v>
      </c>
      <c r="E1789" t="s">
        <v>19</v>
      </c>
      <c r="F1789">
        <v>2018</v>
      </c>
      <c r="G1789">
        <v>2018</v>
      </c>
      <c r="H1789" s="1" t="s">
        <v>172</v>
      </c>
      <c r="I1789" t="s">
        <v>171</v>
      </c>
      <c r="J1789">
        <v>2</v>
      </c>
      <c r="K1789" t="s">
        <v>23</v>
      </c>
      <c r="L1789">
        <v>99</v>
      </c>
      <c r="M1789" t="s">
        <v>260</v>
      </c>
      <c r="N1789">
        <v>1092</v>
      </c>
      <c r="R1789" s="2">
        <f t="shared" si="55"/>
        <v>8.7774294670846391</v>
      </c>
      <c r="S1789" s="2">
        <f>VLOOKUP(A1789,'TA Total'!A:Q,14,0)</f>
        <v>12441</v>
      </c>
    </row>
    <row r="1790" spans="1:19" x14ac:dyDescent="0.45">
      <c r="A1790" s="2" t="str">
        <f t="shared" si="54"/>
        <v>2018|Manawatu District|Private Dwelling</v>
      </c>
      <c r="B1790" t="s">
        <v>16</v>
      </c>
      <c r="C1790" t="s">
        <v>17</v>
      </c>
      <c r="D1790" t="s">
        <v>18</v>
      </c>
      <c r="E1790" t="s">
        <v>19</v>
      </c>
      <c r="F1790">
        <v>2018</v>
      </c>
      <c r="G1790">
        <v>2018</v>
      </c>
      <c r="H1790" s="1" t="s">
        <v>172</v>
      </c>
      <c r="I1790" t="s">
        <v>171</v>
      </c>
      <c r="J1790">
        <v>21</v>
      </c>
      <c r="K1790" t="s">
        <v>26</v>
      </c>
      <c r="L1790">
        <v>1</v>
      </c>
      <c r="M1790" t="s">
        <v>261</v>
      </c>
      <c r="N1790">
        <v>546</v>
      </c>
      <c r="R1790" s="2">
        <f t="shared" si="55"/>
        <v>4.420694680592665</v>
      </c>
      <c r="S1790" s="2">
        <f>VLOOKUP(A1790,'TA Total'!A:Q,14,0)</f>
        <v>12351</v>
      </c>
    </row>
    <row r="1791" spans="1:19" x14ac:dyDescent="0.45">
      <c r="A1791" s="2" t="str">
        <f t="shared" si="54"/>
        <v>2018|Manawatu District|Non-private Dwelling</v>
      </c>
      <c r="B1791" t="s">
        <v>16</v>
      </c>
      <c r="C1791" t="s">
        <v>17</v>
      </c>
      <c r="D1791" t="s">
        <v>18</v>
      </c>
      <c r="E1791" t="s">
        <v>19</v>
      </c>
      <c r="F1791">
        <v>2018</v>
      </c>
      <c r="G1791">
        <v>2018</v>
      </c>
      <c r="H1791" s="1" t="s">
        <v>172</v>
      </c>
      <c r="I1791" t="s">
        <v>171</v>
      </c>
      <c r="J1791">
        <v>21</v>
      </c>
      <c r="K1791" t="s">
        <v>26</v>
      </c>
      <c r="L1791">
        <v>2</v>
      </c>
      <c r="M1791" t="s">
        <v>262</v>
      </c>
      <c r="N1791">
        <v>12</v>
      </c>
      <c r="R1791" s="2">
        <f t="shared" si="55"/>
        <v>13.793103448275861</v>
      </c>
      <c r="S1791" s="2">
        <f>VLOOKUP(A1791,'TA Total'!A:Q,14,0)</f>
        <v>87</v>
      </c>
    </row>
    <row r="1792" spans="1:19" x14ac:dyDescent="0.45">
      <c r="A1792" s="2" t="str">
        <f t="shared" si="54"/>
        <v>2018|Manawatu District|Total - dwelling type</v>
      </c>
      <c r="B1792" t="s">
        <v>16</v>
      </c>
      <c r="C1792" t="s">
        <v>17</v>
      </c>
      <c r="D1792" t="s">
        <v>18</v>
      </c>
      <c r="E1792" t="s">
        <v>19</v>
      </c>
      <c r="F1792">
        <v>2018</v>
      </c>
      <c r="G1792">
        <v>2018</v>
      </c>
      <c r="H1792" s="1" t="s">
        <v>172</v>
      </c>
      <c r="I1792" t="s">
        <v>171</v>
      </c>
      <c r="J1792">
        <v>21</v>
      </c>
      <c r="K1792" t="s">
        <v>26</v>
      </c>
      <c r="L1792">
        <v>99</v>
      </c>
      <c r="M1792" t="s">
        <v>260</v>
      </c>
      <c r="N1792">
        <v>558</v>
      </c>
      <c r="R1792" s="2">
        <f t="shared" si="55"/>
        <v>4.4851700024113814</v>
      </c>
      <c r="S1792" s="2">
        <f>VLOOKUP(A1792,'TA Total'!A:Q,14,0)</f>
        <v>12441</v>
      </c>
    </row>
    <row r="1793" spans="1:19" x14ac:dyDescent="0.45">
      <c r="A1793" s="2" t="str">
        <f t="shared" si="54"/>
        <v>2018|Manawatu District|Private Dwelling</v>
      </c>
      <c r="B1793" t="s">
        <v>16</v>
      </c>
      <c r="C1793" t="s">
        <v>17</v>
      </c>
      <c r="D1793" t="s">
        <v>18</v>
      </c>
      <c r="E1793" t="s">
        <v>19</v>
      </c>
      <c r="F1793">
        <v>2018</v>
      </c>
      <c r="G1793">
        <v>2018</v>
      </c>
      <c r="H1793" s="1" t="s">
        <v>172</v>
      </c>
      <c r="I1793" t="s">
        <v>171</v>
      </c>
      <c r="J1793">
        <v>22</v>
      </c>
      <c r="K1793" t="s">
        <v>27</v>
      </c>
      <c r="L1793">
        <v>1</v>
      </c>
      <c r="M1793" t="s">
        <v>261</v>
      </c>
      <c r="N1793">
        <v>507</v>
      </c>
      <c r="R1793" s="2">
        <f t="shared" si="55"/>
        <v>4.1049307748360455</v>
      </c>
      <c r="S1793" s="2">
        <f>VLOOKUP(A1793,'TA Total'!A:Q,14,0)</f>
        <v>12351</v>
      </c>
    </row>
    <row r="1794" spans="1:19" x14ac:dyDescent="0.45">
      <c r="A1794" s="2" t="str">
        <f t="shared" si="54"/>
        <v>2018|Manawatu District|Non-private Dwelling</v>
      </c>
      <c r="B1794" t="s">
        <v>16</v>
      </c>
      <c r="C1794" t="s">
        <v>17</v>
      </c>
      <c r="D1794" t="s">
        <v>18</v>
      </c>
      <c r="E1794" t="s">
        <v>19</v>
      </c>
      <c r="F1794">
        <v>2018</v>
      </c>
      <c r="G1794">
        <v>2018</v>
      </c>
      <c r="H1794" s="1" t="s">
        <v>172</v>
      </c>
      <c r="I1794" t="s">
        <v>171</v>
      </c>
      <c r="J1794">
        <v>22</v>
      </c>
      <c r="K1794" t="s">
        <v>27</v>
      </c>
      <c r="L1794">
        <v>2</v>
      </c>
      <c r="M1794" t="s">
        <v>262</v>
      </c>
      <c r="N1794">
        <v>27</v>
      </c>
      <c r="R1794" s="2">
        <f t="shared" si="55"/>
        <v>31.03448275862069</v>
      </c>
      <c r="S1794" s="2">
        <f>VLOOKUP(A1794,'TA Total'!A:Q,14,0)</f>
        <v>87</v>
      </c>
    </row>
    <row r="1795" spans="1:19" x14ac:dyDescent="0.45">
      <c r="A1795" s="2" t="str">
        <f t="shared" ref="A1795:A1858" si="56">G1795&amp;"|"&amp;I1795&amp;"|"&amp;M1795</f>
        <v>2018|Manawatu District|Total - dwelling type</v>
      </c>
      <c r="B1795" t="s">
        <v>16</v>
      </c>
      <c r="C1795" t="s">
        <v>17</v>
      </c>
      <c r="D1795" t="s">
        <v>18</v>
      </c>
      <c r="E1795" t="s">
        <v>19</v>
      </c>
      <c r="F1795">
        <v>2018</v>
      </c>
      <c r="G1795">
        <v>2018</v>
      </c>
      <c r="H1795" s="1" t="s">
        <v>172</v>
      </c>
      <c r="I1795" t="s">
        <v>171</v>
      </c>
      <c r="J1795">
        <v>22</v>
      </c>
      <c r="K1795" t="s">
        <v>27</v>
      </c>
      <c r="L1795">
        <v>99</v>
      </c>
      <c r="M1795" t="s">
        <v>260</v>
      </c>
      <c r="N1795">
        <v>537</v>
      </c>
      <c r="R1795" s="2">
        <f t="shared" ref="R1795:R1858" si="57">IF(P1795&lt;&gt;"_U",IFERROR((N1795/S1795*100),"."),".")</f>
        <v>4.3163732818905229</v>
      </c>
      <c r="S1795" s="2">
        <f>VLOOKUP(A1795,'TA Total'!A:Q,14,0)</f>
        <v>12441</v>
      </c>
    </row>
    <row r="1796" spans="1:19" x14ac:dyDescent="0.45">
      <c r="A1796" s="2" t="str">
        <f t="shared" si="56"/>
        <v>2018|Manawatu District|Private Dwelling</v>
      </c>
      <c r="B1796" t="s">
        <v>16</v>
      </c>
      <c r="C1796" t="s">
        <v>17</v>
      </c>
      <c r="D1796" t="s">
        <v>18</v>
      </c>
      <c r="E1796" t="s">
        <v>19</v>
      </c>
      <c r="F1796">
        <v>2018</v>
      </c>
      <c r="G1796">
        <v>2018</v>
      </c>
      <c r="H1796" s="1" t="s">
        <v>172</v>
      </c>
      <c r="I1796" t="s">
        <v>171</v>
      </c>
      <c r="J1796">
        <v>3</v>
      </c>
      <c r="K1796" t="s">
        <v>28</v>
      </c>
      <c r="L1796">
        <v>1</v>
      </c>
      <c r="M1796" t="s">
        <v>261</v>
      </c>
      <c r="N1796">
        <v>69</v>
      </c>
      <c r="R1796" s="2">
        <f t="shared" si="57"/>
        <v>0.55865921787709494</v>
      </c>
      <c r="S1796" s="2">
        <f>VLOOKUP(A1796,'TA Total'!A:Q,14,0)</f>
        <v>12351</v>
      </c>
    </row>
    <row r="1797" spans="1:19" x14ac:dyDescent="0.45">
      <c r="A1797" s="2" t="str">
        <f t="shared" si="56"/>
        <v>2018|Manawatu District|Non-private Dwelling</v>
      </c>
      <c r="B1797" t="s">
        <v>16</v>
      </c>
      <c r="C1797" t="s">
        <v>17</v>
      </c>
      <c r="D1797" t="s">
        <v>18</v>
      </c>
      <c r="E1797" t="s">
        <v>19</v>
      </c>
      <c r="F1797">
        <v>2018</v>
      </c>
      <c r="G1797">
        <v>2018</v>
      </c>
      <c r="H1797" s="1" t="s">
        <v>172</v>
      </c>
      <c r="I1797" t="s">
        <v>171</v>
      </c>
      <c r="J1797">
        <v>3</v>
      </c>
      <c r="K1797" t="s">
        <v>28</v>
      </c>
      <c r="L1797">
        <v>2</v>
      </c>
      <c r="M1797" t="s">
        <v>262</v>
      </c>
      <c r="N1797">
        <v>0</v>
      </c>
      <c r="R1797" s="2">
        <f t="shared" si="57"/>
        <v>0</v>
      </c>
      <c r="S1797" s="2">
        <f>VLOOKUP(A1797,'TA Total'!A:Q,14,0)</f>
        <v>87</v>
      </c>
    </row>
    <row r="1798" spans="1:19" x14ac:dyDescent="0.45">
      <c r="A1798" s="2" t="str">
        <f t="shared" si="56"/>
        <v>2018|Manawatu District|Total - dwelling type</v>
      </c>
      <c r="B1798" t="s">
        <v>16</v>
      </c>
      <c r="C1798" t="s">
        <v>17</v>
      </c>
      <c r="D1798" t="s">
        <v>18</v>
      </c>
      <c r="E1798" t="s">
        <v>19</v>
      </c>
      <c r="F1798">
        <v>2018</v>
      </c>
      <c r="G1798">
        <v>2018</v>
      </c>
      <c r="H1798" s="1" t="s">
        <v>172</v>
      </c>
      <c r="I1798" t="s">
        <v>171</v>
      </c>
      <c r="J1798">
        <v>3</v>
      </c>
      <c r="K1798" t="s">
        <v>28</v>
      </c>
      <c r="L1798">
        <v>99</v>
      </c>
      <c r="M1798" t="s">
        <v>260</v>
      </c>
      <c r="N1798">
        <v>69</v>
      </c>
      <c r="R1798" s="2">
        <f t="shared" si="57"/>
        <v>0.55461779599710637</v>
      </c>
      <c r="S1798" s="2">
        <f>VLOOKUP(A1798,'TA Total'!A:Q,14,0)</f>
        <v>12441</v>
      </c>
    </row>
    <row r="1799" spans="1:19" x14ac:dyDescent="0.45">
      <c r="A1799" s="2" t="str">
        <f t="shared" si="56"/>
        <v>2018|Manawatu District|Private Dwelling</v>
      </c>
      <c r="B1799" t="s">
        <v>16</v>
      </c>
      <c r="C1799" t="s">
        <v>17</v>
      </c>
      <c r="D1799" t="s">
        <v>18</v>
      </c>
      <c r="E1799" t="s">
        <v>19</v>
      </c>
      <c r="F1799">
        <v>2018</v>
      </c>
      <c r="G1799">
        <v>2018</v>
      </c>
      <c r="H1799" s="1" t="s">
        <v>172</v>
      </c>
      <c r="I1799" t="s">
        <v>171</v>
      </c>
      <c r="J1799">
        <v>999</v>
      </c>
      <c r="K1799" t="s">
        <v>29</v>
      </c>
      <c r="L1799">
        <v>1</v>
      </c>
      <c r="M1799" t="s">
        <v>261</v>
      </c>
      <c r="N1799">
        <v>12351</v>
      </c>
      <c r="R1799" s="2">
        <f t="shared" si="57"/>
        <v>100</v>
      </c>
      <c r="S1799" s="2">
        <f>VLOOKUP(A1799,'TA Total'!A:Q,14,0)</f>
        <v>12351</v>
      </c>
    </row>
    <row r="1800" spans="1:19" x14ac:dyDescent="0.45">
      <c r="A1800" s="2" t="str">
        <f t="shared" si="56"/>
        <v>2018|Manawatu District|Non-private Dwelling</v>
      </c>
      <c r="B1800" t="s">
        <v>16</v>
      </c>
      <c r="C1800" t="s">
        <v>17</v>
      </c>
      <c r="D1800" t="s">
        <v>18</v>
      </c>
      <c r="E1800" t="s">
        <v>19</v>
      </c>
      <c r="F1800">
        <v>2018</v>
      </c>
      <c r="G1800">
        <v>2018</v>
      </c>
      <c r="H1800" s="1" t="s">
        <v>172</v>
      </c>
      <c r="I1800" t="s">
        <v>171</v>
      </c>
      <c r="J1800">
        <v>999</v>
      </c>
      <c r="K1800" t="s">
        <v>29</v>
      </c>
      <c r="L1800">
        <v>2</v>
      </c>
      <c r="M1800" t="s">
        <v>262</v>
      </c>
      <c r="N1800">
        <v>87</v>
      </c>
      <c r="R1800" s="2">
        <f t="shared" si="57"/>
        <v>100</v>
      </c>
      <c r="S1800" s="2">
        <f>VLOOKUP(A1800,'TA Total'!A:Q,14,0)</f>
        <v>87</v>
      </c>
    </row>
    <row r="1801" spans="1:19" x14ac:dyDescent="0.45">
      <c r="A1801" s="2" t="str">
        <f t="shared" si="56"/>
        <v>2018|Manawatu District|Total - dwelling type</v>
      </c>
      <c r="B1801" t="s">
        <v>16</v>
      </c>
      <c r="C1801" t="s">
        <v>17</v>
      </c>
      <c r="D1801" t="s">
        <v>18</v>
      </c>
      <c r="E1801" t="s">
        <v>19</v>
      </c>
      <c r="F1801">
        <v>2018</v>
      </c>
      <c r="G1801">
        <v>2018</v>
      </c>
      <c r="H1801" s="1" t="s">
        <v>172</v>
      </c>
      <c r="I1801" t="s">
        <v>171</v>
      </c>
      <c r="J1801">
        <v>999</v>
      </c>
      <c r="K1801" t="s">
        <v>29</v>
      </c>
      <c r="L1801">
        <v>99</v>
      </c>
      <c r="M1801" t="s">
        <v>260</v>
      </c>
      <c r="N1801">
        <v>12441</v>
      </c>
      <c r="R1801" s="2">
        <f t="shared" si="57"/>
        <v>100</v>
      </c>
      <c r="S1801" s="2">
        <f>VLOOKUP(A1801,'TA Total'!A:Q,14,0)</f>
        <v>12441</v>
      </c>
    </row>
    <row r="1802" spans="1:19" x14ac:dyDescent="0.45">
      <c r="A1802" s="2" t="str">
        <f t="shared" si="56"/>
        <v>2018|Palmerston North City|Private Dwelling</v>
      </c>
      <c r="B1802" t="s">
        <v>16</v>
      </c>
      <c r="C1802" t="s">
        <v>17</v>
      </c>
      <c r="D1802" t="s">
        <v>18</v>
      </c>
      <c r="E1802" t="s">
        <v>19</v>
      </c>
      <c r="F1802">
        <v>2018</v>
      </c>
      <c r="G1802">
        <v>2018</v>
      </c>
      <c r="H1802" s="1" t="s">
        <v>170</v>
      </c>
      <c r="I1802" t="s">
        <v>169</v>
      </c>
      <c r="J1802">
        <v>1</v>
      </c>
      <c r="K1802" t="s">
        <v>22</v>
      </c>
      <c r="L1802">
        <v>1</v>
      </c>
      <c r="M1802" t="s">
        <v>261</v>
      </c>
      <c r="N1802">
        <v>30618</v>
      </c>
      <c r="R1802" s="2">
        <f t="shared" si="57"/>
        <v>93.547204399633372</v>
      </c>
      <c r="S1802" s="2">
        <f>VLOOKUP(A1802,'TA Total'!A:Q,14,0)</f>
        <v>32730</v>
      </c>
    </row>
    <row r="1803" spans="1:19" x14ac:dyDescent="0.45">
      <c r="A1803" s="2" t="str">
        <f t="shared" si="56"/>
        <v>2018|Palmerston North City|Non-private Dwelling</v>
      </c>
      <c r="B1803" t="s">
        <v>16</v>
      </c>
      <c r="C1803" t="s">
        <v>17</v>
      </c>
      <c r="D1803" t="s">
        <v>18</v>
      </c>
      <c r="E1803" t="s">
        <v>19</v>
      </c>
      <c r="F1803">
        <v>2018</v>
      </c>
      <c r="G1803">
        <v>2018</v>
      </c>
      <c r="H1803" s="1" t="s">
        <v>170</v>
      </c>
      <c r="I1803" t="s">
        <v>169</v>
      </c>
      <c r="J1803">
        <v>1</v>
      </c>
      <c r="K1803" t="s">
        <v>22</v>
      </c>
      <c r="L1803">
        <v>2</v>
      </c>
      <c r="M1803" t="s">
        <v>262</v>
      </c>
      <c r="N1803">
        <v>171</v>
      </c>
      <c r="R1803" s="2">
        <f t="shared" si="57"/>
        <v>83.82352941176471</v>
      </c>
      <c r="S1803" s="2">
        <f>VLOOKUP(A1803,'TA Total'!A:Q,14,0)</f>
        <v>204</v>
      </c>
    </row>
    <row r="1804" spans="1:19" x14ac:dyDescent="0.45">
      <c r="A1804" s="2" t="str">
        <f t="shared" si="56"/>
        <v>2018|Palmerston North City|Total - dwelling type</v>
      </c>
      <c r="B1804" t="s">
        <v>16</v>
      </c>
      <c r="C1804" t="s">
        <v>17</v>
      </c>
      <c r="D1804" t="s">
        <v>18</v>
      </c>
      <c r="E1804" t="s">
        <v>19</v>
      </c>
      <c r="F1804">
        <v>2018</v>
      </c>
      <c r="G1804">
        <v>2018</v>
      </c>
      <c r="H1804" s="1" t="s">
        <v>170</v>
      </c>
      <c r="I1804" t="s">
        <v>169</v>
      </c>
      <c r="J1804">
        <v>1</v>
      </c>
      <c r="K1804" t="s">
        <v>22</v>
      </c>
      <c r="L1804">
        <v>99</v>
      </c>
      <c r="M1804" t="s">
        <v>260</v>
      </c>
      <c r="N1804">
        <v>30789</v>
      </c>
      <c r="R1804" s="2">
        <f t="shared" si="57"/>
        <v>93.486973947895791</v>
      </c>
      <c r="S1804" s="2">
        <f>VLOOKUP(A1804,'TA Total'!A:Q,14,0)</f>
        <v>32934</v>
      </c>
    </row>
    <row r="1805" spans="1:19" x14ac:dyDescent="0.45">
      <c r="A1805" s="2" t="str">
        <f t="shared" si="56"/>
        <v>2018|Palmerston North City|Private Dwelling</v>
      </c>
      <c r="B1805" t="s">
        <v>16</v>
      </c>
      <c r="C1805" t="s">
        <v>17</v>
      </c>
      <c r="D1805" t="s">
        <v>18</v>
      </c>
      <c r="E1805" t="s">
        <v>19</v>
      </c>
      <c r="F1805">
        <v>2018</v>
      </c>
      <c r="G1805">
        <v>2018</v>
      </c>
      <c r="H1805" s="1" t="s">
        <v>170</v>
      </c>
      <c r="I1805" t="s">
        <v>169</v>
      </c>
      <c r="J1805">
        <v>2</v>
      </c>
      <c r="K1805" t="s">
        <v>23</v>
      </c>
      <c r="L1805">
        <v>1</v>
      </c>
      <c r="M1805" t="s">
        <v>261</v>
      </c>
      <c r="N1805">
        <v>2016</v>
      </c>
      <c r="R1805" s="2">
        <f t="shared" si="57"/>
        <v>6.1594867094408796</v>
      </c>
      <c r="S1805" s="2">
        <f>VLOOKUP(A1805,'TA Total'!A:Q,14,0)</f>
        <v>32730</v>
      </c>
    </row>
    <row r="1806" spans="1:19" x14ac:dyDescent="0.45">
      <c r="A1806" s="2" t="str">
        <f t="shared" si="56"/>
        <v>2018|Palmerston North City|Non-private Dwelling</v>
      </c>
      <c r="B1806" t="s">
        <v>16</v>
      </c>
      <c r="C1806" t="s">
        <v>17</v>
      </c>
      <c r="D1806" t="s">
        <v>18</v>
      </c>
      <c r="E1806" t="s">
        <v>19</v>
      </c>
      <c r="F1806">
        <v>2018</v>
      </c>
      <c r="G1806">
        <v>2018</v>
      </c>
      <c r="H1806" s="1" t="s">
        <v>170</v>
      </c>
      <c r="I1806" t="s">
        <v>169</v>
      </c>
      <c r="J1806">
        <v>2</v>
      </c>
      <c r="K1806" t="s">
        <v>23</v>
      </c>
      <c r="L1806">
        <v>2</v>
      </c>
      <c r="M1806" t="s">
        <v>262</v>
      </c>
      <c r="N1806">
        <v>33</v>
      </c>
      <c r="R1806" s="2">
        <f t="shared" si="57"/>
        <v>16.176470588235293</v>
      </c>
      <c r="S1806" s="2">
        <f>VLOOKUP(A1806,'TA Total'!A:Q,14,0)</f>
        <v>204</v>
      </c>
    </row>
    <row r="1807" spans="1:19" x14ac:dyDescent="0.45">
      <c r="A1807" s="2" t="str">
        <f t="shared" si="56"/>
        <v>2018|Palmerston North City|Total - dwelling type</v>
      </c>
      <c r="B1807" t="s">
        <v>16</v>
      </c>
      <c r="C1807" t="s">
        <v>17</v>
      </c>
      <c r="D1807" t="s">
        <v>18</v>
      </c>
      <c r="E1807" t="s">
        <v>19</v>
      </c>
      <c r="F1807">
        <v>2018</v>
      </c>
      <c r="G1807">
        <v>2018</v>
      </c>
      <c r="H1807" s="1" t="s">
        <v>170</v>
      </c>
      <c r="I1807" t="s">
        <v>169</v>
      </c>
      <c r="J1807">
        <v>2</v>
      </c>
      <c r="K1807" t="s">
        <v>23</v>
      </c>
      <c r="L1807">
        <v>99</v>
      </c>
      <c r="M1807" t="s">
        <v>260</v>
      </c>
      <c r="N1807">
        <v>2049</v>
      </c>
      <c r="R1807" s="2">
        <f t="shared" si="57"/>
        <v>6.2215339770449987</v>
      </c>
      <c r="S1807" s="2">
        <f>VLOOKUP(A1807,'TA Total'!A:Q,14,0)</f>
        <v>32934</v>
      </c>
    </row>
    <row r="1808" spans="1:19" x14ac:dyDescent="0.45">
      <c r="A1808" s="2" t="str">
        <f t="shared" si="56"/>
        <v>2018|Palmerston North City|Private Dwelling</v>
      </c>
      <c r="B1808" t="s">
        <v>16</v>
      </c>
      <c r="C1808" t="s">
        <v>17</v>
      </c>
      <c r="D1808" t="s">
        <v>18</v>
      </c>
      <c r="E1808" t="s">
        <v>19</v>
      </c>
      <c r="F1808">
        <v>2018</v>
      </c>
      <c r="G1808">
        <v>2018</v>
      </c>
      <c r="H1808" s="1" t="s">
        <v>170</v>
      </c>
      <c r="I1808" t="s">
        <v>169</v>
      </c>
      <c r="J1808">
        <v>21</v>
      </c>
      <c r="K1808" t="s">
        <v>26</v>
      </c>
      <c r="L1808">
        <v>1</v>
      </c>
      <c r="M1808" t="s">
        <v>261</v>
      </c>
      <c r="N1808">
        <v>1155</v>
      </c>
      <c r="R1808" s="2">
        <f t="shared" si="57"/>
        <v>3.5288725939505041</v>
      </c>
      <c r="S1808" s="2">
        <f>VLOOKUP(A1808,'TA Total'!A:Q,14,0)</f>
        <v>32730</v>
      </c>
    </row>
    <row r="1809" spans="1:19" x14ac:dyDescent="0.45">
      <c r="A1809" s="2" t="str">
        <f t="shared" si="56"/>
        <v>2018|Palmerston North City|Non-private Dwelling</v>
      </c>
      <c r="B1809" t="s">
        <v>16</v>
      </c>
      <c r="C1809" t="s">
        <v>17</v>
      </c>
      <c r="D1809" t="s">
        <v>18</v>
      </c>
      <c r="E1809" t="s">
        <v>19</v>
      </c>
      <c r="F1809">
        <v>2018</v>
      </c>
      <c r="G1809">
        <v>2018</v>
      </c>
      <c r="H1809" s="1" t="s">
        <v>170</v>
      </c>
      <c r="I1809" t="s">
        <v>169</v>
      </c>
      <c r="J1809">
        <v>21</v>
      </c>
      <c r="K1809" t="s">
        <v>26</v>
      </c>
      <c r="L1809">
        <v>2</v>
      </c>
      <c r="M1809" t="s">
        <v>262</v>
      </c>
      <c r="N1809">
        <v>9</v>
      </c>
      <c r="R1809" s="2">
        <f t="shared" si="57"/>
        <v>4.4117647058823533</v>
      </c>
      <c r="S1809" s="2">
        <f>VLOOKUP(A1809,'TA Total'!A:Q,14,0)</f>
        <v>204</v>
      </c>
    </row>
    <row r="1810" spans="1:19" x14ac:dyDescent="0.45">
      <c r="A1810" s="2" t="str">
        <f t="shared" si="56"/>
        <v>2018|Palmerston North City|Total - dwelling type</v>
      </c>
      <c r="B1810" t="s">
        <v>16</v>
      </c>
      <c r="C1810" t="s">
        <v>17</v>
      </c>
      <c r="D1810" t="s">
        <v>18</v>
      </c>
      <c r="E1810" t="s">
        <v>19</v>
      </c>
      <c r="F1810">
        <v>2018</v>
      </c>
      <c r="G1810">
        <v>2018</v>
      </c>
      <c r="H1810" s="1" t="s">
        <v>170</v>
      </c>
      <c r="I1810" t="s">
        <v>169</v>
      </c>
      <c r="J1810">
        <v>21</v>
      </c>
      <c r="K1810" t="s">
        <v>26</v>
      </c>
      <c r="L1810">
        <v>99</v>
      </c>
      <c r="M1810" t="s">
        <v>260</v>
      </c>
      <c r="N1810">
        <v>1161</v>
      </c>
      <c r="R1810" s="2">
        <f t="shared" si="57"/>
        <v>3.5252322827473126</v>
      </c>
      <c r="S1810" s="2">
        <f>VLOOKUP(A1810,'TA Total'!A:Q,14,0)</f>
        <v>32934</v>
      </c>
    </row>
    <row r="1811" spans="1:19" x14ac:dyDescent="0.45">
      <c r="A1811" s="2" t="str">
        <f t="shared" si="56"/>
        <v>2018|Palmerston North City|Private Dwelling</v>
      </c>
      <c r="B1811" t="s">
        <v>16</v>
      </c>
      <c r="C1811" t="s">
        <v>17</v>
      </c>
      <c r="D1811" t="s">
        <v>18</v>
      </c>
      <c r="E1811" t="s">
        <v>19</v>
      </c>
      <c r="F1811">
        <v>2018</v>
      </c>
      <c r="G1811">
        <v>2018</v>
      </c>
      <c r="H1811" s="1" t="s">
        <v>170</v>
      </c>
      <c r="I1811" t="s">
        <v>169</v>
      </c>
      <c r="J1811">
        <v>22</v>
      </c>
      <c r="K1811" t="s">
        <v>27</v>
      </c>
      <c r="L1811">
        <v>1</v>
      </c>
      <c r="M1811" t="s">
        <v>261</v>
      </c>
      <c r="N1811">
        <v>861</v>
      </c>
      <c r="R1811" s="2">
        <f t="shared" si="57"/>
        <v>2.6306141154903759</v>
      </c>
      <c r="S1811" s="2">
        <f>VLOOKUP(A1811,'TA Total'!A:Q,14,0)</f>
        <v>32730</v>
      </c>
    </row>
    <row r="1812" spans="1:19" x14ac:dyDescent="0.45">
      <c r="A1812" s="2" t="str">
        <f t="shared" si="56"/>
        <v>2018|Palmerston North City|Non-private Dwelling</v>
      </c>
      <c r="B1812" t="s">
        <v>16</v>
      </c>
      <c r="C1812" t="s">
        <v>17</v>
      </c>
      <c r="D1812" t="s">
        <v>18</v>
      </c>
      <c r="E1812" t="s">
        <v>19</v>
      </c>
      <c r="F1812">
        <v>2018</v>
      </c>
      <c r="G1812">
        <v>2018</v>
      </c>
      <c r="H1812" s="1" t="s">
        <v>170</v>
      </c>
      <c r="I1812" t="s">
        <v>169</v>
      </c>
      <c r="J1812">
        <v>22</v>
      </c>
      <c r="K1812" t="s">
        <v>27</v>
      </c>
      <c r="L1812">
        <v>2</v>
      </c>
      <c r="M1812" t="s">
        <v>262</v>
      </c>
      <c r="N1812">
        <v>21</v>
      </c>
      <c r="R1812" s="2">
        <f t="shared" si="57"/>
        <v>10.294117647058822</v>
      </c>
      <c r="S1812" s="2">
        <f>VLOOKUP(A1812,'TA Total'!A:Q,14,0)</f>
        <v>204</v>
      </c>
    </row>
    <row r="1813" spans="1:19" x14ac:dyDescent="0.45">
      <c r="A1813" s="2" t="str">
        <f t="shared" si="56"/>
        <v>2018|Palmerston North City|Total - dwelling type</v>
      </c>
      <c r="B1813" t="s">
        <v>16</v>
      </c>
      <c r="C1813" t="s">
        <v>17</v>
      </c>
      <c r="D1813" t="s">
        <v>18</v>
      </c>
      <c r="E1813" t="s">
        <v>19</v>
      </c>
      <c r="F1813">
        <v>2018</v>
      </c>
      <c r="G1813">
        <v>2018</v>
      </c>
      <c r="H1813" s="1" t="s">
        <v>170</v>
      </c>
      <c r="I1813" t="s">
        <v>169</v>
      </c>
      <c r="J1813">
        <v>22</v>
      </c>
      <c r="K1813" t="s">
        <v>27</v>
      </c>
      <c r="L1813">
        <v>99</v>
      </c>
      <c r="M1813" t="s">
        <v>260</v>
      </c>
      <c r="N1813">
        <v>885</v>
      </c>
      <c r="R1813" s="2">
        <f t="shared" si="57"/>
        <v>2.6871925669520862</v>
      </c>
      <c r="S1813" s="2">
        <f>VLOOKUP(A1813,'TA Total'!A:Q,14,0)</f>
        <v>32934</v>
      </c>
    </row>
    <row r="1814" spans="1:19" x14ac:dyDescent="0.45">
      <c r="A1814" s="2" t="str">
        <f t="shared" si="56"/>
        <v>2018|Palmerston North City|Private Dwelling</v>
      </c>
      <c r="B1814" t="s">
        <v>16</v>
      </c>
      <c r="C1814" t="s">
        <v>17</v>
      </c>
      <c r="D1814" t="s">
        <v>18</v>
      </c>
      <c r="E1814" t="s">
        <v>19</v>
      </c>
      <c r="F1814">
        <v>2018</v>
      </c>
      <c r="G1814">
        <v>2018</v>
      </c>
      <c r="H1814" s="1" t="s">
        <v>170</v>
      </c>
      <c r="I1814" t="s">
        <v>169</v>
      </c>
      <c r="J1814">
        <v>3</v>
      </c>
      <c r="K1814" t="s">
        <v>28</v>
      </c>
      <c r="L1814">
        <v>1</v>
      </c>
      <c r="M1814" t="s">
        <v>261</v>
      </c>
      <c r="N1814">
        <v>99</v>
      </c>
      <c r="R1814" s="2">
        <f t="shared" si="57"/>
        <v>0.30247479376718606</v>
      </c>
      <c r="S1814" s="2">
        <f>VLOOKUP(A1814,'TA Total'!A:Q,14,0)</f>
        <v>32730</v>
      </c>
    </row>
    <row r="1815" spans="1:19" x14ac:dyDescent="0.45">
      <c r="A1815" s="2" t="str">
        <f t="shared" si="56"/>
        <v>2018|Palmerston North City|Non-private Dwelling</v>
      </c>
      <c r="B1815" t="s">
        <v>16</v>
      </c>
      <c r="C1815" t="s">
        <v>17</v>
      </c>
      <c r="D1815" t="s">
        <v>18</v>
      </c>
      <c r="E1815" t="s">
        <v>19</v>
      </c>
      <c r="F1815">
        <v>2018</v>
      </c>
      <c r="G1815">
        <v>2018</v>
      </c>
      <c r="H1815" s="1" t="s">
        <v>170</v>
      </c>
      <c r="I1815" t="s">
        <v>169</v>
      </c>
      <c r="J1815">
        <v>3</v>
      </c>
      <c r="K1815" t="s">
        <v>28</v>
      </c>
      <c r="L1815">
        <v>2</v>
      </c>
      <c r="M1815" t="s">
        <v>262</v>
      </c>
      <c r="N1815">
        <v>0</v>
      </c>
      <c r="R1815" s="2">
        <f t="shared" si="57"/>
        <v>0</v>
      </c>
      <c r="S1815" s="2">
        <f>VLOOKUP(A1815,'TA Total'!A:Q,14,0)</f>
        <v>204</v>
      </c>
    </row>
    <row r="1816" spans="1:19" x14ac:dyDescent="0.45">
      <c r="A1816" s="2" t="str">
        <f t="shared" si="56"/>
        <v>2018|Palmerston North City|Total - dwelling type</v>
      </c>
      <c r="B1816" t="s">
        <v>16</v>
      </c>
      <c r="C1816" t="s">
        <v>17</v>
      </c>
      <c r="D1816" t="s">
        <v>18</v>
      </c>
      <c r="E1816" t="s">
        <v>19</v>
      </c>
      <c r="F1816">
        <v>2018</v>
      </c>
      <c r="G1816">
        <v>2018</v>
      </c>
      <c r="H1816" s="1" t="s">
        <v>170</v>
      </c>
      <c r="I1816" t="s">
        <v>169</v>
      </c>
      <c r="J1816">
        <v>3</v>
      </c>
      <c r="K1816" t="s">
        <v>28</v>
      </c>
      <c r="L1816">
        <v>99</v>
      </c>
      <c r="M1816" t="s">
        <v>260</v>
      </c>
      <c r="N1816">
        <v>99</v>
      </c>
      <c r="R1816" s="2">
        <f t="shared" si="57"/>
        <v>0.30060120240480964</v>
      </c>
      <c r="S1816" s="2">
        <f>VLOOKUP(A1816,'TA Total'!A:Q,14,0)</f>
        <v>32934</v>
      </c>
    </row>
    <row r="1817" spans="1:19" x14ac:dyDescent="0.45">
      <c r="A1817" s="2" t="str">
        <f t="shared" si="56"/>
        <v>2018|Palmerston North City|Private Dwelling</v>
      </c>
      <c r="B1817" t="s">
        <v>16</v>
      </c>
      <c r="C1817" t="s">
        <v>17</v>
      </c>
      <c r="D1817" t="s">
        <v>18</v>
      </c>
      <c r="E1817" t="s">
        <v>19</v>
      </c>
      <c r="F1817">
        <v>2018</v>
      </c>
      <c r="G1817">
        <v>2018</v>
      </c>
      <c r="H1817" s="1" t="s">
        <v>170</v>
      </c>
      <c r="I1817" t="s">
        <v>169</v>
      </c>
      <c r="J1817">
        <v>999</v>
      </c>
      <c r="K1817" t="s">
        <v>29</v>
      </c>
      <c r="L1817">
        <v>1</v>
      </c>
      <c r="M1817" t="s">
        <v>261</v>
      </c>
      <c r="N1817">
        <v>32730</v>
      </c>
      <c r="R1817" s="2">
        <f t="shared" si="57"/>
        <v>100</v>
      </c>
      <c r="S1817" s="2">
        <f>VLOOKUP(A1817,'TA Total'!A:Q,14,0)</f>
        <v>32730</v>
      </c>
    </row>
    <row r="1818" spans="1:19" x14ac:dyDescent="0.45">
      <c r="A1818" s="2" t="str">
        <f t="shared" si="56"/>
        <v>2018|Palmerston North City|Non-private Dwelling</v>
      </c>
      <c r="B1818" t="s">
        <v>16</v>
      </c>
      <c r="C1818" t="s">
        <v>17</v>
      </c>
      <c r="D1818" t="s">
        <v>18</v>
      </c>
      <c r="E1818" t="s">
        <v>19</v>
      </c>
      <c r="F1818">
        <v>2018</v>
      </c>
      <c r="G1818">
        <v>2018</v>
      </c>
      <c r="H1818" s="1" t="s">
        <v>170</v>
      </c>
      <c r="I1818" t="s">
        <v>169</v>
      </c>
      <c r="J1818">
        <v>999</v>
      </c>
      <c r="K1818" t="s">
        <v>29</v>
      </c>
      <c r="L1818">
        <v>2</v>
      </c>
      <c r="M1818" t="s">
        <v>262</v>
      </c>
      <c r="N1818">
        <v>204</v>
      </c>
      <c r="R1818" s="2">
        <f t="shared" si="57"/>
        <v>100</v>
      </c>
      <c r="S1818" s="2">
        <f>VLOOKUP(A1818,'TA Total'!A:Q,14,0)</f>
        <v>204</v>
      </c>
    </row>
    <row r="1819" spans="1:19" x14ac:dyDescent="0.45">
      <c r="A1819" s="2" t="str">
        <f t="shared" si="56"/>
        <v>2018|Palmerston North City|Total - dwelling type</v>
      </c>
      <c r="B1819" t="s">
        <v>16</v>
      </c>
      <c r="C1819" t="s">
        <v>17</v>
      </c>
      <c r="D1819" t="s">
        <v>18</v>
      </c>
      <c r="E1819" t="s">
        <v>19</v>
      </c>
      <c r="F1819">
        <v>2018</v>
      </c>
      <c r="G1819">
        <v>2018</v>
      </c>
      <c r="H1819" s="1" t="s">
        <v>170</v>
      </c>
      <c r="I1819" t="s">
        <v>169</v>
      </c>
      <c r="J1819">
        <v>999</v>
      </c>
      <c r="K1819" t="s">
        <v>29</v>
      </c>
      <c r="L1819">
        <v>99</v>
      </c>
      <c r="M1819" t="s">
        <v>260</v>
      </c>
      <c r="N1819">
        <v>32934</v>
      </c>
      <c r="R1819" s="2">
        <f t="shared" si="57"/>
        <v>100</v>
      </c>
      <c r="S1819" s="2">
        <f>VLOOKUP(A1819,'TA Total'!A:Q,14,0)</f>
        <v>32934</v>
      </c>
    </row>
    <row r="1820" spans="1:19" x14ac:dyDescent="0.45">
      <c r="A1820" s="2" t="str">
        <f t="shared" si="56"/>
        <v>2018|Tararua District|Private Dwelling</v>
      </c>
      <c r="B1820" t="s">
        <v>16</v>
      </c>
      <c r="C1820" t="s">
        <v>17</v>
      </c>
      <c r="D1820" t="s">
        <v>18</v>
      </c>
      <c r="E1820" t="s">
        <v>19</v>
      </c>
      <c r="F1820">
        <v>2018</v>
      </c>
      <c r="G1820">
        <v>2018</v>
      </c>
      <c r="H1820" s="1" t="s">
        <v>168</v>
      </c>
      <c r="I1820" t="s">
        <v>167</v>
      </c>
      <c r="J1820">
        <v>1</v>
      </c>
      <c r="K1820" t="s">
        <v>22</v>
      </c>
      <c r="L1820">
        <v>1</v>
      </c>
      <c r="M1820" t="s">
        <v>261</v>
      </c>
      <c r="N1820">
        <v>7032</v>
      </c>
      <c r="R1820" s="2">
        <f t="shared" si="57"/>
        <v>88.990129081245257</v>
      </c>
      <c r="S1820" s="2">
        <f>VLOOKUP(A1820,'TA Total'!A:Q,14,0)</f>
        <v>7902</v>
      </c>
    </row>
    <row r="1821" spans="1:19" x14ac:dyDescent="0.45">
      <c r="A1821" s="2" t="str">
        <f t="shared" si="56"/>
        <v>2018|Tararua District|Non-private Dwelling</v>
      </c>
      <c r="B1821" t="s">
        <v>16</v>
      </c>
      <c r="C1821" t="s">
        <v>17</v>
      </c>
      <c r="D1821" t="s">
        <v>18</v>
      </c>
      <c r="E1821" t="s">
        <v>19</v>
      </c>
      <c r="F1821">
        <v>2018</v>
      </c>
      <c r="G1821">
        <v>2018</v>
      </c>
      <c r="H1821" s="1" t="s">
        <v>168</v>
      </c>
      <c r="I1821" t="s">
        <v>167</v>
      </c>
      <c r="J1821">
        <v>1</v>
      </c>
      <c r="K1821" t="s">
        <v>22</v>
      </c>
      <c r="L1821">
        <v>2</v>
      </c>
      <c r="M1821" t="s">
        <v>262</v>
      </c>
      <c r="N1821">
        <v>30</v>
      </c>
      <c r="R1821" s="2">
        <f t="shared" si="57"/>
        <v>62.5</v>
      </c>
      <c r="S1821" s="2">
        <f>VLOOKUP(A1821,'TA Total'!A:Q,14,0)</f>
        <v>48</v>
      </c>
    </row>
    <row r="1822" spans="1:19" x14ac:dyDescent="0.45">
      <c r="A1822" s="2" t="str">
        <f t="shared" si="56"/>
        <v>2018|Tararua District|Total - dwelling type</v>
      </c>
      <c r="B1822" t="s">
        <v>16</v>
      </c>
      <c r="C1822" t="s">
        <v>17</v>
      </c>
      <c r="D1822" t="s">
        <v>18</v>
      </c>
      <c r="E1822" t="s">
        <v>19</v>
      </c>
      <c r="F1822">
        <v>2018</v>
      </c>
      <c r="G1822">
        <v>2018</v>
      </c>
      <c r="H1822" s="1" t="s">
        <v>168</v>
      </c>
      <c r="I1822" t="s">
        <v>167</v>
      </c>
      <c r="J1822">
        <v>1</v>
      </c>
      <c r="K1822" t="s">
        <v>22</v>
      </c>
      <c r="L1822">
        <v>99</v>
      </c>
      <c r="M1822" t="s">
        <v>260</v>
      </c>
      <c r="N1822">
        <v>7062</v>
      </c>
      <c r="R1822" s="2">
        <f t="shared" si="57"/>
        <v>88.796680497925308</v>
      </c>
      <c r="S1822" s="2">
        <f>VLOOKUP(A1822,'TA Total'!A:Q,14,0)</f>
        <v>7953</v>
      </c>
    </row>
    <row r="1823" spans="1:19" x14ac:dyDescent="0.45">
      <c r="A1823" s="2" t="str">
        <f t="shared" si="56"/>
        <v>2018|Tararua District|Private Dwelling</v>
      </c>
      <c r="B1823" t="s">
        <v>16</v>
      </c>
      <c r="C1823" t="s">
        <v>17</v>
      </c>
      <c r="D1823" t="s">
        <v>18</v>
      </c>
      <c r="E1823" t="s">
        <v>19</v>
      </c>
      <c r="F1823">
        <v>2018</v>
      </c>
      <c r="G1823">
        <v>2018</v>
      </c>
      <c r="H1823" s="1" t="s">
        <v>168</v>
      </c>
      <c r="I1823" t="s">
        <v>167</v>
      </c>
      <c r="J1823">
        <v>2</v>
      </c>
      <c r="K1823" t="s">
        <v>23</v>
      </c>
      <c r="L1823">
        <v>1</v>
      </c>
      <c r="M1823" t="s">
        <v>261</v>
      </c>
      <c r="N1823">
        <v>858</v>
      </c>
      <c r="R1823" s="2">
        <f t="shared" si="57"/>
        <v>10.858010630220196</v>
      </c>
      <c r="S1823" s="2">
        <f>VLOOKUP(A1823,'TA Total'!A:Q,14,0)</f>
        <v>7902</v>
      </c>
    </row>
    <row r="1824" spans="1:19" x14ac:dyDescent="0.45">
      <c r="A1824" s="2" t="str">
        <f t="shared" si="56"/>
        <v>2018|Tararua District|Non-private Dwelling</v>
      </c>
      <c r="B1824" t="s">
        <v>16</v>
      </c>
      <c r="C1824" t="s">
        <v>17</v>
      </c>
      <c r="D1824" t="s">
        <v>18</v>
      </c>
      <c r="E1824" t="s">
        <v>19</v>
      </c>
      <c r="F1824">
        <v>2018</v>
      </c>
      <c r="G1824">
        <v>2018</v>
      </c>
      <c r="H1824" s="1" t="s">
        <v>168</v>
      </c>
      <c r="I1824" t="s">
        <v>167</v>
      </c>
      <c r="J1824">
        <v>2</v>
      </c>
      <c r="K1824" t="s">
        <v>23</v>
      </c>
      <c r="L1824">
        <v>2</v>
      </c>
      <c r="M1824" t="s">
        <v>262</v>
      </c>
      <c r="N1824">
        <v>18</v>
      </c>
      <c r="R1824" s="2">
        <f t="shared" si="57"/>
        <v>37.5</v>
      </c>
      <c r="S1824" s="2">
        <f>VLOOKUP(A1824,'TA Total'!A:Q,14,0)</f>
        <v>48</v>
      </c>
    </row>
    <row r="1825" spans="1:19" x14ac:dyDescent="0.45">
      <c r="A1825" s="2" t="str">
        <f t="shared" si="56"/>
        <v>2018|Tararua District|Total - dwelling type</v>
      </c>
      <c r="B1825" t="s">
        <v>16</v>
      </c>
      <c r="C1825" t="s">
        <v>17</v>
      </c>
      <c r="D1825" t="s">
        <v>18</v>
      </c>
      <c r="E1825" t="s">
        <v>19</v>
      </c>
      <c r="F1825">
        <v>2018</v>
      </c>
      <c r="G1825">
        <v>2018</v>
      </c>
      <c r="H1825" s="1" t="s">
        <v>168</v>
      </c>
      <c r="I1825" t="s">
        <v>167</v>
      </c>
      <c r="J1825">
        <v>2</v>
      </c>
      <c r="K1825" t="s">
        <v>23</v>
      </c>
      <c r="L1825">
        <v>99</v>
      </c>
      <c r="M1825" t="s">
        <v>260</v>
      </c>
      <c r="N1825">
        <v>879</v>
      </c>
      <c r="R1825" s="2">
        <f t="shared" si="57"/>
        <v>11.052433044134288</v>
      </c>
      <c r="S1825" s="2">
        <f>VLOOKUP(A1825,'TA Total'!A:Q,14,0)</f>
        <v>7953</v>
      </c>
    </row>
    <row r="1826" spans="1:19" x14ac:dyDescent="0.45">
      <c r="A1826" s="2" t="str">
        <f t="shared" si="56"/>
        <v>2018|Tararua District|Private Dwelling</v>
      </c>
      <c r="B1826" t="s">
        <v>16</v>
      </c>
      <c r="C1826" t="s">
        <v>17</v>
      </c>
      <c r="D1826" t="s">
        <v>18</v>
      </c>
      <c r="E1826" t="s">
        <v>19</v>
      </c>
      <c r="F1826">
        <v>2018</v>
      </c>
      <c r="G1826">
        <v>2018</v>
      </c>
      <c r="H1826" s="1" t="s">
        <v>168</v>
      </c>
      <c r="I1826" t="s">
        <v>167</v>
      </c>
      <c r="J1826">
        <v>21</v>
      </c>
      <c r="K1826" t="s">
        <v>26</v>
      </c>
      <c r="L1826">
        <v>1</v>
      </c>
      <c r="M1826" t="s">
        <v>261</v>
      </c>
      <c r="N1826">
        <v>429</v>
      </c>
      <c r="R1826" s="2">
        <f t="shared" si="57"/>
        <v>5.4290053151100981</v>
      </c>
      <c r="S1826" s="2">
        <f>VLOOKUP(A1826,'TA Total'!A:Q,14,0)</f>
        <v>7902</v>
      </c>
    </row>
    <row r="1827" spans="1:19" x14ac:dyDescent="0.45">
      <c r="A1827" s="2" t="str">
        <f t="shared" si="56"/>
        <v>2018|Tararua District|Non-private Dwelling</v>
      </c>
      <c r="B1827" t="s">
        <v>16</v>
      </c>
      <c r="C1827" t="s">
        <v>17</v>
      </c>
      <c r="D1827" t="s">
        <v>18</v>
      </c>
      <c r="E1827" t="s">
        <v>19</v>
      </c>
      <c r="F1827">
        <v>2018</v>
      </c>
      <c r="G1827">
        <v>2018</v>
      </c>
      <c r="H1827" s="1" t="s">
        <v>168</v>
      </c>
      <c r="I1827" t="s">
        <v>167</v>
      </c>
      <c r="J1827">
        <v>21</v>
      </c>
      <c r="K1827" t="s">
        <v>26</v>
      </c>
      <c r="L1827">
        <v>2</v>
      </c>
      <c r="M1827" t="s">
        <v>262</v>
      </c>
      <c r="N1827">
        <v>6</v>
      </c>
      <c r="R1827" s="2">
        <f t="shared" si="57"/>
        <v>12.5</v>
      </c>
      <c r="S1827" s="2">
        <f>VLOOKUP(A1827,'TA Total'!A:Q,14,0)</f>
        <v>48</v>
      </c>
    </row>
    <row r="1828" spans="1:19" x14ac:dyDescent="0.45">
      <c r="A1828" s="2" t="str">
        <f t="shared" si="56"/>
        <v>2018|Tararua District|Total - dwelling type</v>
      </c>
      <c r="B1828" t="s">
        <v>16</v>
      </c>
      <c r="C1828" t="s">
        <v>17</v>
      </c>
      <c r="D1828" t="s">
        <v>18</v>
      </c>
      <c r="E1828" t="s">
        <v>19</v>
      </c>
      <c r="F1828">
        <v>2018</v>
      </c>
      <c r="G1828">
        <v>2018</v>
      </c>
      <c r="H1828" s="1" t="s">
        <v>168</v>
      </c>
      <c r="I1828" t="s">
        <v>167</v>
      </c>
      <c r="J1828">
        <v>21</v>
      </c>
      <c r="K1828" t="s">
        <v>26</v>
      </c>
      <c r="L1828">
        <v>99</v>
      </c>
      <c r="M1828" t="s">
        <v>260</v>
      </c>
      <c r="N1828">
        <v>435</v>
      </c>
      <c r="R1828" s="2">
        <f t="shared" si="57"/>
        <v>5.469634100339495</v>
      </c>
      <c r="S1828" s="2">
        <f>VLOOKUP(A1828,'TA Total'!A:Q,14,0)</f>
        <v>7953</v>
      </c>
    </row>
    <row r="1829" spans="1:19" x14ac:dyDescent="0.45">
      <c r="A1829" s="2" t="str">
        <f t="shared" si="56"/>
        <v>2018|Tararua District|Private Dwelling</v>
      </c>
      <c r="B1829" t="s">
        <v>16</v>
      </c>
      <c r="C1829" t="s">
        <v>17</v>
      </c>
      <c r="D1829" t="s">
        <v>18</v>
      </c>
      <c r="E1829" t="s">
        <v>19</v>
      </c>
      <c r="F1829">
        <v>2018</v>
      </c>
      <c r="G1829">
        <v>2018</v>
      </c>
      <c r="H1829" s="1" t="s">
        <v>168</v>
      </c>
      <c r="I1829" t="s">
        <v>167</v>
      </c>
      <c r="J1829">
        <v>22</v>
      </c>
      <c r="K1829" t="s">
        <v>27</v>
      </c>
      <c r="L1829">
        <v>1</v>
      </c>
      <c r="M1829" t="s">
        <v>261</v>
      </c>
      <c r="N1829">
        <v>429</v>
      </c>
      <c r="R1829" s="2">
        <f t="shared" si="57"/>
        <v>5.4290053151100981</v>
      </c>
      <c r="S1829" s="2">
        <f>VLOOKUP(A1829,'TA Total'!A:Q,14,0)</f>
        <v>7902</v>
      </c>
    </row>
    <row r="1830" spans="1:19" x14ac:dyDescent="0.45">
      <c r="A1830" s="2" t="str">
        <f t="shared" si="56"/>
        <v>2018|Tararua District|Non-private Dwelling</v>
      </c>
      <c r="B1830" t="s">
        <v>16</v>
      </c>
      <c r="C1830" t="s">
        <v>17</v>
      </c>
      <c r="D1830" t="s">
        <v>18</v>
      </c>
      <c r="E1830" t="s">
        <v>19</v>
      </c>
      <c r="F1830">
        <v>2018</v>
      </c>
      <c r="G1830">
        <v>2018</v>
      </c>
      <c r="H1830" s="1" t="s">
        <v>168</v>
      </c>
      <c r="I1830" t="s">
        <v>167</v>
      </c>
      <c r="J1830">
        <v>22</v>
      </c>
      <c r="K1830" t="s">
        <v>27</v>
      </c>
      <c r="L1830">
        <v>2</v>
      </c>
      <c r="M1830" t="s">
        <v>262</v>
      </c>
      <c r="N1830">
        <v>12</v>
      </c>
      <c r="R1830" s="2">
        <f t="shared" si="57"/>
        <v>25</v>
      </c>
      <c r="S1830" s="2">
        <f>VLOOKUP(A1830,'TA Total'!A:Q,14,0)</f>
        <v>48</v>
      </c>
    </row>
    <row r="1831" spans="1:19" x14ac:dyDescent="0.45">
      <c r="A1831" s="2" t="str">
        <f t="shared" si="56"/>
        <v>2018|Tararua District|Total - dwelling type</v>
      </c>
      <c r="B1831" t="s">
        <v>16</v>
      </c>
      <c r="C1831" t="s">
        <v>17</v>
      </c>
      <c r="D1831" t="s">
        <v>18</v>
      </c>
      <c r="E1831" t="s">
        <v>19</v>
      </c>
      <c r="F1831">
        <v>2018</v>
      </c>
      <c r="G1831">
        <v>2018</v>
      </c>
      <c r="H1831" s="1" t="s">
        <v>168</v>
      </c>
      <c r="I1831" t="s">
        <v>167</v>
      </c>
      <c r="J1831">
        <v>22</v>
      </c>
      <c r="K1831" t="s">
        <v>27</v>
      </c>
      <c r="L1831">
        <v>99</v>
      </c>
      <c r="M1831" t="s">
        <v>260</v>
      </c>
      <c r="N1831">
        <v>444</v>
      </c>
      <c r="R1831" s="2">
        <f t="shared" si="57"/>
        <v>5.5827989437947947</v>
      </c>
      <c r="S1831" s="2">
        <f>VLOOKUP(A1831,'TA Total'!A:Q,14,0)</f>
        <v>7953</v>
      </c>
    </row>
    <row r="1832" spans="1:19" x14ac:dyDescent="0.45">
      <c r="A1832" s="2" t="str">
        <f t="shared" si="56"/>
        <v>2018|Tararua District|Private Dwelling</v>
      </c>
      <c r="B1832" t="s">
        <v>16</v>
      </c>
      <c r="C1832" t="s">
        <v>17</v>
      </c>
      <c r="D1832" t="s">
        <v>18</v>
      </c>
      <c r="E1832" t="s">
        <v>19</v>
      </c>
      <c r="F1832">
        <v>2018</v>
      </c>
      <c r="G1832">
        <v>2018</v>
      </c>
      <c r="H1832" s="1" t="s">
        <v>168</v>
      </c>
      <c r="I1832" t="s">
        <v>167</v>
      </c>
      <c r="J1832">
        <v>3</v>
      </c>
      <c r="K1832" t="s">
        <v>28</v>
      </c>
      <c r="L1832">
        <v>1</v>
      </c>
      <c r="M1832" t="s">
        <v>261</v>
      </c>
      <c r="N1832">
        <v>12</v>
      </c>
      <c r="R1832" s="2">
        <f t="shared" si="57"/>
        <v>0.15186028853454822</v>
      </c>
      <c r="S1832" s="2">
        <f>VLOOKUP(A1832,'TA Total'!A:Q,14,0)</f>
        <v>7902</v>
      </c>
    </row>
    <row r="1833" spans="1:19" x14ac:dyDescent="0.45">
      <c r="A1833" s="2" t="str">
        <f t="shared" si="56"/>
        <v>2018|Tararua District|Non-private Dwelling</v>
      </c>
      <c r="B1833" t="s">
        <v>16</v>
      </c>
      <c r="C1833" t="s">
        <v>17</v>
      </c>
      <c r="D1833" t="s">
        <v>18</v>
      </c>
      <c r="E1833" t="s">
        <v>19</v>
      </c>
      <c r="F1833">
        <v>2018</v>
      </c>
      <c r="G1833">
        <v>2018</v>
      </c>
      <c r="H1833" s="1" t="s">
        <v>168</v>
      </c>
      <c r="I1833" t="s">
        <v>167</v>
      </c>
      <c r="J1833">
        <v>3</v>
      </c>
      <c r="K1833" t="s">
        <v>28</v>
      </c>
      <c r="L1833">
        <v>2</v>
      </c>
      <c r="M1833" t="s">
        <v>262</v>
      </c>
      <c r="N1833">
        <v>0</v>
      </c>
      <c r="R1833" s="2">
        <f t="shared" si="57"/>
        <v>0</v>
      </c>
      <c r="S1833" s="2">
        <f>VLOOKUP(A1833,'TA Total'!A:Q,14,0)</f>
        <v>48</v>
      </c>
    </row>
    <row r="1834" spans="1:19" x14ac:dyDescent="0.45">
      <c r="A1834" s="2" t="str">
        <f t="shared" si="56"/>
        <v>2018|Tararua District|Total - dwelling type</v>
      </c>
      <c r="B1834" t="s">
        <v>16</v>
      </c>
      <c r="C1834" t="s">
        <v>17</v>
      </c>
      <c r="D1834" t="s">
        <v>18</v>
      </c>
      <c r="E1834" t="s">
        <v>19</v>
      </c>
      <c r="F1834">
        <v>2018</v>
      </c>
      <c r="G1834">
        <v>2018</v>
      </c>
      <c r="H1834" s="1" t="s">
        <v>168</v>
      </c>
      <c r="I1834" t="s">
        <v>167</v>
      </c>
      <c r="J1834">
        <v>3</v>
      </c>
      <c r="K1834" t="s">
        <v>28</v>
      </c>
      <c r="L1834">
        <v>99</v>
      </c>
      <c r="M1834" t="s">
        <v>260</v>
      </c>
      <c r="N1834">
        <v>12</v>
      </c>
      <c r="R1834" s="2">
        <f t="shared" si="57"/>
        <v>0.15088645794039984</v>
      </c>
      <c r="S1834" s="2">
        <f>VLOOKUP(A1834,'TA Total'!A:Q,14,0)</f>
        <v>7953</v>
      </c>
    </row>
    <row r="1835" spans="1:19" x14ac:dyDescent="0.45">
      <c r="A1835" s="2" t="str">
        <f t="shared" si="56"/>
        <v>2018|Tararua District|Private Dwelling</v>
      </c>
      <c r="B1835" t="s">
        <v>16</v>
      </c>
      <c r="C1835" t="s">
        <v>17</v>
      </c>
      <c r="D1835" t="s">
        <v>18</v>
      </c>
      <c r="E1835" t="s">
        <v>19</v>
      </c>
      <c r="F1835">
        <v>2018</v>
      </c>
      <c r="G1835">
        <v>2018</v>
      </c>
      <c r="H1835" s="1" t="s">
        <v>168</v>
      </c>
      <c r="I1835" t="s">
        <v>167</v>
      </c>
      <c r="J1835">
        <v>999</v>
      </c>
      <c r="K1835" t="s">
        <v>29</v>
      </c>
      <c r="L1835">
        <v>1</v>
      </c>
      <c r="M1835" t="s">
        <v>261</v>
      </c>
      <c r="N1835">
        <v>7902</v>
      </c>
      <c r="R1835" s="2">
        <f t="shared" si="57"/>
        <v>100</v>
      </c>
      <c r="S1835" s="2">
        <f>VLOOKUP(A1835,'TA Total'!A:Q,14,0)</f>
        <v>7902</v>
      </c>
    </row>
    <row r="1836" spans="1:19" x14ac:dyDescent="0.45">
      <c r="A1836" s="2" t="str">
        <f t="shared" si="56"/>
        <v>2018|Tararua District|Non-private Dwelling</v>
      </c>
      <c r="B1836" t="s">
        <v>16</v>
      </c>
      <c r="C1836" t="s">
        <v>17</v>
      </c>
      <c r="D1836" t="s">
        <v>18</v>
      </c>
      <c r="E1836" t="s">
        <v>19</v>
      </c>
      <c r="F1836">
        <v>2018</v>
      </c>
      <c r="G1836">
        <v>2018</v>
      </c>
      <c r="H1836" s="1" t="s">
        <v>168</v>
      </c>
      <c r="I1836" t="s">
        <v>167</v>
      </c>
      <c r="J1836">
        <v>999</v>
      </c>
      <c r="K1836" t="s">
        <v>29</v>
      </c>
      <c r="L1836">
        <v>2</v>
      </c>
      <c r="M1836" t="s">
        <v>262</v>
      </c>
      <c r="N1836">
        <v>48</v>
      </c>
      <c r="R1836" s="2">
        <f t="shared" si="57"/>
        <v>100</v>
      </c>
      <c r="S1836" s="2">
        <f>VLOOKUP(A1836,'TA Total'!A:Q,14,0)</f>
        <v>48</v>
      </c>
    </row>
    <row r="1837" spans="1:19" x14ac:dyDescent="0.45">
      <c r="A1837" s="2" t="str">
        <f t="shared" si="56"/>
        <v>2018|Tararua District|Total - dwelling type</v>
      </c>
      <c r="B1837" t="s">
        <v>16</v>
      </c>
      <c r="C1837" t="s">
        <v>17</v>
      </c>
      <c r="D1837" t="s">
        <v>18</v>
      </c>
      <c r="E1837" t="s">
        <v>19</v>
      </c>
      <c r="F1837">
        <v>2018</v>
      </c>
      <c r="G1837">
        <v>2018</v>
      </c>
      <c r="H1837" s="1" t="s">
        <v>168</v>
      </c>
      <c r="I1837" t="s">
        <v>167</v>
      </c>
      <c r="J1837">
        <v>999</v>
      </c>
      <c r="K1837" t="s">
        <v>29</v>
      </c>
      <c r="L1837">
        <v>99</v>
      </c>
      <c r="M1837" t="s">
        <v>260</v>
      </c>
      <c r="N1837">
        <v>7953</v>
      </c>
      <c r="R1837" s="2">
        <f t="shared" si="57"/>
        <v>100</v>
      </c>
      <c r="S1837" s="2">
        <f>VLOOKUP(A1837,'TA Total'!A:Q,14,0)</f>
        <v>7953</v>
      </c>
    </row>
    <row r="1838" spans="1:19" x14ac:dyDescent="0.45">
      <c r="A1838" s="2" t="str">
        <f t="shared" si="56"/>
        <v>2018|Horowhenua District|Private Dwelling</v>
      </c>
      <c r="B1838" t="s">
        <v>16</v>
      </c>
      <c r="C1838" t="s">
        <v>17</v>
      </c>
      <c r="D1838" t="s">
        <v>18</v>
      </c>
      <c r="E1838" t="s">
        <v>19</v>
      </c>
      <c r="F1838">
        <v>2018</v>
      </c>
      <c r="G1838">
        <v>2018</v>
      </c>
      <c r="H1838" s="1" t="s">
        <v>166</v>
      </c>
      <c r="I1838" t="s">
        <v>165</v>
      </c>
      <c r="J1838">
        <v>1</v>
      </c>
      <c r="K1838" t="s">
        <v>22</v>
      </c>
      <c r="L1838">
        <v>1</v>
      </c>
      <c r="M1838" t="s">
        <v>261</v>
      </c>
      <c r="N1838">
        <v>13302</v>
      </c>
      <c r="R1838" s="2">
        <f t="shared" si="57"/>
        <v>84.296577946768053</v>
      </c>
      <c r="S1838" s="2">
        <f>VLOOKUP(A1838,'TA Total'!A:Q,14,0)</f>
        <v>15780</v>
      </c>
    </row>
    <row r="1839" spans="1:19" x14ac:dyDescent="0.45">
      <c r="A1839" s="2" t="str">
        <f t="shared" si="56"/>
        <v>2018|Horowhenua District|Non-private Dwelling</v>
      </c>
      <c r="B1839" t="s">
        <v>16</v>
      </c>
      <c r="C1839" t="s">
        <v>17</v>
      </c>
      <c r="D1839" t="s">
        <v>18</v>
      </c>
      <c r="E1839" t="s">
        <v>19</v>
      </c>
      <c r="F1839">
        <v>2018</v>
      </c>
      <c r="G1839">
        <v>2018</v>
      </c>
      <c r="H1839" s="1" t="s">
        <v>166</v>
      </c>
      <c r="I1839" t="s">
        <v>165</v>
      </c>
      <c r="J1839">
        <v>1</v>
      </c>
      <c r="K1839" t="s">
        <v>22</v>
      </c>
      <c r="L1839">
        <v>2</v>
      </c>
      <c r="M1839" t="s">
        <v>262</v>
      </c>
      <c r="N1839">
        <v>78</v>
      </c>
      <c r="R1839" s="2">
        <f t="shared" si="57"/>
        <v>70.270270270270274</v>
      </c>
      <c r="S1839" s="2">
        <f>VLOOKUP(A1839,'TA Total'!A:Q,14,0)</f>
        <v>111</v>
      </c>
    </row>
    <row r="1840" spans="1:19" x14ac:dyDescent="0.45">
      <c r="A1840" s="2" t="str">
        <f t="shared" si="56"/>
        <v>2018|Horowhenua District|Total - dwelling type</v>
      </c>
      <c r="B1840" t="s">
        <v>16</v>
      </c>
      <c r="C1840" t="s">
        <v>17</v>
      </c>
      <c r="D1840" t="s">
        <v>18</v>
      </c>
      <c r="E1840" t="s">
        <v>19</v>
      </c>
      <c r="F1840">
        <v>2018</v>
      </c>
      <c r="G1840">
        <v>2018</v>
      </c>
      <c r="H1840" s="1" t="s">
        <v>166</v>
      </c>
      <c r="I1840" t="s">
        <v>165</v>
      </c>
      <c r="J1840">
        <v>1</v>
      </c>
      <c r="K1840" t="s">
        <v>22</v>
      </c>
      <c r="L1840">
        <v>99</v>
      </c>
      <c r="M1840" t="s">
        <v>260</v>
      </c>
      <c r="N1840">
        <v>13377</v>
      </c>
      <c r="R1840" s="2">
        <f t="shared" si="57"/>
        <v>84.179724372286202</v>
      </c>
      <c r="S1840" s="2">
        <f>VLOOKUP(A1840,'TA Total'!A:Q,14,0)</f>
        <v>15891</v>
      </c>
    </row>
    <row r="1841" spans="1:19" x14ac:dyDescent="0.45">
      <c r="A1841" s="2" t="str">
        <f t="shared" si="56"/>
        <v>2018|Horowhenua District|Private Dwelling</v>
      </c>
      <c r="B1841" t="s">
        <v>16</v>
      </c>
      <c r="C1841" t="s">
        <v>17</v>
      </c>
      <c r="D1841" t="s">
        <v>18</v>
      </c>
      <c r="E1841" t="s">
        <v>19</v>
      </c>
      <c r="F1841">
        <v>2018</v>
      </c>
      <c r="G1841">
        <v>2018</v>
      </c>
      <c r="H1841" s="1" t="s">
        <v>166</v>
      </c>
      <c r="I1841" t="s">
        <v>165</v>
      </c>
      <c r="J1841">
        <v>2</v>
      </c>
      <c r="K1841" t="s">
        <v>23</v>
      </c>
      <c r="L1841">
        <v>1</v>
      </c>
      <c r="M1841" t="s">
        <v>261</v>
      </c>
      <c r="N1841">
        <v>2391</v>
      </c>
      <c r="R1841" s="2">
        <f t="shared" si="57"/>
        <v>15.152091254752854</v>
      </c>
      <c r="S1841" s="2">
        <f>VLOOKUP(A1841,'TA Total'!A:Q,14,0)</f>
        <v>15780</v>
      </c>
    </row>
    <row r="1842" spans="1:19" x14ac:dyDescent="0.45">
      <c r="A1842" s="2" t="str">
        <f t="shared" si="56"/>
        <v>2018|Horowhenua District|Non-private Dwelling</v>
      </c>
      <c r="B1842" t="s">
        <v>16</v>
      </c>
      <c r="C1842" t="s">
        <v>17</v>
      </c>
      <c r="D1842" t="s">
        <v>18</v>
      </c>
      <c r="E1842" t="s">
        <v>19</v>
      </c>
      <c r="F1842">
        <v>2018</v>
      </c>
      <c r="G1842">
        <v>2018</v>
      </c>
      <c r="H1842" s="1" t="s">
        <v>166</v>
      </c>
      <c r="I1842" t="s">
        <v>165</v>
      </c>
      <c r="J1842">
        <v>2</v>
      </c>
      <c r="K1842" t="s">
        <v>23</v>
      </c>
      <c r="L1842">
        <v>2</v>
      </c>
      <c r="M1842" t="s">
        <v>262</v>
      </c>
      <c r="N1842">
        <v>33</v>
      </c>
      <c r="R1842" s="2">
        <f t="shared" si="57"/>
        <v>29.72972972972973</v>
      </c>
      <c r="S1842" s="2">
        <f>VLOOKUP(A1842,'TA Total'!A:Q,14,0)</f>
        <v>111</v>
      </c>
    </row>
    <row r="1843" spans="1:19" x14ac:dyDescent="0.45">
      <c r="A1843" s="2" t="str">
        <f t="shared" si="56"/>
        <v>2018|Horowhenua District|Total - dwelling type</v>
      </c>
      <c r="B1843" t="s">
        <v>16</v>
      </c>
      <c r="C1843" t="s">
        <v>17</v>
      </c>
      <c r="D1843" t="s">
        <v>18</v>
      </c>
      <c r="E1843" t="s">
        <v>19</v>
      </c>
      <c r="F1843">
        <v>2018</v>
      </c>
      <c r="G1843">
        <v>2018</v>
      </c>
      <c r="H1843" s="1" t="s">
        <v>166</v>
      </c>
      <c r="I1843" t="s">
        <v>165</v>
      </c>
      <c r="J1843">
        <v>2</v>
      </c>
      <c r="K1843" t="s">
        <v>23</v>
      </c>
      <c r="L1843">
        <v>99</v>
      </c>
      <c r="M1843" t="s">
        <v>260</v>
      </c>
      <c r="N1843">
        <v>2427</v>
      </c>
      <c r="R1843" s="2">
        <f t="shared" si="57"/>
        <v>15.272795922220125</v>
      </c>
      <c r="S1843" s="2">
        <f>VLOOKUP(A1843,'TA Total'!A:Q,14,0)</f>
        <v>15891</v>
      </c>
    </row>
    <row r="1844" spans="1:19" x14ac:dyDescent="0.45">
      <c r="A1844" s="2" t="str">
        <f t="shared" si="56"/>
        <v>2018|Horowhenua District|Private Dwelling</v>
      </c>
      <c r="B1844" t="s">
        <v>16</v>
      </c>
      <c r="C1844" t="s">
        <v>17</v>
      </c>
      <c r="D1844" t="s">
        <v>18</v>
      </c>
      <c r="E1844" t="s">
        <v>19</v>
      </c>
      <c r="F1844">
        <v>2018</v>
      </c>
      <c r="G1844">
        <v>2018</v>
      </c>
      <c r="H1844" s="1" t="s">
        <v>166</v>
      </c>
      <c r="I1844" t="s">
        <v>165</v>
      </c>
      <c r="J1844">
        <v>21</v>
      </c>
      <c r="K1844" t="s">
        <v>26</v>
      </c>
      <c r="L1844">
        <v>1</v>
      </c>
      <c r="M1844" t="s">
        <v>261</v>
      </c>
      <c r="N1844">
        <v>1236</v>
      </c>
      <c r="R1844" s="2">
        <f t="shared" si="57"/>
        <v>7.832699619771863</v>
      </c>
      <c r="S1844" s="2">
        <f>VLOOKUP(A1844,'TA Total'!A:Q,14,0)</f>
        <v>15780</v>
      </c>
    </row>
    <row r="1845" spans="1:19" x14ac:dyDescent="0.45">
      <c r="A1845" s="2" t="str">
        <f t="shared" si="56"/>
        <v>2018|Horowhenua District|Non-private Dwelling</v>
      </c>
      <c r="B1845" t="s">
        <v>16</v>
      </c>
      <c r="C1845" t="s">
        <v>17</v>
      </c>
      <c r="D1845" t="s">
        <v>18</v>
      </c>
      <c r="E1845" t="s">
        <v>19</v>
      </c>
      <c r="F1845">
        <v>2018</v>
      </c>
      <c r="G1845">
        <v>2018</v>
      </c>
      <c r="H1845" s="1" t="s">
        <v>166</v>
      </c>
      <c r="I1845" t="s">
        <v>165</v>
      </c>
      <c r="J1845">
        <v>21</v>
      </c>
      <c r="K1845" t="s">
        <v>26</v>
      </c>
      <c r="L1845">
        <v>2</v>
      </c>
      <c r="M1845" t="s">
        <v>262</v>
      </c>
      <c r="N1845">
        <v>12</v>
      </c>
      <c r="R1845" s="2">
        <f t="shared" si="57"/>
        <v>10.810810810810811</v>
      </c>
      <c r="S1845" s="2">
        <f>VLOOKUP(A1845,'TA Total'!A:Q,14,0)</f>
        <v>111</v>
      </c>
    </row>
    <row r="1846" spans="1:19" x14ac:dyDescent="0.45">
      <c r="A1846" s="2" t="str">
        <f t="shared" si="56"/>
        <v>2018|Horowhenua District|Total - dwelling type</v>
      </c>
      <c r="B1846" t="s">
        <v>16</v>
      </c>
      <c r="C1846" t="s">
        <v>17</v>
      </c>
      <c r="D1846" t="s">
        <v>18</v>
      </c>
      <c r="E1846" t="s">
        <v>19</v>
      </c>
      <c r="F1846">
        <v>2018</v>
      </c>
      <c r="G1846">
        <v>2018</v>
      </c>
      <c r="H1846" s="1" t="s">
        <v>166</v>
      </c>
      <c r="I1846" t="s">
        <v>165</v>
      </c>
      <c r="J1846">
        <v>21</v>
      </c>
      <c r="K1846" t="s">
        <v>26</v>
      </c>
      <c r="L1846">
        <v>99</v>
      </c>
      <c r="M1846" t="s">
        <v>260</v>
      </c>
      <c r="N1846">
        <v>1248</v>
      </c>
      <c r="R1846" s="2">
        <f t="shared" si="57"/>
        <v>7.8535019822541061</v>
      </c>
      <c r="S1846" s="2">
        <f>VLOOKUP(A1846,'TA Total'!A:Q,14,0)</f>
        <v>15891</v>
      </c>
    </row>
    <row r="1847" spans="1:19" x14ac:dyDescent="0.45">
      <c r="A1847" s="2" t="str">
        <f t="shared" si="56"/>
        <v>2018|Horowhenua District|Private Dwelling</v>
      </c>
      <c r="B1847" t="s">
        <v>16</v>
      </c>
      <c r="C1847" t="s">
        <v>17</v>
      </c>
      <c r="D1847" t="s">
        <v>18</v>
      </c>
      <c r="E1847" t="s">
        <v>19</v>
      </c>
      <c r="F1847">
        <v>2018</v>
      </c>
      <c r="G1847">
        <v>2018</v>
      </c>
      <c r="H1847" s="1" t="s">
        <v>166</v>
      </c>
      <c r="I1847" t="s">
        <v>165</v>
      </c>
      <c r="J1847">
        <v>22</v>
      </c>
      <c r="K1847" t="s">
        <v>27</v>
      </c>
      <c r="L1847">
        <v>1</v>
      </c>
      <c r="M1847" t="s">
        <v>261</v>
      </c>
      <c r="N1847">
        <v>1158</v>
      </c>
      <c r="R1847" s="2">
        <f t="shared" si="57"/>
        <v>7.338403041825095</v>
      </c>
      <c r="S1847" s="2">
        <f>VLOOKUP(A1847,'TA Total'!A:Q,14,0)</f>
        <v>15780</v>
      </c>
    </row>
    <row r="1848" spans="1:19" x14ac:dyDescent="0.45">
      <c r="A1848" s="2" t="str">
        <f t="shared" si="56"/>
        <v>2018|Horowhenua District|Non-private Dwelling</v>
      </c>
      <c r="B1848" t="s">
        <v>16</v>
      </c>
      <c r="C1848" t="s">
        <v>17</v>
      </c>
      <c r="D1848" t="s">
        <v>18</v>
      </c>
      <c r="E1848" t="s">
        <v>19</v>
      </c>
      <c r="F1848">
        <v>2018</v>
      </c>
      <c r="G1848">
        <v>2018</v>
      </c>
      <c r="H1848" s="1" t="s">
        <v>166</v>
      </c>
      <c r="I1848" t="s">
        <v>165</v>
      </c>
      <c r="J1848">
        <v>22</v>
      </c>
      <c r="K1848" t="s">
        <v>27</v>
      </c>
      <c r="L1848">
        <v>2</v>
      </c>
      <c r="M1848" t="s">
        <v>262</v>
      </c>
      <c r="N1848">
        <v>21</v>
      </c>
      <c r="R1848" s="2">
        <f t="shared" si="57"/>
        <v>18.918918918918919</v>
      </c>
      <c r="S1848" s="2">
        <f>VLOOKUP(A1848,'TA Total'!A:Q,14,0)</f>
        <v>111</v>
      </c>
    </row>
    <row r="1849" spans="1:19" x14ac:dyDescent="0.45">
      <c r="A1849" s="2" t="str">
        <f t="shared" si="56"/>
        <v>2018|Horowhenua District|Total - dwelling type</v>
      </c>
      <c r="B1849" t="s">
        <v>16</v>
      </c>
      <c r="C1849" t="s">
        <v>17</v>
      </c>
      <c r="D1849" t="s">
        <v>18</v>
      </c>
      <c r="E1849" t="s">
        <v>19</v>
      </c>
      <c r="F1849">
        <v>2018</v>
      </c>
      <c r="G1849">
        <v>2018</v>
      </c>
      <c r="H1849" s="1" t="s">
        <v>166</v>
      </c>
      <c r="I1849" t="s">
        <v>165</v>
      </c>
      <c r="J1849">
        <v>22</v>
      </c>
      <c r="K1849" t="s">
        <v>27</v>
      </c>
      <c r="L1849">
        <v>99</v>
      </c>
      <c r="M1849" t="s">
        <v>260</v>
      </c>
      <c r="N1849">
        <v>1182</v>
      </c>
      <c r="R1849" s="2">
        <f t="shared" si="57"/>
        <v>7.4381725505002825</v>
      </c>
      <c r="S1849" s="2">
        <f>VLOOKUP(A1849,'TA Total'!A:Q,14,0)</f>
        <v>15891</v>
      </c>
    </row>
    <row r="1850" spans="1:19" x14ac:dyDescent="0.45">
      <c r="A1850" s="2" t="str">
        <f t="shared" si="56"/>
        <v>2018|Horowhenua District|Private Dwelling</v>
      </c>
      <c r="B1850" t="s">
        <v>16</v>
      </c>
      <c r="C1850" t="s">
        <v>17</v>
      </c>
      <c r="D1850" t="s">
        <v>18</v>
      </c>
      <c r="E1850" t="s">
        <v>19</v>
      </c>
      <c r="F1850">
        <v>2018</v>
      </c>
      <c r="G1850">
        <v>2018</v>
      </c>
      <c r="H1850" s="1" t="s">
        <v>166</v>
      </c>
      <c r="I1850" t="s">
        <v>165</v>
      </c>
      <c r="J1850">
        <v>3</v>
      </c>
      <c r="K1850" t="s">
        <v>28</v>
      </c>
      <c r="L1850">
        <v>1</v>
      </c>
      <c r="M1850" t="s">
        <v>261</v>
      </c>
      <c r="N1850">
        <v>84</v>
      </c>
      <c r="R1850" s="2">
        <f t="shared" si="57"/>
        <v>0.53231939163498099</v>
      </c>
      <c r="S1850" s="2">
        <f>VLOOKUP(A1850,'TA Total'!A:Q,14,0)</f>
        <v>15780</v>
      </c>
    </row>
    <row r="1851" spans="1:19" x14ac:dyDescent="0.45">
      <c r="A1851" s="2" t="str">
        <f t="shared" si="56"/>
        <v>2018|Horowhenua District|Non-private Dwelling</v>
      </c>
      <c r="B1851" t="s">
        <v>16</v>
      </c>
      <c r="C1851" t="s">
        <v>17</v>
      </c>
      <c r="D1851" t="s">
        <v>18</v>
      </c>
      <c r="E1851" t="s">
        <v>19</v>
      </c>
      <c r="F1851">
        <v>2018</v>
      </c>
      <c r="G1851">
        <v>2018</v>
      </c>
      <c r="H1851" s="1" t="s">
        <v>166</v>
      </c>
      <c r="I1851" t="s">
        <v>165</v>
      </c>
      <c r="J1851">
        <v>3</v>
      </c>
      <c r="K1851" t="s">
        <v>28</v>
      </c>
      <c r="L1851">
        <v>2</v>
      </c>
      <c r="M1851" t="s">
        <v>262</v>
      </c>
      <c r="N1851">
        <v>3</v>
      </c>
      <c r="R1851" s="2">
        <f t="shared" si="57"/>
        <v>2.7027027027027026</v>
      </c>
      <c r="S1851" s="2">
        <f>VLOOKUP(A1851,'TA Total'!A:Q,14,0)</f>
        <v>111</v>
      </c>
    </row>
    <row r="1852" spans="1:19" x14ac:dyDescent="0.45">
      <c r="A1852" s="2" t="str">
        <f t="shared" si="56"/>
        <v>2018|Horowhenua District|Total - dwelling type</v>
      </c>
      <c r="B1852" t="s">
        <v>16</v>
      </c>
      <c r="C1852" t="s">
        <v>17</v>
      </c>
      <c r="D1852" t="s">
        <v>18</v>
      </c>
      <c r="E1852" t="s">
        <v>19</v>
      </c>
      <c r="F1852">
        <v>2018</v>
      </c>
      <c r="G1852">
        <v>2018</v>
      </c>
      <c r="H1852" s="1" t="s">
        <v>166</v>
      </c>
      <c r="I1852" t="s">
        <v>165</v>
      </c>
      <c r="J1852">
        <v>3</v>
      </c>
      <c r="K1852" t="s">
        <v>28</v>
      </c>
      <c r="L1852">
        <v>99</v>
      </c>
      <c r="M1852" t="s">
        <v>260</v>
      </c>
      <c r="N1852">
        <v>84</v>
      </c>
      <c r="R1852" s="2">
        <f t="shared" si="57"/>
        <v>0.52860109495941099</v>
      </c>
      <c r="S1852" s="2">
        <f>VLOOKUP(A1852,'TA Total'!A:Q,14,0)</f>
        <v>15891</v>
      </c>
    </row>
    <row r="1853" spans="1:19" x14ac:dyDescent="0.45">
      <c r="A1853" s="2" t="str">
        <f t="shared" si="56"/>
        <v>2018|Horowhenua District|Private Dwelling</v>
      </c>
      <c r="B1853" t="s">
        <v>16</v>
      </c>
      <c r="C1853" t="s">
        <v>17</v>
      </c>
      <c r="D1853" t="s">
        <v>18</v>
      </c>
      <c r="E1853" t="s">
        <v>19</v>
      </c>
      <c r="F1853">
        <v>2018</v>
      </c>
      <c r="G1853">
        <v>2018</v>
      </c>
      <c r="H1853" s="1" t="s">
        <v>166</v>
      </c>
      <c r="I1853" t="s">
        <v>165</v>
      </c>
      <c r="J1853">
        <v>999</v>
      </c>
      <c r="K1853" t="s">
        <v>29</v>
      </c>
      <c r="L1853">
        <v>1</v>
      </c>
      <c r="M1853" t="s">
        <v>261</v>
      </c>
      <c r="N1853">
        <v>15780</v>
      </c>
      <c r="R1853" s="2">
        <f t="shared" si="57"/>
        <v>100</v>
      </c>
      <c r="S1853" s="2">
        <f>VLOOKUP(A1853,'TA Total'!A:Q,14,0)</f>
        <v>15780</v>
      </c>
    </row>
    <row r="1854" spans="1:19" x14ac:dyDescent="0.45">
      <c r="A1854" s="2" t="str">
        <f t="shared" si="56"/>
        <v>2018|Horowhenua District|Non-private Dwelling</v>
      </c>
      <c r="B1854" t="s">
        <v>16</v>
      </c>
      <c r="C1854" t="s">
        <v>17</v>
      </c>
      <c r="D1854" t="s">
        <v>18</v>
      </c>
      <c r="E1854" t="s">
        <v>19</v>
      </c>
      <c r="F1854">
        <v>2018</v>
      </c>
      <c r="G1854">
        <v>2018</v>
      </c>
      <c r="H1854" s="1" t="s">
        <v>166</v>
      </c>
      <c r="I1854" t="s">
        <v>165</v>
      </c>
      <c r="J1854">
        <v>999</v>
      </c>
      <c r="K1854" t="s">
        <v>29</v>
      </c>
      <c r="L1854">
        <v>2</v>
      </c>
      <c r="M1854" t="s">
        <v>262</v>
      </c>
      <c r="N1854">
        <v>111</v>
      </c>
      <c r="R1854" s="2">
        <f t="shared" si="57"/>
        <v>100</v>
      </c>
      <c r="S1854" s="2">
        <f>VLOOKUP(A1854,'TA Total'!A:Q,14,0)</f>
        <v>111</v>
      </c>
    </row>
    <row r="1855" spans="1:19" x14ac:dyDescent="0.45">
      <c r="A1855" s="2" t="str">
        <f t="shared" si="56"/>
        <v>2018|Horowhenua District|Total - dwelling type</v>
      </c>
      <c r="B1855" t="s">
        <v>16</v>
      </c>
      <c r="C1855" t="s">
        <v>17</v>
      </c>
      <c r="D1855" t="s">
        <v>18</v>
      </c>
      <c r="E1855" t="s">
        <v>19</v>
      </c>
      <c r="F1855">
        <v>2018</v>
      </c>
      <c r="G1855">
        <v>2018</v>
      </c>
      <c r="H1855" s="1" t="s">
        <v>166</v>
      </c>
      <c r="I1855" t="s">
        <v>165</v>
      </c>
      <c r="J1855">
        <v>999</v>
      </c>
      <c r="K1855" t="s">
        <v>29</v>
      </c>
      <c r="L1855">
        <v>99</v>
      </c>
      <c r="M1855" t="s">
        <v>260</v>
      </c>
      <c r="N1855">
        <v>15891</v>
      </c>
      <c r="R1855" s="2">
        <f t="shared" si="57"/>
        <v>100</v>
      </c>
      <c r="S1855" s="2">
        <f>VLOOKUP(A1855,'TA Total'!A:Q,14,0)</f>
        <v>15891</v>
      </c>
    </row>
    <row r="1856" spans="1:19" x14ac:dyDescent="0.45">
      <c r="A1856" s="2" t="str">
        <f t="shared" si="56"/>
        <v>2018|Kapiti Coast District|Private Dwelling</v>
      </c>
      <c r="B1856" t="s">
        <v>16</v>
      </c>
      <c r="C1856" t="s">
        <v>17</v>
      </c>
      <c r="D1856" t="s">
        <v>18</v>
      </c>
      <c r="E1856" t="s">
        <v>19</v>
      </c>
      <c r="F1856">
        <v>2018</v>
      </c>
      <c r="G1856">
        <v>2018</v>
      </c>
      <c r="H1856" s="1" t="s">
        <v>164</v>
      </c>
      <c r="I1856" t="s">
        <v>163</v>
      </c>
      <c r="J1856">
        <v>1</v>
      </c>
      <c r="K1856" t="s">
        <v>22</v>
      </c>
      <c r="L1856">
        <v>1</v>
      </c>
      <c r="M1856" t="s">
        <v>261</v>
      </c>
      <c r="N1856">
        <v>21906</v>
      </c>
      <c r="R1856" s="2">
        <f t="shared" si="57"/>
        <v>87.891189215214254</v>
      </c>
      <c r="S1856" s="2">
        <f>VLOOKUP(A1856,'TA Total'!A:Q,14,0)</f>
        <v>24924</v>
      </c>
    </row>
    <row r="1857" spans="1:19" x14ac:dyDescent="0.45">
      <c r="A1857" s="2" t="str">
        <f t="shared" si="56"/>
        <v>2018|Kapiti Coast District|Non-private Dwelling</v>
      </c>
      <c r="B1857" t="s">
        <v>16</v>
      </c>
      <c r="C1857" t="s">
        <v>17</v>
      </c>
      <c r="D1857" t="s">
        <v>18</v>
      </c>
      <c r="E1857" t="s">
        <v>19</v>
      </c>
      <c r="F1857">
        <v>2018</v>
      </c>
      <c r="G1857">
        <v>2018</v>
      </c>
      <c r="H1857" s="1" t="s">
        <v>164</v>
      </c>
      <c r="I1857" t="s">
        <v>163</v>
      </c>
      <c r="J1857">
        <v>1</v>
      </c>
      <c r="K1857" t="s">
        <v>22</v>
      </c>
      <c r="L1857">
        <v>2</v>
      </c>
      <c r="M1857" t="s">
        <v>262</v>
      </c>
      <c r="N1857">
        <v>90</v>
      </c>
      <c r="R1857" s="2">
        <f t="shared" si="57"/>
        <v>65.217391304347828</v>
      </c>
      <c r="S1857" s="2">
        <f>VLOOKUP(A1857,'TA Total'!A:Q,14,0)</f>
        <v>138</v>
      </c>
    </row>
    <row r="1858" spans="1:19" x14ac:dyDescent="0.45">
      <c r="A1858" s="2" t="str">
        <f t="shared" si="56"/>
        <v>2018|Kapiti Coast District|Total - dwelling type</v>
      </c>
      <c r="B1858" t="s">
        <v>16</v>
      </c>
      <c r="C1858" t="s">
        <v>17</v>
      </c>
      <c r="D1858" t="s">
        <v>18</v>
      </c>
      <c r="E1858" t="s">
        <v>19</v>
      </c>
      <c r="F1858">
        <v>2018</v>
      </c>
      <c r="G1858">
        <v>2018</v>
      </c>
      <c r="H1858" s="1" t="s">
        <v>164</v>
      </c>
      <c r="I1858" t="s">
        <v>163</v>
      </c>
      <c r="J1858">
        <v>1</v>
      </c>
      <c r="K1858" t="s">
        <v>22</v>
      </c>
      <c r="L1858">
        <v>99</v>
      </c>
      <c r="M1858" t="s">
        <v>260</v>
      </c>
      <c r="N1858">
        <v>21999</v>
      </c>
      <c r="R1858" s="2">
        <f t="shared" si="57"/>
        <v>87.767803710353093</v>
      </c>
      <c r="S1858" s="2">
        <f>VLOOKUP(A1858,'TA Total'!A:Q,14,0)</f>
        <v>25065</v>
      </c>
    </row>
    <row r="1859" spans="1:19" x14ac:dyDescent="0.45">
      <c r="A1859" s="2" t="str">
        <f t="shared" ref="A1859:A1922" si="58">G1859&amp;"|"&amp;I1859&amp;"|"&amp;M1859</f>
        <v>2018|Kapiti Coast District|Private Dwelling</v>
      </c>
      <c r="B1859" t="s">
        <v>16</v>
      </c>
      <c r="C1859" t="s">
        <v>17</v>
      </c>
      <c r="D1859" t="s">
        <v>18</v>
      </c>
      <c r="E1859" t="s">
        <v>19</v>
      </c>
      <c r="F1859">
        <v>2018</v>
      </c>
      <c r="G1859">
        <v>2018</v>
      </c>
      <c r="H1859" s="1" t="s">
        <v>164</v>
      </c>
      <c r="I1859" t="s">
        <v>163</v>
      </c>
      <c r="J1859">
        <v>2</v>
      </c>
      <c r="K1859" t="s">
        <v>23</v>
      </c>
      <c r="L1859">
        <v>1</v>
      </c>
      <c r="M1859" t="s">
        <v>261</v>
      </c>
      <c r="N1859">
        <v>2892</v>
      </c>
      <c r="R1859" s="2">
        <f t="shared" ref="R1859:R1922" si="59">IF(P1859&lt;&gt;"_U",IFERROR((N1859/S1859*100),"."),".")</f>
        <v>11.603273952816561</v>
      </c>
      <c r="S1859" s="2">
        <f>VLOOKUP(A1859,'TA Total'!A:Q,14,0)</f>
        <v>24924</v>
      </c>
    </row>
    <row r="1860" spans="1:19" x14ac:dyDescent="0.45">
      <c r="A1860" s="2" t="str">
        <f t="shared" si="58"/>
        <v>2018|Kapiti Coast District|Non-private Dwelling</v>
      </c>
      <c r="B1860" t="s">
        <v>16</v>
      </c>
      <c r="C1860" t="s">
        <v>17</v>
      </c>
      <c r="D1860" t="s">
        <v>18</v>
      </c>
      <c r="E1860" t="s">
        <v>19</v>
      </c>
      <c r="F1860">
        <v>2018</v>
      </c>
      <c r="G1860">
        <v>2018</v>
      </c>
      <c r="H1860" s="1" t="s">
        <v>164</v>
      </c>
      <c r="I1860" t="s">
        <v>163</v>
      </c>
      <c r="J1860">
        <v>2</v>
      </c>
      <c r="K1860" t="s">
        <v>23</v>
      </c>
      <c r="L1860">
        <v>2</v>
      </c>
      <c r="M1860" t="s">
        <v>262</v>
      </c>
      <c r="N1860">
        <v>48</v>
      </c>
      <c r="R1860" s="2">
        <f t="shared" si="59"/>
        <v>34.782608695652172</v>
      </c>
      <c r="S1860" s="2">
        <f>VLOOKUP(A1860,'TA Total'!A:Q,14,0)</f>
        <v>138</v>
      </c>
    </row>
    <row r="1861" spans="1:19" x14ac:dyDescent="0.45">
      <c r="A1861" s="2" t="str">
        <f t="shared" si="58"/>
        <v>2018|Kapiti Coast District|Total - dwelling type</v>
      </c>
      <c r="B1861" t="s">
        <v>16</v>
      </c>
      <c r="C1861" t="s">
        <v>17</v>
      </c>
      <c r="D1861" t="s">
        <v>18</v>
      </c>
      <c r="E1861" t="s">
        <v>19</v>
      </c>
      <c r="F1861">
        <v>2018</v>
      </c>
      <c r="G1861">
        <v>2018</v>
      </c>
      <c r="H1861" s="1" t="s">
        <v>164</v>
      </c>
      <c r="I1861" t="s">
        <v>163</v>
      </c>
      <c r="J1861">
        <v>2</v>
      </c>
      <c r="K1861" t="s">
        <v>23</v>
      </c>
      <c r="L1861">
        <v>99</v>
      </c>
      <c r="M1861" t="s">
        <v>260</v>
      </c>
      <c r="N1861">
        <v>2940</v>
      </c>
      <c r="R1861" s="2">
        <f t="shared" si="59"/>
        <v>11.729503291442251</v>
      </c>
      <c r="S1861" s="2">
        <f>VLOOKUP(A1861,'TA Total'!A:Q,14,0)</f>
        <v>25065</v>
      </c>
    </row>
    <row r="1862" spans="1:19" x14ac:dyDescent="0.45">
      <c r="A1862" s="2" t="str">
        <f t="shared" si="58"/>
        <v>2018|Kapiti Coast District|Private Dwelling</v>
      </c>
      <c r="B1862" t="s">
        <v>16</v>
      </c>
      <c r="C1862" t="s">
        <v>17</v>
      </c>
      <c r="D1862" t="s">
        <v>18</v>
      </c>
      <c r="E1862" t="s">
        <v>19</v>
      </c>
      <c r="F1862">
        <v>2018</v>
      </c>
      <c r="G1862">
        <v>2018</v>
      </c>
      <c r="H1862" s="1" t="s">
        <v>164</v>
      </c>
      <c r="I1862" t="s">
        <v>163</v>
      </c>
      <c r="J1862">
        <v>21</v>
      </c>
      <c r="K1862" t="s">
        <v>26</v>
      </c>
      <c r="L1862">
        <v>1</v>
      </c>
      <c r="M1862" t="s">
        <v>261</v>
      </c>
      <c r="N1862">
        <v>1503</v>
      </c>
      <c r="R1862" s="2">
        <f t="shared" si="59"/>
        <v>6.0303322099181509</v>
      </c>
      <c r="S1862" s="2">
        <f>VLOOKUP(A1862,'TA Total'!A:Q,14,0)</f>
        <v>24924</v>
      </c>
    </row>
    <row r="1863" spans="1:19" x14ac:dyDescent="0.45">
      <c r="A1863" s="2" t="str">
        <f t="shared" si="58"/>
        <v>2018|Kapiti Coast District|Non-private Dwelling</v>
      </c>
      <c r="B1863" t="s">
        <v>16</v>
      </c>
      <c r="C1863" t="s">
        <v>17</v>
      </c>
      <c r="D1863" t="s">
        <v>18</v>
      </c>
      <c r="E1863" t="s">
        <v>19</v>
      </c>
      <c r="F1863">
        <v>2018</v>
      </c>
      <c r="G1863">
        <v>2018</v>
      </c>
      <c r="H1863" s="1" t="s">
        <v>164</v>
      </c>
      <c r="I1863" t="s">
        <v>163</v>
      </c>
      <c r="J1863">
        <v>21</v>
      </c>
      <c r="K1863" t="s">
        <v>26</v>
      </c>
      <c r="L1863">
        <v>2</v>
      </c>
      <c r="M1863" t="s">
        <v>262</v>
      </c>
      <c r="N1863">
        <v>9</v>
      </c>
      <c r="R1863" s="2">
        <f t="shared" si="59"/>
        <v>6.5217391304347823</v>
      </c>
      <c r="S1863" s="2">
        <f>VLOOKUP(A1863,'TA Total'!A:Q,14,0)</f>
        <v>138</v>
      </c>
    </row>
    <row r="1864" spans="1:19" x14ac:dyDescent="0.45">
      <c r="A1864" s="2" t="str">
        <f t="shared" si="58"/>
        <v>2018|Kapiti Coast District|Total - dwelling type</v>
      </c>
      <c r="B1864" t="s">
        <v>16</v>
      </c>
      <c r="C1864" t="s">
        <v>17</v>
      </c>
      <c r="D1864" t="s">
        <v>18</v>
      </c>
      <c r="E1864" t="s">
        <v>19</v>
      </c>
      <c r="F1864">
        <v>2018</v>
      </c>
      <c r="G1864">
        <v>2018</v>
      </c>
      <c r="H1864" s="1" t="s">
        <v>164</v>
      </c>
      <c r="I1864" t="s">
        <v>163</v>
      </c>
      <c r="J1864">
        <v>21</v>
      </c>
      <c r="K1864" t="s">
        <v>26</v>
      </c>
      <c r="L1864">
        <v>99</v>
      </c>
      <c r="M1864" t="s">
        <v>260</v>
      </c>
      <c r="N1864">
        <v>1512</v>
      </c>
      <c r="R1864" s="2">
        <f t="shared" si="59"/>
        <v>6.0323159784560136</v>
      </c>
      <c r="S1864" s="2">
        <f>VLOOKUP(A1864,'TA Total'!A:Q,14,0)</f>
        <v>25065</v>
      </c>
    </row>
    <row r="1865" spans="1:19" x14ac:dyDescent="0.45">
      <c r="A1865" s="2" t="str">
        <f t="shared" si="58"/>
        <v>2018|Kapiti Coast District|Private Dwelling</v>
      </c>
      <c r="B1865" t="s">
        <v>16</v>
      </c>
      <c r="C1865" t="s">
        <v>17</v>
      </c>
      <c r="D1865" t="s">
        <v>18</v>
      </c>
      <c r="E1865" t="s">
        <v>19</v>
      </c>
      <c r="F1865">
        <v>2018</v>
      </c>
      <c r="G1865">
        <v>2018</v>
      </c>
      <c r="H1865" s="1" t="s">
        <v>164</v>
      </c>
      <c r="I1865" t="s">
        <v>163</v>
      </c>
      <c r="J1865">
        <v>22</v>
      </c>
      <c r="K1865" t="s">
        <v>27</v>
      </c>
      <c r="L1865">
        <v>1</v>
      </c>
      <c r="M1865" t="s">
        <v>261</v>
      </c>
      <c r="N1865">
        <v>1386</v>
      </c>
      <c r="R1865" s="2">
        <f t="shared" si="59"/>
        <v>5.5609051516610499</v>
      </c>
      <c r="S1865" s="2">
        <f>VLOOKUP(A1865,'TA Total'!A:Q,14,0)</f>
        <v>24924</v>
      </c>
    </row>
    <row r="1866" spans="1:19" x14ac:dyDescent="0.45">
      <c r="A1866" s="2" t="str">
        <f t="shared" si="58"/>
        <v>2018|Kapiti Coast District|Non-private Dwelling</v>
      </c>
      <c r="B1866" t="s">
        <v>16</v>
      </c>
      <c r="C1866" t="s">
        <v>17</v>
      </c>
      <c r="D1866" t="s">
        <v>18</v>
      </c>
      <c r="E1866" t="s">
        <v>19</v>
      </c>
      <c r="F1866">
        <v>2018</v>
      </c>
      <c r="G1866">
        <v>2018</v>
      </c>
      <c r="H1866" s="1" t="s">
        <v>164</v>
      </c>
      <c r="I1866" t="s">
        <v>163</v>
      </c>
      <c r="J1866">
        <v>22</v>
      </c>
      <c r="K1866" t="s">
        <v>27</v>
      </c>
      <c r="L1866">
        <v>2</v>
      </c>
      <c r="M1866" t="s">
        <v>262</v>
      </c>
      <c r="N1866">
        <v>42</v>
      </c>
      <c r="R1866" s="2">
        <f t="shared" si="59"/>
        <v>30.434782608695656</v>
      </c>
      <c r="S1866" s="2">
        <f>VLOOKUP(A1866,'TA Total'!A:Q,14,0)</f>
        <v>138</v>
      </c>
    </row>
    <row r="1867" spans="1:19" x14ac:dyDescent="0.45">
      <c r="A1867" s="2" t="str">
        <f t="shared" si="58"/>
        <v>2018|Kapiti Coast District|Total - dwelling type</v>
      </c>
      <c r="B1867" t="s">
        <v>16</v>
      </c>
      <c r="C1867" t="s">
        <v>17</v>
      </c>
      <c r="D1867" t="s">
        <v>18</v>
      </c>
      <c r="E1867" t="s">
        <v>19</v>
      </c>
      <c r="F1867">
        <v>2018</v>
      </c>
      <c r="G1867">
        <v>2018</v>
      </c>
      <c r="H1867" s="1" t="s">
        <v>164</v>
      </c>
      <c r="I1867" t="s">
        <v>163</v>
      </c>
      <c r="J1867">
        <v>22</v>
      </c>
      <c r="K1867" t="s">
        <v>27</v>
      </c>
      <c r="L1867">
        <v>99</v>
      </c>
      <c r="M1867" t="s">
        <v>260</v>
      </c>
      <c r="N1867">
        <v>1428</v>
      </c>
      <c r="R1867" s="2">
        <f t="shared" si="59"/>
        <v>5.6971873129862356</v>
      </c>
      <c r="S1867" s="2">
        <f>VLOOKUP(A1867,'TA Total'!A:Q,14,0)</f>
        <v>25065</v>
      </c>
    </row>
    <row r="1868" spans="1:19" x14ac:dyDescent="0.45">
      <c r="A1868" s="2" t="str">
        <f t="shared" si="58"/>
        <v>2018|Kapiti Coast District|Private Dwelling</v>
      </c>
      <c r="B1868" t="s">
        <v>16</v>
      </c>
      <c r="C1868" t="s">
        <v>17</v>
      </c>
      <c r="D1868" t="s">
        <v>18</v>
      </c>
      <c r="E1868" t="s">
        <v>19</v>
      </c>
      <c r="F1868">
        <v>2018</v>
      </c>
      <c r="G1868">
        <v>2018</v>
      </c>
      <c r="H1868" s="1" t="s">
        <v>164</v>
      </c>
      <c r="I1868" t="s">
        <v>163</v>
      </c>
      <c r="J1868">
        <v>3</v>
      </c>
      <c r="K1868" t="s">
        <v>28</v>
      </c>
      <c r="L1868">
        <v>1</v>
      </c>
      <c r="M1868" t="s">
        <v>261</v>
      </c>
      <c r="N1868">
        <v>126</v>
      </c>
      <c r="R1868" s="2">
        <f t="shared" si="59"/>
        <v>0.50553683196918631</v>
      </c>
      <c r="S1868" s="2">
        <f>VLOOKUP(A1868,'TA Total'!A:Q,14,0)</f>
        <v>24924</v>
      </c>
    </row>
    <row r="1869" spans="1:19" x14ac:dyDescent="0.45">
      <c r="A1869" s="2" t="str">
        <f t="shared" si="58"/>
        <v>2018|Kapiti Coast District|Non-private Dwelling</v>
      </c>
      <c r="B1869" t="s">
        <v>16</v>
      </c>
      <c r="C1869" t="s">
        <v>17</v>
      </c>
      <c r="D1869" t="s">
        <v>18</v>
      </c>
      <c r="E1869" t="s">
        <v>19</v>
      </c>
      <c r="F1869">
        <v>2018</v>
      </c>
      <c r="G1869">
        <v>2018</v>
      </c>
      <c r="H1869" s="1" t="s">
        <v>164</v>
      </c>
      <c r="I1869" t="s">
        <v>163</v>
      </c>
      <c r="J1869">
        <v>3</v>
      </c>
      <c r="K1869" t="s">
        <v>28</v>
      </c>
      <c r="L1869">
        <v>2</v>
      </c>
      <c r="M1869" t="s">
        <v>262</v>
      </c>
      <c r="N1869">
        <v>0</v>
      </c>
      <c r="R1869" s="2">
        <f t="shared" si="59"/>
        <v>0</v>
      </c>
      <c r="S1869" s="2">
        <f>VLOOKUP(A1869,'TA Total'!A:Q,14,0)</f>
        <v>138</v>
      </c>
    </row>
    <row r="1870" spans="1:19" x14ac:dyDescent="0.45">
      <c r="A1870" s="2" t="str">
        <f t="shared" si="58"/>
        <v>2018|Kapiti Coast District|Total - dwelling type</v>
      </c>
      <c r="B1870" t="s">
        <v>16</v>
      </c>
      <c r="C1870" t="s">
        <v>17</v>
      </c>
      <c r="D1870" t="s">
        <v>18</v>
      </c>
      <c r="E1870" t="s">
        <v>19</v>
      </c>
      <c r="F1870">
        <v>2018</v>
      </c>
      <c r="G1870">
        <v>2018</v>
      </c>
      <c r="H1870" s="1" t="s">
        <v>164</v>
      </c>
      <c r="I1870" t="s">
        <v>163</v>
      </c>
      <c r="J1870">
        <v>3</v>
      </c>
      <c r="K1870" t="s">
        <v>28</v>
      </c>
      <c r="L1870">
        <v>99</v>
      </c>
      <c r="M1870" t="s">
        <v>260</v>
      </c>
      <c r="N1870">
        <v>126</v>
      </c>
      <c r="R1870" s="2">
        <f t="shared" si="59"/>
        <v>0.50269299820466784</v>
      </c>
      <c r="S1870" s="2">
        <f>VLOOKUP(A1870,'TA Total'!A:Q,14,0)</f>
        <v>25065</v>
      </c>
    </row>
    <row r="1871" spans="1:19" x14ac:dyDescent="0.45">
      <c r="A1871" s="2" t="str">
        <f t="shared" si="58"/>
        <v>2018|Kapiti Coast District|Private Dwelling</v>
      </c>
      <c r="B1871" t="s">
        <v>16</v>
      </c>
      <c r="C1871" t="s">
        <v>17</v>
      </c>
      <c r="D1871" t="s">
        <v>18</v>
      </c>
      <c r="E1871" t="s">
        <v>19</v>
      </c>
      <c r="F1871">
        <v>2018</v>
      </c>
      <c r="G1871">
        <v>2018</v>
      </c>
      <c r="H1871" s="1" t="s">
        <v>164</v>
      </c>
      <c r="I1871" t="s">
        <v>163</v>
      </c>
      <c r="J1871">
        <v>999</v>
      </c>
      <c r="K1871" t="s">
        <v>29</v>
      </c>
      <c r="L1871">
        <v>1</v>
      </c>
      <c r="M1871" t="s">
        <v>261</v>
      </c>
      <c r="N1871">
        <v>24924</v>
      </c>
      <c r="R1871" s="2">
        <f t="shared" si="59"/>
        <v>100</v>
      </c>
      <c r="S1871" s="2">
        <f>VLOOKUP(A1871,'TA Total'!A:Q,14,0)</f>
        <v>24924</v>
      </c>
    </row>
    <row r="1872" spans="1:19" x14ac:dyDescent="0.45">
      <c r="A1872" s="2" t="str">
        <f t="shared" si="58"/>
        <v>2018|Kapiti Coast District|Non-private Dwelling</v>
      </c>
      <c r="B1872" t="s">
        <v>16</v>
      </c>
      <c r="C1872" t="s">
        <v>17</v>
      </c>
      <c r="D1872" t="s">
        <v>18</v>
      </c>
      <c r="E1872" t="s">
        <v>19</v>
      </c>
      <c r="F1872">
        <v>2018</v>
      </c>
      <c r="G1872">
        <v>2018</v>
      </c>
      <c r="H1872" s="1" t="s">
        <v>164</v>
      </c>
      <c r="I1872" t="s">
        <v>163</v>
      </c>
      <c r="J1872">
        <v>999</v>
      </c>
      <c r="K1872" t="s">
        <v>29</v>
      </c>
      <c r="L1872">
        <v>2</v>
      </c>
      <c r="M1872" t="s">
        <v>262</v>
      </c>
      <c r="N1872">
        <v>138</v>
      </c>
      <c r="R1872" s="2">
        <f t="shared" si="59"/>
        <v>100</v>
      </c>
      <c r="S1872" s="2">
        <f>VLOOKUP(A1872,'TA Total'!A:Q,14,0)</f>
        <v>138</v>
      </c>
    </row>
    <row r="1873" spans="1:19" x14ac:dyDescent="0.45">
      <c r="A1873" s="2" t="str">
        <f t="shared" si="58"/>
        <v>2018|Kapiti Coast District|Total - dwelling type</v>
      </c>
      <c r="B1873" t="s">
        <v>16</v>
      </c>
      <c r="C1873" t="s">
        <v>17</v>
      </c>
      <c r="D1873" t="s">
        <v>18</v>
      </c>
      <c r="E1873" t="s">
        <v>19</v>
      </c>
      <c r="F1873">
        <v>2018</v>
      </c>
      <c r="G1873">
        <v>2018</v>
      </c>
      <c r="H1873" s="1" t="s">
        <v>164</v>
      </c>
      <c r="I1873" t="s">
        <v>163</v>
      </c>
      <c r="J1873">
        <v>999</v>
      </c>
      <c r="K1873" t="s">
        <v>29</v>
      </c>
      <c r="L1873">
        <v>99</v>
      </c>
      <c r="M1873" t="s">
        <v>260</v>
      </c>
      <c r="N1873">
        <v>25065</v>
      </c>
      <c r="R1873" s="2">
        <f t="shared" si="59"/>
        <v>100</v>
      </c>
      <c r="S1873" s="2">
        <f>VLOOKUP(A1873,'TA Total'!A:Q,14,0)</f>
        <v>25065</v>
      </c>
    </row>
    <row r="1874" spans="1:19" x14ac:dyDescent="0.45">
      <c r="A1874" s="2" t="str">
        <f t="shared" si="58"/>
        <v>2018|Porirua City|Private Dwelling</v>
      </c>
      <c r="B1874" t="s">
        <v>16</v>
      </c>
      <c r="C1874" t="s">
        <v>17</v>
      </c>
      <c r="D1874" t="s">
        <v>18</v>
      </c>
      <c r="E1874" t="s">
        <v>19</v>
      </c>
      <c r="F1874">
        <v>2018</v>
      </c>
      <c r="G1874">
        <v>2018</v>
      </c>
      <c r="H1874" s="1" t="s">
        <v>162</v>
      </c>
      <c r="I1874" t="s">
        <v>161</v>
      </c>
      <c r="J1874">
        <v>1</v>
      </c>
      <c r="K1874" t="s">
        <v>22</v>
      </c>
      <c r="L1874">
        <v>1</v>
      </c>
      <c r="M1874" t="s">
        <v>261</v>
      </c>
      <c r="N1874">
        <v>17883</v>
      </c>
      <c r="R1874" s="2">
        <f t="shared" si="59"/>
        <v>94.829780464524333</v>
      </c>
      <c r="S1874" s="2">
        <f>VLOOKUP(A1874,'TA Total'!A:Q,14,0)</f>
        <v>18858</v>
      </c>
    </row>
    <row r="1875" spans="1:19" x14ac:dyDescent="0.45">
      <c r="A1875" s="2" t="str">
        <f t="shared" si="58"/>
        <v>2018|Porirua City|Non-private Dwelling</v>
      </c>
      <c r="B1875" t="s">
        <v>16</v>
      </c>
      <c r="C1875" t="s">
        <v>17</v>
      </c>
      <c r="D1875" t="s">
        <v>18</v>
      </c>
      <c r="E1875" t="s">
        <v>19</v>
      </c>
      <c r="F1875">
        <v>2018</v>
      </c>
      <c r="G1875">
        <v>2018</v>
      </c>
      <c r="H1875" s="1" t="s">
        <v>162</v>
      </c>
      <c r="I1875" t="s">
        <v>161</v>
      </c>
      <c r="J1875">
        <v>1</v>
      </c>
      <c r="K1875" t="s">
        <v>22</v>
      </c>
      <c r="L1875">
        <v>2</v>
      </c>
      <c r="M1875" t="s">
        <v>262</v>
      </c>
      <c r="N1875">
        <v>54</v>
      </c>
      <c r="R1875" s="2">
        <f t="shared" si="59"/>
        <v>78.260869565217391</v>
      </c>
      <c r="S1875" s="2">
        <f>VLOOKUP(A1875,'TA Total'!A:Q,14,0)</f>
        <v>69</v>
      </c>
    </row>
    <row r="1876" spans="1:19" x14ac:dyDescent="0.45">
      <c r="A1876" s="2" t="str">
        <f t="shared" si="58"/>
        <v>2018|Porirua City|Total - dwelling type</v>
      </c>
      <c r="B1876" t="s">
        <v>16</v>
      </c>
      <c r="C1876" t="s">
        <v>17</v>
      </c>
      <c r="D1876" t="s">
        <v>18</v>
      </c>
      <c r="E1876" t="s">
        <v>19</v>
      </c>
      <c r="F1876">
        <v>2018</v>
      </c>
      <c r="G1876">
        <v>2018</v>
      </c>
      <c r="H1876" s="1" t="s">
        <v>162</v>
      </c>
      <c r="I1876" t="s">
        <v>161</v>
      </c>
      <c r="J1876">
        <v>1</v>
      </c>
      <c r="K1876" t="s">
        <v>22</v>
      </c>
      <c r="L1876">
        <v>99</v>
      </c>
      <c r="M1876" t="s">
        <v>260</v>
      </c>
      <c r="N1876">
        <v>17940</v>
      </c>
      <c r="R1876" s="2">
        <f t="shared" si="59"/>
        <v>94.770206022187011</v>
      </c>
      <c r="S1876" s="2">
        <f>VLOOKUP(A1876,'TA Total'!A:Q,14,0)</f>
        <v>18930</v>
      </c>
    </row>
    <row r="1877" spans="1:19" x14ac:dyDescent="0.45">
      <c r="A1877" s="2" t="str">
        <f t="shared" si="58"/>
        <v>2018|Porirua City|Private Dwelling</v>
      </c>
      <c r="B1877" t="s">
        <v>16</v>
      </c>
      <c r="C1877" t="s">
        <v>17</v>
      </c>
      <c r="D1877" t="s">
        <v>18</v>
      </c>
      <c r="E1877" t="s">
        <v>19</v>
      </c>
      <c r="F1877">
        <v>2018</v>
      </c>
      <c r="G1877">
        <v>2018</v>
      </c>
      <c r="H1877" s="1" t="s">
        <v>162</v>
      </c>
      <c r="I1877" t="s">
        <v>161</v>
      </c>
      <c r="J1877">
        <v>2</v>
      </c>
      <c r="K1877" t="s">
        <v>23</v>
      </c>
      <c r="L1877">
        <v>1</v>
      </c>
      <c r="M1877" t="s">
        <v>261</v>
      </c>
      <c r="N1877">
        <v>882</v>
      </c>
      <c r="R1877" s="2">
        <f t="shared" si="59"/>
        <v>4.6770601336302899</v>
      </c>
      <c r="S1877" s="2">
        <f>VLOOKUP(A1877,'TA Total'!A:Q,14,0)</f>
        <v>18858</v>
      </c>
    </row>
    <row r="1878" spans="1:19" x14ac:dyDescent="0.45">
      <c r="A1878" s="2" t="str">
        <f t="shared" si="58"/>
        <v>2018|Porirua City|Non-private Dwelling</v>
      </c>
      <c r="B1878" t="s">
        <v>16</v>
      </c>
      <c r="C1878" t="s">
        <v>17</v>
      </c>
      <c r="D1878" t="s">
        <v>18</v>
      </c>
      <c r="E1878" t="s">
        <v>19</v>
      </c>
      <c r="F1878">
        <v>2018</v>
      </c>
      <c r="G1878">
        <v>2018</v>
      </c>
      <c r="H1878" s="1" t="s">
        <v>162</v>
      </c>
      <c r="I1878" t="s">
        <v>161</v>
      </c>
      <c r="J1878">
        <v>2</v>
      </c>
      <c r="K1878" t="s">
        <v>23</v>
      </c>
      <c r="L1878">
        <v>2</v>
      </c>
      <c r="M1878" t="s">
        <v>262</v>
      </c>
      <c r="N1878">
        <v>15</v>
      </c>
      <c r="R1878" s="2">
        <f t="shared" si="59"/>
        <v>21.739130434782609</v>
      </c>
      <c r="S1878" s="2">
        <f>VLOOKUP(A1878,'TA Total'!A:Q,14,0)</f>
        <v>69</v>
      </c>
    </row>
    <row r="1879" spans="1:19" x14ac:dyDescent="0.45">
      <c r="A1879" s="2" t="str">
        <f t="shared" si="58"/>
        <v>2018|Porirua City|Total - dwelling type</v>
      </c>
      <c r="B1879" t="s">
        <v>16</v>
      </c>
      <c r="C1879" t="s">
        <v>17</v>
      </c>
      <c r="D1879" t="s">
        <v>18</v>
      </c>
      <c r="E1879" t="s">
        <v>19</v>
      </c>
      <c r="F1879">
        <v>2018</v>
      </c>
      <c r="G1879">
        <v>2018</v>
      </c>
      <c r="H1879" s="1" t="s">
        <v>162</v>
      </c>
      <c r="I1879" t="s">
        <v>161</v>
      </c>
      <c r="J1879">
        <v>2</v>
      </c>
      <c r="K1879" t="s">
        <v>23</v>
      </c>
      <c r="L1879">
        <v>99</v>
      </c>
      <c r="M1879" t="s">
        <v>260</v>
      </c>
      <c r="N1879">
        <v>897</v>
      </c>
      <c r="R1879" s="2">
        <f t="shared" si="59"/>
        <v>4.7385103011093497</v>
      </c>
      <c r="S1879" s="2">
        <f>VLOOKUP(A1879,'TA Total'!A:Q,14,0)</f>
        <v>18930</v>
      </c>
    </row>
    <row r="1880" spans="1:19" x14ac:dyDescent="0.45">
      <c r="A1880" s="2" t="str">
        <f t="shared" si="58"/>
        <v>2018|Porirua City|Private Dwelling</v>
      </c>
      <c r="B1880" t="s">
        <v>16</v>
      </c>
      <c r="C1880" t="s">
        <v>17</v>
      </c>
      <c r="D1880" t="s">
        <v>18</v>
      </c>
      <c r="E1880" t="s">
        <v>19</v>
      </c>
      <c r="F1880">
        <v>2018</v>
      </c>
      <c r="G1880">
        <v>2018</v>
      </c>
      <c r="H1880" s="1" t="s">
        <v>162</v>
      </c>
      <c r="I1880" t="s">
        <v>161</v>
      </c>
      <c r="J1880">
        <v>21</v>
      </c>
      <c r="K1880" t="s">
        <v>26</v>
      </c>
      <c r="L1880">
        <v>1</v>
      </c>
      <c r="M1880" t="s">
        <v>261</v>
      </c>
      <c r="N1880">
        <v>480</v>
      </c>
      <c r="R1880" s="2">
        <f t="shared" si="59"/>
        <v>2.545338848234171</v>
      </c>
      <c r="S1880" s="2">
        <f>VLOOKUP(A1880,'TA Total'!A:Q,14,0)</f>
        <v>18858</v>
      </c>
    </row>
    <row r="1881" spans="1:19" x14ac:dyDescent="0.45">
      <c r="A1881" s="2" t="str">
        <f t="shared" si="58"/>
        <v>2018|Porirua City|Non-private Dwelling</v>
      </c>
      <c r="B1881" t="s">
        <v>16</v>
      </c>
      <c r="C1881" t="s">
        <v>17</v>
      </c>
      <c r="D1881" t="s">
        <v>18</v>
      </c>
      <c r="E1881" t="s">
        <v>19</v>
      </c>
      <c r="F1881">
        <v>2018</v>
      </c>
      <c r="G1881">
        <v>2018</v>
      </c>
      <c r="H1881" s="1" t="s">
        <v>162</v>
      </c>
      <c r="I1881" t="s">
        <v>161</v>
      </c>
      <c r="J1881">
        <v>21</v>
      </c>
      <c r="K1881" t="s">
        <v>26</v>
      </c>
      <c r="L1881">
        <v>2</v>
      </c>
      <c r="M1881" t="s">
        <v>262</v>
      </c>
      <c r="N1881">
        <v>3</v>
      </c>
      <c r="R1881" s="2">
        <f t="shared" si="59"/>
        <v>4.3478260869565215</v>
      </c>
      <c r="S1881" s="2">
        <f>VLOOKUP(A1881,'TA Total'!A:Q,14,0)</f>
        <v>69</v>
      </c>
    </row>
    <row r="1882" spans="1:19" x14ac:dyDescent="0.45">
      <c r="A1882" s="2" t="str">
        <f t="shared" si="58"/>
        <v>2018|Porirua City|Total - dwelling type</v>
      </c>
      <c r="B1882" t="s">
        <v>16</v>
      </c>
      <c r="C1882" t="s">
        <v>17</v>
      </c>
      <c r="D1882" t="s">
        <v>18</v>
      </c>
      <c r="E1882" t="s">
        <v>19</v>
      </c>
      <c r="F1882">
        <v>2018</v>
      </c>
      <c r="G1882">
        <v>2018</v>
      </c>
      <c r="H1882" s="1" t="s">
        <v>162</v>
      </c>
      <c r="I1882" t="s">
        <v>161</v>
      </c>
      <c r="J1882">
        <v>21</v>
      </c>
      <c r="K1882" t="s">
        <v>26</v>
      </c>
      <c r="L1882">
        <v>99</v>
      </c>
      <c r="M1882" t="s">
        <v>260</v>
      </c>
      <c r="N1882">
        <v>483</v>
      </c>
      <c r="R1882" s="2">
        <f t="shared" si="59"/>
        <v>2.5515055467511885</v>
      </c>
      <c r="S1882" s="2">
        <f>VLOOKUP(A1882,'TA Total'!A:Q,14,0)</f>
        <v>18930</v>
      </c>
    </row>
    <row r="1883" spans="1:19" x14ac:dyDescent="0.45">
      <c r="A1883" s="2" t="str">
        <f t="shared" si="58"/>
        <v>2018|Porirua City|Private Dwelling</v>
      </c>
      <c r="B1883" t="s">
        <v>16</v>
      </c>
      <c r="C1883" t="s">
        <v>17</v>
      </c>
      <c r="D1883" t="s">
        <v>18</v>
      </c>
      <c r="E1883" t="s">
        <v>19</v>
      </c>
      <c r="F1883">
        <v>2018</v>
      </c>
      <c r="G1883">
        <v>2018</v>
      </c>
      <c r="H1883" s="1" t="s">
        <v>162</v>
      </c>
      <c r="I1883" t="s">
        <v>161</v>
      </c>
      <c r="J1883">
        <v>22</v>
      </c>
      <c r="K1883" t="s">
        <v>27</v>
      </c>
      <c r="L1883">
        <v>1</v>
      </c>
      <c r="M1883" t="s">
        <v>261</v>
      </c>
      <c r="N1883">
        <v>402</v>
      </c>
      <c r="R1883" s="2">
        <f t="shared" si="59"/>
        <v>2.1317212853961185</v>
      </c>
      <c r="S1883" s="2">
        <f>VLOOKUP(A1883,'TA Total'!A:Q,14,0)</f>
        <v>18858</v>
      </c>
    </row>
    <row r="1884" spans="1:19" x14ac:dyDescent="0.45">
      <c r="A1884" s="2" t="str">
        <f t="shared" si="58"/>
        <v>2018|Porirua City|Non-private Dwelling</v>
      </c>
      <c r="B1884" t="s">
        <v>16</v>
      </c>
      <c r="C1884" t="s">
        <v>17</v>
      </c>
      <c r="D1884" t="s">
        <v>18</v>
      </c>
      <c r="E1884" t="s">
        <v>19</v>
      </c>
      <c r="F1884">
        <v>2018</v>
      </c>
      <c r="G1884">
        <v>2018</v>
      </c>
      <c r="H1884" s="1" t="s">
        <v>162</v>
      </c>
      <c r="I1884" t="s">
        <v>161</v>
      </c>
      <c r="J1884">
        <v>22</v>
      </c>
      <c r="K1884" t="s">
        <v>27</v>
      </c>
      <c r="L1884">
        <v>2</v>
      </c>
      <c r="M1884" t="s">
        <v>262</v>
      </c>
      <c r="N1884">
        <v>9</v>
      </c>
      <c r="R1884" s="2">
        <f t="shared" si="59"/>
        <v>13.043478260869565</v>
      </c>
      <c r="S1884" s="2">
        <f>VLOOKUP(A1884,'TA Total'!A:Q,14,0)</f>
        <v>69</v>
      </c>
    </row>
    <row r="1885" spans="1:19" x14ac:dyDescent="0.45">
      <c r="A1885" s="2" t="str">
        <f t="shared" si="58"/>
        <v>2018|Porirua City|Total - dwelling type</v>
      </c>
      <c r="B1885" t="s">
        <v>16</v>
      </c>
      <c r="C1885" t="s">
        <v>17</v>
      </c>
      <c r="D1885" t="s">
        <v>18</v>
      </c>
      <c r="E1885" t="s">
        <v>19</v>
      </c>
      <c r="F1885">
        <v>2018</v>
      </c>
      <c r="G1885">
        <v>2018</v>
      </c>
      <c r="H1885" s="1" t="s">
        <v>162</v>
      </c>
      <c r="I1885" t="s">
        <v>161</v>
      </c>
      <c r="J1885">
        <v>22</v>
      </c>
      <c r="K1885" t="s">
        <v>27</v>
      </c>
      <c r="L1885">
        <v>99</v>
      </c>
      <c r="M1885" t="s">
        <v>260</v>
      </c>
      <c r="N1885">
        <v>411</v>
      </c>
      <c r="R1885" s="2">
        <f t="shared" si="59"/>
        <v>2.1711568938193344</v>
      </c>
      <c r="S1885" s="2">
        <f>VLOOKUP(A1885,'TA Total'!A:Q,14,0)</f>
        <v>18930</v>
      </c>
    </row>
    <row r="1886" spans="1:19" x14ac:dyDescent="0.45">
      <c r="A1886" s="2" t="str">
        <f t="shared" si="58"/>
        <v>2018|Porirua City|Private Dwelling</v>
      </c>
      <c r="B1886" t="s">
        <v>16</v>
      </c>
      <c r="C1886" t="s">
        <v>17</v>
      </c>
      <c r="D1886" t="s">
        <v>18</v>
      </c>
      <c r="E1886" t="s">
        <v>19</v>
      </c>
      <c r="F1886">
        <v>2018</v>
      </c>
      <c r="G1886">
        <v>2018</v>
      </c>
      <c r="H1886" s="1" t="s">
        <v>162</v>
      </c>
      <c r="I1886" t="s">
        <v>161</v>
      </c>
      <c r="J1886">
        <v>3</v>
      </c>
      <c r="K1886" t="s">
        <v>28</v>
      </c>
      <c r="L1886">
        <v>1</v>
      </c>
      <c r="M1886" t="s">
        <v>261</v>
      </c>
      <c r="N1886">
        <v>93</v>
      </c>
      <c r="R1886" s="2">
        <f t="shared" si="59"/>
        <v>0.49315940184537066</v>
      </c>
      <c r="S1886" s="2">
        <f>VLOOKUP(A1886,'TA Total'!A:Q,14,0)</f>
        <v>18858</v>
      </c>
    </row>
    <row r="1887" spans="1:19" x14ac:dyDescent="0.45">
      <c r="A1887" s="2" t="str">
        <f t="shared" si="58"/>
        <v>2018|Porirua City|Non-private Dwelling</v>
      </c>
      <c r="B1887" t="s">
        <v>16</v>
      </c>
      <c r="C1887" t="s">
        <v>17</v>
      </c>
      <c r="D1887" t="s">
        <v>18</v>
      </c>
      <c r="E1887" t="s">
        <v>19</v>
      </c>
      <c r="F1887">
        <v>2018</v>
      </c>
      <c r="G1887">
        <v>2018</v>
      </c>
      <c r="H1887" s="1" t="s">
        <v>162</v>
      </c>
      <c r="I1887" t="s">
        <v>161</v>
      </c>
      <c r="J1887">
        <v>3</v>
      </c>
      <c r="K1887" t="s">
        <v>28</v>
      </c>
      <c r="L1887">
        <v>2</v>
      </c>
      <c r="M1887" t="s">
        <v>262</v>
      </c>
      <c r="N1887">
        <v>0</v>
      </c>
      <c r="R1887" s="2">
        <f t="shared" si="59"/>
        <v>0</v>
      </c>
      <c r="S1887" s="2">
        <f>VLOOKUP(A1887,'TA Total'!A:Q,14,0)</f>
        <v>69</v>
      </c>
    </row>
    <row r="1888" spans="1:19" x14ac:dyDescent="0.45">
      <c r="A1888" s="2" t="str">
        <f t="shared" si="58"/>
        <v>2018|Porirua City|Total - dwelling type</v>
      </c>
      <c r="B1888" t="s">
        <v>16</v>
      </c>
      <c r="C1888" t="s">
        <v>17</v>
      </c>
      <c r="D1888" t="s">
        <v>18</v>
      </c>
      <c r="E1888" t="s">
        <v>19</v>
      </c>
      <c r="F1888">
        <v>2018</v>
      </c>
      <c r="G1888">
        <v>2018</v>
      </c>
      <c r="H1888" s="1" t="s">
        <v>162</v>
      </c>
      <c r="I1888" t="s">
        <v>161</v>
      </c>
      <c r="J1888">
        <v>3</v>
      </c>
      <c r="K1888" t="s">
        <v>28</v>
      </c>
      <c r="L1888">
        <v>99</v>
      </c>
      <c r="M1888" t="s">
        <v>260</v>
      </c>
      <c r="N1888">
        <v>93</v>
      </c>
      <c r="R1888" s="2">
        <f t="shared" si="59"/>
        <v>0.49128367670364503</v>
      </c>
      <c r="S1888" s="2">
        <f>VLOOKUP(A1888,'TA Total'!A:Q,14,0)</f>
        <v>18930</v>
      </c>
    </row>
    <row r="1889" spans="1:19" x14ac:dyDescent="0.45">
      <c r="A1889" s="2" t="str">
        <f t="shared" si="58"/>
        <v>2018|Porirua City|Private Dwelling</v>
      </c>
      <c r="B1889" t="s">
        <v>16</v>
      </c>
      <c r="C1889" t="s">
        <v>17</v>
      </c>
      <c r="D1889" t="s">
        <v>18</v>
      </c>
      <c r="E1889" t="s">
        <v>19</v>
      </c>
      <c r="F1889">
        <v>2018</v>
      </c>
      <c r="G1889">
        <v>2018</v>
      </c>
      <c r="H1889" s="1" t="s">
        <v>162</v>
      </c>
      <c r="I1889" t="s">
        <v>161</v>
      </c>
      <c r="J1889">
        <v>999</v>
      </c>
      <c r="K1889" t="s">
        <v>29</v>
      </c>
      <c r="L1889">
        <v>1</v>
      </c>
      <c r="M1889" t="s">
        <v>261</v>
      </c>
      <c r="N1889">
        <v>18858</v>
      </c>
      <c r="R1889" s="2">
        <f t="shared" si="59"/>
        <v>100</v>
      </c>
      <c r="S1889" s="2">
        <f>VLOOKUP(A1889,'TA Total'!A:Q,14,0)</f>
        <v>18858</v>
      </c>
    </row>
    <row r="1890" spans="1:19" x14ac:dyDescent="0.45">
      <c r="A1890" s="2" t="str">
        <f t="shared" si="58"/>
        <v>2018|Porirua City|Non-private Dwelling</v>
      </c>
      <c r="B1890" t="s">
        <v>16</v>
      </c>
      <c r="C1890" t="s">
        <v>17</v>
      </c>
      <c r="D1890" t="s">
        <v>18</v>
      </c>
      <c r="E1890" t="s">
        <v>19</v>
      </c>
      <c r="F1890">
        <v>2018</v>
      </c>
      <c r="G1890">
        <v>2018</v>
      </c>
      <c r="H1890" s="1" t="s">
        <v>162</v>
      </c>
      <c r="I1890" t="s">
        <v>161</v>
      </c>
      <c r="J1890">
        <v>999</v>
      </c>
      <c r="K1890" t="s">
        <v>29</v>
      </c>
      <c r="L1890">
        <v>2</v>
      </c>
      <c r="M1890" t="s">
        <v>262</v>
      </c>
      <c r="N1890">
        <v>69</v>
      </c>
      <c r="R1890" s="2">
        <f t="shared" si="59"/>
        <v>100</v>
      </c>
      <c r="S1890" s="2">
        <f>VLOOKUP(A1890,'TA Total'!A:Q,14,0)</f>
        <v>69</v>
      </c>
    </row>
    <row r="1891" spans="1:19" x14ac:dyDescent="0.45">
      <c r="A1891" s="2" t="str">
        <f t="shared" si="58"/>
        <v>2018|Porirua City|Total - dwelling type</v>
      </c>
      <c r="B1891" t="s">
        <v>16</v>
      </c>
      <c r="C1891" t="s">
        <v>17</v>
      </c>
      <c r="D1891" t="s">
        <v>18</v>
      </c>
      <c r="E1891" t="s">
        <v>19</v>
      </c>
      <c r="F1891">
        <v>2018</v>
      </c>
      <c r="G1891">
        <v>2018</v>
      </c>
      <c r="H1891" s="1" t="s">
        <v>162</v>
      </c>
      <c r="I1891" t="s">
        <v>161</v>
      </c>
      <c r="J1891">
        <v>999</v>
      </c>
      <c r="K1891" t="s">
        <v>29</v>
      </c>
      <c r="L1891">
        <v>99</v>
      </c>
      <c r="M1891" t="s">
        <v>260</v>
      </c>
      <c r="N1891">
        <v>18930</v>
      </c>
      <c r="R1891" s="2">
        <f t="shared" si="59"/>
        <v>100</v>
      </c>
      <c r="S1891" s="2">
        <f>VLOOKUP(A1891,'TA Total'!A:Q,14,0)</f>
        <v>18930</v>
      </c>
    </row>
    <row r="1892" spans="1:19" x14ac:dyDescent="0.45">
      <c r="A1892" s="2" t="str">
        <f t="shared" si="58"/>
        <v>2018|Upper Hutt City|Private Dwelling</v>
      </c>
      <c r="B1892" t="s">
        <v>16</v>
      </c>
      <c r="C1892" t="s">
        <v>17</v>
      </c>
      <c r="D1892" t="s">
        <v>18</v>
      </c>
      <c r="E1892" t="s">
        <v>19</v>
      </c>
      <c r="F1892">
        <v>2018</v>
      </c>
      <c r="G1892">
        <v>2018</v>
      </c>
      <c r="H1892" s="1" t="s">
        <v>160</v>
      </c>
      <c r="I1892" t="s">
        <v>159</v>
      </c>
      <c r="J1892">
        <v>1</v>
      </c>
      <c r="K1892" t="s">
        <v>22</v>
      </c>
      <c r="L1892">
        <v>1</v>
      </c>
      <c r="M1892" t="s">
        <v>261</v>
      </c>
      <c r="N1892">
        <v>15912</v>
      </c>
      <c r="R1892" s="2">
        <f t="shared" si="59"/>
        <v>94.832826747720361</v>
      </c>
      <c r="S1892" s="2">
        <f>VLOOKUP(A1892,'TA Total'!A:Q,14,0)</f>
        <v>16779</v>
      </c>
    </row>
    <row r="1893" spans="1:19" x14ac:dyDescent="0.45">
      <c r="A1893" s="2" t="str">
        <f t="shared" si="58"/>
        <v>2018|Upper Hutt City|Non-private Dwelling</v>
      </c>
      <c r="B1893" t="s">
        <v>16</v>
      </c>
      <c r="C1893" t="s">
        <v>17</v>
      </c>
      <c r="D1893" t="s">
        <v>18</v>
      </c>
      <c r="E1893" t="s">
        <v>19</v>
      </c>
      <c r="F1893">
        <v>2018</v>
      </c>
      <c r="G1893">
        <v>2018</v>
      </c>
      <c r="H1893" s="1" t="s">
        <v>160</v>
      </c>
      <c r="I1893" t="s">
        <v>159</v>
      </c>
      <c r="J1893">
        <v>1</v>
      </c>
      <c r="K1893" t="s">
        <v>22</v>
      </c>
      <c r="L1893">
        <v>2</v>
      </c>
      <c r="M1893" t="s">
        <v>262</v>
      </c>
      <c r="N1893">
        <v>45</v>
      </c>
      <c r="R1893" s="2">
        <f t="shared" si="59"/>
        <v>83.333333333333343</v>
      </c>
      <c r="S1893" s="2">
        <f>VLOOKUP(A1893,'TA Total'!A:Q,14,0)</f>
        <v>54</v>
      </c>
    </row>
    <row r="1894" spans="1:19" x14ac:dyDescent="0.45">
      <c r="A1894" s="2" t="str">
        <f t="shared" si="58"/>
        <v>2018|Upper Hutt City|Total - dwelling type</v>
      </c>
      <c r="B1894" t="s">
        <v>16</v>
      </c>
      <c r="C1894" t="s">
        <v>17</v>
      </c>
      <c r="D1894" t="s">
        <v>18</v>
      </c>
      <c r="E1894" t="s">
        <v>19</v>
      </c>
      <c r="F1894">
        <v>2018</v>
      </c>
      <c r="G1894">
        <v>2018</v>
      </c>
      <c r="H1894" s="1" t="s">
        <v>160</v>
      </c>
      <c r="I1894" t="s">
        <v>159</v>
      </c>
      <c r="J1894">
        <v>1</v>
      </c>
      <c r="K1894" t="s">
        <v>22</v>
      </c>
      <c r="L1894">
        <v>99</v>
      </c>
      <c r="M1894" t="s">
        <v>260</v>
      </c>
      <c r="N1894">
        <v>15957</v>
      </c>
      <c r="R1894" s="2">
        <f t="shared" si="59"/>
        <v>94.795936553199084</v>
      </c>
      <c r="S1894" s="2">
        <f>VLOOKUP(A1894,'TA Total'!A:Q,14,0)</f>
        <v>16833</v>
      </c>
    </row>
    <row r="1895" spans="1:19" x14ac:dyDescent="0.45">
      <c r="A1895" s="2" t="str">
        <f t="shared" si="58"/>
        <v>2018|Upper Hutt City|Private Dwelling</v>
      </c>
      <c r="B1895" t="s">
        <v>16</v>
      </c>
      <c r="C1895" t="s">
        <v>17</v>
      </c>
      <c r="D1895" t="s">
        <v>18</v>
      </c>
      <c r="E1895" t="s">
        <v>19</v>
      </c>
      <c r="F1895">
        <v>2018</v>
      </c>
      <c r="G1895">
        <v>2018</v>
      </c>
      <c r="H1895" s="1" t="s">
        <v>160</v>
      </c>
      <c r="I1895" t="s">
        <v>159</v>
      </c>
      <c r="J1895">
        <v>2</v>
      </c>
      <c r="K1895" t="s">
        <v>23</v>
      </c>
      <c r="L1895">
        <v>1</v>
      </c>
      <c r="M1895" t="s">
        <v>261</v>
      </c>
      <c r="N1895">
        <v>801</v>
      </c>
      <c r="R1895" s="2">
        <f t="shared" si="59"/>
        <v>4.773824423386376</v>
      </c>
      <c r="S1895" s="2">
        <f>VLOOKUP(A1895,'TA Total'!A:Q,14,0)</f>
        <v>16779</v>
      </c>
    </row>
    <row r="1896" spans="1:19" x14ac:dyDescent="0.45">
      <c r="A1896" s="2" t="str">
        <f t="shared" si="58"/>
        <v>2018|Upper Hutt City|Non-private Dwelling</v>
      </c>
      <c r="B1896" t="s">
        <v>16</v>
      </c>
      <c r="C1896" t="s">
        <v>17</v>
      </c>
      <c r="D1896" t="s">
        <v>18</v>
      </c>
      <c r="E1896" t="s">
        <v>19</v>
      </c>
      <c r="F1896">
        <v>2018</v>
      </c>
      <c r="G1896">
        <v>2018</v>
      </c>
      <c r="H1896" s="1" t="s">
        <v>160</v>
      </c>
      <c r="I1896" t="s">
        <v>159</v>
      </c>
      <c r="J1896">
        <v>2</v>
      </c>
      <c r="K1896" t="s">
        <v>23</v>
      </c>
      <c r="L1896">
        <v>2</v>
      </c>
      <c r="M1896" t="s">
        <v>262</v>
      </c>
      <c r="N1896">
        <v>9</v>
      </c>
      <c r="R1896" s="2">
        <f t="shared" si="59"/>
        <v>16.666666666666664</v>
      </c>
      <c r="S1896" s="2">
        <f>VLOOKUP(A1896,'TA Total'!A:Q,14,0)</f>
        <v>54</v>
      </c>
    </row>
    <row r="1897" spans="1:19" x14ac:dyDescent="0.45">
      <c r="A1897" s="2" t="str">
        <f t="shared" si="58"/>
        <v>2018|Upper Hutt City|Total - dwelling type</v>
      </c>
      <c r="B1897" t="s">
        <v>16</v>
      </c>
      <c r="C1897" t="s">
        <v>17</v>
      </c>
      <c r="D1897" t="s">
        <v>18</v>
      </c>
      <c r="E1897" t="s">
        <v>19</v>
      </c>
      <c r="F1897">
        <v>2018</v>
      </c>
      <c r="G1897">
        <v>2018</v>
      </c>
      <c r="H1897" s="1" t="s">
        <v>160</v>
      </c>
      <c r="I1897" t="s">
        <v>159</v>
      </c>
      <c r="J1897">
        <v>2</v>
      </c>
      <c r="K1897" t="s">
        <v>23</v>
      </c>
      <c r="L1897">
        <v>99</v>
      </c>
      <c r="M1897" t="s">
        <v>260</v>
      </c>
      <c r="N1897">
        <v>807</v>
      </c>
      <c r="R1897" s="2">
        <f t="shared" si="59"/>
        <v>4.7941543396898947</v>
      </c>
      <c r="S1897" s="2">
        <f>VLOOKUP(A1897,'TA Total'!A:Q,14,0)</f>
        <v>16833</v>
      </c>
    </row>
    <row r="1898" spans="1:19" x14ac:dyDescent="0.45">
      <c r="A1898" s="2" t="str">
        <f t="shared" si="58"/>
        <v>2018|Upper Hutt City|Private Dwelling</v>
      </c>
      <c r="B1898" t="s">
        <v>16</v>
      </c>
      <c r="C1898" t="s">
        <v>17</v>
      </c>
      <c r="D1898" t="s">
        <v>18</v>
      </c>
      <c r="E1898" t="s">
        <v>19</v>
      </c>
      <c r="F1898">
        <v>2018</v>
      </c>
      <c r="G1898">
        <v>2018</v>
      </c>
      <c r="H1898" s="1" t="s">
        <v>160</v>
      </c>
      <c r="I1898" t="s">
        <v>159</v>
      </c>
      <c r="J1898">
        <v>21</v>
      </c>
      <c r="K1898" t="s">
        <v>26</v>
      </c>
      <c r="L1898">
        <v>1</v>
      </c>
      <c r="M1898" t="s">
        <v>261</v>
      </c>
      <c r="N1898">
        <v>423</v>
      </c>
      <c r="R1898" s="2">
        <f t="shared" si="59"/>
        <v>2.5210084033613445</v>
      </c>
      <c r="S1898" s="2">
        <f>VLOOKUP(A1898,'TA Total'!A:Q,14,0)</f>
        <v>16779</v>
      </c>
    </row>
    <row r="1899" spans="1:19" x14ac:dyDescent="0.45">
      <c r="A1899" s="2" t="str">
        <f t="shared" si="58"/>
        <v>2018|Upper Hutt City|Non-private Dwelling</v>
      </c>
      <c r="B1899" t="s">
        <v>16</v>
      </c>
      <c r="C1899" t="s">
        <v>17</v>
      </c>
      <c r="D1899" t="s">
        <v>18</v>
      </c>
      <c r="E1899" t="s">
        <v>19</v>
      </c>
      <c r="F1899">
        <v>2018</v>
      </c>
      <c r="G1899">
        <v>2018</v>
      </c>
      <c r="H1899" s="1" t="s">
        <v>160</v>
      </c>
      <c r="I1899" t="s">
        <v>159</v>
      </c>
      <c r="J1899">
        <v>21</v>
      </c>
      <c r="K1899" t="s">
        <v>26</v>
      </c>
      <c r="L1899">
        <v>2</v>
      </c>
      <c r="M1899" t="s">
        <v>262</v>
      </c>
      <c r="N1899">
        <v>6</v>
      </c>
      <c r="R1899" s="2">
        <f t="shared" si="59"/>
        <v>11.111111111111111</v>
      </c>
      <c r="S1899" s="2">
        <f>VLOOKUP(A1899,'TA Total'!A:Q,14,0)</f>
        <v>54</v>
      </c>
    </row>
    <row r="1900" spans="1:19" x14ac:dyDescent="0.45">
      <c r="A1900" s="2" t="str">
        <f t="shared" si="58"/>
        <v>2018|Upper Hutt City|Total - dwelling type</v>
      </c>
      <c r="B1900" t="s">
        <v>16</v>
      </c>
      <c r="C1900" t="s">
        <v>17</v>
      </c>
      <c r="D1900" t="s">
        <v>18</v>
      </c>
      <c r="E1900" t="s">
        <v>19</v>
      </c>
      <c r="F1900">
        <v>2018</v>
      </c>
      <c r="G1900">
        <v>2018</v>
      </c>
      <c r="H1900" s="1" t="s">
        <v>160</v>
      </c>
      <c r="I1900" t="s">
        <v>159</v>
      </c>
      <c r="J1900">
        <v>21</v>
      </c>
      <c r="K1900" t="s">
        <v>26</v>
      </c>
      <c r="L1900">
        <v>99</v>
      </c>
      <c r="M1900" t="s">
        <v>260</v>
      </c>
      <c r="N1900">
        <v>432</v>
      </c>
      <c r="R1900" s="2">
        <f t="shared" si="59"/>
        <v>2.5663874532168953</v>
      </c>
      <c r="S1900" s="2">
        <f>VLOOKUP(A1900,'TA Total'!A:Q,14,0)</f>
        <v>16833</v>
      </c>
    </row>
    <row r="1901" spans="1:19" x14ac:dyDescent="0.45">
      <c r="A1901" s="2" t="str">
        <f t="shared" si="58"/>
        <v>2018|Upper Hutt City|Private Dwelling</v>
      </c>
      <c r="B1901" t="s">
        <v>16</v>
      </c>
      <c r="C1901" t="s">
        <v>17</v>
      </c>
      <c r="D1901" t="s">
        <v>18</v>
      </c>
      <c r="E1901" t="s">
        <v>19</v>
      </c>
      <c r="F1901">
        <v>2018</v>
      </c>
      <c r="G1901">
        <v>2018</v>
      </c>
      <c r="H1901" s="1" t="s">
        <v>160</v>
      </c>
      <c r="I1901" t="s">
        <v>159</v>
      </c>
      <c r="J1901">
        <v>22</v>
      </c>
      <c r="K1901" t="s">
        <v>27</v>
      </c>
      <c r="L1901">
        <v>1</v>
      </c>
      <c r="M1901" t="s">
        <v>261</v>
      </c>
      <c r="N1901">
        <v>375</v>
      </c>
      <c r="R1901" s="2">
        <f t="shared" si="59"/>
        <v>2.2349365278026103</v>
      </c>
      <c r="S1901" s="2">
        <f>VLOOKUP(A1901,'TA Total'!A:Q,14,0)</f>
        <v>16779</v>
      </c>
    </row>
    <row r="1902" spans="1:19" x14ac:dyDescent="0.45">
      <c r="A1902" s="2" t="str">
        <f t="shared" si="58"/>
        <v>2018|Upper Hutt City|Non-private Dwelling</v>
      </c>
      <c r="B1902" t="s">
        <v>16</v>
      </c>
      <c r="C1902" t="s">
        <v>17</v>
      </c>
      <c r="D1902" t="s">
        <v>18</v>
      </c>
      <c r="E1902" t="s">
        <v>19</v>
      </c>
      <c r="F1902">
        <v>2018</v>
      </c>
      <c r="G1902">
        <v>2018</v>
      </c>
      <c r="H1902" s="1" t="s">
        <v>160</v>
      </c>
      <c r="I1902" t="s">
        <v>159</v>
      </c>
      <c r="J1902">
        <v>22</v>
      </c>
      <c r="K1902" t="s">
        <v>27</v>
      </c>
      <c r="L1902">
        <v>2</v>
      </c>
      <c r="M1902" t="s">
        <v>262</v>
      </c>
      <c r="N1902">
        <v>3</v>
      </c>
      <c r="R1902" s="2">
        <f t="shared" si="59"/>
        <v>5.5555555555555554</v>
      </c>
      <c r="S1902" s="2">
        <f>VLOOKUP(A1902,'TA Total'!A:Q,14,0)</f>
        <v>54</v>
      </c>
    </row>
    <row r="1903" spans="1:19" x14ac:dyDescent="0.45">
      <c r="A1903" s="2" t="str">
        <f t="shared" si="58"/>
        <v>2018|Upper Hutt City|Total - dwelling type</v>
      </c>
      <c r="B1903" t="s">
        <v>16</v>
      </c>
      <c r="C1903" t="s">
        <v>17</v>
      </c>
      <c r="D1903" t="s">
        <v>18</v>
      </c>
      <c r="E1903" t="s">
        <v>19</v>
      </c>
      <c r="F1903">
        <v>2018</v>
      </c>
      <c r="G1903">
        <v>2018</v>
      </c>
      <c r="H1903" s="1" t="s">
        <v>160</v>
      </c>
      <c r="I1903" t="s">
        <v>159</v>
      </c>
      <c r="J1903">
        <v>22</v>
      </c>
      <c r="K1903" t="s">
        <v>27</v>
      </c>
      <c r="L1903">
        <v>99</v>
      </c>
      <c r="M1903" t="s">
        <v>260</v>
      </c>
      <c r="N1903">
        <v>375</v>
      </c>
      <c r="R1903" s="2">
        <f t="shared" si="59"/>
        <v>2.2277668864729994</v>
      </c>
      <c r="S1903" s="2">
        <f>VLOOKUP(A1903,'TA Total'!A:Q,14,0)</f>
        <v>16833</v>
      </c>
    </row>
    <row r="1904" spans="1:19" x14ac:dyDescent="0.45">
      <c r="A1904" s="2" t="str">
        <f t="shared" si="58"/>
        <v>2018|Upper Hutt City|Private Dwelling</v>
      </c>
      <c r="B1904" t="s">
        <v>16</v>
      </c>
      <c r="C1904" t="s">
        <v>17</v>
      </c>
      <c r="D1904" t="s">
        <v>18</v>
      </c>
      <c r="E1904" t="s">
        <v>19</v>
      </c>
      <c r="F1904">
        <v>2018</v>
      </c>
      <c r="G1904">
        <v>2018</v>
      </c>
      <c r="H1904" s="1" t="s">
        <v>160</v>
      </c>
      <c r="I1904" t="s">
        <v>159</v>
      </c>
      <c r="J1904">
        <v>3</v>
      </c>
      <c r="K1904" t="s">
        <v>28</v>
      </c>
      <c r="L1904">
        <v>1</v>
      </c>
      <c r="M1904" t="s">
        <v>261</v>
      </c>
      <c r="N1904">
        <v>69</v>
      </c>
      <c r="R1904" s="2">
        <f t="shared" si="59"/>
        <v>0.41122832111568036</v>
      </c>
      <c r="S1904" s="2">
        <f>VLOOKUP(A1904,'TA Total'!A:Q,14,0)</f>
        <v>16779</v>
      </c>
    </row>
    <row r="1905" spans="1:19" x14ac:dyDescent="0.45">
      <c r="A1905" s="2" t="str">
        <f t="shared" si="58"/>
        <v>2018|Upper Hutt City|Non-private Dwelling</v>
      </c>
      <c r="B1905" t="s">
        <v>16</v>
      </c>
      <c r="C1905" t="s">
        <v>17</v>
      </c>
      <c r="D1905" t="s">
        <v>18</v>
      </c>
      <c r="E1905" t="s">
        <v>19</v>
      </c>
      <c r="F1905">
        <v>2018</v>
      </c>
      <c r="G1905">
        <v>2018</v>
      </c>
      <c r="H1905" s="1" t="s">
        <v>160</v>
      </c>
      <c r="I1905" t="s">
        <v>159</v>
      </c>
      <c r="J1905">
        <v>3</v>
      </c>
      <c r="K1905" t="s">
        <v>28</v>
      </c>
      <c r="L1905">
        <v>2</v>
      </c>
      <c r="M1905" t="s">
        <v>262</v>
      </c>
      <c r="N1905">
        <v>0</v>
      </c>
      <c r="R1905" s="2">
        <f t="shared" si="59"/>
        <v>0</v>
      </c>
      <c r="S1905" s="2">
        <f>VLOOKUP(A1905,'TA Total'!A:Q,14,0)</f>
        <v>54</v>
      </c>
    </row>
    <row r="1906" spans="1:19" x14ac:dyDescent="0.45">
      <c r="A1906" s="2" t="str">
        <f t="shared" si="58"/>
        <v>2018|Upper Hutt City|Total - dwelling type</v>
      </c>
      <c r="B1906" t="s">
        <v>16</v>
      </c>
      <c r="C1906" t="s">
        <v>17</v>
      </c>
      <c r="D1906" t="s">
        <v>18</v>
      </c>
      <c r="E1906" t="s">
        <v>19</v>
      </c>
      <c r="F1906">
        <v>2018</v>
      </c>
      <c r="G1906">
        <v>2018</v>
      </c>
      <c r="H1906" s="1" t="s">
        <v>160</v>
      </c>
      <c r="I1906" t="s">
        <v>159</v>
      </c>
      <c r="J1906">
        <v>3</v>
      </c>
      <c r="K1906" t="s">
        <v>28</v>
      </c>
      <c r="L1906">
        <v>99</v>
      </c>
      <c r="M1906" t="s">
        <v>260</v>
      </c>
      <c r="N1906">
        <v>69</v>
      </c>
      <c r="R1906" s="2">
        <f t="shared" si="59"/>
        <v>0.4099091071110319</v>
      </c>
      <c r="S1906" s="2">
        <f>VLOOKUP(A1906,'TA Total'!A:Q,14,0)</f>
        <v>16833</v>
      </c>
    </row>
    <row r="1907" spans="1:19" x14ac:dyDescent="0.45">
      <c r="A1907" s="2" t="str">
        <f t="shared" si="58"/>
        <v>2018|Upper Hutt City|Private Dwelling</v>
      </c>
      <c r="B1907" t="s">
        <v>16</v>
      </c>
      <c r="C1907" t="s">
        <v>17</v>
      </c>
      <c r="D1907" t="s">
        <v>18</v>
      </c>
      <c r="E1907" t="s">
        <v>19</v>
      </c>
      <c r="F1907">
        <v>2018</v>
      </c>
      <c r="G1907">
        <v>2018</v>
      </c>
      <c r="H1907" s="1" t="s">
        <v>160</v>
      </c>
      <c r="I1907" t="s">
        <v>159</v>
      </c>
      <c r="J1907">
        <v>999</v>
      </c>
      <c r="K1907" t="s">
        <v>29</v>
      </c>
      <c r="L1907">
        <v>1</v>
      </c>
      <c r="M1907" t="s">
        <v>261</v>
      </c>
      <c r="N1907">
        <v>16779</v>
      </c>
      <c r="R1907" s="2">
        <f t="shared" si="59"/>
        <v>100</v>
      </c>
      <c r="S1907" s="2">
        <f>VLOOKUP(A1907,'TA Total'!A:Q,14,0)</f>
        <v>16779</v>
      </c>
    </row>
    <row r="1908" spans="1:19" x14ac:dyDescent="0.45">
      <c r="A1908" s="2" t="str">
        <f t="shared" si="58"/>
        <v>2018|Upper Hutt City|Non-private Dwelling</v>
      </c>
      <c r="B1908" t="s">
        <v>16</v>
      </c>
      <c r="C1908" t="s">
        <v>17</v>
      </c>
      <c r="D1908" t="s">
        <v>18</v>
      </c>
      <c r="E1908" t="s">
        <v>19</v>
      </c>
      <c r="F1908">
        <v>2018</v>
      </c>
      <c r="G1908">
        <v>2018</v>
      </c>
      <c r="H1908" s="1" t="s">
        <v>160</v>
      </c>
      <c r="I1908" t="s">
        <v>159</v>
      </c>
      <c r="J1908">
        <v>999</v>
      </c>
      <c r="K1908" t="s">
        <v>29</v>
      </c>
      <c r="L1908">
        <v>2</v>
      </c>
      <c r="M1908" t="s">
        <v>262</v>
      </c>
      <c r="N1908">
        <v>54</v>
      </c>
      <c r="R1908" s="2">
        <f t="shared" si="59"/>
        <v>100</v>
      </c>
      <c r="S1908" s="2">
        <f>VLOOKUP(A1908,'TA Total'!A:Q,14,0)</f>
        <v>54</v>
      </c>
    </row>
    <row r="1909" spans="1:19" x14ac:dyDescent="0.45">
      <c r="A1909" s="2" t="str">
        <f t="shared" si="58"/>
        <v>2018|Upper Hutt City|Total - dwelling type</v>
      </c>
      <c r="B1909" t="s">
        <v>16</v>
      </c>
      <c r="C1909" t="s">
        <v>17</v>
      </c>
      <c r="D1909" t="s">
        <v>18</v>
      </c>
      <c r="E1909" t="s">
        <v>19</v>
      </c>
      <c r="F1909">
        <v>2018</v>
      </c>
      <c r="G1909">
        <v>2018</v>
      </c>
      <c r="H1909" s="1" t="s">
        <v>160</v>
      </c>
      <c r="I1909" t="s">
        <v>159</v>
      </c>
      <c r="J1909">
        <v>999</v>
      </c>
      <c r="K1909" t="s">
        <v>29</v>
      </c>
      <c r="L1909">
        <v>99</v>
      </c>
      <c r="M1909" t="s">
        <v>260</v>
      </c>
      <c r="N1909">
        <v>16833</v>
      </c>
      <c r="R1909" s="2">
        <f t="shared" si="59"/>
        <v>100</v>
      </c>
      <c r="S1909" s="2">
        <f>VLOOKUP(A1909,'TA Total'!A:Q,14,0)</f>
        <v>16833</v>
      </c>
    </row>
    <row r="1910" spans="1:19" x14ac:dyDescent="0.45">
      <c r="A1910" s="2" t="str">
        <f t="shared" si="58"/>
        <v>2018|Lower Hutt City|Private Dwelling</v>
      </c>
      <c r="B1910" t="s">
        <v>16</v>
      </c>
      <c r="C1910" t="s">
        <v>17</v>
      </c>
      <c r="D1910" t="s">
        <v>18</v>
      </c>
      <c r="E1910" t="s">
        <v>19</v>
      </c>
      <c r="F1910">
        <v>2018</v>
      </c>
      <c r="G1910">
        <v>2018</v>
      </c>
      <c r="H1910" s="1" t="s">
        <v>158</v>
      </c>
      <c r="I1910" t="s">
        <v>157</v>
      </c>
      <c r="J1910">
        <v>1</v>
      </c>
      <c r="K1910" t="s">
        <v>22</v>
      </c>
      <c r="L1910">
        <v>1</v>
      </c>
      <c r="M1910" t="s">
        <v>261</v>
      </c>
      <c r="N1910">
        <v>37278</v>
      </c>
      <c r="R1910" s="2">
        <f t="shared" si="59"/>
        <v>94.257756201168178</v>
      </c>
      <c r="S1910" s="2">
        <f>VLOOKUP(A1910,'TA Total'!A:Q,14,0)</f>
        <v>39549</v>
      </c>
    </row>
    <row r="1911" spans="1:19" x14ac:dyDescent="0.45">
      <c r="A1911" s="2" t="str">
        <f t="shared" si="58"/>
        <v>2018|Lower Hutt City|Non-private Dwelling</v>
      </c>
      <c r="B1911" t="s">
        <v>16</v>
      </c>
      <c r="C1911" t="s">
        <v>17</v>
      </c>
      <c r="D1911" t="s">
        <v>18</v>
      </c>
      <c r="E1911" t="s">
        <v>19</v>
      </c>
      <c r="F1911">
        <v>2018</v>
      </c>
      <c r="G1911">
        <v>2018</v>
      </c>
      <c r="H1911" s="1" t="s">
        <v>158</v>
      </c>
      <c r="I1911" t="s">
        <v>157</v>
      </c>
      <c r="J1911">
        <v>1</v>
      </c>
      <c r="K1911" t="s">
        <v>22</v>
      </c>
      <c r="L1911">
        <v>2</v>
      </c>
      <c r="M1911" t="s">
        <v>262</v>
      </c>
      <c r="N1911">
        <v>108</v>
      </c>
      <c r="R1911" s="2">
        <f t="shared" si="59"/>
        <v>78.260869565217391</v>
      </c>
      <c r="S1911" s="2">
        <f>VLOOKUP(A1911,'TA Total'!A:Q,14,0)</f>
        <v>138</v>
      </c>
    </row>
    <row r="1912" spans="1:19" x14ac:dyDescent="0.45">
      <c r="A1912" s="2" t="str">
        <f t="shared" si="58"/>
        <v>2018|Lower Hutt City|Total - dwelling type</v>
      </c>
      <c r="B1912" t="s">
        <v>16</v>
      </c>
      <c r="C1912" t="s">
        <v>17</v>
      </c>
      <c r="D1912" t="s">
        <v>18</v>
      </c>
      <c r="E1912" t="s">
        <v>19</v>
      </c>
      <c r="F1912">
        <v>2018</v>
      </c>
      <c r="G1912">
        <v>2018</v>
      </c>
      <c r="H1912" s="1" t="s">
        <v>158</v>
      </c>
      <c r="I1912" t="s">
        <v>157</v>
      </c>
      <c r="J1912">
        <v>1</v>
      </c>
      <c r="K1912" t="s">
        <v>22</v>
      </c>
      <c r="L1912">
        <v>99</v>
      </c>
      <c r="M1912" t="s">
        <v>260</v>
      </c>
      <c r="N1912">
        <v>37383</v>
      </c>
      <c r="R1912" s="2">
        <f t="shared" si="59"/>
        <v>94.194572530047623</v>
      </c>
      <c r="S1912" s="2">
        <f>VLOOKUP(A1912,'TA Total'!A:Q,14,0)</f>
        <v>39687</v>
      </c>
    </row>
    <row r="1913" spans="1:19" x14ac:dyDescent="0.45">
      <c r="A1913" s="2" t="str">
        <f t="shared" si="58"/>
        <v>2018|Lower Hutt City|Private Dwelling</v>
      </c>
      <c r="B1913" t="s">
        <v>16</v>
      </c>
      <c r="C1913" t="s">
        <v>17</v>
      </c>
      <c r="D1913" t="s">
        <v>18</v>
      </c>
      <c r="E1913" t="s">
        <v>19</v>
      </c>
      <c r="F1913">
        <v>2018</v>
      </c>
      <c r="G1913">
        <v>2018</v>
      </c>
      <c r="H1913" s="1" t="s">
        <v>158</v>
      </c>
      <c r="I1913" t="s">
        <v>157</v>
      </c>
      <c r="J1913">
        <v>2</v>
      </c>
      <c r="K1913" t="s">
        <v>23</v>
      </c>
      <c r="L1913">
        <v>1</v>
      </c>
      <c r="M1913" t="s">
        <v>261</v>
      </c>
      <c r="N1913">
        <v>2178</v>
      </c>
      <c r="R1913" s="2">
        <f t="shared" si="59"/>
        <v>5.5070924675718729</v>
      </c>
      <c r="S1913" s="2">
        <f>VLOOKUP(A1913,'TA Total'!A:Q,14,0)</f>
        <v>39549</v>
      </c>
    </row>
    <row r="1914" spans="1:19" x14ac:dyDescent="0.45">
      <c r="A1914" s="2" t="str">
        <f t="shared" si="58"/>
        <v>2018|Lower Hutt City|Non-private Dwelling</v>
      </c>
      <c r="B1914" t="s">
        <v>16</v>
      </c>
      <c r="C1914" t="s">
        <v>17</v>
      </c>
      <c r="D1914" t="s">
        <v>18</v>
      </c>
      <c r="E1914" t="s">
        <v>19</v>
      </c>
      <c r="F1914">
        <v>2018</v>
      </c>
      <c r="G1914">
        <v>2018</v>
      </c>
      <c r="H1914" s="1" t="s">
        <v>158</v>
      </c>
      <c r="I1914" t="s">
        <v>157</v>
      </c>
      <c r="J1914">
        <v>2</v>
      </c>
      <c r="K1914" t="s">
        <v>23</v>
      </c>
      <c r="L1914">
        <v>2</v>
      </c>
      <c r="M1914" t="s">
        <v>262</v>
      </c>
      <c r="N1914">
        <v>33</v>
      </c>
      <c r="R1914" s="2">
        <f t="shared" si="59"/>
        <v>23.913043478260871</v>
      </c>
      <c r="S1914" s="2">
        <f>VLOOKUP(A1914,'TA Total'!A:Q,14,0)</f>
        <v>138</v>
      </c>
    </row>
    <row r="1915" spans="1:19" x14ac:dyDescent="0.45">
      <c r="A1915" s="2" t="str">
        <f t="shared" si="58"/>
        <v>2018|Lower Hutt City|Total - dwelling type</v>
      </c>
      <c r="B1915" t="s">
        <v>16</v>
      </c>
      <c r="C1915" t="s">
        <v>17</v>
      </c>
      <c r="D1915" t="s">
        <v>18</v>
      </c>
      <c r="E1915" t="s">
        <v>19</v>
      </c>
      <c r="F1915">
        <v>2018</v>
      </c>
      <c r="G1915">
        <v>2018</v>
      </c>
      <c r="H1915" s="1" t="s">
        <v>158</v>
      </c>
      <c r="I1915" t="s">
        <v>157</v>
      </c>
      <c r="J1915">
        <v>2</v>
      </c>
      <c r="K1915" t="s">
        <v>23</v>
      </c>
      <c r="L1915">
        <v>99</v>
      </c>
      <c r="M1915" t="s">
        <v>260</v>
      </c>
      <c r="N1915">
        <v>2208</v>
      </c>
      <c r="R1915" s="2">
        <f t="shared" si="59"/>
        <v>5.5635346587043619</v>
      </c>
      <c r="S1915" s="2">
        <f>VLOOKUP(A1915,'TA Total'!A:Q,14,0)</f>
        <v>39687</v>
      </c>
    </row>
    <row r="1916" spans="1:19" x14ac:dyDescent="0.45">
      <c r="A1916" s="2" t="str">
        <f t="shared" si="58"/>
        <v>2018|Lower Hutt City|Private Dwelling</v>
      </c>
      <c r="B1916" t="s">
        <v>16</v>
      </c>
      <c r="C1916" t="s">
        <v>17</v>
      </c>
      <c r="D1916" t="s">
        <v>18</v>
      </c>
      <c r="E1916" t="s">
        <v>19</v>
      </c>
      <c r="F1916">
        <v>2018</v>
      </c>
      <c r="G1916">
        <v>2018</v>
      </c>
      <c r="H1916" s="1" t="s">
        <v>158</v>
      </c>
      <c r="I1916" t="s">
        <v>157</v>
      </c>
      <c r="J1916">
        <v>21</v>
      </c>
      <c r="K1916" t="s">
        <v>26</v>
      </c>
      <c r="L1916">
        <v>1</v>
      </c>
      <c r="M1916" t="s">
        <v>261</v>
      </c>
      <c r="N1916">
        <v>1281</v>
      </c>
      <c r="R1916" s="2">
        <f t="shared" si="59"/>
        <v>3.239019949935523</v>
      </c>
      <c r="S1916" s="2">
        <f>VLOOKUP(A1916,'TA Total'!A:Q,14,0)</f>
        <v>39549</v>
      </c>
    </row>
    <row r="1917" spans="1:19" x14ac:dyDescent="0.45">
      <c r="A1917" s="2" t="str">
        <f t="shared" si="58"/>
        <v>2018|Lower Hutt City|Non-private Dwelling</v>
      </c>
      <c r="B1917" t="s">
        <v>16</v>
      </c>
      <c r="C1917" t="s">
        <v>17</v>
      </c>
      <c r="D1917" t="s">
        <v>18</v>
      </c>
      <c r="E1917" t="s">
        <v>19</v>
      </c>
      <c r="F1917">
        <v>2018</v>
      </c>
      <c r="G1917">
        <v>2018</v>
      </c>
      <c r="H1917" s="1" t="s">
        <v>158</v>
      </c>
      <c r="I1917" t="s">
        <v>157</v>
      </c>
      <c r="J1917">
        <v>21</v>
      </c>
      <c r="K1917" t="s">
        <v>26</v>
      </c>
      <c r="L1917">
        <v>2</v>
      </c>
      <c r="M1917" t="s">
        <v>262</v>
      </c>
      <c r="N1917">
        <v>9</v>
      </c>
      <c r="R1917" s="2">
        <f t="shared" si="59"/>
        <v>6.5217391304347823</v>
      </c>
      <c r="S1917" s="2">
        <f>VLOOKUP(A1917,'TA Total'!A:Q,14,0)</f>
        <v>138</v>
      </c>
    </row>
    <row r="1918" spans="1:19" x14ac:dyDescent="0.45">
      <c r="A1918" s="2" t="str">
        <f t="shared" si="58"/>
        <v>2018|Lower Hutt City|Total - dwelling type</v>
      </c>
      <c r="B1918" t="s">
        <v>16</v>
      </c>
      <c r="C1918" t="s">
        <v>17</v>
      </c>
      <c r="D1918" t="s">
        <v>18</v>
      </c>
      <c r="E1918" t="s">
        <v>19</v>
      </c>
      <c r="F1918">
        <v>2018</v>
      </c>
      <c r="G1918">
        <v>2018</v>
      </c>
      <c r="H1918" s="1" t="s">
        <v>158</v>
      </c>
      <c r="I1918" t="s">
        <v>157</v>
      </c>
      <c r="J1918">
        <v>21</v>
      </c>
      <c r="K1918" t="s">
        <v>26</v>
      </c>
      <c r="L1918">
        <v>99</v>
      </c>
      <c r="M1918" t="s">
        <v>260</v>
      </c>
      <c r="N1918">
        <v>1287</v>
      </c>
      <c r="R1918" s="2">
        <f t="shared" si="59"/>
        <v>3.2428755007937107</v>
      </c>
      <c r="S1918" s="2">
        <f>VLOOKUP(A1918,'TA Total'!A:Q,14,0)</f>
        <v>39687</v>
      </c>
    </row>
    <row r="1919" spans="1:19" x14ac:dyDescent="0.45">
      <c r="A1919" s="2" t="str">
        <f t="shared" si="58"/>
        <v>2018|Lower Hutt City|Private Dwelling</v>
      </c>
      <c r="B1919" t="s">
        <v>16</v>
      </c>
      <c r="C1919" t="s">
        <v>17</v>
      </c>
      <c r="D1919" t="s">
        <v>18</v>
      </c>
      <c r="E1919" t="s">
        <v>19</v>
      </c>
      <c r="F1919">
        <v>2018</v>
      </c>
      <c r="G1919">
        <v>2018</v>
      </c>
      <c r="H1919" s="1" t="s">
        <v>158</v>
      </c>
      <c r="I1919" t="s">
        <v>157</v>
      </c>
      <c r="J1919">
        <v>22</v>
      </c>
      <c r="K1919" t="s">
        <v>27</v>
      </c>
      <c r="L1919">
        <v>1</v>
      </c>
      <c r="M1919" t="s">
        <v>261</v>
      </c>
      <c r="N1919">
        <v>897</v>
      </c>
      <c r="R1919" s="2">
        <f t="shared" si="59"/>
        <v>2.2680725176363499</v>
      </c>
      <c r="S1919" s="2">
        <f>VLOOKUP(A1919,'TA Total'!A:Q,14,0)</f>
        <v>39549</v>
      </c>
    </row>
    <row r="1920" spans="1:19" x14ac:dyDescent="0.45">
      <c r="A1920" s="2" t="str">
        <f t="shared" si="58"/>
        <v>2018|Lower Hutt City|Non-private Dwelling</v>
      </c>
      <c r="B1920" t="s">
        <v>16</v>
      </c>
      <c r="C1920" t="s">
        <v>17</v>
      </c>
      <c r="D1920" t="s">
        <v>18</v>
      </c>
      <c r="E1920" t="s">
        <v>19</v>
      </c>
      <c r="F1920">
        <v>2018</v>
      </c>
      <c r="G1920">
        <v>2018</v>
      </c>
      <c r="H1920" s="1" t="s">
        <v>158</v>
      </c>
      <c r="I1920" t="s">
        <v>157</v>
      </c>
      <c r="J1920">
        <v>22</v>
      </c>
      <c r="K1920" t="s">
        <v>27</v>
      </c>
      <c r="L1920">
        <v>2</v>
      </c>
      <c r="M1920" t="s">
        <v>262</v>
      </c>
      <c r="N1920">
        <v>24</v>
      </c>
      <c r="R1920" s="2">
        <f t="shared" si="59"/>
        <v>17.391304347826086</v>
      </c>
      <c r="S1920" s="2">
        <f>VLOOKUP(A1920,'TA Total'!A:Q,14,0)</f>
        <v>138</v>
      </c>
    </row>
    <row r="1921" spans="1:19" x14ac:dyDescent="0.45">
      <c r="A1921" s="2" t="str">
        <f t="shared" si="58"/>
        <v>2018|Lower Hutt City|Total - dwelling type</v>
      </c>
      <c r="B1921" t="s">
        <v>16</v>
      </c>
      <c r="C1921" t="s">
        <v>17</v>
      </c>
      <c r="D1921" t="s">
        <v>18</v>
      </c>
      <c r="E1921" t="s">
        <v>19</v>
      </c>
      <c r="F1921">
        <v>2018</v>
      </c>
      <c r="G1921">
        <v>2018</v>
      </c>
      <c r="H1921" s="1" t="s">
        <v>158</v>
      </c>
      <c r="I1921" t="s">
        <v>157</v>
      </c>
      <c r="J1921">
        <v>22</v>
      </c>
      <c r="K1921" t="s">
        <v>27</v>
      </c>
      <c r="L1921">
        <v>99</v>
      </c>
      <c r="M1921" t="s">
        <v>260</v>
      </c>
      <c r="N1921">
        <v>924</v>
      </c>
      <c r="R1921" s="2">
        <f t="shared" si="59"/>
        <v>2.328218308262151</v>
      </c>
      <c r="S1921" s="2">
        <f>VLOOKUP(A1921,'TA Total'!A:Q,14,0)</f>
        <v>39687</v>
      </c>
    </row>
    <row r="1922" spans="1:19" x14ac:dyDescent="0.45">
      <c r="A1922" s="2" t="str">
        <f t="shared" si="58"/>
        <v>2018|Lower Hutt City|Private Dwelling</v>
      </c>
      <c r="B1922" t="s">
        <v>16</v>
      </c>
      <c r="C1922" t="s">
        <v>17</v>
      </c>
      <c r="D1922" t="s">
        <v>18</v>
      </c>
      <c r="E1922" t="s">
        <v>19</v>
      </c>
      <c r="F1922">
        <v>2018</v>
      </c>
      <c r="G1922">
        <v>2018</v>
      </c>
      <c r="H1922" s="1" t="s">
        <v>158</v>
      </c>
      <c r="I1922" t="s">
        <v>157</v>
      </c>
      <c r="J1922">
        <v>3</v>
      </c>
      <c r="K1922" t="s">
        <v>28</v>
      </c>
      <c r="L1922">
        <v>1</v>
      </c>
      <c r="M1922" t="s">
        <v>261</v>
      </c>
      <c r="N1922">
        <v>93</v>
      </c>
      <c r="R1922" s="2">
        <f t="shared" si="59"/>
        <v>0.23515133125995599</v>
      </c>
      <c r="S1922" s="2">
        <f>VLOOKUP(A1922,'TA Total'!A:Q,14,0)</f>
        <v>39549</v>
      </c>
    </row>
    <row r="1923" spans="1:19" x14ac:dyDescent="0.45">
      <c r="A1923" s="2" t="str">
        <f t="shared" ref="A1923:A1986" si="60">G1923&amp;"|"&amp;I1923&amp;"|"&amp;M1923</f>
        <v>2018|Lower Hutt City|Non-private Dwelling</v>
      </c>
      <c r="B1923" t="s">
        <v>16</v>
      </c>
      <c r="C1923" t="s">
        <v>17</v>
      </c>
      <c r="D1923" t="s">
        <v>18</v>
      </c>
      <c r="E1923" t="s">
        <v>19</v>
      </c>
      <c r="F1923">
        <v>2018</v>
      </c>
      <c r="G1923">
        <v>2018</v>
      </c>
      <c r="H1923" s="1" t="s">
        <v>158</v>
      </c>
      <c r="I1923" t="s">
        <v>157</v>
      </c>
      <c r="J1923">
        <v>3</v>
      </c>
      <c r="K1923" t="s">
        <v>28</v>
      </c>
      <c r="L1923">
        <v>2</v>
      </c>
      <c r="M1923" t="s">
        <v>262</v>
      </c>
      <c r="N1923">
        <v>0</v>
      </c>
      <c r="R1923" s="2">
        <f t="shared" ref="R1923:R1986" si="61">IF(P1923&lt;&gt;"_U",IFERROR((N1923/S1923*100),"."),".")</f>
        <v>0</v>
      </c>
      <c r="S1923" s="2">
        <f>VLOOKUP(A1923,'TA Total'!A:Q,14,0)</f>
        <v>138</v>
      </c>
    </row>
    <row r="1924" spans="1:19" x14ac:dyDescent="0.45">
      <c r="A1924" s="2" t="str">
        <f t="shared" si="60"/>
        <v>2018|Lower Hutt City|Total - dwelling type</v>
      </c>
      <c r="B1924" t="s">
        <v>16</v>
      </c>
      <c r="C1924" t="s">
        <v>17</v>
      </c>
      <c r="D1924" t="s">
        <v>18</v>
      </c>
      <c r="E1924" t="s">
        <v>19</v>
      </c>
      <c r="F1924">
        <v>2018</v>
      </c>
      <c r="G1924">
        <v>2018</v>
      </c>
      <c r="H1924" s="1" t="s">
        <v>158</v>
      </c>
      <c r="I1924" t="s">
        <v>157</v>
      </c>
      <c r="J1924">
        <v>3</v>
      </c>
      <c r="K1924" t="s">
        <v>28</v>
      </c>
      <c r="L1924">
        <v>99</v>
      </c>
      <c r="M1924" t="s">
        <v>260</v>
      </c>
      <c r="N1924">
        <v>93</v>
      </c>
      <c r="R1924" s="2">
        <f t="shared" si="61"/>
        <v>0.23433366089651522</v>
      </c>
      <c r="S1924" s="2">
        <f>VLOOKUP(A1924,'TA Total'!A:Q,14,0)</f>
        <v>39687</v>
      </c>
    </row>
    <row r="1925" spans="1:19" x14ac:dyDescent="0.45">
      <c r="A1925" s="2" t="str">
        <f t="shared" si="60"/>
        <v>2018|Lower Hutt City|Private Dwelling</v>
      </c>
      <c r="B1925" t="s">
        <v>16</v>
      </c>
      <c r="C1925" t="s">
        <v>17</v>
      </c>
      <c r="D1925" t="s">
        <v>18</v>
      </c>
      <c r="E1925" t="s">
        <v>19</v>
      </c>
      <c r="F1925">
        <v>2018</v>
      </c>
      <c r="G1925">
        <v>2018</v>
      </c>
      <c r="H1925" s="1" t="s">
        <v>158</v>
      </c>
      <c r="I1925" t="s">
        <v>157</v>
      </c>
      <c r="J1925">
        <v>999</v>
      </c>
      <c r="K1925" t="s">
        <v>29</v>
      </c>
      <c r="L1925">
        <v>1</v>
      </c>
      <c r="M1925" t="s">
        <v>261</v>
      </c>
      <c r="N1925">
        <v>39549</v>
      </c>
      <c r="R1925" s="2">
        <f t="shared" si="61"/>
        <v>100</v>
      </c>
      <c r="S1925" s="2">
        <f>VLOOKUP(A1925,'TA Total'!A:Q,14,0)</f>
        <v>39549</v>
      </c>
    </row>
    <row r="1926" spans="1:19" x14ac:dyDescent="0.45">
      <c r="A1926" s="2" t="str">
        <f t="shared" si="60"/>
        <v>2018|Lower Hutt City|Non-private Dwelling</v>
      </c>
      <c r="B1926" t="s">
        <v>16</v>
      </c>
      <c r="C1926" t="s">
        <v>17</v>
      </c>
      <c r="D1926" t="s">
        <v>18</v>
      </c>
      <c r="E1926" t="s">
        <v>19</v>
      </c>
      <c r="F1926">
        <v>2018</v>
      </c>
      <c r="G1926">
        <v>2018</v>
      </c>
      <c r="H1926" s="1" t="s">
        <v>158</v>
      </c>
      <c r="I1926" t="s">
        <v>157</v>
      </c>
      <c r="J1926">
        <v>999</v>
      </c>
      <c r="K1926" t="s">
        <v>29</v>
      </c>
      <c r="L1926">
        <v>2</v>
      </c>
      <c r="M1926" t="s">
        <v>262</v>
      </c>
      <c r="N1926">
        <v>138</v>
      </c>
      <c r="R1926" s="2">
        <f t="shared" si="61"/>
        <v>100</v>
      </c>
      <c r="S1926" s="2">
        <f>VLOOKUP(A1926,'TA Total'!A:Q,14,0)</f>
        <v>138</v>
      </c>
    </row>
    <row r="1927" spans="1:19" x14ac:dyDescent="0.45">
      <c r="A1927" s="2" t="str">
        <f t="shared" si="60"/>
        <v>2018|Lower Hutt City|Total - dwelling type</v>
      </c>
      <c r="B1927" t="s">
        <v>16</v>
      </c>
      <c r="C1927" t="s">
        <v>17</v>
      </c>
      <c r="D1927" t="s">
        <v>18</v>
      </c>
      <c r="E1927" t="s">
        <v>19</v>
      </c>
      <c r="F1927">
        <v>2018</v>
      </c>
      <c r="G1927">
        <v>2018</v>
      </c>
      <c r="H1927" s="1" t="s">
        <v>158</v>
      </c>
      <c r="I1927" t="s">
        <v>157</v>
      </c>
      <c r="J1927">
        <v>999</v>
      </c>
      <c r="K1927" t="s">
        <v>29</v>
      </c>
      <c r="L1927">
        <v>99</v>
      </c>
      <c r="M1927" t="s">
        <v>260</v>
      </c>
      <c r="N1927">
        <v>39687</v>
      </c>
      <c r="R1927" s="2">
        <f t="shared" si="61"/>
        <v>100</v>
      </c>
      <c r="S1927" s="2">
        <f>VLOOKUP(A1927,'TA Total'!A:Q,14,0)</f>
        <v>39687</v>
      </c>
    </row>
    <row r="1928" spans="1:19" x14ac:dyDescent="0.45">
      <c r="A1928" s="2" t="str">
        <f t="shared" si="60"/>
        <v>2018|Wellington City|Private Dwelling</v>
      </c>
      <c r="B1928" t="s">
        <v>16</v>
      </c>
      <c r="C1928" t="s">
        <v>17</v>
      </c>
      <c r="D1928" t="s">
        <v>18</v>
      </c>
      <c r="E1928" t="s">
        <v>19</v>
      </c>
      <c r="F1928">
        <v>2018</v>
      </c>
      <c r="G1928">
        <v>2018</v>
      </c>
      <c r="H1928" s="1" t="s">
        <v>156</v>
      </c>
      <c r="I1928" t="s">
        <v>155</v>
      </c>
      <c r="J1928">
        <v>1</v>
      </c>
      <c r="K1928" t="s">
        <v>22</v>
      </c>
      <c r="L1928">
        <v>1</v>
      </c>
      <c r="M1928" t="s">
        <v>261</v>
      </c>
      <c r="N1928">
        <v>75201</v>
      </c>
      <c r="R1928" s="2">
        <f t="shared" si="61"/>
        <v>93.19973230220107</v>
      </c>
      <c r="S1928" s="2">
        <f>VLOOKUP(A1928,'TA Total'!A:Q,14,0)</f>
        <v>80688</v>
      </c>
    </row>
    <row r="1929" spans="1:19" x14ac:dyDescent="0.45">
      <c r="A1929" s="2" t="str">
        <f t="shared" si="60"/>
        <v>2018|Wellington City|Non-private Dwelling</v>
      </c>
      <c r="B1929" t="s">
        <v>16</v>
      </c>
      <c r="C1929" t="s">
        <v>17</v>
      </c>
      <c r="D1929" t="s">
        <v>18</v>
      </c>
      <c r="E1929" t="s">
        <v>19</v>
      </c>
      <c r="F1929">
        <v>2018</v>
      </c>
      <c r="G1929">
        <v>2018</v>
      </c>
      <c r="H1929" s="1" t="s">
        <v>156</v>
      </c>
      <c r="I1929" t="s">
        <v>155</v>
      </c>
      <c r="J1929">
        <v>1</v>
      </c>
      <c r="K1929" t="s">
        <v>22</v>
      </c>
      <c r="L1929">
        <v>2</v>
      </c>
      <c r="M1929" t="s">
        <v>262</v>
      </c>
      <c r="N1929">
        <v>276</v>
      </c>
      <c r="R1929" s="2">
        <f t="shared" si="61"/>
        <v>87.61904761904762</v>
      </c>
      <c r="S1929" s="2">
        <f>VLOOKUP(A1929,'TA Total'!A:Q,14,0)</f>
        <v>315</v>
      </c>
    </row>
    <row r="1930" spans="1:19" x14ac:dyDescent="0.45">
      <c r="A1930" s="2" t="str">
        <f t="shared" si="60"/>
        <v>2018|Wellington City|Total - dwelling type</v>
      </c>
      <c r="B1930" t="s">
        <v>16</v>
      </c>
      <c r="C1930" t="s">
        <v>17</v>
      </c>
      <c r="D1930" t="s">
        <v>18</v>
      </c>
      <c r="E1930" t="s">
        <v>19</v>
      </c>
      <c r="F1930">
        <v>2018</v>
      </c>
      <c r="G1930">
        <v>2018</v>
      </c>
      <c r="H1930" s="1" t="s">
        <v>156</v>
      </c>
      <c r="I1930" t="s">
        <v>155</v>
      </c>
      <c r="J1930">
        <v>1</v>
      </c>
      <c r="K1930" t="s">
        <v>22</v>
      </c>
      <c r="L1930">
        <v>99</v>
      </c>
      <c r="M1930" t="s">
        <v>260</v>
      </c>
      <c r="N1930">
        <v>75477</v>
      </c>
      <c r="R1930" s="2">
        <f t="shared" si="61"/>
        <v>93.178030443316914</v>
      </c>
      <c r="S1930" s="2">
        <f>VLOOKUP(A1930,'TA Total'!A:Q,14,0)</f>
        <v>81003</v>
      </c>
    </row>
    <row r="1931" spans="1:19" x14ac:dyDescent="0.45">
      <c r="A1931" s="2" t="str">
        <f t="shared" si="60"/>
        <v>2018|Wellington City|Private Dwelling</v>
      </c>
      <c r="B1931" t="s">
        <v>16</v>
      </c>
      <c r="C1931" t="s">
        <v>17</v>
      </c>
      <c r="D1931" t="s">
        <v>18</v>
      </c>
      <c r="E1931" t="s">
        <v>19</v>
      </c>
      <c r="F1931">
        <v>2018</v>
      </c>
      <c r="G1931">
        <v>2018</v>
      </c>
      <c r="H1931" s="1" t="s">
        <v>156</v>
      </c>
      <c r="I1931" t="s">
        <v>155</v>
      </c>
      <c r="J1931">
        <v>2</v>
      </c>
      <c r="K1931" t="s">
        <v>23</v>
      </c>
      <c r="L1931">
        <v>1</v>
      </c>
      <c r="M1931" t="s">
        <v>261</v>
      </c>
      <c r="N1931">
        <v>4908</v>
      </c>
      <c r="R1931" s="2">
        <f t="shared" si="61"/>
        <v>6.0826888756692448</v>
      </c>
      <c r="S1931" s="2">
        <f>VLOOKUP(A1931,'TA Total'!A:Q,14,0)</f>
        <v>80688</v>
      </c>
    </row>
    <row r="1932" spans="1:19" x14ac:dyDescent="0.45">
      <c r="A1932" s="2" t="str">
        <f t="shared" si="60"/>
        <v>2018|Wellington City|Non-private Dwelling</v>
      </c>
      <c r="B1932" t="s">
        <v>16</v>
      </c>
      <c r="C1932" t="s">
        <v>17</v>
      </c>
      <c r="D1932" t="s">
        <v>18</v>
      </c>
      <c r="E1932" t="s">
        <v>19</v>
      </c>
      <c r="F1932">
        <v>2018</v>
      </c>
      <c r="G1932">
        <v>2018</v>
      </c>
      <c r="H1932" s="1" t="s">
        <v>156</v>
      </c>
      <c r="I1932" t="s">
        <v>155</v>
      </c>
      <c r="J1932">
        <v>2</v>
      </c>
      <c r="K1932" t="s">
        <v>23</v>
      </c>
      <c r="L1932">
        <v>2</v>
      </c>
      <c r="M1932" t="s">
        <v>262</v>
      </c>
      <c r="N1932">
        <v>33</v>
      </c>
      <c r="R1932" s="2">
        <f t="shared" si="61"/>
        <v>10.476190476190476</v>
      </c>
      <c r="S1932" s="2">
        <f>VLOOKUP(A1932,'TA Total'!A:Q,14,0)</f>
        <v>315</v>
      </c>
    </row>
    <row r="1933" spans="1:19" x14ac:dyDescent="0.45">
      <c r="A1933" s="2" t="str">
        <f t="shared" si="60"/>
        <v>2018|Wellington City|Total - dwelling type</v>
      </c>
      <c r="B1933" t="s">
        <v>16</v>
      </c>
      <c r="C1933" t="s">
        <v>17</v>
      </c>
      <c r="D1933" t="s">
        <v>18</v>
      </c>
      <c r="E1933" t="s">
        <v>19</v>
      </c>
      <c r="F1933">
        <v>2018</v>
      </c>
      <c r="G1933">
        <v>2018</v>
      </c>
      <c r="H1933" s="1" t="s">
        <v>156</v>
      </c>
      <c r="I1933" t="s">
        <v>155</v>
      </c>
      <c r="J1933">
        <v>2</v>
      </c>
      <c r="K1933" t="s">
        <v>23</v>
      </c>
      <c r="L1933">
        <v>99</v>
      </c>
      <c r="M1933" t="s">
        <v>260</v>
      </c>
      <c r="N1933">
        <v>4941</v>
      </c>
      <c r="R1933" s="2">
        <f t="shared" si="61"/>
        <v>6.0997740824413915</v>
      </c>
      <c r="S1933" s="2">
        <f>VLOOKUP(A1933,'TA Total'!A:Q,14,0)</f>
        <v>81003</v>
      </c>
    </row>
    <row r="1934" spans="1:19" x14ac:dyDescent="0.45">
      <c r="A1934" s="2" t="str">
        <f t="shared" si="60"/>
        <v>2018|Wellington City|Private Dwelling</v>
      </c>
      <c r="B1934" t="s">
        <v>16</v>
      </c>
      <c r="C1934" t="s">
        <v>17</v>
      </c>
      <c r="D1934" t="s">
        <v>18</v>
      </c>
      <c r="E1934" t="s">
        <v>19</v>
      </c>
      <c r="F1934">
        <v>2018</v>
      </c>
      <c r="G1934">
        <v>2018</v>
      </c>
      <c r="H1934" s="1" t="s">
        <v>156</v>
      </c>
      <c r="I1934" t="s">
        <v>155</v>
      </c>
      <c r="J1934">
        <v>21</v>
      </c>
      <c r="K1934" t="s">
        <v>26</v>
      </c>
      <c r="L1934">
        <v>1</v>
      </c>
      <c r="M1934" t="s">
        <v>261</v>
      </c>
      <c r="N1934">
        <v>2691</v>
      </c>
      <c r="R1934" s="2">
        <f t="shared" si="61"/>
        <v>3.3350684116597265</v>
      </c>
      <c r="S1934" s="2">
        <f>VLOOKUP(A1934,'TA Total'!A:Q,14,0)</f>
        <v>80688</v>
      </c>
    </row>
    <row r="1935" spans="1:19" x14ac:dyDescent="0.45">
      <c r="A1935" s="2" t="str">
        <f t="shared" si="60"/>
        <v>2018|Wellington City|Non-private Dwelling</v>
      </c>
      <c r="B1935" t="s">
        <v>16</v>
      </c>
      <c r="C1935" t="s">
        <v>17</v>
      </c>
      <c r="D1935" t="s">
        <v>18</v>
      </c>
      <c r="E1935" t="s">
        <v>19</v>
      </c>
      <c r="F1935">
        <v>2018</v>
      </c>
      <c r="G1935">
        <v>2018</v>
      </c>
      <c r="H1935" s="1" t="s">
        <v>156</v>
      </c>
      <c r="I1935" t="s">
        <v>155</v>
      </c>
      <c r="J1935">
        <v>21</v>
      </c>
      <c r="K1935" t="s">
        <v>26</v>
      </c>
      <c r="L1935">
        <v>2</v>
      </c>
      <c r="M1935" t="s">
        <v>262</v>
      </c>
      <c r="N1935">
        <v>15</v>
      </c>
      <c r="R1935" s="2">
        <f t="shared" si="61"/>
        <v>4.7619047619047619</v>
      </c>
      <c r="S1935" s="2">
        <f>VLOOKUP(A1935,'TA Total'!A:Q,14,0)</f>
        <v>315</v>
      </c>
    </row>
    <row r="1936" spans="1:19" x14ac:dyDescent="0.45">
      <c r="A1936" s="2" t="str">
        <f t="shared" si="60"/>
        <v>2018|Wellington City|Total - dwelling type</v>
      </c>
      <c r="B1936" t="s">
        <v>16</v>
      </c>
      <c r="C1936" t="s">
        <v>17</v>
      </c>
      <c r="D1936" t="s">
        <v>18</v>
      </c>
      <c r="E1936" t="s">
        <v>19</v>
      </c>
      <c r="F1936">
        <v>2018</v>
      </c>
      <c r="G1936">
        <v>2018</v>
      </c>
      <c r="H1936" s="1" t="s">
        <v>156</v>
      </c>
      <c r="I1936" t="s">
        <v>155</v>
      </c>
      <c r="J1936">
        <v>21</v>
      </c>
      <c r="K1936" t="s">
        <v>26</v>
      </c>
      <c r="L1936">
        <v>99</v>
      </c>
      <c r="M1936" t="s">
        <v>260</v>
      </c>
      <c r="N1936">
        <v>2703</v>
      </c>
      <c r="R1936" s="2">
        <f t="shared" si="61"/>
        <v>3.3369134476500868</v>
      </c>
      <c r="S1936" s="2">
        <f>VLOOKUP(A1936,'TA Total'!A:Q,14,0)</f>
        <v>81003</v>
      </c>
    </row>
    <row r="1937" spans="1:19" x14ac:dyDescent="0.45">
      <c r="A1937" s="2" t="str">
        <f t="shared" si="60"/>
        <v>2018|Wellington City|Private Dwelling</v>
      </c>
      <c r="B1937" t="s">
        <v>16</v>
      </c>
      <c r="C1937" t="s">
        <v>17</v>
      </c>
      <c r="D1937" t="s">
        <v>18</v>
      </c>
      <c r="E1937" t="s">
        <v>19</v>
      </c>
      <c r="F1937">
        <v>2018</v>
      </c>
      <c r="G1937">
        <v>2018</v>
      </c>
      <c r="H1937" s="1" t="s">
        <v>156</v>
      </c>
      <c r="I1937" t="s">
        <v>155</v>
      </c>
      <c r="J1937">
        <v>22</v>
      </c>
      <c r="K1937" t="s">
        <v>27</v>
      </c>
      <c r="L1937">
        <v>1</v>
      </c>
      <c r="M1937" t="s">
        <v>261</v>
      </c>
      <c r="N1937">
        <v>2217</v>
      </c>
      <c r="R1937" s="2">
        <f t="shared" si="61"/>
        <v>2.7476204640095183</v>
      </c>
      <c r="S1937" s="2">
        <f>VLOOKUP(A1937,'TA Total'!A:Q,14,0)</f>
        <v>80688</v>
      </c>
    </row>
    <row r="1938" spans="1:19" x14ac:dyDescent="0.45">
      <c r="A1938" s="2" t="str">
        <f t="shared" si="60"/>
        <v>2018|Wellington City|Non-private Dwelling</v>
      </c>
      <c r="B1938" t="s">
        <v>16</v>
      </c>
      <c r="C1938" t="s">
        <v>17</v>
      </c>
      <c r="D1938" t="s">
        <v>18</v>
      </c>
      <c r="E1938" t="s">
        <v>19</v>
      </c>
      <c r="F1938">
        <v>2018</v>
      </c>
      <c r="G1938">
        <v>2018</v>
      </c>
      <c r="H1938" s="1" t="s">
        <v>156</v>
      </c>
      <c r="I1938" t="s">
        <v>155</v>
      </c>
      <c r="J1938">
        <v>22</v>
      </c>
      <c r="K1938" t="s">
        <v>27</v>
      </c>
      <c r="L1938">
        <v>2</v>
      </c>
      <c r="M1938" t="s">
        <v>262</v>
      </c>
      <c r="N1938">
        <v>18</v>
      </c>
      <c r="R1938" s="2">
        <f t="shared" si="61"/>
        <v>5.7142857142857144</v>
      </c>
      <c r="S1938" s="2">
        <f>VLOOKUP(A1938,'TA Total'!A:Q,14,0)</f>
        <v>315</v>
      </c>
    </row>
    <row r="1939" spans="1:19" x14ac:dyDescent="0.45">
      <c r="A1939" s="2" t="str">
        <f t="shared" si="60"/>
        <v>2018|Wellington City|Total - dwelling type</v>
      </c>
      <c r="B1939" t="s">
        <v>16</v>
      </c>
      <c r="C1939" t="s">
        <v>17</v>
      </c>
      <c r="D1939" t="s">
        <v>18</v>
      </c>
      <c r="E1939" t="s">
        <v>19</v>
      </c>
      <c r="F1939">
        <v>2018</v>
      </c>
      <c r="G1939">
        <v>2018</v>
      </c>
      <c r="H1939" s="1" t="s">
        <v>156</v>
      </c>
      <c r="I1939" t="s">
        <v>155</v>
      </c>
      <c r="J1939">
        <v>22</v>
      </c>
      <c r="K1939" t="s">
        <v>27</v>
      </c>
      <c r="L1939">
        <v>99</v>
      </c>
      <c r="M1939" t="s">
        <v>260</v>
      </c>
      <c r="N1939">
        <v>2238</v>
      </c>
      <c r="R1939" s="2">
        <f t="shared" si="61"/>
        <v>2.7628606347913038</v>
      </c>
      <c r="S1939" s="2">
        <f>VLOOKUP(A1939,'TA Total'!A:Q,14,0)</f>
        <v>81003</v>
      </c>
    </row>
    <row r="1940" spans="1:19" x14ac:dyDescent="0.45">
      <c r="A1940" s="2" t="str">
        <f t="shared" si="60"/>
        <v>2018|Wellington City|Private Dwelling</v>
      </c>
      <c r="B1940" t="s">
        <v>16</v>
      </c>
      <c r="C1940" t="s">
        <v>17</v>
      </c>
      <c r="D1940" t="s">
        <v>18</v>
      </c>
      <c r="E1940" t="s">
        <v>19</v>
      </c>
      <c r="F1940">
        <v>2018</v>
      </c>
      <c r="G1940">
        <v>2018</v>
      </c>
      <c r="H1940" s="1" t="s">
        <v>156</v>
      </c>
      <c r="I1940" t="s">
        <v>155</v>
      </c>
      <c r="J1940">
        <v>3</v>
      </c>
      <c r="K1940" t="s">
        <v>28</v>
      </c>
      <c r="L1940">
        <v>1</v>
      </c>
      <c r="M1940" t="s">
        <v>261</v>
      </c>
      <c r="N1940">
        <v>579</v>
      </c>
      <c r="R1940" s="2">
        <f t="shared" si="61"/>
        <v>0.71757882212968471</v>
      </c>
      <c r="S1940" s="2">
        <f>VLOOKUP(A1940,'TA Total'!A:Q,14,0)</f>
        <v>80688</v>
      </c>
    </row>
    <row r="1941" spans="1:19" x14ac:dyDescent="0.45">
      <c r="A1941" s="2" t="str">
        <f t="shared" si="60"/>
        <v>2018|Wellington City|Non-private Dwelling</v>
      </c>
      <c r="B1941" t="s">
        <v>16</v>
      </c>
      <c r="C1941" t="s">
        <v>17</v>
      </c>
      <c r="D1941" t="s">
        <v>18</v>
      </c>
      <c r="E1941" t="s">
        <v>19</v>
      </c>
      <c r="F1941">
        <v>2018</v>
      </c>
      <c r="G1941">
        <v>2018</v>
      </c>
      <c r="H1941" s="1" t="s">
        <v>156</v>
      </c>
      <c r="I1941" t="s">
        <v>155</v>
      </c>
      <c r="J1941">
        <v>3</v>
      </c>
      <c r="K1941" t="s">
        <v>28</v>
      </c>
      <c r="L1941">
        <v>2</v>
      </c>
      <c r="M1941" t="s">
        <v>262</v>
      </c>
      <c r="N1941">
        <v>6</v>
      </c>
      <c r="R1941" s="2">
        <f t="shared" si="61"/>
        <v>1.9047619047619049</v>
      </c>
      <c r="S1941" s="2">
        <f>VLOOKUP(A1941,'TA Total'!A:Q,14,0)</f>
        <v>315</v>
      </c>
    </row>
    <row r="1942" spans="1:19" x14ac:dyDescent="0.45">
      <c r="A1942" s="2" t="str">
        <f t="shared" si="60"/>
        <v>2018|Wellington City|Total - dwelling type</v>
      </c>
      <c r="B1942" t="s">
        <v>16</v>
      </c>
      <c r="C1942" t="s">
        <v>17</v>
      </c>
      <c r="D1942" t="s">
        <v>18</v>
      </c>
      <c r="E1942" t="s">
        <v>19</v>
      </c>
      <c r="F1942">
        <v>2018</v>
      </c>
      <c r="G1942">
        <v>2018</v>
      </c>
      <c r="H1942" s="1" t="s">
        <v>156</v>
      </c>
      <c r="I1942" t="s">
        <v>155</v>
      </c>
      <c r="J1942">
        <v>3</v>
      </c>
      <c r="K1942" t="s">
        <v>28</v>
      </c>
      <c r="L1942">
        <v>99</v>
      </c>
      <c r="M1942" t="s">
        <v>260</v>
      </c>
      <c r="N1942">
        <v>582</v>
      </c>
      <c r="R1942" s="2">
        <f t="shared" si="61"/>
        <v>0.71849190770712201</v>
      </c>
      <c r="S1942" s="2">
        <f>VLOOKUP(A1942,'TA Total'!A:Q,14,0)</f>
        <v>81003</v>
      </c>
    </row>
    <row r="1943" spans="1:19" x14ac:dyDescent="0.45">
      <c r="A1943" s="2" t="str">
        <f t="shared" si="60"/>
        <v>2018|Wellington City|Private Dwelling</v>
      </c>
      <c r="B1943" t="s">
        <v>16</v>
      </c>
      <c r="C1943" t="s">
        <v>17</v>
      </c>
      <c r="D1943" t="s">
        <v>18</v>
      </c>
      <c r="E1943" t="s">
        <v>19</v>
      </c>
      <c r="F1943">
        <v>2018</v>
      </c>
      <c r="G1943">
        <v>2018</v>
      </c>
      <c r="H1943" s="1" t="s">
        <v>156</v>
      </c>
      <c r="I1943" t="s">
        <v>155</v>
      </c>
      <c r="J1943">
        <v>999</v>
      </c>
      <c r="K1943" t="s">
        <v>29</v>
      </c>
      <c r="L1943">
        <v>1</v>
      </c>
      <c r="M1943" t="s">
        <v>261</v>
      </c>
      <c r="N1943">
        <v>80688</v>
      </c>
      <c r="R1943" s="2">
        <f t="shared" si="61"/>
        <v>100</v>
      </c>
      <c r="S1943" s="2">
        <f>VLOOKUP(A1943,'TA Total'!A:Q,14,0)</f>
        <v>80688</v>
      </c>
    </row>
    <row r="1944" spans="1:19" x14ac:dyDescent="0.45">
      <c r="A1944" s="2" t="str">
        <f t="shared" si="60"/>
        <v>2018|Wellington City|Non-private Dwelling</v>
      </c>
      <c r="B1944" t="s">
        <v>16</v>
      </c>
      <c r="C1944" t="s">
        <v>17</v>
      </c>
      <c r="D1944" t="s">
        <v>18</v>
      </c>
      <c r="E1944" t="s">
        <v>19</v>
      </c>
      <c r="F1944">
        <v>2018</v>
      </c>
      <c r="G1944">
        <v>2018</v>
      </c>
      <c r="H1944" s="1" t="s">
        <v>156</v>
      </c>
      <c r="I1944" t="s">
        <v>155</v>
      </c>
      <c r="J1944">
        <v>999</v>
      </c>
      <c r="K1944" t="s">
        <v>29</v>
      </c>
      <c r="L1944">
        <v>2</v>
      </c>
      <c r="M1944" t="s">
        <v>262</v>
      </c>
      <c r="N1944">
        <v>315</v>
      </c>
      <c r="R1944" s="2">
        <f t="shared" si="61"/>
        <v>100</v>
      </c>
      <c r="S1944" s="2">
        <f>VLOOKUP(A1944,'TA Total'!A:Q,14,0)</f>
        <v>315</v>
      </c>
    </row>
    <row r="1945" spans="1:19" x14ac:dyDescent="0.45">
      <c r="A1945" s="2" t="str">
        <f t="shared" si="60"/>
        <v>2018|Wellington City|Total - dwelling type</v>
      </c>
      <c r="B1945" t="s">
        <v>16</v>
      </c>
      <c r="C1945" t="s">
        <v>17</v>
      </c>
      <c r="D1945" t="s">
        <v>18</v>
      </c>
      <c r="E1945" t="s">
        <v>19</v>
      </c>
      <c r="F1945">
        <v>2018</v>
      </c>
      <c r="G1945">
        <v>2018</v>
      </c>
      <c r="H1945" s="1" t="s">
        <v>156</v>
      </c>
      <c r="I1945" t="s">
        <v>155</v>
      </c>
      <c r="J1945">
        <v>999</v>
      </c>
      <c r="K1945" t="s">
        <v>29</v>
      </c>
      <c r="L1945">
        <v>99</v>
      </c>
      <c r="M1945" t="s">
        <v>260</v>
      </c>
      <c r="N1945">
        <v>81003</v>
      </c>
      <c r="R1945" s="2">
        <f t="shared" si="61"/>
        <v>100</v>
      </c>
      <c r="S1945" s="2">
        <f>VLOOKUP(A1945,'TA Total'!A:Q,14,0)</f>
        <v>81003</v>
      </c>
    </row>
    <row r="1946" spans="1:19" x14ac:dyDescent="0.45">
      <c r="A1946" s="2" t="str">
        <f t="shared" si="60"/>
        <v>2018|Masterton District|Private Dwelling</v>
      </c>
      <c r="B1946" t="s">
        <v>16</v>
      </c>
      <c r="C1946" t="s">
        <v>17</v>
      </c>
      <c r="D1946" t="s">
        <v>18</v>
      </c>
      <c r="E1946" t="s">
        <v>19</v>
      </c>
      <c r="F1946">
        <v>2018</v>
      </c>
      <c r="G1946">
        <v>2018</v>
      </c>
      <c r="H1946" s="1" t="s">
        <v>154</v>
      </c>
      <c r="I1946" t="s">
        <v>153</v>
      </c>
      <c r="J1946">
        <v>1</v>
      </c>
      <c r="K1946" t="s">
        <v>22</v>
      </c>
      <c r="L1946">
        <v>1</v>
      </c>
      <c r="M1946" t="s">
        <v>261</v>
      </c>
      <c r="N1946">
        <v>9987</v>
      </c>
      <c r="R1946" s="2">
        <f t="shared" si="61"/>
        <v>87.674479852515148</v>
      </c>
      <c r="S1946" s="2">
        <f>VLOOKUP(A1946,'TA Total'!A:Q,14,0)</f>
        <v>11391</v>
      </c>
    </row>
    <row r="1947" spans="1:19" x14ac:dyDescent="0.45">
      <c r="A1947" s="2" t="str">
        <f t="shared" si="60"/>
        <v>2018|Masterton District|Non-private Dwelling</v>
      </c>
      <c r="B1947" t="s">
        <v>16</v>
      </c>
      <c r="C1947" t="s">
        <v>17</v>
      </c>
      <c r="D1947" t="s">
        <v>18</v>
      </c>
      <c r="E1947" t="s">
        <v>19</v>
      </c>
      <c r="F1947">
        <v>2018</v>
      </c>
      <c r="G1947">
        <v>2018</v>
      </c>
      <c r="H1947" s="1" t="s">
        <v>154</v>
      </c>
      <c r="I1947" t="s">
        <v>153</v>
      </c>
      <c r="J1947">
        <v>1</v>
      </c>
      <c r="K1947" t="s">
        <v>22</v>
      </c>
      <c r="L1947">
        <v>2</v>
      </c>
      <c r="M1947" t="s">
        <v>262</v>
      </c>
      <c r="N1947">
        <v>60</v>
      </c>
      <c r="R1947" s="2">
        <f t="shared" si="61"/>
        <v>74.074074074074076</v>
      </c>
      <c r="S1947" s="2">
        <f>VLOOKUP(A1947,'TA Total'!A:Q,14,0)</f>
        <v>81</v>
      </c>
    </row>
    <row r="1948" spans="1:19" x14ac:dyDescent="0.45">
      <c r="A1948" s="2" t="str">
        <f t="shared" si="60"/>
        <v>2018|Masterton District|Total - dwelling type</v>
      </c>
      <c r="B1948" t="s">
        <v>16</v>
      </c>
      <c r="C1948" t="s">
        <v>17</v>
      </c>
      <c r="D1948" t="s">
        <v>18</v>
      </c>
      <c r="E1948" t="s">
        <v>19</v>
      </c>
      <c r="F1948">
        <v>2018</v>
      </c>
      <c r="G1948">
        <v>2018</v>
      </c>
      <c r="H1948" s="1" t="s">
        <v>154</v>
      </c>
      <c r="I1948" t="s">
        <v>153</v>
      </c>
      <c r="J1948">
        <v>1</v>
      </c>
      <c r="K1948" t="s">
        <v>22</v>
      </c>
      <c r="L1948">
        <v>99</v>
      </c>
      <c r="M1948" t="s">
        <v>260</v>
      </c>
      <c r="N1948">
        <v>10047</v>
      </c>
      <c r="R1948" s="2">
        <f t="shared" si="61"/>
        <v>87.578451882845187</v>
      </c>
      <c r="S1948" s="2">
        <f>VLOOKUP(A1948,'TA Total'!A:Q,14,0)</f>
        <v>11472</v>
      </c>
    </row>
    <row r="1949" spans="1:19" x14ac:dyDescent="0.45">
      <c r="A1949" s="2" t="str">
        <f t="shared" si="60"/>
        <v>2018|Masterton District|Private Dwelling</v>
      </c>
      <c r="B1949" t="s">
        <v>16</v>
      </c>
      <c r="C1949" t="s">
        <v>17</v>
      </c>
      <c r="D1949" t="s">
        <v>18</v>
      </c>
      <c r="E1949" t="s">
        <v>19</v>
      </c>
      <c r="F1949">
        <v>2018</v>
      </c>
      <c r="G1949">
        <v>2018</v>
      </c>
      <c r="H1949" s="1" t="s">
        <v>154</v>
      </c>
      <c r="I1949" t="s">
        <v>153</v>
      </c>
      <c r="J1949">
        <v>2</v>
      </c>
      <c r="K1949" t="s">
        <v>23</v>
      </c>
      <c r="L1949">
        <v>1</v>
      </c>
      <c r="M1949" t="s">
        <v>261</v>
      </c>
      <c r="N1949">
        <v>1368</v>
      </c>
      <c r="R1949" s="2">
        <f t="shared" si="61"/>
        <v>12.00948116934422</v>
      </c>
      <c r="S1949" s="2">
        <f>VLOOKUP(A1949,'TA Total'!A:Q,14,0)</f>
        <v>11391</v>
      </c>
    </row>
    <row r="1950" spans="1:19" x14ac:dyDescent="0.45">
      <c r="A1950" s="2" t="str">
        <f t="shared" si="60"/>
        <v>2018|Masterton District|Non-private Dwelling</v>
      </c>
      <c r="B1950" t="s">
        <v>16</v>
      </c>
      <c r="C1950" t="s">
        <v>17</v>
      </c>
      <c r="D1950" t="s">
        <v>18</v>
      </c>
      <c r="E1950" t="s">
        <v>19</v>
      </c>
      <c r="F1950">
        <v>2018</v>
      </c>
      <c r="G1950">
        <v>2018</v>
      </c>
      <c r="H1950" s="1" t="s">
        <v>154</v>
      </c>
      <c r="I1950" t="s">
        <v>153</v>
      </c>
      <c r="J1950">
        <v>2</v>
      </c>
      <c r="K1950" t="s">
        <v>23</v>
      </c>
      <c r="L1950">
        <v>2</v>
      </c>
      <c r="M1950" t="s">
        <v>262</v>
      </c>
      <c r="N1950">
        <v>18</v>
      </c>
      <c r="R1950" s="2">
        <f t="shared" si="61"/>
        <v>22.222222222222221</v>
      </c>
      <c r="S1950" s="2">
        <f>VLOOKUP(A1950,'TA Total'!A:Q,14,0)</f>
        <v>81</v>
      </c>
    </row>
    <row r="1951" spans="1:19" x14ac:dyDescent="0.45">
      <c r="A1951" s="2" t="str">
        <f t="shared" si="60"/>
        <v>2018|Masterton District|Total - dwelling type</v>
      </c>
      <c r="B1951" t="s">
        <v>16</v>
      </c>
      <c r="C1951" t="s">
        <v>17</v>
      </c>
      <c r="D1951" t="s">
        <v>18</v>
      </c>
      <c r="E1951" t="s">
        <v>19</v>
      </c>
      <c r="F1951">
        <v>2018</v>
      </c>
      <c r="G1951">
        <v>2018</v>
      </c>
      <c r="H1951" s="1" t="s">
        <v>154</v>
      </c>
      <c r="I1951" t="s">
        <v>153</v>
      </c>
      <c r="J1951">
        <v>2</v>
      </c>
      <c r="K1951" t="s">
        <v>23</v>
      </c>
      <c r="L1951">
        <v>99</v>
      </c>
      <c r="M1951" t="s">
        <v>260</v>
      </c>
      <c r="N1951">
        <v>1389</v>
      </c>
      <c r="R1951" s="2">
        <f t="shared" si="61"/>
        <v>12.107740585774058</v>
      </c>
      <c r="S1951" s="2">
        <f>VLOOKUP(A1951,'TA Total'!A:Q,14,0)</f>
        <v>11472</v>
      </c>
    </row>
    <row r="1952" spans="1:19" x14ac:dyDescent="0.45">
      <c r="A1952" s="2" t="str">
        <f t="shared" si="60"/>
        <v>2018|Masterton District|Private Dwelling</v>
      </c>
      <c r="B1952" t="s">
        <v>16</v>
      </c>
      <c r="C1952" t="s">
        <v>17</v>
      </c>
      <c r="D1952" t="s">
        <v>18</v>
      </c>
      <c r="E1952" t="s">
        <v>19</v>
      </c>
      <c r="F1952">
        <v>2018</v>
      </c>
      <c r="G1952">
        <v>2018</v>
      </c>
      <c r="H1952" s="1" t="s">
        <v>154</v>
      </c>
      <c r="I1952" t="s">
        <v>153</v>
      </c>
      <c r="J1952">
        <v>21</v>
      </c>
      <c r="K1952" t="s">
        <v>26</v>
      </c>
      <c r="L1952">
        <v>1</v>
      </c>
      <c r="M1952" t="s">
        <v>261</v>
      </c>
      <c r="N1952">
        <v>570</v>
      </c>
      <c r="R1952" s="2">
        <f t="shared" si="61"/>
        <v>5.0039504872267582</v>
      </c>
      <c r="S1952" s="2">
        <f>VLOOKUP(A1952,'TA Total'!A:Q,14,0)</f>
        <v>11391</v>
      </c>
    </row>
    <row r="1953" spans="1:19" x14ac:dyDescent="0.45">
      <c r="A1953" s="2" t="str">
        <f t="shared" si="60"/>
        <v>2018|Masterton District|Non-private Dwelling</v>
      </c>
      <c r="B1953" t="s">
        <v>16</v>
      </c>
      <c r="C1953" t="s">
        <v>17</v>
      </c>
      <c r="D1953" t="s">
        <v>18</v>
      </c>
      <c r="E1953" t="s">
        <v>19</v>
      </c>
      <c r="F1953">
        <v>2018</v>
      </c>
      <c r="G1953">
        <v>2018</v>
      </c>
      <c r="H1953" s="1" t="s">
        <v>154</v>
      </c>
      <c r="I1953" t="s">
        <v>153</v>
      </c>
      <c r="J1953">
        <v>21</v>
      </c>
      <c r="K1953" t="s">
        <v>26</v>
      </c>
      <c r="L1953">
        <v>2</v>
      </c>
      <c r="M1953" t="s">
        <v>262</v>
      </c>
      <c r="N1953">
        <v>3</v>
      </c>
      <c r="R1953" s="2">
        <f t="shared" si="61"/>
        <v>3.7037037037037033</v>
      </c>
      <c r="S1953" s="2">
        <f>VLOOKUP(A1953,'TA Total'!A:Q,14,0)</f>
        <v>81</v>
      </c>
    </row>
    <row r="1954" spans="1:19" x14ac:dyDescent="0.45">
      <c r="A1954" s="2" t="str">
        <f t="shared" si="60"/>
        <v>2018|Masterton District|Total - dwelling type</v>
      </c>
      <c r="B1954" t="s">
        <v>16</v>
      </c>
      <c r="C1954" t="s">
        <v>17</v>
      </c>
      <c r="D1954" t="s">
        <v>18</v>
      </c>
      <c r="E1954" t="s">
        <v>19</v>
      </c>
      <c r="F1954">
        <v>2018</v>
      </c>
      <c r="G1954">
        <v>2018</v>
      </c>
      <c r="H1954" s="1" t="s">
        <v>154</v>
      </c>
      <c r="I1954" t="s">
        <v>153</v>
      </c>
      <c r="J1954">
        <v>21</v>
      </c>
      <c r="K1954" t="s">
        <v>26</v>
      </c>
      <c r="L1954">
        <v>99</v>
      </c>
      <c r="M1954" t="s">
        <v>260</v>
      </c>
      <c r="N1954">
        <v>573</v>
      </c>
      <c r="R1954" s="2">
        <f t="shared" si="61"/>
        <v>4.9947698744769875</v>
      </c>
      <c r="S1954" s="2">
        <f>VLOOKUP(A1954,'TA Total'!A:Q,14,0)</f>
        <v>11472</v>
      </c>
    </row>
    <row r="1955" spans="1:19" x14ac:dyDescent="0.45">
      <c r="A1955" s="2" t="str">
        <f t="shared" si="60"/>
        <v>2018|Masterton District|Private Dwelling</v>
      </c>
      <c r="B1955" t="s">
        <v>16</v>
      </c>
      <c r="C1955" t="s">
        <v>17</v>
      </c>
      <c r="D1955" t="s">
        <v>18</v>
      </c>
      <c r="E1955" t="s">
        <v>19</v>
      </c>
      <c r="F1955">
        <v>2018</v>
      </c>
      <c r="G1955">
        <v>2018</v>
      </c>
      <c r="H1955" s="1" t="s">
        <v>154</v>
      </c>
      <c r="I1955" t="s">
        <v>153</v>
      </c>
      <c r="J1955">
        <v>22</v>
      </c>
      <c r="K1955" t="s">
        <v>27</v>
      </c>
      <c r="L1955">
        <v>1</v>
      </c>
      <c r="M1955" t="s">
        <v>261</v>
      </c>
      <c r="N1955">
        <v>801</v>
      </c>
      <c r="R1955" s="2">
        <f t="shared" si="61"/>
        <v>7.0318672636291808</v>
      </c>
      <c r="S1955" s="2">
        <f>VLOOKUP(A1955,'TA Total'!A:Q,14,0)</f>
        <v>11391</v>
      </c>
    </row>
    <row r="1956" spans="1:19" x14ac:dyDescent="0.45">
      <c r="A1956" s="2" t="str">
        <f t="shared" si="60"/>
        <v>2018|Masterton District|Non-private Dwelling</v>
      </c>
      <c r="B1956" t="s">
        <v>16</v>
      </c>
      <c r="C1956" t="s">
        <v>17</v>
      </c>
      <c r="D1956" t="s">
        <v>18</v>
      </c>
      <c r="E1956" t="s">
        <v>19</v>
      </c>
      <c r="F1956">
        <v>2018</v>
      </c>
      <c r="G1956">
        <v>2018</v>
      </c>
      <c r="H1956" s="1" t="s">
        <v>154</v>
      </c>
      <c r="I1956" t="s">
        <v>153</v>
      </c>
      <c r="J1956">
        <v>22</v>
      </c>
      <c r="K1956" t="s">
        <v>27</v>
      </c>
      <c r="L1956">
        <v>2</v>
      </c>
      <c r="M1956" t="s">
        <v>262</v>
      </c>
      <c r="N1956">
        <v>15</v>
      </c>
      <c r="R1956" s="2">
        <f t="shared" si="61"/>
        <v>18.518518518518519</v>
      </c>
      <c r="S1956" s="2">
        <f>VLOOKUP(A1956,'TA Total'!A:Q,14,0)</f>
        <v>81</v>
      </c>
    </row>
    <row r="1957" spans="1:19" x14ac:dyDescent="0.45">
      <c r="A1957" s="2" t="str">
        <f t="shared" si="60"/>
        <v>2018|Masterton District|Total - dwelling type</v>
      </c>
      <c r="B1957" t="s">
        <v>16</v>
      </c>
      <c r="C1957" t="s">
        <v>17</v>
      </c>
      <c r="D1957" t="s">
        <v>18</v>
      </c>
      <c r="E1957" t="s">
        <v>19</v>
      </c>
      <c r="F1957">
        <v>2018</v>
      </c>
      <c r="G1957">
        <v>2018</v>
      </c>
      <c r="H1957" s="1" t="s">
        <v>154</v>
      </c>
      <c r="I1957" t="s">
        <v>153</v>
      </c>
      <c r="J1957">
        <v>22</v>
      </c>
      <c r="K1957" t="s">
        <v>27</v>
      </c>
      <c r="L1957">
        <v>99</v>
      </c>
      <c r="M1957" t="s">
        <v>260</v>
      </c>
      <c r="N1957">
        <v>813</v>
      </c>
      <c r="R1957" s="2">
        <f t="shared" si="61"/>
        <v>7.0868200836820074</v>
      </c>
      <c r="S1957" s="2">
        <f>VLOOKUP(A1957,'TA Total'!A:Q,14,0)</f>
        <v>11472</v>
      </c>
    </row>
    <row r="1958" spans="1:19" x14ac:dyDescent="0.45">
      <c r="A1958" s="2" t="str">
        <f t="shared" si="60"/>
        <v>2018|Masterton District|Private Dwelling</v>
      </c>
      <c r="B1958" t="s">
        <v>16</v>
      </c>
      <c r="C1958" t="s">
        <v>17</v>
      </c>
      <c r="D1958" t="s">
        <v>18</v>
      </c>
      <c r="E1958" t="s">
        <v>19</v>
      </c>
      <c r="F1958">
        <v>2018</v>
      </c>
      <c r="G1958">
        <v>2018</v>
      </c>
      <c r="H1958" s="1" t="s">
        <v>154</v>
      </c>
      <c r="I1958" t="s">
        <v>153</v>
      </c>
      <c r="J1958">
        <v>3</v>
      </c>
      <c r="K1958" t="s">
        <v>28</v>
      </c>
      <c r="L1958">
        <v>1</v>
      </c>
      <c r="M1958" t="s">
        <v>261</v>
      </c>
      <c r="N1958">
        <v>36</v>
      </c>
      <c r="R1958" s="2">
        <f t="shared" si="61"/>
        <v>0.31603897814063736</v>
      </c>
      <c r="S1958" s="2">
        <f>VLOOKUP(A1958,'TA Total'!A:Q,14,0)</f>
        <v>11391</v>
      </c>
    </row>
    <row r="1959" spans="1:19" x14ac:dyDescent="0.45">
      <c r="A1959" s="2" t="str">
        <f t="shared" si="60"/>
        <v>2018|Masterton District|Non-private Dwelling</v>
      </c>
      <c r="B1959" t="s">
        <v>16</v>
      </c>
      <c r="C1959" t="s">
        <v>17</v>
      </c>
      <c r="D1959" t="s">
        <v>18</v>
      </c>
      <c r="E1959" t="s">
        <v>19</v>
      </c>
      <c r="F1959">
        <v>2018</v>
      </c>
      <c r="G1959">
        <v>2018</v>
      </c>
      <c r="H1959" s="1" t="s">
        <v>154</v>
      </c>
      <c r="I1959" t="s">
        <v>153</v>
      </c>
      <c r="J1959">
        <v>3</v>
      </c>
      <c r="K1959" t="s">
        <v>28</v>
      </c>
      <c r="L1959">
        <v>2</v>
      </c>
      <c r="M1959" t="s">
        <v>262</v>
      </c>
      <c r="N1959">
        <v>0</v>
      </c>
      <c r="R1959" s="2">
        <f t="shared" si="61"/>
        <v>0</v>
      </c>
      <c r="S1959" s="2">
        <f>VLOOKUP(A1959,'TA Total'!A:Q,14,0)</f>
        <v>81</v>
      </c>
    </row>
    <row r="1960" spans="1:19" x14ac:dyDescent="0.45">
      <c r="A1960" s="2" t="str">
        <f t="shared" si="60"/>
        <v>2018|Masterton District|Total - dwelling type</v>
      </c>
      <c r="B1960" t="s">
        <v>16</v>
      </c>
      <c r="C1960" t="s">
        <v>17</v>
      </c>
      <c r="D1960" t="s">
        <v>18</v>
      </c>
      <c r="E1960" t="s">
        <v>19</v>
      </c>
      <c r="F1960">
        <v>2018</v>
      </c>
      <c r="G1960">
        <v>2018</v>
      </c>
      <c r="H1960" s="1" t="s">
        <v>154</v>
      </c>
      <c r="I1960" t="s">
        <v>153</v>
      </c>
      <c r="J1960">
        <v>3</v>
      </c>
      <c r="K1960" t="s">
        <v>28</v>
      </c>
      <c r="L1960">
        <v>99</v>
      </c>
      <c r="M1960" t="s">
        <v>260</v>
      </c>
      <c r="N1960">
        <v>36</v>
      </c>
      <c r="R1960" s="2">
        <f t="shared" si="61"/>
        <v>0.31380753138075312</v>
      </c>
      <c r="S1960" s="2">
        <f>VLOOKUP(A1960,'TA Total'!A:Q,14,0)</f>
        <v>11472</v>
      </c>
    </row>
    <row r="1961" spans="1:19" x14ac:dyDescent="0.45">
      <c r="A1961" s="2" t="str">
        <f t="shared" si="60"/>
        <v>2018|Masterton District|Private Dwelling</v>
      </c>
      <c r="B1961" t="s">
        <v>16</v>
      </c>
      <c r="C1961" t="s">
        <v>17</v>
      </c>
      <c r="D1961" t="s">
        <v>18</v>
      </c>
      <c r="E1961" t="s">
        <v>19</v>
      </c>
      <c r="F1961">
        <v>2018</v>
      </c>
      <c r="G1961">
        <v>2018</v>
      </c>
      <c r="H1961" s="1" t="s">
        <v>154</v>
      </c>
      <c r="I1961" t="s">
        <v>153</v>
      </c>
      <c r="J1961">
        <v>999</v>
      </c>
      <c r="K1961" t="s">
        <v>29</v>
      </c>
      <c r="L1961">
        <v>1</v>
      </c>
      <c r="M1961" t="s">
        <v>261</v>
      </c>
      <c r="N1961">
        <v>11391</v>
      </c>
      <c r="R1961" s="2">
        <f t="shared" si="61"/>
        <v>100</v>
      </c>
      <c r="S1961" s="2">
        <f>VLOOKUP(A1961,'TA Total'!A:Q,14,0)</f>
        <v>11391</v>
      </c>
    </row>
    <row r="1962" spans="1:19" x14ac:dyDescent="0.45">
      <c r="A1962" s="2" t="str">
        <f t="shared" si="60"/>
        <v>2018|Masterton District|Non-private Dwelling</v>
      </c>
      <c r="B1962" t="s">
        <v>16</v>
      </c>
      <c r="C1962" t="s">
        <v>17</v>
      </c>
      <c r="D1962" t="s">
        <v>18</v>
      </c>
      <c r="E1962" t="s">
        <v>19</v>
      </c>
      <c r="F1962">
        <v>2018</v>
      </c>
      <c r="G1962">
        <v>2018</v>
      </c>
      <c r="H1962" s="1" t="s">
        <v>154</v>
      </c>
      <c r="I1962" t="s">
        <v>153</v>
      </c>
      <c r="J1962">
        <v>999</v>
      </c>
      <c r="K1962" t="s">
        <v>29</v>
      </c>
      <c r="L1962">
        <v>2</v>
      </c>
      <c r="M1962" t="s">
        <v>262</v>
      </c>
      <c r="N1962">
        <v>81</v>
      </c>
      <c r="R1962" s="2">
        <f t="shared" si="61"/>
        <v>100</v>
      </c>
      <c r="S1962" s="2">
        <f>VLOOKUP(A1962,'TA Total'!A:Q,14,0)</f>
        <v>81</v>
      </c>
    </row>
    <row r="1963" spans="1:19" x14ac:dyDescent="0.45">
      <c r="A1963" s="2" t="str">
        <f t="shared" si="60"/>
        <v>2018|Masterton District|Total - dwelling type</v>
      </c>
      <c r="B1963" t="s">
        <v>16</v>
      </c>
      <c r="C1963" t="s">
        <v>17</v>
      </c>
      <c r="D1963" t="s">
        <v>18</v>
      </c>
      <c r="E1963" t="s">
        <v>19</v>
      </c>
      <c r="F1963">
        <v>2018</v>
      </c>
      <c r="G1963">
        <v>2018</v>
      </c>
      <c r="H1963" s="1" t="s">
        <v>154</v>
      </c>
      <c r="I1963" t="s">
        <v>153</v>
      </c>
      <c r="J1963">
        <v>999</v>
      </c>
      <c r="K1963" t="s">
        <v>29</v>
      </c>
      <c r="L1963">
        <v>99</v>
      </c>
      <c r="M1963" t="s">
        <v>260</v>
      </c>
      <c r="N1963">
        <v>11472</v>
      </c>
      <c r="R1963" s="2">
        <f t="shared" si="61"/>
        <v>100</v>
      </c>
      <c r="S1963" s="2">
        <f>VLOOKUP(A1963,'TA Total'!A:Q,14,0)</f>
        <v>11472</v>
      </c>
    </row>
    <row r="1964" spans="1:19" x14ac:dyDescent="0.45">
      <c r="A1964" s="2" t="str">
        <f t="shared" si="60"/>
        <v>2018|Carterton District|Private Dwelling</v>
      </c>
      <c r="B1964" t="s">
        <v>16</v>
      </c>
      <c r="C1964" t="s">
        <v>17</v>
      </c>
      <c r="D1964" t="s">
        <v>18</v>
      </c>
      <c r="E1964" t="s">
        <v>19</v>
      </c>
      <c r="F1964">
        <v>2018</v>
      </c>
      <c r="G1964">
        <v>2018</v>
      </c>
      <c r="H1964" s="1" t="s">
        <v>152</v>
      </c>
      <c r="I1964" t="s">
        <v>151</v>
      </c>
      <c r="J1964">
        <v>1</v>
      </c>
      <c r="K1964" t="s">
        <v>22</v>
      </c>
      <c r="L1964">
        <v>1</v>
      </c>
      <c r="M1964" t="s">
        <v>261</v>
      </c>
      <c r="N1964">
        <v>3657</v>
      </c>
      <c r="R1964" s="2">
        <f t="shared" si="61"/>
        <v>88.26937002172339</v>
      </c>
      <c r="S1964" s="2">
        <f>VLOOKUP(A1964,'TA Total'!A:Q,14,0)</f>
        <v>4143</v>
      </c>
    </row>
    <row r="1965" spans="1:19" x14ac:dyDescent="0.45">
      <c r="A1965" s="2" t="str">
        <f t="shared" si="60"/>
        <v>2018|Carterton District|Non-private Dwelling</v>
      </c>
      <c r="B1965" t="s">
        <v>16</v>
      </c>
      <c r="C1965" t="s">
        <v>17</v>
      </c>
      <c r="D1965" t="s">
        <v>18</v>
      </c>
      <c r="E1965" t="s">
        <v>19</v>
      </c>
      <c r="F1965">
        <v>2018</v>
      </c>
      <c r="G1965">
        <v>2018</v>
      </c>
      <c r="H1965" s="1" t="s">
        <v>152</v>
      </c>
      <c r="I1965" t="s">
        <v>151</v>
      </c>
      <c r="J1965">
        <v>1</v>
      </c>
      <c r="K1965" t="s">
        <v>22</v>
      </c>
      <c r="L1965">
        <v>2</v>
      </c>
      <c r="M1965" t="s">
        <v>262</v>
      </c>
      <c r="N1965">
        <v>15</v>
      </c>
      <c r="R1965" s="2">
        <f t="shared" si="61"/>
        <v>33.333333333333329</v>
      </c>
      <c r="S1965" s="2">
        <f>VLOOKUP(A1965,'TA Total'!A:Q,14,0)</f>
        <v>45</v>
      </c>
    </row>
    <row r="1966" spans="1:19" x14ac:dyDescent="0.45">
      <c r="A1966" s="2" t="str">
        <f t="shared" si="60"/>
        <v>2018|Carterton District|Total - dwelling type</v>
      </c>
      <c r="B1966" t="s">
        <v>16</v>
      </c>
      <c r="C1966" t="s">
        <v>17</v>
      </c>
      <c r="D1966" t="s">
        <v>18</v>
      </c>
      <c r="E1966" t="s">
        <v>19</v>
      </c>
      <c r="F1966">
        <v>2018</v>
      </c>
      <c r="G1966">
        <v>2018</v>
      </c>
      <c r="H1966" s="1" t="s">
        <v>152</v>
      </c>
      <c r="I1966" t="s">
        <v>151</v>
      </c>
      <c r="J1966">
        <v>1</v>
      </c>
      <c r="K1966" t="s">
        <v>22</v>
      </c>
      <c r="L1966">
        <v>99</v>
      </c>
      <c r="M1966" t="s">
        <v>260</v>
      </c>
      <c r="N1966">
        <v>3672</v>
      </c>
      <c r="R1966" s="2">
        <f t="shared" si="61"/>
        <v>87.679083094555878</v>
      </c>
      <c r="S1966" s="2">
        <f>VLOOKUP(A1966,'TA Total'!A:Q,14,0)</f>
        <v>4188</v>
      </c>
    </row>
    <row r="1967" spans="1:19" x14ac:dyDescent="0.45">
      <c r="A1967" s="2" t="str">
        <f t="shared" si="60"/>
        <v>2018|Carterton District|Private Dwelling</v>
      </c>
      <c r="B1967" t="s">
        <v>16</v>
      </c>
      <c r="C1967" t="s">
        <v>17</v>
      </c>
      <c r="D1967" t="s">
        <v>18</v>
      </c>
      <c r="E1967" t="s">
        <v>19</v>
      </c>
      <c r="F1967">
        <v>2018</v>
      </c>
      <c r="G1967">
        <v>2018</v>
      </c>
      <c r="H1967" s="1" t="s">
        <v>152</v>
      </c>
      <c r="I1967" t="s">
        <v>151</v>
      </c>
      <c r="J1967">
        <v>2</v>
      </c>
      <c r="K1967" t="s">
        <v>23</v>
      </c>
      <c r="L1967">
        <v>1</v>
      </c>
      <c r="M1967" t="s">
        <v>261</v>
      </c>
      <c r="N1967">
        <v>459</v>
      </c>
      <c r="R1967" s="2">
        <f t="shared" si="61"/>
        <v>11.078928312816799</v>
      </c>
      <c r="S1967" s="2">
        <f>VLOOKUP(A1967,'TA Total'!A:Q,14,0)</f>
        <v>4143</v>
      </c>
    </row>
    <row r="1968" spans="1:19" x14ac:dyDescent="0.45">
      <c r="A1968" s="2" t="str">
        <f t="shared" si="60"/>
        <v>2018|Carterton District|Non-private Dwelling</v>
      </c>
      <c r="B1968" t="s">
        <v>16</v>
      </c>
      <c r="C1968" t="s">
        <v>17</v>
      </c>
      <c r="D1968" t="s">
        <v>18</v>
      </c>
      <c r="E1968" t="s">
        <v>19</v>
      </c>
      <c r="F1968">
        <v>2018</v>
      </c>
      <c r="G1968">
        <v>2018</v>
      </c>
      <c r="H1968" s="1" t="s">
        <v>152</v>
      </c>
      <c r="I1968" t="s">
        <v>151</v>
      </c>
      <c r="J1968">
        <v>2</v>
      </c>
      <c r="K1968" t="s">
        <v>23</v>
      </c>
      <c r="L1968">
        <v>2</v>
      </c>
      <c r="M1968" t="s">
        <v>262</v>
      </c>
      <c r="N1968">
        <v>30</v>
      </c>
      <c r="R1968" s="2">
        <f t="shared" si="61"/>
        <v>66.666666666666657</v>
      </c>
      <c r="S1968" s="2">
        <f>VLOOKUP(A1968,'TA Total'!A:Q,14,0)</f>
        <v>45</v>
      </c>
    </row>
    <row r="1969" spans="1:19" x14ac:dyDescent="0.45">
      <c r="A1969" s="2" t="str">
        <f t="shared" si="60"/>
        <v>2018|Carterton District|Total - dwelling type</v>
      </c>
      <c r="B1969" t="s">
        <v>16</v>
      </c>
      <c r="C1969" t="s">
        <v>17</v>
      </c>
      <c r="D1969" t="s">
        <v>18</v>
      </c>
      <c r="E1969" t="s">
        <v>19</v>
      </c>
      <c r="F1969">
        <v>2018</v>
      </c>
      <c r="G1969">
        <v>2018</v>
      </c>
      <c r="H1969" s="1" t="s">
        <v>152</v>
      </c>
      <c r="I1969" t="s">
        <v>151</v>
      </c>
      <c r="J1969">
        <v>2</v>
      </c>
      <c r="K1969" t="s">
        <v>23</v>
      </c>
      <c r="L1969">
        <v>99</v>
      </c>
      <c r="M1969" t="s">
        <v>260</v>
      </c>
      <c r="N1969">
        <v>489</v>
      </c>
      <c r="R1969" s="2">
        <f t="shared" si="61"/>
        <v>11.676217765042979</v>
      </c>
      <c r="S1969" s="2">
        <f>VLOOKUP(A1969,'TA Total'!A:Q,14,0)</f>
        <v>4188</v>
      </c>
    </row>
    <row r="1970" spans="1:19" x14ac:dyDescent="0.45">
      <c r="A1970" s="2" t="str">
        <f t="shared" si="60"/>
        <v>2018|Carterton District|Private Dwelling</v>
      </c>
      <c r="B1970" t="s">
        <v>16</v>
      </c>
      <c r="C1970" t="s">
        <v>17</v>
      </c>
      <c r="D1970" t="s">
        <v>18</v>
      </c>
      <c r="E1970" t="s">
        <v>19</v>
      </c>
      <c r="F1970">
        <v>2018</v>
      </c>
      <c r="G1970">
        <v>2018</v>
      </c>
      <c r="H1970" s="1" t="s">
        <v>152</v>
      </c>
      <c r="I1970" t="s">
        <v>151</v>
      </c>
      <c r="J1970">
        <v>21</v>
      </c>
      <c r="K1970" t="s">
        <v>26</v>
      </c>
      <c r="L1970">
        <v>1</v>
      </c>
      <c r="M1970" t="s">
        <v>261</v>
      </c>
      <c r="N1970">
        <v>246</v>
      </c>
      <c r="R1970" s="2">
        <f t="shared" si="61"/>
        <v>5.9377262853005073</v>
      </c>
      <c r="S1970" s="2">
        <f>VLOOKUP(A1970,'TA Total'!A:Q,14,0)</f>
        <v>4143</v>
      </c>
    </row>
    <row r="1971" spans="1:19" x14ac:dyDescent="0.45">
      <c r="A1971" s="2" t="str">
        <f t="shared" si="60"/>
        <v>2018|Carterton District|Non-private Dwelling</v>
      </c>
      <c r="B1971" t="s">
        <v>16</v>
      </c>
      <c r="C1971" t="s">
        <v>17</v>
      </c>
      <c r="D1971" t="s">
        <v>18</v>
      </c>
      <c r="E1971" t="s">
        <v>19</v>
      </c>
      <c r="F1971">
        <v>2018</v>
      </c>
      <c r="G1971">
        <v>2018</v>
      </c>
      <c r="H1971" s="1" t="s">
        <v>152</v>
      </c>
      <c r="I1971" t="s">
        <v>151</v>
      </c>
      <c r="J1971">
        <v>21</v>
      </c>
      <c r="K1971" t="s">
        <v>26</v>
      </c>
      <c r="L1971">
        <v>2</v>
      </c>
      <c r="M1971" t="s">
        <v>262</v>
      </c>
      <c r="N1971">
        <v>3</v>
      </c>
      <c r="R1971" s="2">
        <f t="shared" si="61"/>
        <v>6.666666666666667</v>
      </c>
      <c r="S1971" s="2">
        <f>VLOOKUP(A1971,'TA Total'!A:Q,14,0)</f>
        <v>45</v>
      </c>
    </row>
    <row r="1972" spans="1:19" x14ac:dyDescent="0.45">
      <c r="A1972" s="2" t="str">
        <f t="shared" si="60"/>
        <v>2018|Carterton District|Total - dwelling type</v>
      </c>
      <c r="B1972" t="s">
        <v>16</v>
      </c>
      <c r="C1972" t="s">
        <v>17</v>
      </c>
      <c r="D1972" t="s">
        <v>18</v>
      </c>
      <c r="E1972" t="s">
        <v>19</v>
      </c>
      <c r="F1972">
        <v>2018</v>
      </c>
      <c r="G1972">
        <v>2018</v>
      </c>
      <c r="H1972" s="1" t="s">
        <v>152</v>
      </c>
      <c r="I1972" t="s">
        <v>151</v>
      </c>
      <c r="J1972">
        <v>21</v>
      </c>
      <c r="K1972" t="s">
        <v>26</v>
      </c>
      <c r="L1972">
        <v>99</v>
      </c>
      <c r="M1972" t="s">
        <v>260</v>
      </c>
      <c r="N1972">
        <v>249</v>
      </c>
      <c r="R1972" s="2">
        <f t="shared" si="61"/>
        <v>5.9455587392550147</v>
      </c>
      <c r="S1972" s="2">
        <f>VLOOKUP(A1972,'TA Total'!A:Q,14,0)</f>
        <v>4188</v>
      </c>
    </row>
    <row r="1973" spans="1:19" x14ac:dyDescent="0.45">
      <c r="A1973" s="2" t="str">
        <f t="shared" si="60"/>
        <v>2018|Carterton District|Private Dwelling</v>
      </c>
      <c r="B1973" t="s">
        <v>16</v>
      </c>
      <c r="C1973" t="s">
        <v>17</v>
      </c>
      <c r="D1973" t="s">
        <v>18</v>
      </c>
      <c r="E1973" t="s">
        <v>19</v>
      </c>
      <c r="F1973">
        <v>2018</v>
      </c>
      <c r="G1973">
        <v>2018</v>
      </c>
      <c r="H1973" s="1" t="s">
        <v>152</v>
      </c>
      <c r="I1973" t="s">
        <v>151</v>
      </c>
      <c r="J1973">
        <v>22</v>
      </c>
      <c r="K1973" t="s">
        <v>27</v>
      </c>
      <c r="L1973">
        <v>1</v>
      </c>
      <c r="M1973" t="s">
        <v>261</v>
      </c>
      <c r="N1973">
        <v>213</v>
      </c>
      <c r="R1973" s="2">
        <f t="shared" si="61"/>
        <v>5.1412020275162922</v>
      </c>
      <c r="S1973" s="2">
        <f>VLOOKUP(A1973,'TA Total'!A:Q,14,0)</f>
        <v>4143</v>
      </c>
    </row>
    <row r="1974" spans="1:19" x14ac:dyDescent="0.45">
      <c r="A1974" s="2" t="str">
        <f t="shared" si="60"/>
        <v>2018|Carterton District|Non-private Dwelling</v>
      </c>
      <c r="B1974" t="s">
        <v>16</v>
      </c>
      <c r="C1974" t="s">
        <v>17</v>
      </c>
      <c r="D1974" t="s">
        <v>18</v>
      </c>
      <c r="E1974" t="s">
        <v>19</v>
      </c>
      <c r="F1974">
        <v>2018</v>
      </c>
      <c r="G1974">
        <v>2018</v>
      </c>
      <c r="H1974" s="1" t="s">
        <v>152</v>
      </c>
      <c r="I1974" t="s">
        <v>151</v>
      </c>
      <c r="J1974">
        <v>22</v>
      </c>
      <c r="K1974" t="s">
        <v>27</v>
      </c>
      <c r="L1974">
        <v>2</v>
      </c>
      <c r="M1974" t="s">
        <v>262</v>
      </c>
      <c r="N1974">
        <v>27</v>
      </c>
      <c r="R1974" s="2">
        <f t="shared" si="61"/>
        <v>60</v>
      </c>
      <c r="S1974" s="2">
        <f>VLOOKUP(A1974,'TA Total'!A:Q,14,0)</f>
        <v>45</v>
      </c>
    </row>
    <row r="1975" spans="1:19" x14ac:dyDescent="0.45">
      <c r="A1975" s="2" t="str">
        <f t="shared" si="60"/>
        <v>2018|Carterton District|Total - dwelling type</v>
      </c>
      <c r="B1975" t="s">
        <v>16</v>
      </c>
      <c r="C1975" t="s">
        <v>17</v>
      </c>
      <c r="D1975" t="s">
        <v>18</v>
      </c>
      <c r="E1975" t="s">
        <v>19</v>
      </c>
      <c r="F1975">
        <v>2018</v>
      </c>
      <c r="G1975">
        <v>2018</v>
      </c>
      <c r="H1975" s="1" t="s">
        <v>152</v>
      </c>
      <c r="I1975" t="s">
        <v>151</v>
      </c>
      <c r="J1975">
        <v>22</v>
      </c>
      <c r="K1975" t="s">
        <v>27</v>
      </c>
      <c r="L1975">
        <v>99</v>
      </c>
      <c r="M1975" t="s">
        <v>260</v>
      </c>
      <c r="N1975">
        <v>240</v>
      </c>
      <c r="R1975" s="2">
        <f t="shared" si="61"/>
        <v>5.7306590257879657</v>
      </c>
      <c r="S1975" s="2">
        <f>VLOOKUP(A1975,'TA Total'!A:Q,14,0)</f>
        <v>4188</v>
      </c>
    </row>
    <row r="1976" spans="1:19" x14ac:dyDescent="0.45">
      <c r="A1976" s="2" t="str">
        <f t="shared" si="60"/>
        <v>2018|Carterton District|Private Dwelling</v>
      </c>
      <c r="B1976" t="s">
        <v>16</v>
      </c>
      <c r="C1976" t="s">
        <v>17</v>
      </c>
      <c r="D1976" t="s">
        <v>18</v>
      </c>
      <c r="E1976" t="s">
        <v>19</v>
      </c>
      <c r="F1976">
        <v>2018</v>
      </c>
      <c r="G1976">
        <v>2018</v>
      </c>
      <c r="H1976" s="1" t="s">
        <v>152</v>
      </c>
      <c r="I1976" t="s">
        <v>151</v>
      </c>
      <c r="J1976">
        <v>3</v>
      </c>
      <c r="K1976" t="s">
        <v>28</v>
      </c>
      <c r="L1976">
        <v>1</v>
      </c>
      <c r="M1976" t="s">
        <v>261</v>
      </c>
      <c r="N1976">
        <v>24</v>
      </c>
      <c r="R1976" s="2">
        <f t="shared" si="61"/>
        <v>0.57929036929761035</v>
      </c>
      <c r="S1976" s="2">
        <f>VLOOKUP(A1976,'TA Total'!A:Q,14,0)</f>
        <v>4143</v>
      </c>
    </row>
    <row r="1977" spans="1:19" x14ac:dyDescent="0.45">
      <c r="A1977" s="2" t="str">
        <f t="shared" si="60"/>
        <v>2018|Carterton District|Non-private Dwelling</v>
      </c>
      <c r="B1977" t="s">
        <v>16</v>
      </c>
      <c r="C1977" t="s">
        <v>17</v>
      </c>
      <c r="D1977" t="s">
        <v>18</v>
      </c>
      <c r="E1977" t="s">
        <v>19</v>
      </c>
      <c r="F1977">
        <v>2018</v>
      </c>
      <c r="G1977">
        <v>2018</v>
      </c>
      <c r="H1977" s="1" t="s">
        <v>152</v>
      </c>
      <c r="I1977" t="s">
        <v>151</v>
      </c>
      <c r="J1977">
        <v>3</v>
      </c>
      <c r="K1977" t="s">
        <v>28</v>
      </c>
      <c r="L1977">
        <v>2</v>
      </c>
      <c r="M1977" t="s">
        <v>262</v>
      </c>
      <c r="N1977">
        <v>0</v>
      </c>
      <c r="R1977" s="2">
        <f t="shared" si="61"/>
        <v>0</v>
      </c>
      <c r="S1977" s="2">
        <f>VLOOKUP(A1977,'TA Total'!A:Q,14,0)</f>
        <v>45</v>
      </c>
    </row>
    <row r="1978" spans="1:19" x14ac:dyDescent="0.45">
      <c r="A1978" s="2" t="str">
        <f t="shared" si="60"/>
        <v>2018|Carterton District|Total - dwelling type</v>
      </c>
      <c r="B1978" t="s">
        <v>16</v>
      </c>
      <c r="C1978" t="s">
        <v>17</v>
      </c>
      <c r="D1978" t="s">
        <v>18</v>
      </c>
      <c r="E1978" t="s">
        <v>19</v>
      </c>
      <c r="F1978">
        <v>2018</v>
      </c>
      <c r="G1978">
        <v>2018</v>
      </c>
      <c r="H1978" s="1" t="s">
        <v>152</v>
      </c>
      <c r="I1978" t="s">
        <v>151</v>
      </c>
      <c r="J1978">
        <v>3</v>
      </c>
      <c r="K1978" t="s">
        <v>28</v>
      </c>
      <c r="L1978">
        <v>99</v>
      </c>
      <c r="M1978" t="s">
        <v>260</v>
      </c>
      <c r="N1978">
        <v>24</v>
      </c>
      <c r="R1978" s="2">
        <f t="shared" si="61"/>
        <v>0.57306590257879653</v>
      </c>
      <c r="S1978" s="2">
        <f>VLOOKUP(A1978,'TA Total'!A:Q,14,0)</f>
        <v>4188</v>
      </c>
    </row>
    <row r="1979" spans="1:19" x14ac:dyDescent="0.45">
      <c r="A1979" s="2" t="str">
        <f t="shared" si="60"/>
        <v>2018|Carterton District|Private Dwelling</v>
      </c>
      <c r="B1979" t="s">
        <v>16</v>
      </c>
      <c r="C1979" t="s">
        <v>17</v>
      </c>
      <c r="D1979" t="s">
        <v>18</v>
      </c>
      <c r="E1979" t="s">
        <v>19</v>
      </c>
      <c r="F1979">
        <v>2018</v>
      </c>
      <c r="G1979">
        <v>2018</v>
      </c>
      <c r="H1979" s="1" t="s">
        <v>152</v>
      </c>
      <c r="I1979" t="s">
        <v>151</v>
      </c>
      <c r="J1979">
        <v>999</v>
      </c>
      <c r="K1979" t="s">
        <v>29</v>
      </c>
      <c r="L1979">
        <v>1</v>
      </c>
      <c r="M1979" t="s">
        <v>261</v>
      </c>
      <c r="N1979">
        <v>4143</v>
      </c>
      <c r="R1979" s="2">
        <f t="shared" si="61"/>
        <v>100</v>
      </c>
      <c r="S1979" s="2">
        <f>VLOOKUP(A1979,'TA Total'!A:Q,14,0)</f>
        <v>4143</v>
      </c>
    </row>
    <row r="1980" spans="1:19" x14ac:dyDescent="0.45">
      <c r="A1980" s="2" t="str">
        <f t="shared" si="60"/>
        <v>2018|Carterton District|Non-private Dwelling</v>
      </c>
      <c r="B1980" t="s">
        <v>16</v>
      </c>
      <c r="C1980" t="s">
        <v>17</v>
      </c>
      <c r="D1980" t="s">
        <v>18</v>
      </c>
      <c r="E1980" t="s">
        <v>19</v>
      </c>
      <c r="F1980">
        <v>2018</v>
      </c>
      <c r="G1980">
        <v>2018</v>
      </c>
      <c r="H1980" s="1" t="s">
        <v>152</v>
      </c>
      <c r="I1980" t="s">
        <v>151</v>
      </c>
      <c r="J1980">
        <v>999</v>
      </c>
      <c r="K1980" t="s">
        <v>29</v>
      </c>
      <c r="L1980">
        <v>2</v>
      </c>
      <c r="M1980" t="s">
        <v>262</v>
      </c>
      <c r="N1980">
        <v>45</v>
      </c>
      <c r="R1980" s="2">
        <f t="shared" si="61"/>
        <v>100</v>
      </c>
      <c r="S1980" s="2">
        <f>VLOOKUP(A1980,'TA Total'!A:Q,14,0)</f>
        <v>45</v>
      </c>
    </row>
    <row r="1981" spans="1:19" x14ac:dyDescent="0.45">
      <c r="A1981" s="2" t="str">
        <f t="shared" si="60"/>
        <v>2018|Carterton District|Total - dwelling type</v>
      </c>
      <c r="B1981" t="s">
        <v>16</v>
      </c>
      <c r="C1981" t="s">
        <v>17</v>
      </c>
      <c r="D1981" t="s">
        <v>18</v>
      </c>
      <c r="E1981" t="s">
        <v>19</v>
      </c>
      <c r="F1981">
        <v>2018</v>
      </c>
      <c r="G1981">
        <v>2018</v>
      </c>
      <c r="H1981" s="1" t="s">
        <v>152</v>
      </c>
      <c r="I1981" t="s">
        <v>151</v>
      </c>
      <c r="J1981">
        <v>999</v>
      </c>
      <c r="K1981" t="s">
        <v>29</v>
      </c>
      <c r="L1981">
        <v>99</v>
      </c>
      <c r="M1981" t="s">
        <v>260</v>
      </c>
      <c r="N1981">
        <v>4188</v>
      </c>
      <c r="R1981" s="2">
        <f t="shared" si="61"/>
        <v>100</v>
      </c>
      <c r="S1981" s="2">
        <f>VLOOKUP(A1981,'TA Total'!A:Q,14,0)</f>
        <v>4188</v>
      </c>
    </row>
    <row r="1982" spans="1:19" x14ac:dyDescent="0.45">
      <c r="A1982" s="2" t="str">
        <f t="shared" si="60"/>
        <v>2018|South Wairarapa District|Private Dwelling</v>
      </c>
      <c r="B1982" t="s">
        <v>16</v>
      </c>
      <c r="C1982" t="s">
        <v>17</v>
      </c>
      <c r="D1982" t="s">
        <v>18</v>
      </c>
      <c r="E1982" t="s">
        <v>19</v>
      </c>
      <c r="F1982">
        <v>2018</v>
      </c>
      <c r="G1982">
        <v>2018</v>
      </c>
      <c r="H1982" s="1" t="s">
        <v>150</v>
      </c>
      <c r="I1982" t="s">
        <v>149</v>
      </c>
      <c r="J1982">
        <v>1</v>
      </c>
      <c r="K1982" t="s">
        <v>22</v>
      </c>
      <c r="L1982">
        <v>1</v>
      </c>
      <c r="M1982" t="s">
        <v>261</v>
      </c>
      <c r="N1982">
        <v>4395</v>
      </c>
      <c r="R1982" s="2">
        <f t="shared" si="61"/>
        <v>76.943277310924373</v>
      </c>
      <c r="S1982" s="2">
        <f>VLOOKUP(A1982,'TA Total'!A:Q,14,0)</f>
        <v>5712</v>
      </c>
    </row>
    <row r="1983" spans="1:19" x14ac:dyDescent="0.45">
      <c r="A1983" s="2" t="str">
        <f t="shared" si="60"/>
        <v>2018|South Wairarapa District|Non-private Dwelling</v>
      </c>
      <c r="B1983" t="s">
        <v>16</v>
      </c>
      <c r="C1983" t="s">
        <v>17</v>
      </c>
      <c r="D1983" t="s">
        <v>18</v>
      </c>
      <c r="E1983" t="s">
        <v>19</v>
      </c>
      <c r="F1983">
        <v>2018</v>
      </c>
      <c r="G1983">
        <v>2018</v>
      </c>
      <c r="H1983" s="1" t="s">
        <v>150</v>
      </c>
      <c r="I1983" t="s">
        <v>149</v>
      </c>
      <c r="J1983">
        <v>1</v>
      </c>
      <c r="K1983" t="s">
        <v>22</v>
      </c>
      <c r="L1983">
        <v>2</v>
      </c>
      <c r="M1983" t="s">
        <v>262</v>
      </c>
      <c r="N1983">
        <v>57</v>
      </c>
      <c r="R1983" s="2">
        <f t="shared" si="61"/>
        <v>44.186046511627907</v>
      </c>
      <c r="S1983" s="2">
        <f>VLOOKUP(A1983,'TA Total'!A:Q,14,0)</f>
        <v>129</v>
      </c>
    </row>
    <row r="1984" spans="1:19" x14ac:dyDescent="0.45">
      <c r="A1984" s="2" t="str">
        <f t="shared" si="60"/>
        <v>2018|South Wairarapa District|Total - dwelling type</v>
      </c>
      <c r="B1984" t="s">
        <v>16</v>
      </c>
      <c r="C1984" t="s">
        <v>17</v>
      </c>
      <c r="D1984" t="s">
        <v>18</v>
      </c>
      <c r="E1984" t="s">
        <v>19</v>
      </c>
      <c r="F1984">
        <v>2018</v>
      </c>
      <c r="G1984">
        <v>2018</v>
      </c>
      <c r="H1984" s="1" t="s">
        <v>150</v>
      </c>
      <c r="I1984" t="s">
        <v>149</v>
      </c>
      <c r="J1984">
        <v>1</v>
      </c>
      <c r="K1984" t="s">
        <v>22</v>
      </c>
      <c r="L1984">
        <v>99</v>
      </c>
      <c r="M1984" t="s">
        <v>260</v>
      </c>
      <c r="N1984">
        <v>4452</v>
      </c>
      <c r="R1984" s="2">
        <f t="shared" si="61"/>
        <v>76.180698151950722</v>
      </c>
      <c r="S1984" s="2">
        <f>VLOOKUP(A1984,'TA Total'!A:Q,14,0)</f>
        <v>5844</v>
      </c>
    </row>
    <row r="1985" spans="1:19" x14ac:dyDescent="0.45">
      <c r="A1985" s="2" t="str">
        <f t="shared" si="60"/>
        <v>2018|South Wairarapa District|Private Dwelling</v>
      </c>
      <c r="B1985" t="s">
        <v>16</v>
      </c>
      <c r="C1985" t="s">
        <v>17</v>
      </c>
      <c r="D1985" t="s">
        <v>18</v>
      </c>
      <c r="E1985" t="s">
        <v>19</v>
      </c>
      <c r="F1985">
        <v>2018</v>
      </c>
      <c r="G1985">
        <v>2018</v>
      </c>
      <c r="H1985" s="1" t="s">
        <v>150</v>
      </c>
      <c r="I1985" t="s">
        <v>149</v>
      </c>
      <c r="J1985">
        <v>2</v>
      </c>
      <c r="K1985" t="s">
        <v>23</v>
      </c>
      <c r="L1985">
        <v>1</v>
      </c>
      <c r="M1985" t="s">
        <v>261</v>
      </c>
      <c r="N1985">
        <v>1269</v>
      </c>
      <c r="R1985" s="2">
        <f t="shared" si="61"/>
        <v>22.216386554621849</v>
      </c>
      <c r="S1985" s="2">
        <f>VLOOKUP(A1985,'TA Total'!A:Q,14,0)</f>
        <v>5712</v>
      </c>
    </row>
    <row r="1986" spans="1:19" x14ac:dyDescent="0.45">
      <c r="A1986" s="2" t="str">
        <f t="shared" si="60"/>
        <v>2018|South Wairarapa District|Non-private Dwelling</v>
      </c>
      <c r="B1986" t="s">
        <v>16</v>
      </c>
      <c r="C1986" t="s">
        <v>17</v>
      </c>
      <c r="D1986" t="s">
        <v>18</v>
      </c>
      <c r="E1986" t="s">
        <v>19</v>
      </c>
      <c r="F1986">
        <v>2018</v>
      </c>
      <c r="G1986">
        <v>2018</v>
      </c>
      <c r="H1986" s="1" t="s">
        <v>150</v>
      </c>
      <c r="I1986" t="s">
        <v>149</v>
      </c>
      <c r="J1986">
        <v>2</v>
      </c>
      <c r="K1986" t="s">
        <v>23</v>
      </c>
      <c r="L1986">
        <v>2</v>
      </c>
      <c r="M1986" t="s">
        <v>262</v>
      </c>
      <c r="N1986">
        <v>75</v>
      </c>
      <c r="R1986" s="2">
        <f t="shared" si="61"/>
        <v>58.139534883720934</v>
      </c>
      <c r="S1986" s="2">
        <f>VLOOKUP(A1986,'TA Total'!A:Q,14,0)</f>
        <v>129</v>
      </c>
    </row>
    <row r="1987" spans="1:19" x14ac:dyDescent="0.45">
      <c r="A1987" s="2" t="str">
        <f t="shared" ref="A1987:A2050" si="62">G1987&amp;"|"&amp;I1987&amp;"|"&amp;M1987</f>
        <v>2018|South Wairarapa District|Total - dwelling type</v>
      </c>
      <c r="B1987" t="s">
        <v>16</v>
      </c>
      <c r="C1987" t="s">
        <v>17</v>
      </c>
      <c r="D1987" t="s">
        <v>18</v>
      </c>
      <c r="E1987" t="s">
        <v>19</v>
      </c>
      <c r="F1987">
        <v>2018</v>
      </c>
      <c r="G1987">
        <v>2018</v>
      </c>
      <c r="H1987" s="1" t="s">
        <v>150</v>
      </c>
      <c r="I1987" t="s">
        <v>149</v>
      </c>
      <c r="J1987">
        <v>2</v>
      </c>
      <c r="K1987" t="s">
        <v>23</v>
      </c>
      <c r="L1987">
        <v>99</v>
      </c>
      <c r="M1987" t="s">
        <v>260</v>
      </c>
      <c r="N1987">
        <v>1344</v>
      </c>
      <c r="R1987" s="2">
        <f t="shared" ref="R1987:R2050" si="63">IF(P1987&lt;&gt;"_U",IFERROR((N1987/S1987*100),"."),".")</f>
        <v>22.997946611909651</v>
      </c>
      <c r="S1987" s="2">
        <f>VLOOKUP(A1987,'TA Total'!A:Q,14,0)</f>
        <v>5844</v>
      </c>
    </row>
    <row r="1988" spans="1:19" x14ac:dyDescent="0.45">
      <c r="A1988" s="2" t="str">
        <f t="shared" si="62"/>
        <v>2018|South Wairarapa District|Private Dwelling</v>
      </c>
      <c r="B1988" t="s">
        <v>16</v>
      </c>
      <c r="C1988" t="s">
        <v>17</v>
      </c>
      <c r="D1988" t="s">
        <v>18</v>
      </c>
      <c r="E1988" t="s">
        <v>19</v>
      </c>
      <c r="F1988">
        <v>2018</v>
      </c>
      <c r="G1988">
        <v>2018</v>
      </c>
      <c r="H1988" s="1" t="s">
        <v>150</v>
      </c>
      <c r="I1988" t="s">
        <v>149</v>
      </c>
      <c r="J1988">
        <v>21</v>
      </c>
      <c r="K1988" t="s">
        <v>26</v>
      </c>
      <c r="L1988">
        <v>1</v>
      </c>
      <c r="M1988" t="s">
        <v>261</v>
      </c>
      <c r="N1988">
        <v>711</v>
      </c>
      <c r="R1988" s="2">
        <f t="shared" si="63"/>
        <v>12.44747899159664</v>
      </c>
      <c r="S1988" s="2">
        <f>VLOOKUP(A1988,'TA Total'!A:Q,14,0)</f>
        <v>5712</v>
      </c>
    </row>
    <row r="1989" spans="1:19" x14ac:dyDescent="0.45">
      <c r="A1989" s="2" t="str">
        <f t="shared" si="62"/>
        <v>2018|South Wairarapa District|Non-private Dwelling</v>
      </c>
      <c r="B1989" t="s">
        <v>16</v>
      </c>
      <c r="C1989" t="s">
        <v>17</v>
      </c>
      <c r="D1989" t="s">
        <v>18</v>
      </c>
      <c r="E1989" t="s">
        <v>19</v>
      </c>
      <c r="F1989">
        <v>2018</v>
      </c>
      <c r="G1989">
        <v>2018</v>
      </c>
      <c r="H1989" s="1" t="s">
        <v>150</v>
      </c>
      <c r="I1989" t="s">
        <v>149</v>
      </c>
      <c r="J1989">
        <v>21</v>
      </c>
      <c r="K1989" t="s">
        <v>26</v>
      </c>
      <c r="L1989">
        <v>2</v>
      </c>
      <c r="M1989" t="s">
        <v>262</v>
      </c>
      <c r="N1989">
        <v>30</v>
      </c>
      <c r="R1989" s="2">
        <f t="shared" si="63"/>
        <v>23.255813953488371</v>
      </c>
      <c r="S1989" s="2">
        <f>VLOOKUP(A1989,'TA Total'!A:Q,14,0)</f>
        <v>129</v>
      </c>
    </row>
    <row r="1990" spans="1:19" x14ac:dyDescent="0.45">
      <c r="A1990" s="2" t="str">
        <f t="shared" si="62"/>
        <v>2018|South Wairarapa District|Total - dwelling type</v>
      </c>
      <c r="B1990" t="s">
        <v>16</v>
      </c>
      <c r="C1990" t="s">
        <v>17</v>
      </c>
      <c r="D1990" t="s">
        <v>18</v>
      </c>
      <c r="E1990" t="s">
        <v>19</v>
      </c>
      <c r="F1990">
        <v>2018</v>
      </c>
      <c r="G1990">
        <v>2018</v>
      </c>
      <c r="H1990" s="1" t="s">
        <v>150</v>
      </c>
      <c r="I1990" t="s">
        <v>149</v>
      </c>
      <c r="J1990">
        <v>21</v>
      </c>
      <c r="K1990" t="s">
        <v>26</v>
      </c>
      <c r="L1990">
        <v>99</v>
      </c>
      <c r="M1990" t="s">
        <v>260</v>
      </c>
      <c r="N1990">
        <v>741</v>
      </c>
      <c r="R1990" s="2">
        <f t="shared" si="63"/>
        <v>12.679671457905545</v>
      </c>
      <c r="S1990" s="2">
        <f>VLOOKUP(A1990,'TA Total'!A:Q,14,0)</f>
        <v>5844</v>
      </c>
    </row>
    <row r="1991" spans="1:19" x14ac:dyDescent="0.45">
      <c r="A1991" s="2" t="str">
        <f t="shared" si="62"/>
        <v>2018|South Wairarapa District|Private Dwelling</v>
      </c>
      <c r="B1991" t="s">
        <v>16</v>
      </c>
      <c r="C1991" t="s">
        <v>17</v>
      </c>
      <c r="D1991" t="s">
        <v>18</v>
      </c>
      <c r="E1991" t="s">
        <v>19</v>
      </c>
      <c r="F1991">
        <v>2018</v>
      </c>
      <c r="G1991">
        <v>2018</v>
      </c>
      <c r="H1991" s="1" t="s">
        <v>150</v>
      </c>
      <c r="I1991" t="s">
        <v>149</v>
      </c>
      <c r="J1991">
        <v>22</v>
      </c>
      <c r="K1991" t="s">
        <v>27</v>
      </c>
      <c r="L1991">
        <v>1</v>
      </c>
      <c r="M1991" t="s">
        <v>261</v>
      </c>
      <c r="N1991">
        <v>558</v>
      </c>
      <c r="R1991" s="2">
        <f t="shared" si="63"/>
        <v>9.7689075630252109</v>
      </c>
      <c r="S1991" s="2">
        <f>VLOOKUP(A1991,'TA Total'!A:Q,14,0)</f>
        <v>5712</v>
      </c>
    </row>
    <row r="1992" spans="1:19" x14ac:dyDescent="0.45">
      <c r="A1992" s="2" t="str">
        <f t="shared" si="62"/>
        <v>2018|South Wairarapa District|Non-private Dwelling</v>
      </c>
      <c r="B1992" t="s">
        <v>16</v>
      </c>
      <c r="C1992" t="s">
        <v>17</v>
      </c>
      <c r="D1992" t="s">
        <v>18</v>
      </c>
      <c r="E1992" t="s">
        <v>19</v>
      </c>
      <c r="F1992">
        <v>2018</v>
      </c>
      <c r="G1992">
        <v>2018</v>
      </c>
      <c r="H1992" s="1" t="s">
        <v>150</v>
      </c>
      <c r="I1992" t="s">
        <v>149</v>
      </c>
      <c r="J1992">
        <v>22</v>
      </c>
      <c r="K1992" t="s">
        <v>27</v>
      </c>
      <c r="L1992">
        <v>2</v>
      </c>
      <c r="M1992" t="s">
        <v>262</v>
      </c>
      <c r="N1992">
        <v>45</v>
      </c>
      <c r="R1992" s="2">
        <f t="shared" si="63"/>
        <v>34.883720930232556</v>
      </c>
      <c r="S1992" s="2">
        <f>VLOOKUP(A1992,'TA Total'!A:Q,14,0)</f>
        <v>129</v>
      </c>
    </row>
    <row r="1993" spans="1:19" x14ac:dyDescent="0.45">
      <c r="A1993" s="2" t="str">
        <f t="shared" si="62"/>
        <v>2018|South Wairarapa District|Total - dwelling type</v>
      </c>
      <c r="B1993" t="s">
        <v>16</v>
      </c>
      <c r="C1993" t="s">
        <v>17</v>
      </c>
      <c r="D1993" t="s">
        <v>18</v>
      </c>
      <c r="E1993" t="s">
        <v>19</v>
      </c>
      <c r="F1993">
        <v>2018</v>
      </c>
      <c r="G1993">
        <v>2018</v>
      </c>
      <c r="H1993" s="1" t="s">
        <v>150</v>
      </c>
      <c r="I1993" t="s">
        <v>149</v>
      </c>
      <c r="J1993">
        <v>22</v>
      </c>
      <c r="K1993" t="s">
        <v>27</v>
      </c>
      <c r="L1993">
        <v>99</v>
      </c>
      <c r="M1993" t="s">
        <v>260</v>
      </c>
      <c r="N1993">
        <v>603</v>
      </c>
      <c r="R1993" s="2">
        <f t="shared" si="63"/>
        <v>10.318275154004107</v>
      </c>
      <c r="S1993" s="2">
        <f>VLOOKUP(A1993,'TA Total'!A:Q,14,0)</f>
        <v>5844</v>
      </c>
    </row>
    <row r="1994" spans="1:19" x14ac:dyDescent="0.45">
      <c r="A1994" s="2" t="str">
        <f t="shared" si="62"/>
        <v>2018|South Wairarapa District|Private Dwelling</v>
      </c>
      <c r="B1994" t="s">
        <v>16</v>
      </c>
      <c r="C1994" t="s">
        <v>17</v>
      </c>
      <c r="D1994" t="s">
        <v>18</v>
      </c>
      <c r="E1994" t="s">
        <v>19</v>
      </c>
      <c r="F1994">
        <v>2018</v>
      </c>
      <c r="G1994">
        <v>2018</v>
      </c>
      <c r="H1994" s="1" t="s">
        <v>150</v>
      </c>
      <c r="I1994" t="s">
        <v>149</v>
      </c>
      <c r="J1994">
        <v>3</v>
      </c>
      <c r="K1994" t="s">
        <v>28</v>
      </c>
      <c r="L1994">
        <v>1</v>
      </c>
      <c r="M1994" t="s">
        <v>261</v>
      </c>
      <c r="N1994">
        <v>51</v>
      </c>
      <c r="R1994" s="2">
        <f t="shared" si="63"/>
        <v>0.89285714285714279</v>
      </c>
      <c r="S1994" s="2">
        <f>VLOOKUP(A1994,'TA Total'!A:Q,14,0)</f>
        <v>5712</v>
      </c>
    </row>
    <row r="1995" spans="1:19" x14ac:dyDescent="0.45">
      <c r="A1995" s="2" t="str">
        <f t="shared" si="62"/>
        <v>2018|South Wairarapa District|Non-private Dwelling</v>
      </c>
      <c r="B1995" t="s">
        <v>16</v>
      </c>
      <c r="C1995" t="s">
        <v>17</v>
      </c>
      <c r="D1995" t="s">
        <v>18</v>
      </c>
      <c r="E1995" t="s">
        <v>19</v>
      </c>
      <c r="F1995">
        <v>2018</v>
      </c>
      <c r="G1995">
        <v>2018</v>
      </c>
      <c r="H1995" s="1" t="s">
        <v>150</v>
      </c>
      <c r="I1995" t="s">
        <v>149</v>
      </c>
      <c r="J1995">
        <v>3</v>
      </c>
      <c r="K1995" t="s">
        <v>28</v>
      </c>
      <c r="L1995">
        <v>2</v>
      </c>
      <c r="M1995" t="s">
        <v>262</v>
      </c>
      <c r="N1995">
        <v>3</v>
      </c>
      <c r="R1995" s="2">
        <f t="shared" si="63"/>
        <v>2.3255813953488373</v>
      </c>
      <c r="S1995" s="2">
        <f>VLOOKUP(A1995,'TA Total'!A:Q,14,0)</f>
        <v>129</v>
      </c>
    </row>
    <row r="1996" spans="1:19" x14ac:dyDescent="0.45">
      <c r="A1996" s="2" t="str">
        <f t="shared" si="62"/>
        <v>2018|South Wairarapa District|Total - dwelling type</v>
      </c>
      <c r="B1996" t="s">
        <v>16</v>
      </c>
      <c r="C1996" t="s">
        <v>17</v>
      </c>
      <c r="D1996" t="s">
        <v>18</v>
      </c>
      <c r="E1996" t="s">
        <v>19</v>
      </c>
      <c r="F1996">
        <v>2018</v>
      </c>
      <c r="G1996">
        <v>2018</v>
      </c>
      <c r="H1996" s="1" t="s">
        <v>150</v>
      </c>
      <c r="I1996" t="s">
        <v>149</v>
      </c>
      <c r="J1996">
        <v>3</v>
      </c>
      <c r="K1996" t="s">
        <v>28</v>
      </c>
      <c r="L1996">
        <v>99</v>
      </c>
      <c r="M1996" t="s">
        <v>260</v>
      </c>
      <c r="N1996">
        <v>48</v>
      </c>
      <c r="R1996" s="2">
        <f t="shared" si="63"/>
        <v>0.82135523613963046</v>
      </c>
      <c r="S1996" s="2">
        <f>VLOOKUP(A1996,'TA Total'!A:Q,14,0)</f>
        <v>5844</v>
      </c>
    </row>
    <row r="1997" spans="1:19" x14ac:dyDescent="0.45">
      <c r="A1997" s="2" t="str">
        <f t="shared" si="62"/>
        <v>2018|South Wairarapa District|Private Dwelling</v>
      </c>
      <c r="B1997" t="s">
        <v>16</v>
      </c>
      <c r="C1997" t="s">
        <v>17</v>
      </c>
      <c r="D1997" t="s">
        <v>18</v>
      </c>
      <c r="E1997" t="s">
        <v>19</v>
      </c>
      <c r="F1997">
        <v>2018</v>
      </c>
      <c r="G1997">
        <v>2018</v>
      </c>
      <c r="H1997" s="1" t="s">
        <v>150</v>
      </c>
      <c r="I1997" t="s">
        <v>149</v>
      </c>
      <c r="J1997">
        <v>999</v>
      </c>
      <c r="K1997" t="s">
        <v>29</v>
      </c>
      <c r="L1997">
        <v>1</v>
      </c>
      <c r="M1997" t="s">
        <v>261</v>
      </c>
      <c r="N1997">
        <v>5712</v>
      </c>
      <c r="R1997" s="2">
        <f t="shared" si="63"/>
        <v>100</v>
      </c>
      <c r="S1997" s="2">
        <f>VLOOKUP(A1997,'TA Total'!A:Q,14,0)</f>
        <v>5712</v>
      </c>
    </row>
    <row r="1998" spans="1:19" x14ac:dyDescent="0.45">
      <c r="A1998" s="2" t="str">
        <f t="shared" si="62"/>
        <v>2018|South Wairarapa District|Non-private Dwelling</v>
      </c>
      <c r="B1998" t="s">
        <v>16</v>
      </c>
      <c r="C1998" t="s">
        <v>17</v>
      </c>
      <c r="D1998" t="s">
        <v>18</v>
      </c>
      <c r="E1998" t="s">
        <v>19</v>
      </c>
      <c r="F1998">
        <v>2018</v>
      </c>
      <c r="G1998">
        <v>2018</v>
      </c>
      <c r="H1998" s="1" t="s">
        <v>150</v>
      </c>
      <c r="I1998" t="s">
        <v>149</v>
      </c>
      <c r="J1998">
        <v>999</v>
      </c>
      <c r="K1998" t="s">
        <v>29</v>
      </c>
      <c r="L1998">
        <v>2</v>
      </c>
      <c r="M1998" t="s">
        <v>262</v>
      </c>
      <c r="N1998">
        <v>129</v>
      </c>
      <c r="R1998" s="2">
        <f t="shared" si="63"/>
        <v>100</v>
      </c>
      <c r="S1998" s="2">
        <f>VLOOKUP(A1998,'TA Total'!A:Q,14,0)</f>
        <v>129</v>
      </c>
    </row>
    <row r="1999" spans="1:19" x14ac:dyDescent="0.45">
      <c r="A1999" s="2" t="str">
        <f t="shared" si="62"/>
        <v>2018|South Wairarapa District|Total - dwelling type</v>
      </c>
      <c r="B1999" t="s">
        <v>16</v>
      </c>
      <c r="C1999" t="s">
        <v>17</v>
      </c>
      <c r="D1999" t="s">
        <v>18</v>
      </c>
      <c r="E1999" t="s">
        <v>19</v>
      </c>
      <c r="F1999">
        <v>2018</v>
      </c>
      <c r="G1999">
        <v>2018</v>
      </c>
      <c r="H1999" s="1" t="s">
        <v>150</v>
      </c>
      <c r="I1999" t="s">
        <v>149</v>
      </c>
      <c r="J1999">
        <v>999</v>
      </c>
      <c r="K1999" t="s">
        <v>29</v>
      </c>
      <c r="L1999">
        <v>99</v>
      </c>
      <c r="M1999" t="s">
        <v>260</v>
      </c>
      <c r="N1999">
        <v>5844</v>
      </c>
      <c r="R1999" s="2">
        <f t="shared" si="63"/>
        <v>100</v>
      </c>
      <c r="S1999" s="2">
        <f>VLOOKUP(A1999,'TA Total'!A:Q,14,0)</f>
        <v>5844</v>
      </c>
    </row>
    <row r="2000" spans="1:19" x14ac:dyDescent="0.45">
      <c r="A2000" s="2" t="str">
        <f t="shared" si="62"/>
        <v>2018|Tasman District|Private Dwelling</v>
      </c>
      <c r="B2000" t="s">
        <v>16</v>
      </c>
      <c r="C2000" t="s">
        <v>17</v>
      </c>
      <c r="D2000" t="s">
        <v>18</v>
      </c>
      <c r="E2000" t="s">
        <v>19</v>
      </c>
      <c r="F2000">
        <v>2018</v>
      </c>
      <c r="G2000">
        <v>2018</v>
      </c>
      <c r="H2000" s="1" t="s">
        <v>148</v>
      </c>
      <c r="I2000" t="s">
        <v>147</v>
      </c>
      <c r="J2000">
        <v>1</v>
      </c>
      <c r="K2000" t="s">
        <v>22</v>
      </c>
      <c r="L2000">
        <v>1</v>
      </c>
      <c r="M2000" t="s">
        <v>261</v>
      </c>
      <c r="N2000">
        <v>19770</v>
      </c>
      <c r="R2000" s="2">
        <f t="shared" si="63"/>
        <v>85.440165953584852</v>
      </c>
      <c r="S2000" s="2">
        <f>VLOOKUP(A2000,'TA Total'!A:Q,14,0)</f>
        <v>23139</v>
      </c>
    </row>
    <row r="2001" spans="1:19" x14ac:dyDescent="0.45">
      <c r="A2001" s="2" t="str">
        <f t="shared" si="62"/>
        <v>2018|Tasman District|Non-private Dwelling</v>
      </c>
      <c r="B2001" t="s">
        <v>16</v>
      </c>
      <c r="C2001" t="s">
        <v>17</v>
      </c>
      <c r="D2001" t="s">
        <v>18</v>
      </c>
      <c r="E2001" t="s">
        <v>19</v>
      </c>
      <c r="F2001">
        <v>2018</v>
      </c>
      <c r="G2001">
        <v>2018</v>
      </c>
      <c r="H2001" s="1" t="s">
        <v>148</v>
      </c>
      <c r="I2001" t="s">
        <v>147</v>
      </c>
      <c r="J2001">
        <v>1</v>
      </c>
      <c r="K2001" t="s">
        <v>22</v>
      </c>
      <c r="L2001">
        <v>2</v>
      </c>
      <c r="M2001" t="s">
        <v>262</v>
      </c>
      <c r="N2001">
        <v>354</v>
      </c>
      <c r="R2001" s="2">
        <f t="shared" si="63"/>
        <v>59.595959595959592</v>
      </c>
      <c r="S2001" s="2">
        <f>VLOOKUP(A2001,'TA Total'!A:Q,14,0)</f>
        <v>594</v>
      </c>
    </row>
    <row r="2002" spans="1:19" x14ac:dyDescent="0.45">
      <c r="A2002" s="2" t="str">
        <f t="shared" si="62"/>
        <v>2018|Tasman District|Total - dwelling type</v>
      </c>
      <c r="B2002" t="s">
        <v>16</v>
      </c>
      <c r="C2002" t="s">
        <v>17</v>
      </c>
      <c r="D2002" t="s">
        <v>18</v>
      </c>
      <c r="E2002" t="s">
        <v>19</v>
      </c>
      <c r="F2002">
        <v>2018</v>
      </c>
      <c r="G2002">
        <v>2018</v>
      </c>
      <c r="H2002" s="1" t="s">
        <v>148</v>
      </c>
      <c r="I2002" t="s">
        <v>147</v>
      </c>
      <c r="J2002">
        <v>1</v>
      </c>
      <c r="K2002" t="s">
        <v>22</v>
      </c>
      <c r="L2002">
        <v>99</v>
      </c>
      <c r="M2002" t="s">
        <v>260</v>
      </c>
      <c r="N2002">
        <v>20127</v>
      </c>
      <c r="R2002" s="2">
        <f t="shared" si="63"/>
        <v>84.805966375932258</v>
      </c>
      <c r="S2002" s="2">
        <f>VLOOKUP(A2002,'TA Total'!A:Q,14,0)</f>
        <v>23733</v>
      </c>
    </row>
    <row r="2003" spans="1:19" x14ac:dyDescent="0.45">
      <c r="A2003" s="2" t="str">
        <f t="shared" si="62"/>
        <v>2018|Tasman District|Private Dwelling</v>
      </c>
      <c r="B2003" t="s">
        <v>16</v>
      </c>
      <c r="C2003" t="s">
        <v>17</v>
      </c>
      <c r="D2003" t="s">
        <v>18</v>
      </c>
      <c r="E2003" t="s">
        <v>19</v>
      </c>
      <c r="F2003">
        <v>2018</v>
      </c>
      <c r="G2003">
        <v>2018</v>
      </c>
      <c r="H2003" s="1" t="s">
        <v>148</v>
      </c>
      <c r="I2003" t="s">
        <v>147</v>
      </c>
      <c r="J2003">
        <v>2</v>
      </c>
      <c r="K2003" t="s">
        <v>23</v>
      </c>
      <c r="L2003">
        <v>1</v>
      </c>
      <c r="M2003" t="s">
        <v>261</v>
      </c>
      <c r="N2003">
        <v>3231</v>
      </c>
      <c r="R2003" s="2">
        <f t="shared" si="63"/>
        <v>13.963438350836249</v>
      </c>
      <c r="S2003" s="2">
        <f>VLOOKUP(A2003,'TA Total'!A:Q,14,0)</f>
        <v>23139</v>
      </c>
    </row>
    <row r="2004" spans="1:19" x14ac:dyDescent="0.45">
      <c r="A2004" s="2" t="str">
        <f t="shared" si="62"/>
        <v>2018|Tasman District|Non-private Dwelling</v>
      </c>
      <c r="B2004" t="s">
        <v>16</v>
      </c>
      <c r="C2004" t="s">
        <v>17</v>
      </c>
      <c r="D2004" t="s">
        <v>18</v>
      </c>
      <c r="E2004" t="s">
        <v>19</v>
      </c>
      <c r="F2004">
        <v>2018</v>
      </c>
      <c r="G2004">
        <v>2018</v>
      </c>
      <c r="H2004" s="1" t="s">
        <v>148</v>
      </c>
      <c r="I2004" t="s">
        <v>147</v>
      </c>
      <c r="J2004">
        <v>2</v>
      </c>
      <c r="K2004" t="s">
        <v>23</v>
      </c>
      <c r="L2004">
        <v>2</v>
      </c>
      <c r="M2004" t="s">
        <v>262</v>
      </c>
      <c r="N2004">
        <v>240</v>
      </c>
      <c r="R2004" s="2">
        <f t="shared" si="63"/>
        <v>40.404040404040401</v>
      </c>
      <c r="S2004" s="2">
        <f>VLOOKUP(A2004,'TA Total'!A:Q,14,0)</f>
        <v>594</v>
      </c>
    </row>
    <row r="2005" spans="1:19" x14ac:dyDescent="0.45">
      <c r="A2005" s="2" t="str">
        <f t="shared" si="62"/>
        <v>2018|Tasman District|Total - dwelling type</v>
      </c>
      <c r="B2005" t="s">
        <v>16</v>
      </c>
      <c r="C2005" t="s">
        <v>17</v>
      </c>
      <c r="D2005" t="s">
        <v>18</v>
      </c>
      <c r="E2005" t="s">
        <v>19</v>
      </c>
      <c r="F2005">
        <v>2018</v>
      </c>
      <c r="G2005">
        <v>2018</v>
      </c>
      <c r="H2005" s="1" t="s">
        <v>148</v>
      </c>
      <c r="I2005" t="s">
        <v>147</v>
      </c>
      <c r="J2005">
        <v>2</v>
      </c>
      <c r="K2005" t="s">
        <v>23</v>
      </c>
      <c r="L2005">
        <v>99</v>
      </c>
      <c r="M2005" t="s">
        <v>260</v>
      </c>
      <c r="N2005">
        <v>3471</v>
      </c>
      <c r="R2005" s="2">
        <f t="shared" si="63"/>
        <v>14.625205410188347</v>
      </c>
      <c r="S2005" s="2">
        <f>VLOOKUP(A2005,'TA Total'!A:Q,14,0)</f>
        <v>23733</v>
      </c>
    </row>
    <row r="2006" spans="1:19" x14ac:dyDescent="0.45">
      <c r="A2006" s="2" t="str">
        <f t="shared" si="62"/>
        <v>2018|Tasman District|Private Dwelling</v>
      </c>
      <c r="B2006" t="s">
        <v>16</v>
      </c>
      <c r="C2006" t="s">
        <v>17</v>
      </c>
      <c r="D2006" t="s">
        <v>18</v>
      </c>
      <c r="E2006" t="s">
        <v>19</v>
      </c>
      <c r="F2006">
        <v>2018</v>
      </c>
      <c r="G2006">
        <v>2018</v>
      </c>
      <c r="H2006" s="1" t="s">
        <v>148</v>
      </c>
      <c r="I2006" t="s">
        <v>147</v>
      </c>
      <c r="J2006">
        <v>21</v>
      </c>
      <c r="K2006" t="s">
        <v>26</v>
      </c>
      <c r="L2006">
        <v>1</v>
      </c>
      <c r="M2006" t="s">
        <v>261</v>
      </c>
      <c r="N2006">
        <v>1731</v>
      </c>
      <c r="R2006" s="2">
        <f t="shared" si="63"/>
        <v>7.4808764423700245</v>
      </c>
      <c r="S2006" s="2">
        <f>VLOOKUP(A2006,'TA Total'!A:Q,14,0)</f>
        <v>23139</v>
      </c>
    </row>
    <row r="2007" spans="1:19" x14ac:dyDescent="0.45">
      <c r="A2007" s="2" t="str">
        <f t="shared" si="62"/>
        <v>2018|Tasman District|Non-private Dwelling</v>
      </c>
      <c r="B2007" t="s">
        <v>16</v>
      </c>
      <c r="C2007" t="s">
        <v>17</v>
      </c>
      <c r="D2007" t="s">
        <v>18</v>
      </c>
      <c r="E2007" t="s">
        <v>19</v>
      </c>
      <c r="F2007">
        <v>2018</v>
      </c>
      <c r="G2007">
        <v>2018</v>
      </c>
      <c r="H2007" s="1" t="s">
        <v>148</v>
      </c>
      <c r="I2007" t="s">
        <v>147</v>
      </c>
      <c r="J2007">
        <v>21</v>
      </c>
      <c r="K2007" t="s">
        <v>26</v>
      </c>
      <c r="L2007">
        <v>2</v>
      </c>
      <c r="M2007" t="s">
        <v>262</v>
      </c>
      <c r="N2007">
        <v>72</v>
      </c>
      <c r="R2007" s="2">
        <f t="shared" si="63"/>
        <v>12.121212121212121</v>
      </c>
      <c r="S2007" s="2">
        <f>VLOOKUP(A2007,'TA Total'!A:Q,14,0)</f>
        <v>594</v>
      </c>
    </row>
    <row r="2008" spans="1:19" x14ac:dyDescent="0.45">
      <c r="A2008" s="2" t="str">
        <f t="shared" si="62"/>
        <v>2018|Tasman District|Total - dwelling type</v>
      </c>
      <c r="B2008" t="s">
        <v>16</v>
      </c>
      <c r="C2008" t="s">
        <v>17</v>
      </c>
      <c r="D2008" t="s">
        <v>18</v>
      </c>
      <c r="E2008" t="s">
        <v>19</v>
      </c>
      <c r="F2008">
        <v>2018</v>
      </c>
      <c r="G2008">
        <v>2018</v>
      </c>
      <c r="H2008" s="1" t="s">
        <v>148</v>
      </c>
      <c r="I2008" t="s">
        <v>147</v>
      </c>
      <c r="J2008">
        <v>21</v>
      </c>
      <c r="K2008" t="s">
        <v>26</v>
      </c>
      <c r="L2008">
        <v>99</v>
      </c>
      <c r="M2008" t="s">
        <v>260</v>
      </c>
      <c r="N2008">
        <v>1803</v>
      </c>
      <c r="R2008" s="2">
        <f t="shared" si="63"/>
        <v>7.5970168120338775</v>
      </c>
      <c r="S2008" s="2">
        <f>VLOOKUP(A2008,'TA Total'!A:Q,14,0)</f>
        <v>23733</v>
      </c>
    </row>
    <row r="2009" spans="1:19" x14ac:dyDescent="0.45">
      <c r="A2009" s="2" t="str">
        <f t="shared" si="62"/>
        <v>2018|Tasman District|Private Dwelling</v>
      </c>
      <c r="B2009" t="s">
        <v>16</v>
      </c>
      <c r="C2009" t="s">
        <v>17</v>
      </c>
      <c r="D2009" t="s">
        <v>18</v>
      </c>
      <c r="E2009" t="s">
        <v>19</v>
      </c>
      <c r="F2009">
        <v>2018</v>
      </c>
      <c r="G2009">
        <v>2018</v>
      </c>
      <c r="H2009" s="1" t="s">
        <v>148</v>
      </c>
      <c r="I2009" t="s">
        <v>147</v>
      </c>
      <c r="J2009">
        <v>22</v>
      </c>
      <c r="K2009" t="s">
        <v>27</v>
      </c>
      <c r="L2009">
        <v>1</v>
      </c>
      <c r="M2009" t="s">
        <v>261</v>
      </c>
      <c r="N2009">
        <v>1500</v>
      </c>
      <c r="R2009" s="2">
        <f t="shared" si="63"/>
        <v>6.4825619084662263</v>
      </c>
      <c r="S2009" s="2">
        <f>VLOOKUP(A2009,'TA Total'!A:Q,14,0)</f>
        <v>23139</v>
      </c>
    </row>
    <row r="2010" spans="1:19" x14ac:dyDescent="0.45">
      <c r="A2010" s="2" t="str">
        <f t="shared" si="62"/>
        <v>2018|Tasman District|Non-private Dwelling</v>
      </c>
      <c r="B2010" t="s">
        <v>16</v>
      </c>
      <c r="C2010" t="s">
        <v>17</v>
      </c>
      <c r="D2010" t="s">
        <v>18</v>
      </c>
      <c r="E2010" t="s">
        <v>19</v>
      </c>
      <c r="F2010">
        <v>2018</v>
      </c>
      <c r="G2010">
        <v>2018</v>
      </c>
      <c r="H2010" s="1" t="s">
        <v>148</v>
      </c>
      <c r="I2010" t="s">
        <v>147</v>
      </c>
      <c r="J2010">
        <v>22</v>
      </c>
      <c r="K2010" t="s">
        <v>27</v>
      </c>
      <c r="L2010">
        <v>2</v>
      </c>
      <c r="M2010" t="s">
        <v>262</v>
      </c>
      <c r="N2010">
        <v>168</v>
      </c>
      <c r="R2010" s="2">
        <f t="shared" si="63"/>
        <v>28.28282828282828</v>
      </c>
      <c r="S2010" s="2">
        <f>VLOOKUP(A2010,'TA Total'!A:Q,14,0)</f>
        <v>594</v>
      </c>
    </row>
    <row r="2011" spans="1:19" x14ac:dyDescent="0.45">
      <c r="A2011" s="2" t="str">
        <f t="shared" si="62"/>
        <v>2018|Tasman District|Total - dwelling type</v>
      </c>
      <c r="B2011" t="s">
        <v>16</v>
      </c>
      <c r="C2011" t="s">
        <v>17</v>
      </c>
      <c r="D2011" t="s">
        <v>18</v>
      </c>
      <c r="E2011" t="s">
        <v>19</v>
      </c>
      <c r="F2011">
        <v>2018</v>
      </c>
      <c r="G2011">
        <v>2018</v>
      </c>
      <c r="H2011" s="1" t="s">
        <v>148</v>
      </c>
      <c r="I2011" t="s">
        <v>147</v>
      </c>
      <c r="J2011">
        <v>22</v>
      </c>
      <c r="K2011" t="s">
        <v>27</v>
      </c>
      <c r="L2011">
        <v>99</v>
      </c>
      <c r="M2011" t="s">
        <v>260</v>
      </c>
      <c r="N2011">
        <v>1668</v>
      </c>
      <c r="R2011" s="2">
        <f t="shared" si="63"/>
        <v>7.0281885981544683</v>
      </c>
      <c r="S2011" s="2">
        <f>VLOOKUP(A2011,'TA Total'!A:Q,14,0)</f>
        <v>23733</v>
      </c>
    </row>
    <row r="2012" spans="1:19" x14ac:dyDescent="0.45">
      <c r="A2012" s="2" t="str">
        <f t="shared" si="62"/>
        <v>2018|Tasman District|Private Dwelling</v>
      </c>
      <c r="B2012" t="s">
        <v>16</v>
      </c>
      <c r="C2012" t="s">
        <v>17</v>
      </c>
      <c r="D2012" t="s">
        <v>18</v>
      </c>
      <c r="E2012" t="s">
        <v>19</v>
      </c>
      <c r="F2012">
        <v>2018</v>
      </c>
      <c r="G2012">
        <v>2018</v>
      </c>
      <c r="H2012" s="1" t="s">
        <v>148</v>
      </c>
      <c r="I2012" t="s">
        <v>147</v>
      </c>
      <c r="J2012">
        <v>3</v>
      </c>
      <c r="K2012" t="s">
        <v>28</v>
      </c>
      <c r="L2012">
        <v>1</v>
      </c>
      <c r="M2012" t="s">
        <v>261</v>
      </c>
      <c r="N2012">
        <v>138</v>
      </c>
      <c r="R2012" s="2">
        <f t="shared" si="63"/>
        <v>0.59639569557889272</v>
      </c>
      <c r="S2012" s="2">
        <f>VLOOKUP(A2012,'TA Total'!A:Q,14,0)</f>
        <v>23139</v>
      </c>
    </row>
    <row r="2013" spans="1:19" x14ac:dyDescent="0.45">
      <c r="A2013" s="2" t="str">
        <f t="shared" si="62"/>
        <v>2018|Tasman District|Non-private Dwelling</v>
      </c>
      <c r="B2013" t="s">
        <v>16</v>
      </c>
      <c r="C2013" t="s">
        <v>17</v>
      </c>
      <c r="D2013" t="s">
        <v>18</v>
      </c>
      <c r="E2013" t="s">
        <v>19</v>
      </c>
      <c r="F2013">
        <v>2018</v>
      </c>
      <c r="G2013">
        <v>2018</v>
      </c>
      <c r="H2013" s="1" t="s">
        <v>148</v>
      </c>
      <c r="I2013" t="s">
        <v>147</v>
      </c>
      <c r="J2013">
        <v>3</v>
      </c>
      <c r="K2013" t="s">
        <v>28</v>
      </c>
      <c r="L2013">
        <v>2</v>
      </c>
      <c r="M2013" t="s">
        <v>262</v>
      </c>
      <c r="N2013">
        <v>0</v>
      </c>
      <c r="R2013" s="2">
        <f t="shared" si="63"/>
        <v>0</v>
      </c>
      <c r="S2013" s="2">
        <f>VLOOKUP(A2013,'TA Total'!A:Q,14,0)</f>
        <v>594</v>
      </c>
    </row>
    <row r="2014" spans="1:19" x14ac:dyDescent="0.45">
      <c r="A2014" s="2" t="str">
        <f t="shared" si="62"/>
        <v>2018|Tasman District|Total - dwelling type</v>
      </c>
      <c r="B2014" t="s">
        <v>16</v>
      </c>
      <c r="C2014" t="s">
        <v>17</v>
      </c>
      <c r="D2014" t="s">
        <v>18</v>
      </c>
      <c r="E2014" t="s">
        <v>19</v>
      </c>
      <c r="F2014">
        <v>2018</v>
      </c>
      <c r="G2014">
        <v>2018</v>
      </c>
      <c r="H2014" s="1" t="s">
        <v>148</v>
      </c>
      <c r="I2014" t="s">
        <v>147</v>
      </c>
      <c r="J2014">
        <v>3</v>
      </c>
      <c r="K2014" t="s">
        <v>28</v>
      </c>
      <c r="L2014">
        <v>99</v>
      </c>
      <c r="M2014" t="s">
        <v>260</v>
      </c>
      <c r="N2014">
        <v>138</v>
      </c>
      <c r="R2014" s="2">
        <f t="shared" si="63"/>
        <v>0.58146884085450645</v>
      </c>
      <c r="S2014" s="2">
        <f>VLOOKUP(A2014,'TA Total'!A:Q,14,0)</f>
        <v>23733</v>
      </c>
    </row>
    <row r="2015" spans="1:19" x14ac:dyDescent="0.45">
      <c r="A2015" s="2" t="str">
        <f t="shared" si="62"/>
        <v>2018|Tasman District|Private Dwelling</v>
      </c>
      <c r="B2015" t="s">
        <v>16</v>
      </c>
      <c r="C2015" t="s">
        <v>17</v>
      </c>
      <c r="D2015" t="s">
        <v>18</v>
      </c>
      <c r="E2015" t="s">
        <v>19</v>
      </c>
      <c r="F2015">
        <v>2018</v>
      </c>
      <c r="G2015">
        <v>2018</v>
      </c>
      <c r="H2015" s="1" t="s">
        <v>148</v>
      </c>
      <c r="I2015" t="s">
        <v>147</v>
      </c>
      <c r="J2015">
        <v>999</v>
      </c>
      <c r="K2015" t="s">
        <v>29</v>
      </c>
      <c r="L2015">
        <v>1</v>
      </c>
      <c r="M2015" t="s">
        <v>261</v>
      </c>
      <c r="N2015">
        <v>23139</v>
      </c>
      <c r="R2015" s="2">
        <f t="shared" si="63"/>
        <v>100</v>
      </c>
      <c r="S2015" s="2">
        <f>VLOOKUP(A2015,'TA Total'!A:Q,14,0)</f>
        <v>23139</v>
      </c>
    </row>
    <row r="2016" spans="1:19" x14ac:dyDescent="0.45">
      <c r="A2016" s="2" t="str">
        <f t="shared" si="62"/>
        <v>2018|Tasman District|Non-private Dwelling</v>
      </c>
      <c r="B2016" t="s">
        <v>16</v>
      </c>
      <c r="C2016" t="s">
        <v>17</v>
      </c>
      <c r="D2016" t="s">
        <v>18</v>
      </c>
      <c r="E2016" t="s">
        <v>19</v>
      </c>
      <c r="F2016">
        <v>2018</v>
      </c>
      <c r="G2016">
        <v>2018</v>
      </c>
      <c r="H2016" s="1" t="s">
        <v>148</v>
      </c>
      <c r="I2016" t="s">
        <v>147</v>
      </c>
      <c r="J2016">
        <v>999</v>
      </c>
      <c r="K2016" t="s">
        <v>29</v>
      </c>
      <c r="L2016">
        <v>2</v>
      </c>
      <c r="M2016" t="s">
        <v>262</v>
      </c>
      <c r="N2016">
        <v>594</v>
      </c>
      <c r="R2016" s="2">
        <f t="shared" si="63"/>
        <v>100</v>
      </c>
      <c r="S2016" s="2">
        <f>VLOOKUP(A2016,'TA Total'!A:Q,14,0)</f>
        <v>594</v>
      </c>
    </row>
    <row r="2017" spans="1:19" x14ac:dyDescent="0.45">
      <c r="A2017" s="2" t="str">
        <f t="shared" si="62"/>
        <v>2018|Tasman District|Total - dwelling type</v>
      </c>
      <c r="B2017" t="s">
        <v>16</v>
      </c>
      <c r="C2017" t="s">
        <v>17</v>
      </c>
      <c r="D2017" t="s">
        <v>18</v>
      </c>
      <c r="E2017" t="s">
        <v>19</v>
      </c>
      <c r="F2017">
        <v>2018</v>
      </c>
      <c r="G2017">
        <v>2018</v>
      </c>
      <c r="H2017" s="1" t="s">
        <v>148</v>
      </c>
      <c r="I2017" t="s">
        <v>147</v>
      </c>
      <c r="J2017">
        <v>999</v>
      </c>
      <c r="K2017" t="s">
        <v>29</v>
      </c>
      <c r="L2017">
        <v>99</v>
      </c>
      <c r="M2017" t="s">
        <v>260</v>
      </c>
      <c r="N2017">
        <v>23733</v>
      </c>
      <c r="R2017" s="2">
        <f t="shared" si="63"/>
        <v>100</v>
      </c>
      <c r="S2017" s="2">
        <f>VLOOKUP(A2017,'TA Total'!A:Q,14,0)</f>
        <v>23733</v>
      </c>
    </row>
    <row r="2018" spans="1:19" x14ac:dyDescent="0.45">
      <c r="A2018" s="2" t="str">
        <f t="shared" si="62"/>
        <v>2018|Nelson City|Private Dwelling</v>
      </c>
      <c r="B2018" t="s">
        <v>16</v>
      </c>
      <c r="C2018" t="s">
        <v>17</v>
      </c>
      <c r="D2018" t="s">
        <v>18</v>
      </c>
      <c r="E2018" t="s">
        <v>19</v>
      </c>
      <c r="F2018">
        <v>2018</v>
      </c>
      <c r="G2018">
        <v>2018</v>
      </c>
      <c r="H2018" s="1" t="s">
        <v>146</v>
      </c>
      <c r="I2018" t="s">
        <v>145</v>
      </c>
      <c r="J2018">
        <v>1</v>
      </c>
      <c r="K2018" t="s">
        <v>22</v>
      </c>
      <c r="L2018">
        <v>1</v>
      </c>
      <c r="M2018" t="s">
        <v>261</v>
      </c>
      <c r="N2018">
        <v>19980</v>
      </c>
      <c r="R2018" s="2">
        <f t="shared" si="63"/>
        <v>93.829247675401518</v>
      </c>
      <c r="S2018" s="2">
        <f>VLOOKUP(A2018,'TA Total'!A:Q,14,0)</f>
        <v>21294</v>
      </c>
    </row>
    <row r="2019" spans="1:19" x14ac:dyDescent="0.45">
      <c r="A2019" s="2" t="str">
        <f t="shared" si="62"/>
        <v>2018|Nelson City|Non-private Dwelling</v>
      </c>
      <c r="B2019" t="s">
        <v>16</v>
      </c>
      <c r="C2019" t="s">
        <v>17</v>
      </c>
      <c r="D2019" t="s">
        <v>18</v>
      </c>
      <c r="E2019" t="s">
        <v>19</v>
      </c>
      <c r="F2019">
        <v>2018</v>
      </c>
      <c r="G2019">
        <v>2018</v>
      </c>
      <c r="H2019" s="1" t="s">
        <v>146</v>
      </c>
      <c r="I2019" t="s">
        <v>145</v>
      </c>
      <c r="J2019">
        <v>1</v>
      </c>
      <c r="K2019" t="s">
        <v>22</v>
      </c>
      <c r="L2019">
        <v>2</v>
      </c>
      <c r="M2019" t="s">
        <v>262</v>
      </c>
      <c r="N2019">
        <v>216</v>
      </c>
      <c r="R2019" s="2">
        <f t="shared" si="63"/>
        <v>90</v>
      </c>
      <c r="S2019" s="2">
        <f>VLOOKUP(A2019,'TA Total'!A:Q,14,0)</f>
        <v>240</v>
      </c>
    </row>
    <row r="2020" spans="1:19" x14ac:dyDescent="0.45">
      <c r="A2020" s="2" t="str">
        <f t="shared" si="62"/>
        <v>2018|Nelson City|Total - dwelling type</v>
      </c>
      <c r="B2020" t="s">
        <v>16</v>
      </c>
      <c r="C2020" t="s">
        <v>17</v>
      </c>
      <c r="D2020" t="s">
        <v>18</v>
      </c>
      <c r="E2020" t="s">
        <v>19</v>
      </c>
      <c r="F2020">
        <v>2018</v>
      </c>
      <c r="G2020">
        <v>2018</v>
      </c>
      <c r="H2020" s="1" t="s">
        <v>146</v>
      </c>
      <c r="I2020" t="s">
        <v>145</v>
      </c>
      <c r="J2020">
        <v>1</v>
      </c>
      <c r="K2020" t="s">
        <v>22</v>
      </c>
      <c r="L2020">
        <v>99</v>
      </c>
      <c r="M2020" t="s">
        <v>260</v>
      </c>
      <c r="N2020">
        <v>20196</v>
      </c>
      <c r="R2020" s="2">
        <f t="shared" si="63"/>
        <v>93.786570075229875</v>
      </c>
      <c r="S2020" s="2">
        <f>VLOOKUP(A2020,'TA Total'!A:Q,14,0)</f>
        <v>21534</v>
      </c>
    </row>
    <row r="2021" spans="1:19" x14ac:dyDescent="0.45">
      <c r="A2021" s="2" t="str">
        <f t="shared" si="62"/>
        <v>2018|Nelson City|Private Dwelling</v>
      </c>
      <c r="B2021" t="s">
        <v>16</v>
      </c>
      <c r="C2021" t="s">
        <v>17</v>
      </c>
      <c r="D2021" t="s">
        <v>18</v>
      </c>
      <c r="E2021" t="s">
        <v>19</v>
      </c>
      <c r="F2021">
        <v>2018</v>
      </c>
      <c r="G2021">
        <v>2018</v>
      </c>
      <c r="H2021" s="1" t="s">
        <v>146</v>
      </c>
      <c r="I2021" t="s">
        <v>145</v>
      </c>
      <c r="J2021">
        <v>2</v>
      </c>
      <c r="K2021" t="s">
        <v>23</v>
      </c>
      <c r="L2021">
        <v>1</v>
      </c>
      <c r="M2021" t="s">
        <v>261</v>
      </c>
      <c r="N2021">
        <v>1230</v>
      </c>
      <c r="R2021" s="2">
        <f t="shared" si="63"/>
        <v>5.7762750070442372</v>
      </c>
      <c r="S2021" s="2">
        <f>VLOOKUP(A2021,'TA Total'!A:Q,14,0)</f>
        <v>21294</v>
      </c>
    </row>
    <row r="2022" spans="1:19" x14ac:dyDescent="0.45">
      <c r="A2022" s="2" t="str">
        <f t="shared" si="62"/>
        <v>2018|Nelson City|Non-private Dwelling</v>
      </c>
      <c r="B2022" t="s">
        <v>16</v>
      </c>
      <c r="C2022" t="s">
        <v>17</v>
      </c>
      <c r="D2022" t="s">
        <v>18</v>
      </c>
      <c r="E2022" t="s">
        <v>19</v>
      </c>
      <c r="F2022">
        <v>2018</v>
      </c>
      <c r="G2022">
        <v>2018</v>
      </c>
      <c r="H2022" s="1" t="s">
        <v>146</v>
      </c>
      <c r="I2022" t="s">
        <v>145</v>
      </c>
      <c r="J2022">
        <v>2</v>
      </c>
      <c r="K2022" t="s">
        <v>23</v>
      </c>
      <c r="L2022">
        <v>2</v>
      </c>
      <c r="M2022" t="s">
        <v>262</v>
      </c>
      <c r="N2022">
        <v>21</v>
      </c>
      <c r="R2022" s="2">
        <f t="shared" si="63"/>
        <v>8.75</v>
      </c>
      <c r="S2022" s="2">
        <f>VLOOKUP(A2022,'TA Total'!A:Q,14,0)</f>
        <v>240</v>
      </c>
    </row>
    <row r="2023" spans="1:19" x14ac:dyDescent="0.45">
      <c r="A2023" s="2" t="str">
        <f t="shared" si="62"/>
        <v>2018|Nelson City|Total - dwelling type</v>
      </c>
      <c r="B2023" t="s">
        <v>16</v>
      </c>
      <c r="C2023" t="s">
        <v>17</v>
      </c>
      <c r="D2023" t="s">
        <v>18</v>
      </c>
      <c r="E2023" t="s">
        <v>19</v>
      </c>
      <c r="F2023">
        <v>2018</v>
      </c>
      <c r="G2023">
        <v>2018</v>
      </c>
      <c r="H2023" s="1" t="s">
        <v>146</v>
      </c>
      <c r="I2023" t="s">
        <v>145</v>
      </c>
      <c r="J2023">
        <v>2</v>
      </c>
      <c r="K2023" t="s">
        <v>23</v>
      </c>
      <c r="L2023">
        <v>99</v>
      </c>
      <c r="M2023" t="s">
        <v>260</v>
      </c>
      <c r="N2023">
        <v>1251</v>
      </c>
      <c r="R2023" s="2">
        <f t="shared" si="63"/>
        <v>5.8094176650877678</v>
      </c>
      <c r="S2023" s="2">
        <f>VLOOKUP(A2023,'TA Total'!A:Q,14,0)</f>
        <v>21534</v>
      </c>
    </row>
    <row r="2024" spans="1:19" x14ac:dyDescent="0.45">
      <c r="A2024" s="2" t="str">
        <f t="shared" si="62"/>
        <v>2018|Nelson City|Private Dwelling</v>
      </c>
      <c r="B2024" t="s">
        <v>16</v>
      </c>
      <c r="C2024" t="s">
        <v>17</v>
      </c>
      <c r="D2024" t="s">
        <v>18</v>
      </c>
      <c r="E2024" t="s">
        <v>19</v>
      </c>
      <c r="F2024">
        <v>2018</v>
      </c>
      <c r="G2024">
        <v>2018</v>
      </c>
      <c r="H2024" s="1" t="s">
        <v>146</v>
      </c>
      <c r="I2024" t="s">
        <v>145</v>
      </c>
      <c r="J2024">
        <v>21</v>
      </c>
      <c r="K2024" t="s">
        <v>26</v>
      </c>
      <c r="L2024">
        <v>1</v>
      </c>
      <c r="M2024" t="s">
        <v>261</v>
      </c>
      <c r="N2024">
        <v>732</v>
      </c>
      <c r="R2024" s="2">
        <f t="shared" si="63"/>
        <v>3.4375880529726683</v>
      </c>
      <c r="S2024" s="2">
        <f>VLOOKUP(A2024,'TA Total'!A:Q,14,0)</f>
        <v>21294</v>
      </c>
    </row>
    <row r="2025" spans="1:19" x14ac:dyDescent="0.45">
      <c r="A2025" s="2" t="str">
        <f t="shared" si="62"/>
        <v>2018|Nelson City|Non-private Dwelling</v>
      </c>
      <c r="B2025" t="s">
        <v>16</v>
      </c>
      <c r="C2025" t="s">
        <v>17</v>
      </c>
      <c r="D2025" t="s">
        <v>18</v>
      </c>
      <c r="E2025" t="s">
        <v>19</v>
      </c>
      <c r="F2025">
        <v>2018</v>
      </c>
      <c r="G2025">
        <v>2018</v>
      </c>
      <c r="H2025" s="1" t="s">
        <v>146</v>
      </c>
      <c r="I2025" t="s">
        <v>145</v>
      </c>
      <c r="J2025">
        <v>21</v>
      </c>
      <c r="K2025" t="s">
        <v>26</v>
      </c>
      <c r="L2025">
        <v>2</v>
      </c>
      <c r="M2025" t="s">
        <v>262</v>
      </c>
      <c r="N2025">
        <v>12</v>
      </c>
      <c r="R2025" s="2">
        <f t="shared" si="63"/>
        <v>5</v>
      </c>
      <c r="S2025" s="2">
        <f>VLOOKUP(A2025,'TA Total'!A:Q,14,0)</f>
        <v>240</v>
      </c>
    </row>
    <row r="2026" spans="1:19" x14ac:dyDescent="0.45">
      <c r="A2026" s="2" t="str">
        <f t="shared" si="62"/>
        <v>2018|Nelson City|Total - dwelling type</v>
      </c>
      <c r="B2026" t="s">
        <v>16</v>
      </c>
      <c r="C2026" t="s">
        <v>17</v>
      </c>
      <c r="D2026" t="s">
        <v>18</v>
      </c>
      <c r="E2026" t="s">
        <v>19</v>
      </c>
      <c r="F2026">
        <v>2018</v>
      </c>
      <c r="G2026">
        <v>2018</v>
      </c>
      <c r="H2026" s="1" t="s">
        <v>146</v>
      </c>
      <c r="I2026" t="s">
        <v>145</v>
      </c>
      <c r="J2026">
        <v>21</v>
      </c>
      <c r="K2026" t="s">
        <v>26</v>
      </c>
      <c r="L2026">
        <v>99</v>
      </c>
      <c r="M2026" t="s">
        <v>260</v>
      </c>
      <c r="N2026">
        <v>744</v>
      </c>
      <c r="R2026" s="2">
        <f t="shared" si="63"/>
        <v>3.4550013931457229</v>
      </c>
      <c r="S2026" s="2">
        <f>VLOOKUP(A2026,'TA Total'!A:Q,14,0)</f>
        <v>21534</v>
      </c>
    </row>
    <row r="2027" spans="1:19" x14ac:dyDescent="0.45">
      <c r="A2027" s="2" t="str">
        <f t="shared" si="62"/>
        <v>2018|Nelson City|Private Dwelling</v>
      </c>
      <c r="B2027" t="s">
        <v>16</v>
      </c>
      <c r="C2027" t="s">
        <v>17</v>
      </c>
      <c r="D2027" t="s">
        <v>18</v>
      </c>
      <c r="E2027" t="s">
        <v>19</v>
      </c>
      <c r="F2027">
        <v>2018</v>
      </c>
      <c r="G2027">
        <v>2018</v>
      </c>
      <c r="H2027" s="1" t="s">
        <v>146</v>
      </c>
      <c r="I2027" t="s">
        <v>145</v>
      </c>
      <c r="J2027">
        <v>22</v>
      </c>
      <c r="K2027" t="s">
        <v>27</v>
      </c>
      <c r="L2027">
        <v>1</v>
      </c>
      <c r="M2027" t="s">
        <v>261</v>
      </c>
      <c r="N2027">
        <v>501</v>
      </c>
      <c r="R2027" s="2">
        <f t="shared" si="63"/>
        <v>2.3527754296985068</v>
      </c>
      <c r="S2027" s="2">
        <f>VLOOKUP(A2027,'TA Total'!A:Q,14,0)</f>
        <v>21294</v>
      </c>
    </row>
    <row r="2028" spans="1:19" x14ac:dyDescent="0.45">
      <c r="A2028" s="2" t="str">
        <f t="shared" si="62"/>
        <v>2018|Nelson City|Non-private Dwelling</v>
      </c>
      <c r="B2028" t="s">
        <v>16</v>
      </c>
      <c r="C2028" t="s">
        <v>17</v>
      </c>
      <c r="D2028" t="s">
        <v>18</v>
      </c>
      <c r="E2028" t="s">
        <v>19</v>
      </c>
      <c r="F2028">
        <v>2018</v>
      </c>
      <c r="G2028">
        <v>2018</v>
      </c>
      <c r="H2028" s="1" t="s">
        <v>146</v>
      </c>
      <c r="I2028" t="s">
        <v>145</v>
      </c>
      <c r="J2028">
        <v>22</v>
      </c>
      <c r="K2028" t="s">
        <v>27</v>
      </c>
      <c r="L2028">
        <v>2</v>
      </c>
      <c r="M2028" t="s">
        <v>262</v>
      </c>
      <c r="N2028">
        <v>12</v>
      </c>
      <c r="R2028" s="2">
        <f t="shared" si="63"/>
        <v>5</v>
      </c>
      <c r="S2028" s="2">
        <f>VLOOKUP(A2028,'TA Total'!A:Q,14,0)</f>
        <v>240</v>
      </c>
    </row>
    <row r="2029" spans="1:19" x14ac:dyDescent="0.45">
      <c r="A2029" s="2" t="str">
        <f t="shared" si="62"/>
        <v>2018|Nelson City|Total - dwelling type</v>
      </c>
      <c r="B2029" t="s">
        <v>16</v>
      </c>
      <c r="C2029" t="s">
        <v>17</v>
      </c>
      <c r="D2029" t="s">
        <v>18</v>
      </c>
      <c r="E2029" t="s">
        <v>19</v>
      </c>
      <c r="F2029">
        <v>2018</v>
      </c>
      <c r="G2029">
        <v>2018</v>
      </c>
      <c r="H2029" s="1" t="s">
        <v>146</v>
      </c>
      <c r="I2029" t="s">
        <v>145</v>
      </c>
      <c r="J2029">
        <v>22</v>
      </c>
      <c r="K2029" t="s">
        <v>27</v>
      </c>
      <c r="L2029">
        <v>99</v>
      </c>
      <c r="M2029" t="s">
        <v>260</v>
      </c>
      <c r="N2029">
        <v>507</v>
      </c>
      <c r="R2029" s="2">
        <f t="shared" si="63"/>
        <v>2.3544162719420449</v>
      </c>
      <c r="S2029" s="2">
        <f>VLOOKUP(A2029,'TA Total'!A:Q,14,0)</f>
        <v>21534</v>
      </c>
    </row>
    <row r="2030" spans="1:19" x14ac:dyDescent="0.45">
      <c r="A2030" s="2" t="str">
        <f t="shared" si="62"/>
        <v>2018|Nelson City|Private Dwelling</v>
      </c>
      <c r="B2030" t="s">
        <v>16</v>
      </c>
      <c r="C2030" t="s">
        <v>17</v>
      </c>
      <c r="D2030" t="s">
        <v>18</v>
      </c>
      <c r="E2030" t="s">
        <v>19</v>
      </c>
      <c r="F2030">
        <v>2018</v>
      </c>
      <c r="G2030">
        <v>2018</v>
      </c>
      <c r="H2030" s="1" t="s">
        <v>146</v>
      </c>
      <c r="I2030" t="s">
        <v>145</v>
      </c>
      <c r="J2030">
        <v>3</v>
      </c>
      <c r="K2030" t="s">
        <v>28</v>
      </c>
      <c r="L2030">
        <v>1</v>
      </c>
      <c r="M2030" t="s">
        <v>261</v>
      </c>
      <c r="N2030">
        <v>84</v>
      </c>
      <c r="R2030" s="2">
        <f t="shared" si="63"/>
        <v>0.39447731755424065</v>
      </c>
      <c r="S2030" s="2">
        <f>VLOOKUP(A2030,'TA Total'!A:Q,14,0)</f>
        <v>21294</v>
      </c>
    </row>
    <row r="2031" spans="1:19" x14ac:dyDescent="0.45">
      <c r="A2031" s="2" t="str">
        <f t="shared" si="62"/>
        <v>2018|Nelson City|Non-private Dwelling</v>
      </c>
      <c r="B2031" t="s">
        <v>16</v>
      </c>
      <c r="C2031" t="s">
        <v>17</v>
      </c>
      <c r="D2031" t="s">
        <v>18</v>
      </c>
      <c r="E2031" t="s">
        <v>19</v>
      </c>
      <c r="F2031">
        <v>2018</v>
      </c>
      <c r="G2031">
        <v>2018</v>
      </c>
      <c r="H2031" s="1" t="s">
        <v>146</v>
      </c>
      <c r="I2031" t="s">
        <v>145</v>
      </c>
      <c r="J2031">
        <v>3</v>
      </c>
      <c r="K2031" t="s">
        <v>28</v>
      </c>
      <c r="L2031">
        <v>2</v>
      </c>
      <c r="M2031" t="s">
        <v>262</v>
      </c>
      <c r="N2031">
        <v>3</v>
      </c>
      <c r="R2031" s="2">
        <f t="shared" si="63"/>
        <v>1.25</v>
      </c>
      <c r="S2031" s="2">
        <f>VLOOKUP(A2031,'TA Total'!A:Q,14,0)</f>
        <v>240</v>
      </c>
    </row>
    <row r="2032" spans="1:19" x14ac:dyDescent="0.45">
      <c r="A2032" s="2" t="str">
        <f t="shared" si="62"/>
        <v>2018|Nelson City|Total - dwelling type</v>
      </c>
      <c r="B2032" t="s">
        <v>16</v>
      </c>
      <c r="C2032" t="s">
        <v>17</v>
      </c>
      <c r="D2032" t="s">
        <v>18</v>
      </c>
      <c r="E2032" t="s">
        <v>19</v>
      </c>
      <c r="F2032">
        <v>2018</v>
      </c>
      <c r="G2032">
        <v>2018</v>
      </c>
      <c r="H2032" s="1" t="s">
        <v>146</v>
      </c>
      <c r="I2032" t="s">
        <v>145</v>
      </c>
      <c r="J2032">
        <v>3</v>
      </c>
      <c r="K2032" t="s">
        <v>28</v>
      </c>
      <c r="L2032">
        <v>99</v>
      </c>
      <c r="M2032" t="s">
        <v>260</v>
      </c>
      <c r="N2032">
        <v>84</v>
      </c>
      <c r="R2032" s="2">
        <f t="shared" si="63"/>
        <v>0.39008080245193649</v>
      </c>
      <c r="S2032" s="2">
        <f>VLOOKUP(A2032,'TA Total'!A:Q,14,0)</f>
        <v>21534</v>
      </c>
    </row>
    <row r="2033" spans="1:19" x14ac:dyDescent="0.45">
      <c r="A2033" s="2" t="str">
        <f t="shared" si="62"/>
        <v>2018|Nelson City|Private Dwelling</v>
      </c>
      <c r="B2033" t="s">
        <v>16</v>
      </c>
      <c r="C2033" t="s">
        <v>17</v>
      </c>
      <c r="D2033" t="s">
        <v>18</v>
      </c>
      <c r="E2033" t="s">
        <v>19</v>
      </c>
      <c r="F2033">
        <v>2018</v>
      </c>
      <c r="G2033">
        <v>2018</v>
      </c>
      <c r="H2033" s="1" t="s">
        <v>146</v>
      </c>
      <c r="I2033" t="s">
        <v>145</v>
      </c>
      <c r="J2033">
        <v>999</v>
      </c>
      <c r="K2033" t="s">
        <v>29</v>
      </c>
      <c r="L2033">
        <v>1</v>
      </c>
      <c r="M2033" t="s">
        <v>261</v>
      </c>
      <c r="N2033">
        <v>21294</v>
      </c>
      <c r="R2033" s="2">
        <f t="shared" si="63"/>
        <v>100</v>
      </c>
      <c r="S2033" s="2">
        <f>VLOOKUP(A2033,'TA Total'!A:Q,14,0)</f>
        <v>21294</v>
      </c>
    </row>
    <row r="2034" spans="1:19" x14ac:dyDescent="0.45">
      <c r="A2034" s="2" t="str">
        <f t="shared" si="62"/>
        <v>2018|Nelson City|Non-private Dwelling</v>
      </c>
      <c r="B2034" t="s">
        <v>16</v>
      </c>
      <c r="C2034" t="s">
        <v>17</v>
      </c>
      <c r="D2034" t="s">
        <v>18</v>
      </c>
      <c r="E2034" t="s">
        <v>19</v>
      </c>
      <c r="F2034">
        <v>2018</v>
      </c>
      <c r="G2034">
        <v>2018</v>
      </c>
      <c r="H2034" s="1" t="s">
        <v>146</v>
      </c>
      <c r="I2034" t="s">
        <v>145</v>
      </c>
      <c r="J2034">
        <v>999</v>
      </c>
      <c r="K2034" t="s">
        <v>29</v>
      </c>
      <c r="L2034">
        <v>2</v>
      </c>
      <c r="M2034" t="s">
        <v>262</v>
      </c>
      <c r="N2034">
        <v>240</v>
      </c>
      <c r="R2034" s="2">
        <f t="shared" si="63"/>
        <v>100</v>
      </c>
      <c r="S2034" s="2">
        <f>VLOOKUP(A2034,'TA Total'!A:Q,14,0)</f>
        <v>240</v>
      </c>
    </row>
    <row r="2035" spans="1:19" x14ac:dyDescent="0.45">
      <c r="A2035" s="2" t="str">
        <f t="shared" si="62"/>
        <v>2018|Nelson City|Total - dwelling type</v>
      </c>
      <c r="B2035" t="s">
        <v>16</v>
      </c>
      <c r="C2035" t="s">
        <v>17</v>
      </c>
      <c r="D2035" t="s">
        <v>18</v>
      </c>
      <c r="E2035" t="s">
        <v>19</v>
      </c>
      <c r="F2035">
        <v>2018</v>
      </c>
      <c r="G2035">
        <v>2018</v>
      </c>
      <c r="H2035" s="1" t="s">
        <v>146</v>
      </c>
      <c r="I2035" t="s">
        <v>145</v>
      </c>
      <c r="J2035">
        <v>999</v>
      </c>
      <c r="K2035" t="s">
        <v>29</v>
      </c>
      <c r="L2035">
        <v>99</v>
      </c>
      <c r="M2035" t="s">
        <v>260</v>
      </c>
      <c r="N2035">
        <v>21534</v>
      </c>
      <c r="R2035" s="2">
        <f t="shared" si="63"/>
        <v>100</v>
      </c>
      <c r="S2035" s="2">
        <f>VLOOKUP(A2035,'TA Total'!A:Q,14,0)</f>
        <v>21534</v>
      </c>
    </row>
    <row r="2036" spans="1:19" x14ac:dyDescent="0.45">
      <c r="A2036" s="2" t="str">
        <f t="shared" si="62"/>
        <v>2018|Marlborough District|Private Dwelling</v>
      </c>
      <c r="B2036" t="s">
        <v>16</v>
      </c>
      <c r="C2036" t="s">
        <v>17</v>
      </c>
      <c r="D2036" t="s">
        <v>18</v>
      </c>
      <c r="E2036" t="s">
        <v>19</v>
      </c>
      <c r="F2036">
        <v>2018</v>
      </c>
      <c r="G2036">
        <v>2018</v>
      </c>
      <c r="H2036" s="1" t="s">
        <v>144</v>
      </c>
      <c r="I2036" t="s">
        <v>143</v>
      </c>
      <c r="J2036">
        <v>1</v>
      </c>
      <c r="K2036" t="s">
        <v>22</v>
      </c>
      <c r="L2036">
        <v>1</v>
      </c>
      <c r="M2036" t="s">
        <v>261</v>
      </c>
      <c r="N2036">
        <v>18912</v>
      </c>
      <c r="R2036" s="2">
        <f t="shared" si="63"/>
        <v>84.87949373906018</v>
      </c>
      <c r="S2036" s="2">
        <f>VLOOKUP(A2036,'TA Total'!A:Q,14,0)</f>
        <v>22281</v>
      </c>
    </row>
    <row r="2037" spans="1:19" x14ac:dyDescent="0.45">
      <c r="A2037" s="2" t="str">
        <f t="shared" si="62"/>
        <v>2018|Marlborough District|Non-private Dwelling</v>
      </c>
      <c r="B2037" t="s">
        <v>16</v>
      </c>
      <c r="C2037" t="s">
        <v>17</v>
      </c>
      <c r="D2037" t="s">
        <v>18</v>
      </c>
      <c r="E2037" t="s">
        <v>19</v>
      </c>
      <c r="F2037">
        <v>2018</v>
      </c>
      <c r="G2037">
        <v>2018</v>
      </c>
      <c r="H2037" s="1" t="s">
        <v>144</v>
      </c>
      <c r="I2037" t="s">
        <v>143</v>
      </c>
      <c r="J2037">
        <v>1</v>
      </c>
      <c r="K2037" t="s">
        <v>22</v>
      </c>
      <c r="L2037">
        <v>2</v>
      </c>
      <c r="M2037" t="s">
        <v>262</v>
      </c>
      <c r="N2037">
        <v>264</v>
      </c>
      <c r="R2037" s="2">
        <f t="shared" si="63"/>
        <v>60.273972602739725</v>
      </c>
      <c r="S2037" s="2">
        <f>VLOOKUP(A2037,'TA Total'!A:Q,14,0)</f>
        <v>438</v>
      </c>
    </row>
    <row r="2038" spans="1:19" x14ac:dyDescent="0.45">
      <c r="A2038" s="2" t="str">
        <f t="shared" si="62"/>
        <v>2018|Marlborough District|Total - dwelling type</v>
      </c>
      <c r="B2038" t="s">
        <v>16</v>
      </c>
      <c r="C2038" t="s">
        <v>17</v>
      </c>
      <c r="D2038" t="s">
        <v>18</v>
      </c>
      <c r="E2038" t="s">
        <v>19</v>
      </c>
      <c r="F2038">
        <v>2018</v>
      </c>
      <c r="G2038">
        <v>2018</v>
      </c>
      <c r="H2038" s="1" t="s">
        <v>144</v>
      </c>
      <c r="I2038" t="s">
        <v>143</v>
      </c>
      <c r="J2038">
        <v>1</v>
      </c>
      <c r="K2038" t="s">
        <v>22</v>
      </c>
      <c r="L2038">
        <v>99</v>
      </c>
      <c r="M2038" t="s">
        <v>260</v>
      </c>
      <c r="N2038">
        <v>19176</v>
      </c>
      <c r="R2038" s="2">
        <f t="shared" si="63"/>
        <v>84.405123464941241</v>
      </c>
      <c r="S2038" s="2">
        <f>VLOOKUP(A2038,'TA Total'!A:Q,14,0)</f>
        <v>22719</v>
      </c>
    </row>
    <row r="2039" spans="1:19" x14ac:dyDescent="0.45">
      <c r="A2039" s="2" t="str">
        <f t="shared" si="62"/>
        <v>2018|Marlborough District|Private Dwelling</v>
      </c>
      <c r="B2039" t="s">
        <v>16</v>
      </c>
      <c r="C2039" t="s">
        <v>17</v>
      </c>
      <c r="D2039" t="s">
        <v>18</v>
      </c>
      <c r="E2039" t="s">
        <v>19</v>
      </c>
      <c r="F2039">
        <v>2018</v>
      </c>
      <c r="G2039">
        <v>2018</v>
      </c>
      <c r="H2039" s="1" t="s">
        <v>144</v>
      </c>
      <c r="I2039" t="s">
        <v>143</v>
      </c>
      <c r="J2039">
        <v>2</v>
      </c>
      <c r="K2039" t="s">
        <v>23</v>
      </c>
      <c r="L2039">
        <v>1</v>
      </c>
      <c r="M2039" t="s">
        <v>261</v>
      </c>
      <c r="N2039">
        <v>3237</v>
      </c>
      <c r="R2039" s="2">
        <f t="shared" si="63"/>
        <v>14.528073246263631</v>
      </c>
      <c r="S2039" s="2">
        <f>VLOOKUP(A2039,'TA Total'!A:Q,14,0)</f>
        <v>22281</v>
      </c>
    </row>
    <row r="2040" spans="1:19" x14ac:dyDescent="0.45">
      <c r="A2040" s="2" t="str">
        <f t="shared" si="62"/>
        <v>2018|Marlborough District|Non-private Dwelling</v>
      </c>
      <c r="B2040" t="s">
        <v>16</v>
      </c>
      <c r="C2040" t="s">
        <v>17</v>
      </c>
      <c r="D2040" t="s">
        <v>18</v>
      </c>
      <c r="E2040" t="s">
        <v>19</v>
      </c>
      <c r="F2040">
        <v>2018</v>
      </c>
      <c r="G2040">
        <v>2018</v>
      </c>
      <c r="H2040" s="1" t="s">
        <v>144</v>
      </c>
      <c r="I2040" t="s">
        <v>143</v>
      </c>
      <c r="J2040">
        <v>2</v>
      </c>
      <c r="K2040" t="s">
        <v>23</v>
      </c>
      <c r="L2040">
        <v>2</v>
      </c>
      <c r="M2040" t="s">
        <v>262</v>
      </c>
      <c r="N2040">
        <v>171</v>
      </c>
      <c r="R2040" s="2">
        <f t="shared" si="63"/>
        <v>39.041095890410958</v>
      </c>
      <c r="S2040" s="2">
        <f>VLOOKUP(A2040,'TA Total'!A:Q,14,0)</f>
        <v>438</v>
      </c>
    </row>
    <row r="2041" spans="1:19" x14ac:dyDescent="0.45">
      <c r="A2041" s="2" t="str">
        <f t="shared" si="62"/>
        <v>2018|Marlborough District|Total - dwelling type</v>
      </c>
      <c r="B2041" t="s">
        <v>16</v>
      </c>
      <c r="C2041" t="s">
        <v>17</v>
      </c>
      <c r="D2041" t="s">
        <v>18</v>
      </c>
      <c r="E2041" t="s">
        <v>19</v>
      </c>
      <c r="F2041">
        <v>2018</v>
      </c>
      <c r="G2041">
        <v>2018</v>
      </c>
      <c r="H2041" s="1" t="s">
        <v>144</v>
      </c>
      <c r="I2041" t="s">
        <v>143</v>
      </c>
      <c r="J2041">
        <v>2</v>
      </c>
      <c r="K2041" t="s">
        <v>23</v>
      </c>
      <c r="L2041">
        <v>99</v>
      </c>
      <c r="M2041" t="s">
        <v>260</v>
      </c>
      <c r="N2041">
        <v>3411</v>
      </c>
      <c r="R2041" s="2">
        <f t="shared" si="63"/>
        <v>15.013865046877065</v>
      </c>
      <c r="S2041" s="2">
        <f>VLOOKUP(A2041,'TA Total'!A:Q,14,0)</f>
        <v>22719</v>
      </c>
    </row>
    <row r="2042" spans="1:19" x14ac:dyDescent="0.45">
      <c r="A2042" s="2" t="str">
        <f t="shared" si="62"/>
        <v>2018|Marlborough District|Private Dwelling</v>
      </c>
      <c r="B2042" t="s">
        <v>16</v>
      </c>
      <c r="C2042" t="s">
        <v>17</v>
      </c>
      <c r="D2042" t="s">
        <v>18</v>
      </c>
      <c r="E2042" t="s">
        <v>19</v>
      </c>
      <c r="F2042">
        <v>2018</v>
      </c>
      <c r="G2042">
        <v>2018</v>
      </c>
      <c r="H2042" s="1" t="s">
        <v>144</v>
      </c>
      <c r="I2042" t="s">
        <v>143</v>
      </c>
      <c r="J2042">
        <v>21</v>
      </c>
      <c r="K2042" t="s">
        <v>26</v>
      </c>
      <c r="L2042">
        <v>1</v>
      </c>
      <c r="M2042" t="s">
        <v>261</v>
      </c>
      <c r="N2042">
        <v>1236</v>
      </c>
      <c r="R2042" s="2">
        <f t="shared" si="63"/>
        <v>5.5473273192406092</v>
      </c>
      <c r="S2042" s="2">
        <f>VLOOKUP(A2042,'TA Total'!A:Q,14,0)</f>
        <v>22281</v>
      </c>
    </row>
    <row r="2043" spans="1:19" x14ac:dyDescent="0.45">
      <c r="A2043" s="2" t="str">
        <f t="shared" si="62"/>
        <v>2018|Marlborough District|Non-private Dwelling</v>
      </c>
      <c r="B2043" t="s">
        <v>16</v>
      </c>
      <c r="C2043" t="s">
        <v>17</v>
      </c>
      <c r="D2043" t="s">
        <v>18</v>
      </c>
      <c r="E2043" t="s">
        <v>19</v>
      </c>
      <c r="F2043">
        <v>2018</v>
      </c>
      <c r="G2043">
        <v>2018</v>
      </c>
      <c r="H2043" s="1" t="s">
        <v>144</v>
      </c>
      <c r="I2043" t="s">
        <v>143</v>
      </c>
      <c r="J2043">
        <v>21</v>
      </c>
      <c r="K2043" t="s">
        <v>26</v>
      </c>
      <c r="L2043">
        <v>2</v>
      </c>
      <c r="M2043" t="s">
        <v>262</v>
      </c>
      <c r="N2043">
        <v>18</v>
      </c>
      <c r="R2043" s="2">
        <f t="shared" si="63"/>
        <v>4.10958904109589</v>
      </c>
      <c r="S2043" s="2">
        <f>VLOOKUP(A2043,'TA Total'!A:Q,14,0)</f>
        <v>438</v>
      </c>
    </row>
    <row r="2044" spans="1:19" x14ac:dyDescent="0.45">
      <c r="A2044" s="2" t="str">
        <f t="shared" si="62"/>
        <v>2018|Marlborough District|Total - dwelling type</v>
      </c>
      <c r="B2044" t="s">
        <v>16</v>
      </c>
      <c r="C2044" t="s">
        <v>17</v>
      </c>
      <c r="D2044" t="s">
        <v>18</v>
      </c>
      <c r="E2044" t="s">
        <v>19</v>
      </c>
      <c r="F2044">
        <v>2018</v>
      </c>
      <c r="G2044">
        <v>2018</v>
      </c>
      <c r="H2044" s="1" t="s">
        <v>144</v>
      </c>
      <c r="I2044" t="s">
        <v>143</v>
      </c>
      <c r="J2044">
        <v>21</v>
      </c>
      <c r="K2044" t="s">
        <v>26</v>
      </c>
      <c r="L2044">
        <v>99</v>
      </c>
      <c r="M2044" t="s">
        <v>260</v>
      </c>
      <c r="N2044">
        <v>1254</v>
      </c>
      <c r="R2044" s="2">
        <f t="shared" si="63"/>
        <v>5.5196091377261318</v>
      </c>
      <c r="S2044" s="2">
        <f>VLOOKUP(A2044,'TA Total'!A:Q,14,0)</f>
        <v>22719</v>
      </c>
    </row>
    <row r="2045" spans="1:19" x14ac:dyDescent="0.45">
      <c r="A2045" s="2" t="str">
        <f t="shared" si="62"/>
        <v>2018|Marlborough District|Private Dwelling</v>
      </c>
      <c r="B2045" t="s">
        <v>16</v>
      </c>
      <c r="C2045" t="s">
        <v>17</v>
      </c>
      <c r="D2045" t="s">
        <v>18</v>
      </c>
      <c r="E2045" t="s">
        <v>19</v>
      </c>
      <c r="F2045">
        <v>2018</v>
      </c>
      <c r="G2045">
        <v>2018</v>
      </c>
      <c r="H2045" s="1" t="s">
        <v>144</v>
      </c>
      <c r="I2045" t="s">
        <v>143</v>
      </c>
      <c r="J2045">
        <v>22</v>
      </c>
      <c r="K2045" t="s">
        <v>27</v>
      </c>
      <c r="L2045">
        <v>1</v>
      </c>
      <c r="M2045" t="s">
        <v>261</v>
      </c>
      <c r="N2045">
        <v>2001</v>
      </c>
      <c r="R2045" s="2">
        <f t="shared" si="63"/>
        <v>8.9807459270230243</v>
      </c>
      <c r="S2045" s="2">
        <f>VLOOKUP(A2045,'TA Total'!A:Q,14,0)</f>
        <v>22281</v>
      </c>
    </row>
    <row r="2046" spans="1:19" x14ac:dyDescent="0.45">
      <c r="A2046" s="2" t="str">
        <f t="shared" si="62"/>
        <v>2018|Marlborough District|Non-private Dwelling</v>
      </c>
      <c r="B2046" t="s">
        <v>16</v>
      </c>
      <c r="C2046" t="s">
        <v>17</v>
      </c>
      <c r="D2046" t="s">
        <v>18</v>
      </c>
      <c r="E2046" t="s">
        <v>19</v>
      </c>
      <c r="F2046">
        <v>2018</v>
      </c>
      <c r="G2046">
        <v>2018</v>
      </c>
      <c r="H2046" s="1" t="s">
        <v>144</v>
      </c>
      <c r="I2046" t="s">
        <v>143</v>
      </c>
      <c r="J2046">
        <v>22</v>
      </c>
      <c r="K2046" t="s">
        <v>27</v>
      </c>
      <c r="L2046">
        <v>2</v>
      </c>
      <c r="M2046" t="s">
        <v>262</v>
      </c>
      <c r="N2046">
        <v>156</v>
      </c>
      <c r="R2046" s="2">
        <f t="shared" si="63"/>
        <v>35.61643835616438</v>
      </c>
      <c r="S2046" s="2">
        <f>VLOOKUP(A2046,'TA Total'!A:Q,14,0)</f>
        <v>438</v>
      </c>
    </row>
    <row r="2047" spans="1:19" x14ac:dyDescent="0.45">
      <c r="A2047" s="2" t="str">
        <f t="shared" si="62"/>
        <v>2018|Marlborough District|Total - dwelling type</v>
      </c>
      <c r="B2047" t="s">
        <v>16</v>
      </c>
      <c r="C2047" t="s">
        <v>17</v>
      </c>
      <c r="D2047" t="s">
        <v>18</v>
      </c>
      <c r="E2047" t="s">
        <v>19</v>
      </c>
      <c r="F2047">
        <v>2018</v>
      </c>
      <c r="G2047">
        <v>2018</v>
      </c>
      <c r="H2047" s="1" t="s">
        <v>144</v>
      </c>
      <c r="I2047" t="s">
        <v>143</v>
      </c>
      <c r="J2047">
        <v>22</v>
      </c>
      <c r="K2047" t="s">
        <v>27</v>
      </c>
      <c r="L2047">
        <v>99</v>
      </c>
      <c r="M2047" t="s">
        <v>260</v>
      </c>
      <c r="N2047">
        <v>2157</v>
      </c>
      <c r="R2047" s="2">
        <f t="shared" si="63"/>
        <v>9.4942559091509313</v>
      </c>
      <c r="S2047" s="2">
        <f>VLOOKUP(A2047,'TA Total'!A:Q,14,0)</f>
        <v>22719</v>
      </c>
    </row>
    <row r="2048" spans="1:19" x14ac:dyDescent="0.45">
      <c r="A2048" s="2" t="str">
        <f t="shared" si="62"/>
        <v>2018|Marlborough District|Private Dwelling</v>
      </c>
      <c r="B2048" t="s">
        <v>16</v>
      </c>
      <c r="C2048" t="s">
        <v>17</v>
      </c>
      <c r="D2048" t="s">
        <v>18</v>
      </c>
      <c r="E2048" t="s">
        <v>19</v>
      </c>
      <c r="F2048">
        <v>2018</v>
      </c>
      <c r="G2048">
        <v>2018</v>
      </c>
      <c r="H2048" s="1" t="s">
        <v>144</v>
      </c>
      <c r="I2048" t="s">
        <v>143</v>
      </c>
      <c r="J2048">
        <v>3</v>
      </c>
      <c r="K2048" t="s">
        <v>28</v>
      </c>
      <c r="L2048">
        <v>1</v>
      </c>
      <c r="M2048" t="s">
        <v>261</v>
      </c>
      <c r="N2048">
        <v>129</v>
      </c>
      <c r="R2048" s="2">
        <f t="shared" si="63"/>
        <v>0.57896862797899551</v>
      </c>
      <c r="S2048" s="2">
        <f>VLOOKUP(A2048,'TA Total'!A:Q,14,0)</f>
        <v>22281</v>
      </c>
    </row>
    <row r="2049" spans="1:19" x14ac:dyDescent="0.45">
      <c r="A2049" s="2" t="str">
        <f t="shared" si="62"/>
        <v>2018|Marlborough District|Non-private Dwelling</v>
      </c>
      <c r="B2049" t="s">
        <v>16</v>
      </c>
      <c r="C2049" t="s">
        <v>17</v>
      </c>
      <c r="D2049" t="s">
        <v>18</v>
      </c>
      <c r="E2049" t="s">
        <v>19</v>
      </c>
      <c r="F2049">
        <v>2018</v>
      </c>
      <c r="G2049">
        <v>2018</v>
      </c>
      <c r="H2049" s="1" t="s">
        <v>144</v>
      </c>
      <c r="I2049" t="s">
        <v>143</v>
      </c>
      <c r="J2049">
        <v>3</v>
      </c>
      <c r="K2049" t="s">
        <v>28</v>
      </c>
      <c r="L2049">
        <v>2</v>
      </c>
      <c r="M2049" t="s">
        <v>262</v>
      </c>
      <c r="N2049">
        <v>3</v>
      </c>
      <c r="R2049" s="2">
        <f t="shared" si="63"/>
        <v>0.68493150684931503</v>
      </c>
      <c r="S2049" s="2">
        <f>VLOOKUP(A2049,'TA Total'!A:Q,14,0)</f>
        <v>438</v>
      </c>
    </row>
    <row r="2050" spans="1:19" x14ac:dyDescent="0.45">
      <c r="A2050" s="2" t="str">
        <f t="shared" si="62"/>
        <v>2018|Marlborough District|Total - dwelling type</v>
      </c>
      <c r="B2050" t="s">
        <v>16</v>
      </c>
      <c r="C2050" t="s">
        <v>17</v>
      </c>
      <c r="D2050" t="s">
        <v>18</v>
      </c>
      <c r="E2050" t="s">
        <v>19</v>
      </c>
      <c r="F2050">
        <v>2018</v>
      </c>
      <c r="G2050">
        <v>2018</v>
      </c>
      <c r="H2050" s="1" t="s">
        <v>144</v>
      </c>
      <c r="I2050" t="s">
        <v>143</v>
      </c>
      <c r="J2050">
        <v>3</v>
      </c>
      <c r="K2050" t="s">
        <v>28</v>
      </c>
      <c r="L2050">
        <v>99</v>
      </c>
      <c r="M2050" t="s">
        <v>260</v>
      </c>
      <c r="N2050">
        <v>129</v>
      </c>
      <c r="R2050" s="2">
        <f t="shared" si="63"/>
        <v>0.56780668163211412</v>
      </c>
      <c r="S2050" s="2">
        <f>VLOOKUP(A2050,'TA Total'!A:Q,14,0)</f>
        <v>22719</v>
      </c>
    </row>
    <row r="2051" spans="1:19" x14ac:dyDescent="0.45">
      <c r="A2051" s="2" t="str">
        <f t="shared" ref="A2051:A2114" si="64">G2051&amp;"|"&amp;I2051&amp;"|"&amp;M2051</f>
        <v>2018|Marlborough District|Private Dwelling</v>
      </c>
      <c r="B2051" t="s">
        <v>16</v>
      </c>
      <c r="C2051" t="s">
        <v>17</v>
      </c>
      <c r="D2051" t="s">
        <v>18</v>
      </c>
      <c r="E2051" t="s">
        <v>19</v>
      </c>
      <c r="F2051">
        <v>2018</v>
      </c>
      <c r="G2051">
        <v>2018</v>
      </c>
      <c r="H2051" s="1" t="s">
        <v>144</v>
      </c>
      <c r="I2051" t="s">
        <v>143</v>
      </c>
      <c r="J2051">
        <v>999</v>
      </c>
      <c r="K2051" t="s">
        <v>29</v>
      </c>
      <c r="L2051">
        <v>1</v>
      </c>
      <c r="M2051" t="s">
        <v>261</v>
      </c>
      <c r="N2051">
        <v>22281</v>
      </c>
      <c r="R2051" s="2">
        <f t="shared" ref="R2051:R2114" si="65">IF(P2051&lt;&gt;"_U",IFERROR((N2051/S2051*100),"."),".")</f>
        <v>100</v>
      </c>
      <c r="S2051" s="2">
        <f>VLOOKUP(A2051,'TA Total'!A:Q,14,0)</f>
        <v>22281</v>
      </c>
    </row>
    <row r="2052" spans="1:19" x14ac:dyDescent="0.45">
      <c r="A2052" s="2" t="str">
        <f t="shared" si="64"/>
        <v>2018|Marlborough District|Non-private Dwelling</v>
      </c>
      <c r="B2052" t="s">
        <v>16</v>
      </c>
      <c r="C2052" t="s">
        <v>17</v>
      </c>
      <c r="D2052" t="s">
        <v>18</v>
      </c>
      <c r="E2052" t="s">
        <v>19</v>
      </c>
      <c r="F2052">
        <v>2018</v>
      </c>
      <c r="G2052">
        <v>2018</v>
      </c>
      <c r="H2052" s="1" t="s">
        <v>144</v>
      </c>
      <c r="I2052" t="s">
        <v>143</v>
      </c>
      <c r="J2052">
        <v>999</v>
      </c>
      <c r="K2052" t="s">
        <v>29</v>
      </c>
      <c r="L2052">
        <v>2</v>
      </c>
      <c r="M2052" t="s">
        <v>262</v>
      </c>
      <c r="N2052">
        <v>438</v>
      </c>
      <c r="R2052" s="2">
        <f t="shared" si="65"/>
        <v>100</v>
      </c>
      <c r="S2052" s="2">
        <f>VLOOKUP(A2052,'TA Total'!A:Q,14,0)</f>
        <v>438</v>
      </c>
    </row>
    <row r="2053" spans="1:19" x14ac:dyDescent="0.45">
      <c r="A2053" s="2" t="str">
        <f t="shared" si="64"/>
        <v>2018|Marlborough District|Total - dwelling type</v>
      </c>
      <c r="B2053" t="s">
        <v>16</v>
      </c>
      <c r="C2053" t="s">
        <v>17</v>
      </c>
      <c r="D2053" t="s">
        <v>18</v>
      </c>
      <c r="E2053" t="s">
        <v>19</v>
      </c>
      <c r="F2053">
        <v>2018</v>
      </c>
      <c r="G2053">
        <v>2018</v>
      </c>
      <c r="H2053" s="1" t="s">
        <v>144</v>
      </c>
      <c r="I2053" t="s">
        <v>143</v>
      </c>
      <c r="J2053">
        <v>999</v>
      </c>
      <c r="K2053" t="s">
        <v>29</v>
      </c>
      <c r="L2053">
        <v>99</v>
      </c>
      <c r="M2053" t="s">
        <v>260</v>
      </c>
      <c r="N2053">
        <v>22719</v>
      </c>
      <c r="R2053" s="2">
        <f t="shared" si="65"/>
        <v>100</v>
      </c>
      <c r="S2053" s="2">
        <f>VLOOKUP(A2053,'TA Total'!A:Q,14,0)</f>
        <v>22719</v>
      </c>
    </row>
    <row r="2054" spans="1:19" x14ac:dyDescent="0.45">
      <c r="A2054" s="2" t="str">
        <f t="shared" si="64"/>
        <v>2018|Kaikoura District|Private Dwelling</v>
      </c>
      <c r="B2054" t="s">
        <v>16</v>
      </c>
      <c r="C2054" t="s">
        <v>17</v>
      </c>
      <c r="D2054" t="s">
        <v>18</v>
      </c>
      <c r="E2054" t="s">
        <v>19</v>
      </c>
      <c r="F2054">
        <v>2018</v>
      </c>
      <c r="G2054">
        <v>2018</v>
      </c>
      <c r="H2054" s="1" t="s">
        <v>142</v>
      </c>
      <c r="I2054" t="s">
        <v>141</v>
      </c>
      <c r="J2054">
        <v>1</v>
      </c>
      <c r="K2054" t="s">
        <v>22</v>
      </c>
      <c r="L2054">
        <v>1</v>
      </c>
      <c r="M2054" t="s">
        <v>261</v>
      </c>
      <c r="N2054">
        <v>1506</v>
      </c>
      <c r="R2054" s="2">
        <f t="shared" si="65"/>
        <v>66.933333333333337</v>
      </c>
      <c r="S2054" s="2">
        <f>VLOOKUP(A2054,'TA Total'!A:Q,14,0)</f>
        <v>2250</v>
      </c>
    </row>
    <row r="2055" spans="1:19" x14ac:dyDescent="0.45">
      <c r="A2055" s="2" t="str">
        <f t="shared" si="64"/>
        <v>2018|Kaikoura District|Non-private Dwelling</v>
      </c>
      <c r="B2055" t="s">
        <v>16</v>
      </c>
      <c r="C2055" t="s">
        <v>17</v>
      </c>
      <c r="D2055" t="s">
        <v>18</v>
      </c>
      <c r="E2055" t="s">
        <v>19</v>
      </c>
      <c r="F2055">
        <v>2018</v>
      </c>
      <c r="G2055">
        <v>2018</v>
      </c>
      <c r="H2055" s="1" t="s">
        <v>142</v>
      </c>
      <c r="I2055" t="s">
        <v>141</v>
      </c>
      <c r="J2055">
        <v>1</v>
      </c>
      <c r="K2055" t="s">
        <v>22</v>
      </c>
      <c r="L2055">
        <v>2</v>
      </c>
      <c r="M2055" t="s">
        <v>262</v>
      </c>
      <c r="N2055">
        <v>69</v>
      </c>
      <c r="R2055" s="2">
        <f t="shared" si="65"/>
        <v>67.64705882352942</v>
      </c>
      <c r="S2055" s="2">
        <f>VLOOKUP(A2055,'TA Total'!A:Q,14,0)</f>
        <v>102</v>
      </c>
    </row>
    <row r="2056" spans="1:19" x14ac:dyDescent="0.45">
      <c r="A2056" s="2" t="str">
        <f t="shared" si="64"/>
        <v>2018|Kaikoura District|Total - dwelling type</v>
      </c>
      <c r="B2056" t="s">
        <v>16</v>
      </c>
      <c r="C2056" t="s">
        <v>17</v>
      </c>
      <c r="D2056" t="s">
        <v>18</v>
      </c>
      <c r="E2056" t="s">
        <v>19</v>
      </c>
      <c r="F2056">
        <v>2018</v>
      </c>
      <c r="G2056">
        <v>2018</v>
      </c>
      <c r="H2056" s="1" t="s">
        <v>142</v>
      </c>
      <c r="I2056" t="s">
        <v>141</v>
      </c>
      <c r="J2056">
        <v>1</v>
      </c>
      <c r="K2056" t="s">
        <v>22</v>
      </c>
      <c r="L2056">
        <v>99</v>
      </c>
      <c r="M2056" t="s">
        <v>260</v>
      </c>
      <c r="N2056">
        <v>1575</v>
      </c>
      <c r="R2056" s="2">
        <f t="shared" si="65"/>
        <v>66.964285714285708</v>
      </c>
      <c r="S2056" s="2">
        <f>VLOOKUP(A2056,'TA Total'!A:Q,14,0)</f>
        <v>2352</v>
      </c>
    </row>
    <row r="2057" spans="1:19" x14ac:dyDescent="0.45">
      <c r="A2057" s="2" t="str">
        <f t="shared" si="64"/>
        <v>2018|Kaikoura District|Private Dwelling</v>
      </c>
      <c r="B2057" t="s">
        <v>16</v>
      </c>
      <c r="C2057" t="s">
        <v>17</v>
      </c>
      <c r="D2057" t="s">
        <v>18</v>
      </c>
      <c r="E2057" t="s">
        <v>19</v>
      </c>
      <c r="F2057">
        <v>2018</v>
      </c>
      <c r="G2057">
        <v>2018</v>
      </c>
      <c r="H2057" s="1" t="s">
        <v>142</v>
      </c>
      <c r="I2057" t="s">
        <v>141</v>
      </c>
      <c r="J2057">
        <v>2</v>
      </c>
      <c r="K2057" t="s">
        <v>23</v>
      </c>
      <c r="L2057">
        <v>1</v>
      </c>
      <c r="M2057" t="s">
        <v>261</v>
      </c>
      <c r="N2057">
        <v>714</v>
      </c>
      <c r="R2057" s="2">
        <f t="shared" si="65"/>
        <v>31.733333333333334</v>
      </c>
      <c r="S2057" s="2">
        <f>VLOOKUP(A2057,'TA Total'!A:Q,14,0)</f>
        <v>2250</v>
      </c>
    </row>
    <row r="2058" spans="1:19" x14ac:dyDescent="0.45">
      <c r="A2058" s="2" t="str">
        <f t="shared" si="64"/>
        <v>2018|Kaikoura District|Non-private Dwelling</v>
      </c>
      <c r="B2058" t="s">
        <v>16</v>
      </c>
      <c r="C2058" t="s">
        <v>17</v>
      </c>
      <c r="D2058" t="s">
        <v>18</v>
      </c>
      <c r="E2058" t="s">
        <v>19</v>
      </c>
      <c r="F2058">
        <v>2018</v>
      </c>
      <c r="G2058">
        <v>2018</v>
      </c>
      <c r="H2058" s="1" t="s">
        <v>142</v>
      </c>
      <c r="I2058" t="s">
        <v>141</v>
      </c>
      <c r="J2058">
        <v>2</v>
      </c>
      <c r="K2058" t="s">
        <v>23</v>
      </c>
      <c r="L2058">
        <v>2</v>
      </c>
      <c r="M2058" t="s">
        <v>262</v>
      </c>
      <c r="N2058">
        <v>30</v>
      </c>
      <c r="R2058" s="2">
        <f t="shared" si="65"/>
        <v>29.411764705882355</v>
      </c>
      <c r="S2058" s="2">
        <f>VLOOKUP(A2058,'TA Total'!A:Q,14,0)</f>
        <v>102</v>
      </c>
    </row>
    <row r="2059" spans="1:19" x14ac:dyDescent="0.45">
      <c r="A2059" s="2" t="str">
        <f t="shared" si="64"/>
        <v>2018|Kaikoura District|Total - dwelling type</v>
      </c>
      <c r="B2059" t="s">
        <v>16</v>
      </c>
      <c r="C2059" t="s">
        <v>17</v>
      </c>
      <c r="D2059" t="s">
        <v>18</v>
      </c>
      <c r="E2059" t="s">
        <v>19</v>
      </c>
      <c r="F2059">
        <v>2018</v>
      </c>
      <c r="G2059">
        <v>2018</v>
      </c>
      <c r="H2059" s="1" t="s">
        <v>142</v>
      </c>
      <c r="I2059" t="s">
        <v>141</v>
      </c>
      <c r="J2059">
        <v>2</v>
      </c>
      <c r="K2059" t="s">
        <v>23</v>
      </c>
      <c r="L2059">
        <v>99</v>
      </c>
      <c r="M2059" t="s">
        <v>260</v>
      </c>
      <c r="N2059">
        <v>744</v>
      </c>
      <c r="R2059" s="2">
        <f t="shared" si="65"/>
        <v>31.632653061224492</v>
      </c>
      <c r="S2059" s="2">
        <f>VLOOKUP(A2059,'TA Total'!A:Q,14,0)</f>
        <v>2352</v>
      </c>
    </row>
    <row r="2060" spans="1:19" x14ac:dyDescent="0.45">
      <c r="A2060" s="2" t="str">
        <f t="shared" si="64"/>
        <v>2018|Kaikoura District|Private Dwelling</v>
      </c>
      <c r="B2060" t="s">
        <v>16</v>
      </c>
      <c r="C2060" t="s">
        <v>17</v>
      </c>
      <c r="D2060" t="s">
        <v>18</v>
      </c>
      <c r="E2060" t="s">
        <v>19</v>
      </c>
      <c r="F2060">
        <v>2018</v>
      </c>
      <c r="G2060">
        <v>2018</v>
      </c>
      <c r="H2060" s="1" t="s">
        <v>142</v>
      </c>
      <c r="I2060" t="s">
        <v>141</v>
      </c>
      <c r="J2060">
        <v>21</v>
      </c>
      <c r="K2060" t="s">
        <v>26</v>
      </c>
      <c r="L2060">
        <v>1</v>
      </c>
      <c r="M2060" t="s">
        <v>261</v>
      </c>
      <c r="N2060">
        <v>456</v>
      </c>
      <c r="R2060" s="2">
        <f t="shared" si="65"/>
        <v>20.266666666666666</v>
      </c>
      <c r="S2060" s="2">
        <f>VLOOKUP(A2060,'TA Total'!A:Q,14,0)</f>
        <v>2250</v>
      </c>
    </row>
    <row r="2061" spans="1:19" x14ac:dyDescent="0.45">
      <c r="A2061" s="2" t="str">
        <f t="shared" si="64"/>
        <v>2018|Kaikoura District|Non-private Dwelling</v>
      </c>
      <c r="B2061" t="s">
        <v>16</v>
      </c>
      <c r="C2061" t="s">
        <v>17</v>
      </c>
      <c r="D2061" t="s">
        <v>18</v>
      </c>
      <c r="E2061" t="s">
        <v>19</v>
      </c>
      <c r="F2061">
        <v>2018</v>
      </c>
      <c r="G2061">
        <v>2018</v>
      </c>
      <c r="H2061" s="1" t="s">
        <v>142</v>
      </c>
      <c r="I2061" t="s">
        <v>141</v>
      </c>
      <c r="J2061">
        <v>21</v>
      </c>
      <c r="K2061" t="s">
        <v>26</v>
      </c>
      <c r="L2061">
        <v>2</v>
      </c>
      <c r="M2061" t="s">
        <v>262</v>
      </c>
      <c r="N2061">
        <v>3</v>
      </c>
      <c r="R2061" s="2">
        <f t="shared" si="65"/>
        <v>2.9411764705882351</v>
      </c>
      <c r="S2061" s="2">
        <f>VLOOKUP(A2061,'TA Total'!A:Q,14,0)</f>
        <v>102</v>
      </c>
    </row>
    <row r="2062" spans="1:19" x14ac:dyDescent="0.45">
      <c r="A2062" s="2" t="str">
        <f t="shared" si="64"/>
        <v>2018|Kaikoura District|Total - dwelling type</v>
      </c>
      <c r="B2062" t="s">
        <v>16</v>
      </c>
      <c r="C2062" t="s">
        <v>17</v>
      </c>
      <c r="D2062" t="s">
        <v>18</v>
      </c>
      <c r="E2062" t="s">
        <v>19</v>
      </c>
      <c r="F2062">
        <v>2018</v>
      </c>
      <c r="G2062">
        <v>2018</v>
      </c>
      <c r="H2062" s="1" t="s">
        <v>142</v>
      </c>
      <c r="I2062" t="s">
        <v>141</v>
      </c>
      <c r="J2062">
        <v>21</v>
      </c>
      <c r="K2062" t="s">
        <v>26</v>
      </c>
      <c r="L2062">
        <v>99</v>
      </c>
      <c r="M2062" t="s">
        <v>260</v>
      </c>
      <c r="N2062">
        <v>459</v>
      </c>
      <c r="R2062" s="2">
        <f t="shared" si="65"/>
        <v>19.51530612244898</v>
      </c>
      <c r="S2062" s="2">
        <f>VLOOKUP(A2062,'TA Total'!A:Q,14,0)</f>
        <v>2352</v>
      </c>
    </row>
    <row r="2063" spans="1:19" x14ac:dyDescent="0.45">
      <c r="A2063" s="2" t="str">
        <f t="shared" si="64"/>
        <v>2018|Kaikoura District|Private Dwelling</v>
      </c>
      <c r="B2063" t="s">
        <v>16</v>
      </c>
      <c r="C2063" t="s">
        <v>17</v>
      </c>
      <c r="D2063" t="s">
        <v>18</v>
      </c>
      <c r="E2063" t="s">
        <v>19</v>
      </c>
      <c r="F2063">
        <v>2018</v>
      </c>
      <c r="G2063">
        <v>2018</v>
      </c>
      <c r="H2063" s="1" t="s">
        <v>142</v>
      </c>
      <c r="I2063" t="s">
        <v>141</v>
      </c>
      <c r="J2063">
        <v>22</v>
      </c>
      <c r="K2063" t="s">
        <v>27</v>
      </c>
      <c r="L2063">
        <v>1</v>
      </c>
      <c r="M2063" t="s">
        <v>261</v>
      </c>
      <c r="N2063">
        <v>255</v>
      </c>
      <c r="R2063" s="2">
        <f t="shared" si="65"/>
        <v>11.333333333333332</v>
      </c>
      <c r="S2063" s="2">
        <f>VLOOKUP(A2063,'TA Total'!A:Q,14,0)</f>
        <v>2250</v>
      </c>
    </row>
    <row r="2064" spans="1:19" x14ac:dyDescent="0.45">
      <c r="A2064" s="2" t="str">
        <f t="shared" si="64"/>
        <v>2018|Kaikoura District|Non-private Dwelling</v>
      </c>
      <c r="B2064" t="s">
        <v>16</v>
      </c>
      <c r="C2064" t="s">
        <v>17</v>
      </c>
      <c r="D2064" t="s">
        <v>18</v>
      </c>
      <c r="E2064" t="s">
        <v>19</v>
      </c>
      <c r="F2064">
        <v>2018</v>
      </c>
      <c r="G2064">
        <v>2018</v>
      </c>
      <c r="H2064" s="1" t="s">
        <v>142</v>
      </c>
      <c r="I2064" t="s">
        <v>141</v>
      </c>
      <c r="J2064">
        <v>22</v>
      </c>
      <c r="K2064" t="s">
        <v>27</v>
      </c>
      <c r="L2064">
        <v>2</v>
      </c>
      <c r="M2064" t="s">
        <v>262</v>
      </c>
      <c r="N2064">
        <v>27</v>
      </c>
      <c r="R2064" s="2">
        <f t="shared" si="65"/>
        <v>26.47058823529412</v>
      </c>
      <c r="S2064" s="2">
        <f>VLOOKUP(A2064,'TA Total'!A:Q,14,0)</f>
        <v>102</v>
      </c>
    </row>
    <row r="2065" spans="1:19" x14ac:dyDescent="0.45">
      <c r="A2065" s="2" t="str">
        <f t="shared" si="64"/>
        <v>2018|Kaikoura District|Total - dwelling type</v>
      </c>
      <c r="B2065" t="s">
        <v>16</v>
      </c>
      <c r="C2065" t="s">
        <v>17</v>
      </c>
      <c r="D2065" t="s">
        <v>18</v>
      </c>
      <c r="E2065" t="s">
        <v>19</v>
      </c>
      <c r="F2065">
        <v>2018</v>
      </c>
      <c r="G2065">
        <v>2018</v>
      </c>
      <c r="H2065" s="1" t="s">
        <v>142</v>
      </c>
      <c r="I2065" t="s">
        <v>141</v>
      </c>
      <c r="J2065">
        <v>22</v>
      </c>
      <c r="K2065" t="s">
        <v>27</v>
      </c>
      <c r="L2065">
        <v>99</v>
      </c>
      <c r="M2065" t="s">
        <v>260</v>
      </c>
      <c r="N2065">
        <v>279</v>
      </c>
      <c r="R2065" s="2">
        <f t="shared" si="65"/>
        <v>11.862244897959185</v>
      </c>
      <c r="S2065" s="2">
        <f>VLOOKUP(A2065,'TA Total'!A:Q,14,0)</f>
        <v>2352</v>
      </c>
    </row>
    <row r="2066" spans="1:19" x14ac:dyDescent="0.45">
      <c r="A2066" s="2" t="str">
        <f t="shared" si="64"/>
        <v>2018|Kaikoura District|Private Dwelling</v>
      </c>
      <c r="B2066" t="s">
        <v>16</v>
      </c>
      <c r="C2066" t="s">
        <v>17</v>
      </c>
      <c r="D2066" t="s">
        <v>18</v>
      </c>
      <c r="E2066" t="s">
        <v>19</v>
      </c>
      <c r="F2066">
        <v>2018</v>
      </c>
      <c r="G2066">
        <v>2018</v>
      </c>
      <c r="H2066" s="1" t="s">
        <v>142</v>
      </c>
      <c r="I2066" t="s">
        <v>141</v>
      </c>
      <c r="J2066">
        <v>3</v>
      </c>
      <c r="K2066" t="s">
        <v>28</v>
      </c>
      <c r="L2066">
        <v>1</v>
      </c>
      <c r="M2066" t="s">
        <v>261</v>
      </c>
      <c r="N2066">
        <v>30</v>
      </c>
      <c r="R2066" s="2">
        <f t="shared" si="65"/>
        <v>1.3333333333333335</v>
      </c>
      <c r="S2066" s="2">
        <f>VLOOKUP(A2066,'TA Total'!A:Q,14,0)</f>
        <v>2250</v>
      </c>
    </row>
    <row r="2067" spans="1:19" x14ac:dyDescent="0.45">
      <c r="A2067" s="2" t="str">
        <f t="shared" si="64"/>
        <v>2018|Kaikoura District|Non-private Dwelling</v>
      </c>
      <c r="B2067" t="s">
        <v>16</v>
      </c>
      <c r="C2067" t="s">
        <v>17</v>
      </c>
      <c r="D2067" t="s">
        <v>18</v>
      </c>
      <c r="E2067" t="s">
        <v>19</v>
      </c>
      <c r="F2067">
        <v>2018</v>
      </c>
      <c r="G2067">
        <v>2018</v>
      </c>
      <c r="H2067" s="1" t="s">
        <v>142</v>
      </c>
      <c r="I2067" t="s">
        <v>141</v>
      </c>
      <c r="J2067">
        <v>3</v>
      </c>
      <c r="K2067" t="s">
        <v>28</v>
      </c>
      <c r="L2067">
        <v>2</v>
      </c>
      <c r="M2067" t="s">
        <v>262</v>
      </c>
      <c r="N2067">
        <v>6</v>
      </c>
      <c r="R2067" s="2">
        <f t="shared" si="65"/>
        <v>5.8823529411764701</v>
      </c>
      <c r="S2067" s="2">
        <f>VLOOKUP(A2067,'TA Total'!A:Q,14,0)</f>
        <v>102</v>
      </c>
    </row>
    <row r="2068" spans="1:19" x14ac:dyDescent="0.45">
      <c r="A2068" s="2" t="str">
        <f t="shared" si="64"/>
        <v>2018|Kaikoura District|Total - dwelling type</v>
      </c>
      <c r="B2068" t="s">
        <v>16</v>
      </c>
      <c r="C2068" t="s">
        <v>17</v>
      </c>
      <c r="D2068" t="s">
        <v>18</v>
      </c>
      <c r="E2068" t="s">
        <v>19</v>
      </c>
      <c r="F2068">
        <v>2018</v>
      </c>
      <c r="G2068">
        <v>2018</v>
      </c>
      <c r="H2068" s="1" t="s">
        <v>142</v>
      </c>
      <c r="I2068" t="s">
        <v>141</v>
      </c>
      <c r="J2068">
        <v>3</v>
      </c>
      <c r="K2068" t="s">
        <v>28</v>
      </c>
      <c r="L2068">
        <v>99</v>
      </c>
      <c r="M2068" t="s">
        <v>260</v>
      </c>
      <c r="N2068">
        <v>36</v>
      </c>
      <c r="R2068" s="2">
        <f t="shared" si="65"/>
        <v>1.5306122448979591</v>
      </c>
      <c r="S2068" s="2">
        <f>VLOOKUP(A2068,'TA Total'!A:Q,14,0)</f>
        <v>2352</v>
      </c>
    </row>
    <row r="2069" spans="1:19" x14ac:dyDescent="0.45">
      <c r="A2069" s="2" t="str">
        <f t="shared" si="64"/>
        <v>2018|Kaikoura District|Private Dwelling</v>
      </c>
      <c r="B2069" t="s">
        <v>16</v>
      </c>
      <c r="C2069" t="s">
        <v>17</v>
      </c>
      <c r="D2069" t="s">
        <v>18</v>
      </c>
      <c r="E2069" t="s">
        <v>19</v>
      </c>
      <c r="F2069">
        <v>2018</v>
      </c>
      <c r="G2069">
        <v>2018</v>
      </c>
      <c r="H2069" s="1" t="s">
        <v>142</v>
      </c>
      <c r="I2069" t="s">
        <v>141</v>
      </c>
      <c r="J2069">
        <v>999</v>
      </c>
      <c r="K2069" t="s">
        <v>29</v>
      </c>
      <c r="L2069">
        <v>1</v>
      </c>
      <c r="M2069" t="s">
        <v>261</v>
      </c>
      <c r="N2069">
        <v>2250</v>
      </c>
      <c r="R2069" s="2">
        <f t="shared" si="65"/>
        <v>100</v>
      </c>
      <c r="S2069" s="2">
        <f>VLOOKUP(A2069,'TA Total'!A:Q,14,0)</f>
        <v>2250</v>
      </c>
    </row>
    <row r="2070" spans="1:19" x14ac:dyDescent="0.45">
      <c r="A2070" s="2" t="str">
        <f t="shared" si="64"/>
        <v>2018|Kaikoura District|Non-private Dwelling</v>
      </c>
      <c r="B2070" t="s">
        <v>16</v>
      </c>
      <c r="C2070" t="s">
        <v>17</v>
      </c>
      <c r="D2070" t="s">
        <v>18</v>
      </c>
      <c r="E2070" t="s">
        <v>19</v>
      </c>
      <c r="F2070">
        <v>2018</v>
      </c>
      <c r="G2070">
        <v>2018</v>
      </c>
      <c r="H2070" s="1" t="s">
        <v>142</v>
      </c>
      <c r="I2070" t="s">
        <v>141</v>
      </c>
      <c r="J2070">
        <v>999</v>
      </c>
      <c r="K2070" t="s">
        <v>29</v>
      </c>
      <c r="L2070">
        <v>2</v>
      </c>
      <c r="M2070" t="s">
        <v>262</v>
      </c>
      <c r="N2070">
        <v>102</v>
      </c>
      <c r="R2070" s="2">
        <f t="shared" si="65"/>
        <v>100</v>
      </c>
      <c r="S2070" s="2">
        <f>VLOOKUP(A2070,'TA Total'!A:Q,14,0)</f>
        <v>102</v>
      </c>
    </row>
    <row r="2071" spans="1:19" x14ac:dyDescent="0.45">
      <c r="A2071" s="2" t="str">
        <f t="shared" si="64"/>
        <v>2018|Kaikoura District|Total - dwelling type</v>
      </c>
      <c r="B2071" t="s">
        <v>16</v>
      </c>
      <c r="C2071" t="s">
        <v>17</v>
      </c>
      <c r="D2071" t="s">
        <v>18</v>
      </c>
      <c r="E2071" t="s">
        <v>19</v>
      </c>
      <c r="F2071">
        <v>2018</v>
      </c>
      <c r="G2071">
        <v>2018</v>
      </c>
      <c r="H2071" s="1" t="s">
        <v>142</v>
      </c>
      <c r="I2071" t="s">
        <v>141</v>
      </c>
      <c r="J2071">
        <v>999</v>
      </c>
      <c r="K2071" t="s">
        <v>29</v>
      </c>
      <c r="L2071">
        <v>99</v>
      </c>
      <c r="M2071" t="s">
        <v>260</v>
      </c>
      <c r="N2071">
        <v>2352</v>
      </c>
      <c r="R2071" s="2">
        <f t="shared" si="65"/>
        <v>100</v>
      </c>
      <c r="S2071" s="2">
        <f>VLOOKUP(A2071,'TA Total'!A:Q,14,0)</f>
        <v>2352</v>
      </c>
    </row>
    <row r="2072" spans="1:19" x14ac:dyDescent="0.45">
      <c r="A2072" s="2" t="str">
        <f t="shared" si="64"/>
        <v>2018|Buller District|Private Dwelling</v>
      </c>
      <c r="B2072" t="s">
        <v>16</v>
      </c>
      <c r="C2072" t="s">
        <v>17</v>
      </c>
      <c r="D2072" t="s">
        <v>18</v>
      </c>
      <c r="E2072" t="s">
        <v>19</v>
      </c>
      <c r="F2072">
        <v>2018</v>
      </c>
      <c r="G2072">
        <v>2018</v>
      </c>
      <c r="H2072" s="1" t="s">
        <v>140</v>
      </c>
      <c r="I2072" t="s">
        <v>139</v>
      </c>
      <c r="J2072">
        <v>1</v>
      </c>
      <c r="K2072" t="s">
        <v>22</v>
      </c>
      <c r="L2072">
        <v>1</v>
      </c>
      <c r="M2072" t="s">
        <v>261</v>
      </c>
      <c r="N2072">
        <v>4458</v>
      </c>
      <c r="R2072" s="2">
        <f t="shared" si="65"/>
        <v>79.763821792807306</v>
      </c>
      <c r="S2072" s="2">
        <f>VLOOKUP(A2072,'TA Total'!A:Q,14,0)</f>
        <v>5589</v>
      </c>
    </row>
    <row r="2073" spans="1:19" x14ac:dyDescent="0.45">
      <c r="A2073" s="2" t="str">
        <f t="shared" si="64"/>
        <v>2018|Buller District|Non-private Dwelling</v>
      </c>
      <c r="B2073" t="s">
        <v>16</v>
      </c>
      <c r="C2073" t="s">
        <v>17</v>
      </c>
      <c r="D2073" t="s">
        <v>18</v>
      </c>
      <c r="E2073" t="s">
        <v>19</v>
      </c>
      <c r="F2073">
        <v>2018</v>
      </c>
      <c r="G2073">
        <v>2018</v>
      </c>
      <c r="H2073" s="1" t="s">
        <v>140</v>
      </c>
      <c r="I2073" t="s">
        <v>139</v>
      </c>
      <c r="J2073">
        <v>1</v>
      </c>
      <c r="K2073" t="s">
        <v>22</v>
      </c>
      <c r="L2073">
        <v>2</v>
      </c>
      <c r="M2073" t="s">
        <v>262</v>
      </c>
      <c r="N2073">
        <v>81</v>
      </c>
      <c r="R2073" s="2">
        <f t="shared" si="65"/>
        <v>45</v>
      </c>
      <c r="S2073" s="2">
        <f>VLOOKUP(A2073,'TA Total'!A:Q,14,0)</f>
        <v>180</v>
      </c>
    </row>
    <row r="2074" spans="1:19" x14ac:dyDescent="0.45">
      <c r="A2074" s="2" t="str">
        <f t="shared" si="64"/>
        <v>2018|Buller District|Total - dwelling type</v>
      </c>
      <c r="B2074" t="s">
        <v>16</v>
      </c>
      <c r="C2074" t="s">
        <v>17</v>
      </c>
      <c r="D2074" t="s">
        <v>18</v>
      </c>
      <c r="E2074" t="s">
        <v>19</v>
      </c>
      <c r="F2074">
        <v>2018</v>
      </c>
      <c r="G2074">
        <v>2018</v>
      </c>
      <c r="H2074" s="1" t="s">
        <v>140</v>
      </c>
      <c r="I2074" t="s">
        <v>139</v>
      </c>
      <c r="J2074">
        <v>1</v>
      </c>
      <c r="K2074" t="s">
        <v>22</v>
      </c>
      <c r="L2074">
        <v>99</v>
      </c>
      <c r="M2074" t="s">
        <v>260</v>
      </c>
      <c r="N2074">
        <v>4539</v>
      </c>
      <c r="R2074" s="2">
        <f t="shared" si="65"/>
        <v>78.679147165886633</v>
      </c>
      <c r="S2074" s="2">
        <f>VLOOKUP(A2074,'TA Total'!A:Q,14,0)</f>
        <v>5769</v>
      </c>
    </row>
    <row r="2075" spans="1:19" x14ac:dyDescent="0.45">
      <c r="A2075" s="2" t="str">
        <f t="shared" si="64"/>
        <v>2018|Buller District|Private Dwelling</v>
      </c>
      <c r="B2075" t="s">
        <v>16</v>
      </c>
      <c r="C2075" t="s">
        <v>17</v>
      </c>
      <c r="D2075" t="s">
        <v>18</v>
      </c>
      <c r="E2075" t="s">
        <v>19</v>
      </c>
      <c r="F2075">
        <v>2018</v>
      </c>
      <c r="G2075">
        <v>2018</v>
      </c>
      <c r="H2075" s="1" t="s">
        <v>140</v>
      </c>
      <c r="I2075" t="s">
        <v>139</v>
      </c>
      <c r="J2075">
        <v>2</v>
      </c>
      <c r="K2075" t="s">
        <v>23</v>
      </c>
      <c r="L2075">
        <v>1</v>
      </c>
      <c r="M2075" t="s">
        <v>261</v>
      </c>
      <c r="N2075">
        <v>1113</v>
      </c>
      <c r="R2075" s="2">
        <f t="shared" si="65"/>
        <v>19.914117015566291</v>
      </c>
      <c r="S2075" s="2">
        <f>VLOOKUP(A2075,'TA Total'!A:Q,14,0)</f>
        <v>5589</v>
      </c>
    </row>
    <row r="2076" spans="1:19" x14ac:dyDescent="0.45">
      <c r="A2076" s="2" t="str">
        <f t="shared" si="64"/>
        <v>2018|Buller District|Non-private Dwelling</v>
      </c>
      <c r="B2076" t="s">
        <v>16</v>
      </c>
      <c r="C2076" t="s">
        <v>17</v>
      </c>
      <c r="D2076" t="s">
        <v>18</v>
      </c>
      <c r="E2076" t="s">
        <v>19</v>
      </c>
      <c r="F2076">
        <v>2018</v>
      </c>
      <c r="G2076">
        <v>2018</v>
      </c>
      <c r="H2076" s="1" t="s">
        <v>140</v>
      </c>
      <c r="I2076" t="s">
        <v>139</v>
      </c>
      <c r="J2076">
        <v>2</v>
      </c>
      <c r="K2076" t="s">
        <v>23</v>
      </c>
      <c r="L2076">
        <v>2</v>
      </c>
      <c r="M2076" t="s">
        <v>262</v>
      </c>
      <c r="N2076">
        <v>99</v>
      </c>
      <c r="R2076" s="2">
        <f t="shared" si="65"/>
        <v>55.000000000000007</v>
      </c>
      <c r="S2076" s="2">
        <f>VLOOKUP(A2076,'TA Total'!A:Q,14,0)</f>
        <v>180</v>
      </c>
    </row>
    <row r="2077" spans="1:19" x14ac:dyDescent="0.45">
      <c r="A2077" s="2" t="str">
        <f t="shared" si="64"/>
        <v>2018|Buller District|Total - dwelling type</v>
      </c>
      <c r="B2077" t="s">
        <v>16</v>
      </c>
      <c r="C2077" t="s">
        <v>17</v>
      </c>
      <c r="D2077" t="s">
        <v>18</v>
      </c>
      <c r="E2077" t="s">
        <v>19</v>
      </c>
      <c r="F2077">
        <v>2018</v>
      </c>
      <c r="G2077">
        <v>2018</v>
      </c>
      <c r="H2077" s="1" t="s">
        <v>140</v>
      </c>
      <c r="I2077" t="s">
        <v>139</v>
      </c>
      <c r="J2077">
        <v>2</v>
      </c>
      <c r="K2077" t="s">
        <v>23</v>
      </c>
      <c r="L2077">
        <v>99</v>
      </c>
      <c r="M2077" t="s">
        <v>260</v>
      </c>
      <c r="N2077">
        <v>1212</v>
      </c>
      <c r="R2077" s="2">
        <f t="shared" si="65"/>
        <v>21.008840353614143</v>
      </c>
      <c r="S2077" s="2">
        <f>VLOOKUP(A2077,'TA Total'!A:Q,14,0)</f>
        <v>5769</v>
      </c>
    </row>
    <row r="2078" spans="1:19" x14ac:dyDescent="0.45">
      <c r="A2078" s="2" t="str">
        <f t="shared" si="64"/>
        <v>2018|Buller District|Private Dwelling</v>
      </c>
      <c r="B2078" t="s">
        <v>16</v>
      </c>
      <c r="C2078" t="s">
        <v>17</v>
      </c>
      <c r="D2078" t="s">
        <v>18</v>
      </c>
      <c r="E2078" t="s">
        <v>19</v>
      </c>
      <c r="F2078">
        <v>2018</v>
      </c>
      <c r="G2078">
        <v>2018</v>
      </c>
      <c r="H2078" s="1" t="s">
        <v>140</v>
      </c>
      <c r="I2078" t="s">
        <v>139</v>
      </c>
      <c r="J2078">
        <v>21</v>
      </c>
      <c r="K2078" t="s">
        <v>26</v>
      </c>
      <c r="L2078">
        <v>1</v>
      </c>
      <c r="M2078" t="s">
        <v>261</v>
      </c>
      <c r="N2078">
        <v>510</v>
      </c>
      <c r="R2078" s="2">
        <f t="shared" si="65"/>
        <v>9.1250670960815885</v>
      </c>
      <c r="S2078" s="2">
        <f>VLOOKUP(A2078,'TA Total'!A:Q,14,0)</f>
        <v>5589</v>
      </c>
    </row>
    <row r="2079" spans="1:19" x14ac:dyDescent="0.45">
      <c r="A2079" s="2" t="str">
        <f t="shared" si="64"/>
        <v>2018|Buller District|Non-private Dwelling</v>
      </c>
      <c r="B2079" t="s">
        <v>16</v>
      </c>
      <c r="C2079" t="s">
        <v>17</v>
      </c>
      <c r="D2079" t="s">
        <v>18</v>
      </c>
      <c r="E2079" t="s">
        <v>19</v>
      </c>
      <c r="F2079">
        <v>2018</v>
      </c>
      <c r="G2079">
        <v>2018</v>
      </c>
      <c r="H2079" s="1" t="s">
        <v>140</v>
      </c>
      <c r="I2079" t="s">
        <v>139</v>
      </c>
      <c r="J2079">
        <v>21</v>
      </c>
      <c r="K2079" t="s">
        <v>26</v>
      </c>
      <c r="L2079">
        <v>2</v>
      </c>
      <c r="M2079" t="s">
        <v>262</v>
      </c>
      <c r="N2079">
        <v>9</v>
      </c>
      <c r="R2079" s="2">
        <f t="shared" si="65"/>
        <v>5</v>
      </c>
      <c r="S2079" s="2">
        <f>VLOOKUP(A2079,'TA Total'!A:Q,14,0)</f>
        <v>180</v>
      </c>
    </row>
    <row r="2080" spans="1:19" x14ac:dyDescent="0.45">
      <c r="A2080" s="2" t="str">
        <f t="shared" si="64"/>
        <v>2018|Buller District|Total - dwelling type</v>
      </c>
      <c r="B2080" t="s">
        <v>16</v>
      </c>
      <c r="C2080" t="s">
        <v>17</v>
      </c>
      <c r="D2080" t="s">
        <v>18</v>
      </c>
      <c r="E2080" t="s">
        <v>19</v>
      </c>
      <c r="F2080">
        <v>2018</v>
      </c>
      <c r="G2080">
        <v>2018</v>
      </c>
      <c r="H2080" s="1" t="s">
        <v>140</v>
      </c>
      <c r="I2080" t="s">
        <v>139</v>
      </c>
      <c r="J2080">
        <v>21</v>
      </c>
      <c r="K2080" t="s">
        <v>26</v>
      </c>
      <c r="L2080">
        <v>99</v>
      </c>
      <c r="M2080" t="s">
        <v>260</v>
      </c>
      <c r="N2080">
        <v>519</v>
      </c>
      <c r="R2080" s="2">
        <f t="shared" si="65"/>
        <v>8.996359854394175</v>
      </c>
      <c r="S2080" s="2">
        <f>VLOOKUP(A2080,'TA Total'!A:Q,14,0)</f>
        <v>5769</v>
      </c>
    </row>
    <row r="2081" spans="1:19" x14ac:dyDescent="0.45">
      <c r="A2081" s="2" t="str">
        <f t="shared" si="64"/>
        <v>2018|Buller District|Private Dwelling</v>
      </c>
      <c r="B2081" t="s">
        <v>16</v>
      </c>
      <c r="C2081" t="s">
        <v>17</v>
      </c>
      <c r="D2081" t="s">
        <v>18</v>
      </c>
      <c r="E2081" t="s">
        <v>19</v>
      </c>
      <c r="F2081">
        <v>2018</v>
      </c>
      <c r="G2081">
        <v>2018</v>
      </c>
      <c r="H2081" s="1" t="s">
        <v>140</v>
      </c>
      <c r="I2081" t="s">
        <v>139</v>
      </c>
      <c r="J2081">
        <v>22</v>
      </c>
      <c r="K2081" t="s">
        <v>27</v>
      </c>
      <c r="L2081">
        <v>1</v>
      </c>
      <c r="M2081" t="s">
        <v>261</v>
      </c>
      <c r="N2081">
        <v>603</v>
      </c>
      <c r="R2081" s="2">
        <f t="shared" si="65"/>
        <v>10.789049919484702</v>
      </c>
      <c r="S2081" s="2">
        <f>VLOOKUP(A2081,'TA Total'!A:Q,14,0)</f>
        <v>5589</v>
      </c>
    </row>
    <row r="2082" spans="1:19" x14ac:dyDescent="0.45">
      <c r="A2082" s="2" t="str">
        <f t="shared" si="64"/>
        <v>2018|Buller District|Non-private Dwelling</v>
      </c>
      <c r="B2082" t="s">
        <v>16</v>
      </c>
      <c r="C2082" t="s">
        <v>17</v>
      </c>
      <c r="D2082" t="s">
        <v>18</v>
      </c>
      <c r="E2082" t="s">
        <v>19</v>
      </c>
      <c r="F2082">
        <v>2018</v>
      </c>
      <c r="G2082">
        <v>2018</v>
      </c>
      <c r="H2082" s="1" t="s">
        <v>140</v>
      </c>
      <c r="I2082" t="s">
        <v>139</v>
      </c>
      <c r="J2082">
        <v>22</v>
      </c>
      <c r="K2082" t="s">
        <v>27</v>
      </c>
      <c r="L2082">
        <v>2</v>
      </c>
      <c r="M2082" t="s">
        <v>262</v>
      </c>
      <c r="N2082">
        <v>90</v>
      </c>
      <c r="R2082" s="2">
        <f t="shared" si="65"/>
        <v>50</v>
      </c>
      <c r="S2082" s="2">
        <f>VLOOKUP(A2082,'TA Total'!A:Q,14,0)</f>
        <v>180</v>
      </c>
    </row>
    <row r="2083" spans="1:19" x14ac:dyDescent="0.45">
      <c r="A2083" s="2" t="str">
        <f t="shared" si="64"/>
        <v>2018|Buller District|Total - dwelling type</v>
      </c>
      <c r="B2083" t="s">
        <v>16</v>
      </c>
      <c r="C2083" t="s">
        <v>17</v>
      </c>
      <c r="D2083" t="s">
        <v>18</v>
      </c>
      <c r="E2083" t="s">
        <v>19</v>
      </c>
      <c r="F2083">
        <v>2018</v>
      </c>
      <c r="G2083">
        <v>2018</v>
      </c>
      <c r="H2083" s="1" t="s">
        <v>140</v>
      </c>
      <c r="I2083" t="s">
        <v>139</v>
      </c>
      <c r="J2083">
        <v>22</v>
      </c>
      <c r="K2083" t="s">
        <v>27</v>
      </c>
      <c r="L2083">
        <v>99</v>
      </c>
      <c r="M2083" t="s">
        <v>260</v>
      </c>
      <c r="N2083">
        <v>693</v>
      </c>
      <c r="R2083" s="2">
        <f t="shared" si="65"/>
        <v>12.012480499219969</v>
      </c>
      <c r="S2083" s="2">
        <f>VLOOKUP(A2083,'TA Total'!A:Q,14,0)</f>
        <v>5769</v>
      </c>
    </row>
    <row r="2084" spans="1:19" x14ac:dyDescent="0.45">
      <c r="A2084" s="2" t="str">
        <f t="shared" si="64"/>
        <v>2018|Buller District|Private Dwelling</v>
      </c>
      <c r="B2084" t="s">
        <v>16</v>
      </c>
      <c r="C2084" t="s">
        <v>17</v>
      </c>
      <c r="D2084" t="s">
        <v>18</v>
      </c>
      <c r="E2084" t="s">
        <v>19</v>
      </c>
      <c r="F2084">
        <v>2018</v>
      </c>
      <c r="G2084">
        <v>2018</v>
      </c>
      <c r="H2084" s="1" t="s">
        <v>140</v>
      </c>
      <c r="I2084" t="s">
        <v>139</v>
      </c>
      <c r="J2084">
        <v>3</v>
      </c>
      <c r="K2084" t="s">
        <v>28</v>
      </c>
      <c r="L2084">
        <v>1</v>
      </c>
      <c r="M2084" t="s">
        <v>261</v>
      </c>
      <c r="N2084">
        <v>18</v>
      </c>
      <c r="R2084" s="2">
        <f t="shared" si="65"/>
        <v>0.322061191626409</v>
      </c>
      <c r="S2084" s="2">
        <f>VLOOKUP(A2084,'TA Total'!A:Q,14,0)</f>
        <v>5589</v>
      </c>
    </row>
    <row r="2085" spans="1:19" x14ac:dyDescent="0.45">
      <c r="A2085" s="2" t="str">
        <f t="shared" si="64"/>
        <v>2018|Buller District|Non-private Dwelling</v>
      </c>
      <c r="B2085" t="s">
        <v>16</v>
      </c>
      <c r="C2085" t="s">
        <v>17</v>
      </c>
      <c r="D2085" t="s">
        <v>18</v>
      </c>
      <c r="E2085" t="s">
        <v>19</v>
      </c>
      <c r="F2085">
        <v>2018</v>
      </c>
      <c r="G2085">
        <v>2018</v>
      </c>
      <c r="H2085" s="1" t="s">
        <v>140</v>
      </c>
      <c r="I2085" t="s">
        <v>139</v>
      </c>
      <c r="J2085">
        <v>3</v>
      </c>
      <c r="K2085" t="s">
        <v>28</v>
      </c>
      <c r="L2085">
        <v>2</v>
      </c>
      <c r="M2085" t="s">
        <v>262</v>
      </c>
      <c r="N2085">
        <v>0</v>
      </c>
      <c r="R2085" s="2">
        <f t="shared" si="65"/>
        <v>0</v>
      </c>
      <c r="S2085" s="2">
        <f>VLOOKUP(A2085,'TA Total'!A:Q,14,0)</f>
        <v>180</v>
      </c>
    </row>
    <row r="2086" spans="1:19" x14ac:dyDescent="0.45">
      <c r="A2086" s="2" t="str">
        <f t="shared" si="64"/>
        <v>2018|Buller District|Total - dwelling type</v>
      </c>
      <c r="B2086" t="s">
        <v>16</v>
      </c>
      <c r="C2086" t="s">
        <v>17</v>
      </c>
      <c r="D2086" t="s">
        <v>18</v>
      </c>
      <c r="E2086" t="s">
        <v>19</v>
      </c>
      <c r="F2086">
        <v>2018</v>
      </c>
      <c r="G2086">
        <v>2018</v>
      </c>
      <c r="H2086" s="1" t="s">
        <v>140</v>
      </c>
      <c r="I2086" t="s">
        <v>139</v>
      </c>
      <c r="J2086">
        <v>3</v>
      </c>
      <c r="K2086" t="s">
        <v>28</v>
      </c>
      <c r="L2086">
        <v>99</v>
      </c>
      <c r="M2086" t="s">
        <v>260</v>
      </c>
      <c r="N2086">
        <v>18</v>
      </c>
      <c r="R2086" s="2">
        <f t="shared" si="65"/>
        <v>0.31201248049921998</v>
      </c>
      <c r="S2086" s="2">
        <f>VLOOKUP(A2086,'TA Total'!A:Q,14,0)</f>
        <v>5769</v>
      </c>
    </row>
    <row r="2087" spans="1:19" x14ac:dyDescent="0.45">
      <c r="A2087" s="2" t="str">
        <f t="shared" si="64"/>
        <v>2018|Buller District|Private Dwelling</v>
      </c>
      <c r="B2087" t="s">
        <v>16</v>
      </c>
      <c r="C2087" t="s">
        <v>17</v>
      </c>
      <c r="D2087" t="s">
        <v>18</v>
      </c>
      <c r="E2087" t="s">
        <v>19</v>
      </c>
      <c r="F2087">
        <v>2018</v>
      </c>
      <c r="G2087">
        <v>2018</v>
      </c>
      <c r="H2087" s="1" t="s">
        <v>140</v>
      </c>
      <c r="I2087" t="s">
        <v>139</v>
      </c>
      <c r="J2087">
        <v>999</v>
      </c>
      <c r="K2087" t="s">
        <v>29</v>
      </c>
      <c r="L2087">
        <v>1</v>
      </c>
      <c r="M2087" t="s">
        <v>261</v>
      </c>
      <c r="N2087">
        <v>5589</v>
      </c>
      <c r="R2087" s="2">
        <f t="shared" si="65"/>
        <v>100</v>
      </c>
      <c r="S2087" s="2">
        <f>VLOOKUP(A2087,'TA Total'!A:Q,14,0)</f>
        <v>5589</v>
      </c>
    </row>
    <row r="2088" spans="1:19" x14ac:dyDescent="0.45">
      <c r="A2088" s="2" t="str">
        <f t="shared" si="64"/>
        <v>2018|Buller District|Non-private Dwelling</v>
      </c>
      <c r="B2088" t="s">
        <v>16</v>
      </c>
      <c r="C2088" t="s">
        <v>17</v>
      </c>
      <c r="D2088" t="s">
        <v>18</v>
      </c>
      <c r="E2088" t="s">
        <v>19</v>
      </c>
      <c r="F2088">
        <v>2018</v>
      </c>
      <c r="G2088">
        <v>2018</v>
      </c>
      <c r="H2088" s="1" t="s">
        <v>140</v>
      </c>
      <c r="I2088" t="s">
        <v>139</v>
      </c>
      <c r="J2088">
        <v>999</v>
      </c>
      <c r="K2088" t="s">
        <v>29</v>
      </c>
      <c r="L2088">
        <v>2</v>
      </c>
      <c r="M2088" t="s">
        <v>262</v>
      </c>
      <c r="N2088">
        <v>180</v>
      </c>
      <c r="R2088" s="2">
        <f t="shared" si="65"/>
        <v>100</v>
      </c>
      <c r="S2088" s="2">
        <f>VLOOKUP(A2088,'TA Total'!A:Q,14,0)</f>
        <v>180</v>
      </c>
    </row>
    <row r="2089" spans="1:19" x14ac:dyDescent="0.45">
      <c r="A2089" s="2" t="str">
        <f t="shared" si="64"/>
        <v>2018|Buller District|Total - dwelling type</v>
      </c>
      <c r="B2089" t="s">
        <v>16</v>
      </c>
      <c r="C2089" t="s">
        <v>17</v>
      </c>
      <c r="D2089" t="s">
        <v>18</v>
      </c>
      <c r="E2089" t="s">
        <v>19</v>
      </c>
      <c r="F2089">
        <v>2018</v>
      </c>
      <c r="G2089">
        <v>2018</v>
      </c>
      <c r="H2089" s="1" t="s">
        <v>140</v>
      </c>
      <c r="I2089" t="s">
        <v>139</v>
      </c>
      <c r="J2089">
        <v>999</v>
      </c>
      <c r="K2089" t="s">
        <v>29</v>
      </c>
      <c r="L2089">
        <v>99</v>
      </c>
      <c r="M2089" t="s">
        <v>260</v>
      </c>
      <c r="N2089">
        <v>5769</v>
      </c>
      <c r="R2089" s="2">
        <f t="shared" si="65"/>
        <v>100</v>
      </c>
      <c r="S2089" s="2">
        <f>VLOOKUP(A2089,'TA Total'!A:Q,14,0)</f>
        <v>5769</v>
      </c>
    </row>
    <row r="2090" spans="1:19" x14ac:dyDescent="0.45">
      <c r="A2090" s="2" t="str">
        <f t="shared" si="64"/>
        <v>2018|Grey District|Private Dwelling</v>
      </c>
      <c r="B2090" t="s">
        <v>16</v>
      </c>
      <c r="C2090" t="s">
        <v>17</v>
      </c>
      <c r="D2090" t="s">
        <v>18</v>
      </c>
      <c r="E2090" t="s">
        <v>19</v>
      </c>
      <c r="F2090">
        <v>2018</v>
      </c>
      <c r="G2090">
        <v>2018</v>
      </c>
      <c r="H2090" s="1" t="s">
        <v>138</v>
      </c>
      <c r="I2090" t="s">
        <v>137</v>
      </c>
      <c r="J2090">
        <v>1</v>
      </c>
      <c r="K2090" t="s">
        <v>22</v>
      </c>
      <c r="L2090">
        <v>1</v>
      </c>
      <c r="M2090" t="s">
        <v>261</v>
      </c>
      <c r="N2090">
        <v>5391</v>
      </c>
      <c r="R2090" s="2">
        <f t="shared" si="65"/>
        <v>82.280219780219781</v>
      </c>
      <c r="S2090" s="2">
        <f>VLOOKUP(A2090,'TA Total'!A:Q,14,0)</f>
        <v>6552</v>
      </c>
    </row>
    <row r="2091" spans="1:19" x14ac:dyDescent="0.45">
      <c r="A2091" s="2" t="str">
        <f t="shared" si="64"/>
        <v>2018|Grey District|Non-private Dwelling</v>
      </c>
      <c r="B2091" t="s">
        <v>16</v>
      </c>
      <c r="C2091" t="s">
        <v>17</v>
      </c>
      <c r="D2091" t="s">
        <v>18</v>
      </c>
      <c r="E2091" t="s">
        <v>19</v>
      </c>
      <c r="F2091">
        <v>2018</v>
      </c>
      <c r="G2091">
        <v>2018</v>
      </c>
      <c r="H2091" s="1" t="s">
        <v>138</v>
      </c>
      <c r="I2091" t="s">
        <v>137</v>
      </c>
      <c r="J2091">
        <v>1</v>
      </c>
      <c r="K2091" t="s">
        <v>22</v>
      </c>
      <c r="L2091">
        <v>2</v>
      </c>
      <c r="M2091" t="s">
        <v>262</v>
      </c>
      <c r="N2091">
        <v>69</v>
      </c>
      <c r="R2091" s="2">
        <f t="shared" si="65"/>
        <v>69.696969696969703</v>
      </c>
      <c r="S2091" s="2">
        <f>VLOOKUP(A2091,'TA Total'!A:Q,14,0)</f>
        <v>99</v>
      </c>
    </row>
    <row r="2092" spans="1:19" x14ac:dyDescent="0.45">
      <c r="A2092" s="2" t="str">
        <f t="shared" si="64"/>
        <v>2018|Grey District|Total - dwelling type</v>
      </c>
      <c r="B2092" t="s">
        <v>16</v>
      </c>
      <c r="C2092" t="s">
        <v>17</v>
      </c>
      <c r="D2092" t="s">
        <v>18</v>
      </c>
      <c r="E2092" t="s">
        <v>19</v>
      </c>
      <c r="F2092">
        <v>2018</v>
      </c>
      <c r="G2092">
        <v>2018</v>
      </c>
      <c r="H2092" s="1" t="s">
        <v>138</v>
      </c>
      <c r="I2092" t="s">
        <v>137</v>
      </c>
      <c r="J2092">
        <v>1</v>
      </c>
      <c r="K2092" t="s">
        <v>22</v>
      </c>
      <c r="L2092">
        <v>99</v>
      </c>
      <c r="M2092" t="s">
        <v>260</v>
      </c>
      <c r="N2092">
        <v>5460</v>
      </c>
      <c r="R2092" s="2">
        <f t="shared" si="65"/>
        <v>82.092918358141631</v>
      </c>
      <c r="S2092" s="2">
        <f>VLOOKUP(A2092,'TA Total'!A:Q,14,0)</f>
        <v>6651</v>
      </c>
    </row>
    <row r="2093" spans="1:19" x14ac:dyDescent="0.45">
      <c r="A2093" s="2" t="str">
        <f t="shared" si="64"/>
        <v>2018|Grey District|Private Dwelling</v>
      </c>
      <c r="B2093" t="s">
        <v>16</v>
      </c>
      <c r="C2093" t="s">
        <v>17</v>
      </c>
      <c r="D2093" t="s">
        <v>18</v>
      </c>
      <c r="E2093" t="s">
        <v>19</v>
      </c>
      <c r="F2093">
        <v>2018</v>
      </c>
      <c r="G2093">
        <v>2018</v>
      </c>
      <c r="H2093" s="1" t="s">
        <v>138</v>
      </c>
      <c r="I2093" t="s">
        <v>137</v>
      </c>
      <c r="J2093">
        <v>2</v>
      </c>
      <c r="K2093" t="s">
        <v>23</v>
      </c>
      <c r="L2093">
        <v>1</v>
      </c>
      <c r="M2093" t="s">
        <v>261</v>
      </c>
      <c r="N2093">
        <v>1149</v>
      </c>
      <c r="R2093" s="2">
        <f t="shared" si="65"/>
        <v>17.536630036630036</v>
      </c>
      <c r="S2093" s="2">
        <f>VLOOKUP(A2093,'TA Total'!A:Q,14,0)</f>
        <v>6552</v>
      </c>
    </row>
    <row r="2094" spans="1:19" x14ac:dyDescent="0.45">
      <c r="A2094" s="2" t="str">
        <f t="shared" si="64"/>
        <v>2018|Grey District|Non-private Dwelling</v>
      </c>
      <c r="B2094" t="s">
        <v>16</v>
      </c>
      <c r="C2094" t="s">
        <v>17</v>
      </c>
      <c r="D2094" t="s">
        <v>18</v>
      </c>
      <c r="E2094" t="s">
        <v>19</v>
      </c>
      <c r="F2094">
        <v>2018</v>
      </c>
      <c r="G2094">
        <v>2018</v>
      </c>
      <c r="H2094" s="1" t="s">
        <v>138</v>
      </c>
      <c r="I2094" t="s">
        <v>137</v>
      </c>
      <c r="J2094">
        <v>2</v>
      </c>
      <c r="K2094" t="s">
        <v>23</v>
      </c>
      <c r="L2094">
        <v>2</v>
      </c>
      <c r="M2094" t="s">
        <v>262</v>
      </c>
      <c r="N2094">
        <v>30</v>
      </c>
      <c r="R2094" s="2">
        <f t="shared" si="65"/>
        <v>30.303030303030305</v>
      </c>
      <c r="S2094" s="2">
        <f>VLOOKUP(A2094,'TA Total'!A:Q,14,0)</f>
        <v>99</v>
      </c>
    </row>
    <row r="2095" spans="1:19" x14ac:dyDescent="0.45">
      <c r="A2095" s="2" t="str">
        <f t="shared" si="64"/>
        <v>2018|Grey District|Total - dwelling type</v>
      </c>
      <c r="B2095" t="s">
        <v>16</v>
      </c>
      <c r="C2095" t="s">
        <v>17</v>
      </c>
      <c r="D2095" t="s">
        <v>18</v>
      </c>
      <c r="E2095" t="s">
        <v>19</v>
      </c>
      <c r="F2095">
        <v>2018</v>
      </c>
      <c r="G2095">
        <v>2018</v>
      </c>
      <c r="H2095" s="1" t="s">
        <v>138</v>
      </c>
      <c r="I2095" t="s">
        <v>137</v>
      </c>
      <c r="J2095">
        <v>2</v>
      </c>
      <c r="K2095" t="s">
        <v>23</v>
      </c>
      <c r="L2095">
        <v>99</v>
      </c>
      <c r="M2095" t="s">
        <v>260</v>
      </c>
      <c r="N2095">
        <v>1176</v>
      </c>
      <c r="R2095" s="2">
        <f t="shared" si="65"/>
        <v>17.681551646368966</v>
      </c>
      <c r="S2095" s="2">
        <f>VLOOKUP(A2095,'TA Total'!A:Q,14,0)</f>
        <v>6651</v>
      </c>
    </row>
    <row r="2096" spans="1:19" x14ac:dyDescent="0.45">
      <c r="A2096" s="2" t="str">
        <f t="shared" si="64"/>
        <v>2018|Grey District|Private Dwelling</v>
      </c>
      <c r="B2096" t="s">
        <v>16</v>
      </c>
      <c r="C2096" t="s">
        <v>17</v>
      </c>
      <c r="D2096" t="s">
        <v>18</v>
      </c>
      <c r="E2096" t="s">
        <v>19</v>
      </c>
      <c r="F2096">
        <v>2018</v>
      </c>
      <c r="G2096">
        <v>2018</v>
      </c>
      <c r="H2096" s="1" t="s">
        <v>138</v>
      </c>
      <c r="I2096" t="s">
        <v>137</v>
      </c>
      <c r="J2096">
        <v>21</v>
      </c>
      <c r="K2096" t="s">
        <v>26</v>
      </c>
      <c r="L2096">
        <v>1</v>
      </c>
      <c r="M2096" t="s">
        <v>261</v>
      </c>
      <c r="N2096">
        <v>645</v>
      </c>
      <c r="R2096" s="2">
        <f t="shared" si="65"/>
        <v>9.8443223443223449</v>
      </c>
      <c r="S2096" s="2">
        <f>VLOOKUP(A2096,'TA Total'!A:Q,14,0)</f>
        <v>6552</v>
      </c>
    </row>
    <row r="2097" spans="1:19" x14ac:dyDescent="0.45">
      <c r="A2097" s="2" t="str">
        <f t="shared" si="64"/>
        <v>2018|Grey District|Non-private Dwelling</v>
      </c>
      <c r="B2097" t="s">
        <v>16</v>
      </c>
      <c r="C2097" t="s">
        <v>17</v>
      </c>
      <c r="D2097" t="s">
        <v>18</v>
      </c>
      <c r="E2097" t="s">
        <v>19</v>
      </c>
      <c r="F2097">
        <v>2018</v>
      </c>
      <c r="G2097">
        <v>2018</v>
      </c>
      <c r="H2097" s="1" t="s">
        <v>138</v>
      </c>
      <c r="I2097" t="s">
        <v>137</v>
      </c>
      <c r="J2097">
        <v>21</v>
      </c>
      <c r="K2097" t="s">
        <v>26</v>
      </c>
      <c r="L2097">
        <v>2</v>
      </c>
      <c r="M2097" t="s">
        <v>262</v>
      </c>
      <c r="N2097">
        <v>12</v>
      </c>
      <c r="R2097" s="2">
        <f t="shared" si="65"/>
        <v>12.121212121212121</v>
      </c>
      <c r="S2097" s="2">
        <f>VLOOKUP(A2097,'TA Total'!A:Q,14,0)</f>
        <v>99</v>
      </c>
    </row>
    <row r="2098" spans="1:19" x14ac:dyDescent="0.45">
      <c r="A2098" s="2" t="str">
        <f t="shared" si="64"/>
        <v>2018|Grey District|Total - dwelling type</v>
      </c>
      <c r="B2098" t="s">
        <v>16</v>
      </c>
      <c r="C2098" t="s">
        <v>17</v>
      </c>
      <c r="D2098" t="s">
        <v>18</v>
      </c>
      <c r="E2098" t="s">
        <v>19</v>
      </c>
      <c r="F2098">
        <v>2018</v>
      </c>
      <c r="G2098">
        <v>2018</v>
      </c>
      <c r="H2098" s="1" t="s">
        <v>138</v>
      </c>
      <c r="I2098" t="s">
        <v>137</v>
      </c>
      <c r="J2098">
        <v>21</v>
      </c>
      <c r="K2098" t="s">
        <v>26</v>
      </c>
      <c r="L2098">
        <v>99</v>
      </c>
      <c r="M2098" t="s">
        <v>260</v>
      </c>
      <c r="N2098">
        <v>657</v>
      </c>
      <c r="R2098" s="2">
        <f t="shared" si="65"/>
        <v>9.8782138024357238</v>
      </c>
      <c r="S2098" s="2">
        <f>VLOOKUP(A2098,'TA Total'!A:Q,14,0)</f>
        <v>6651</v>
      </c>
    </row>
    <row r="2099" spans="1:19" x14ac:dyDescent="0.45">
      <c r="A2099" s="2" t="str">
        <f t="shared" si="64"/>
        <v>2018|Grey District|Private Dwelling</v>
      </c>
      <c r="B2099" t="s">
        <v>16</v>
      </c>
      <c r="C2099" t="s">
        <v>17</v>
      </c>
      <c r="D2099" t="s">
        <v>18</v>
      </c>
      <c r="E2099" t="s">
        <v>19</v>
      </c>
      <c r="F2099">
        <v>2018</v>
      </c>
      <c r="G2099">
        <v>2018</v>
      </c>
      <c r="H2099" s="1" t="s">
        <v>138</v>
      </c>
      <c r="I2099" t="s">
        <v>137</v>
      </c>
      <c r="J2099">
        <v>22</v>
      </c>
      <c r="K2099" t="s">
        <v>27</v>
      </c>
      <c r="L2099">
        <v>1</v>
      </c>
      <c r="M2099" t="s">
        <v>261</v>
      </c>
      <c r="N2099">
        <v>504</v>
      </c>
      <c r="R2099" s="2">
        <f t="shared" si="65"/>
        <v>7.6923076923076925</v>
      </c>
      <c r="S2099" s="2">
        <f>VLOOKUP(A2099,'TA Total'!A:Q,14,0)</f>
        <v>6552</v>
      </c>
    </row>
    <row r="2100" spans="1:19" x14ac:dyDescent="0.45">
      <c r="A2100" s="2" t="str">
        <f t="shared" si="64"/>
        <v>2018|Grey District|Non-private Dwelling</v>
      </c>
      <c r="B2100" t="s">
        <v>16</v>
      </c>
      <c r="C2100" t="s">
        <v>17</v>
      </c>
      <c r="D2100" t="s">
        <v>18</v>
      </c>
      <c r="E2100" t="s">
        <v>19</v>
      </c>
      <c r="F2100">
        <v>2018</v>
      </c>
      <c r="G2100">
        <v>2018</v>
      </c>
      <c r="H2100" s="1" t="s">
        <v>138</v>
      </c>
      <c r="I2100" t="s">
        <v>137</v>
      </c>
      <c r="J2100">
        <v>22</v>
      </c>
      <c r="K2100" t="s">
        <v>27</v>
      </c>
      <c r="L2100">
        <v>2</v>
      </c>
      <c r="M2100" t="s">
        <v>262</v>
      </c>
      <c r="N2100">
        <v>18</v>
      </c>
      <c r="R2100" s="2">
        <f t="shared" si="65"/>
        <v>18.181818181818183</v>
      </c>
      <c r="S2100" s="2">
        <f>VLOOKUP(A2100,'TA Total'!A:Q,14,0)</f>
        <v>99</v>
      </c>
    </row>
    <row r="2101" spans="1:19" x14ac:dyDescent="0.45">
      <c r="A2101" s="2" t="str">
        <f t="shared" si="64"/>
        <v>2018|Grey District|Total - dwelling type</v>
      </c>
      <c r="B2101" t="s">
        <v>16</v>
      </c>
      <c r="C2101" t="s">
        <v>17</v>
      </c>
      <c r="D2101" t="s">
        <v>18</v>
      </c>
      <c r="E2101" t="s">
        <v>19</v>
      </c>
      <c r="F2101">
        <v>2018</v>
      </c>
      <c r="G2101">
        <v>2018</v>
      </c>
      <c r="H2101" s="1" t="s">
        <v>138</v>
      </c>
      <c r="I2101" t="s">
        <v>137</v>
      </c>
      <c r="J2101">
        <v>22</v>
      </c>
      <c r="K2101" t="s">
        <v>27</v>
      </c>
      <c r="L2101">
        <v>99</v>
      </c>
      <c r="M2101" t="s">
        <v>260</v>
      </c>
      <c r="N2101">
        <v>522</v>
      </c>
      <c r="R2101" s="2">
        <f t="shared" si="65"/>
        <v>7.8484438430311236</v>
      </c>
      <c r="S2101" s="2">
        <f>VLOOKUP(A2101,'TA Total'!A:Q,14,0)</f>
        <v>6651</v>
      </c>
    </row>
    <row r="2102" spans="1:19" x14ac:dyDescent="0.45">
      <c r="A2102" s="2" t="str">
        <f t="shared" si="64"/>
        <v>2018|Grey District|Private Dwelling</v>
      </c>
      <c r="B2102" t="s">
        <v>16</v>
      </c>
      <c r="C2102" t="s">
        <v>17</v>
      </c>
      <c r="D2102" t="s">
        <v>18</v>
      </c>
      <c r="E2102" t="s">
        <v>19</v>
      </c>
      <c r="F2102">
        <v>2018</v>
      </c>
      <c r="G2102">
        <v>2018</v>
      </c>
      <c r="H2102" s="1" t="s">
        <v>138</v>
      </c>
      <c r="I2102" t="s">
        <v>137</v>
      </c>
      <c r="J2102">
        <v>3</v>
      </c>
      <c r="K2102" t="s">
        <v>28</v>
      </c>
      <c r="L2102">
        <v>1</v>
      </c>
      <c r="M2102" t="s">
        <v>261</v>
      </c>
      <c r="N2102">
        <v>15</v>
      </c>
      <c r="R2102" s="2">
        <f t="shared" si="65"/>
        <v>0.22893772893772896</v>
      </c>
      <c r="S2102" s="2">
        <f>VLOOKUP(A2102,'TA Total'!A:Q,14,0)</f>
        <v>6552</v>
      </c>
    </row>
    <row r="2103" spans="1:19" x14ac:dyDescent="0.45">
      <c r="A2103" s="2" t="str">
        <f t="shared" si="64"/>
        <v>2018|Grey District|Non-private Dwelling</v>
      </c>
      <c r="B2103" t="s">
        <v>16</v>
      </c>
      <c r="C2103" t="s">
        <v>17</v>
      </c>
      <c r="D2103" t="s">
        <v>18</v>
      </c>
      <c r="E2103" t="s">
        <v>19</v>
      </c>
      <c r="F2103">
        <v>2018</v>
      </c>
      <c r="G2103">
        <v>2018</v>
      </c>
      <c r="H2103" s="1" t="s">
        <v>138</v>
      </c>
      <c r="I2103" t="s">
        <v>137</v>
      </c>
      <c r="J2103">
        <v>3</v>
      </c>
      <c r="K2103" t="s">
        <v>28</v>
      </c>
      <c r="L2103">
        <v>2</v>
      </c>
      <c r="M2103" t="s">
        <v>262</v>
      </c>
      <c r="N2103">
        <v>0</v>
      </c>
      <c r="R2103" s="2">
        <f t="shared" si="65"/>
        <v>0</v>
      </c>
      <c r="S2103" s="2">
        <f>VLOOKUP(A2103,'TA Total'!A:Q,14,0)</f>
        <v>99</v>
      </c>
    </row>
    <row r="2104" spans="1:19" x14ac:dyDescent="0.45">
      <c r="A2104" s="2" t="str">
        <f t="shared" si="64"/>
        <v>2018|Grey District|Total - dwelling type</v>
      </c>
      <c r="B2104" t="s">
        <v>16</v>
      </c>
      <c r="C2104" t="s">
        <v>17</v>
      </c>
      <c r="D2104" t="s">
        <v>18</v>
      </c>
      <c r="E2104" t="s">
        <v>19</v>
      </c>
      <c r="F2104">
        <v>2018</v>
      </c>
      <c r="G2104">
        <v>2018</v>
      </c>
      <c r="H2104" s="1" t="s">
        <v>138</v>
      </c>
      <c r="I2104" t="s">
        <v>137</v>
      </c>
      <c r="J2104">
        <v>3</v>
      </c>
      <c r="K2104" t="s">
        <v>28</v>
      </c>
      <c r="L2104">
        <v>99</v>
      </c>
      <c r="M2104" t="s">
        <v>260</v>
      </c>
      <c r="N2104">
        <v>15</v>
      </c>
      <c r="R2104" s="2">
        <f t="shared" si="65"/>
        <v>0.22552999548940009</v>
      </c>
      <c r="S2104" s="2">
        <f>VLOOKUP(A2104,'TA Total'!A:Q,14,0)</f>
        <v>6651</v>
      </c>
    </row>
    <row r="2105" spans="1:19" x14ac:dyDescent="0.45">
      <c r="A2105" s="2" t="str">
        <f t="shared" si="64"/>
        <v>2018|Grey District|Private Dwelling</v>
      </c>
      <c r="B2105" t="s">
        <v>16</v>
      </c>
      <c r="C2105" t="s">
        <v>17</v>
      </c>
      <c r="D2105" t="s">
        <v>18</v>
      </c>
      <c r="E2105" t="s">
        <v>19</v>
      </c>
      <c r="F2105">
        <v>2018</v>
      </c>
      <c r="G2105">
        <v>2018</v>
      </c>
      <c r="H2105" s="1" t="s">
        <v>138</v>
      </c>
      <c r="I2105" t="s">
        <v>137</v>
      </c>
      <c r="J2105">
        <v>999</v>
      </c>
      <c r="K2105" t="s">
        <v>29</v>
      </c>
      <c r="L2105">
        <v>1</v>
      </c>
      <c r="M2105" t="s">
        <v>261</v>
      </c>
      <c r="N2105">
        <v>6552</v>
      </c>
      <c r="R2105" s="2">
        <f t="shared" si="65"/>
        <v>100</v>
      </c>
      <c r="S2105" s="2">
        <f>VLOOKUP(A2105,'TA Total'!A:Q,14,0)</f>
        <v>6552</v>
      </c>
    </row>
    <row r="2106" spans="1:19" x14ac:dyDescent="0.45">
      <c r="A2106" s="2" t="str">
        <f t="shared" si="64"/>
        <v>2018|Grey District|Non-private Dwelling</v>
      </c>
      <c r="B2106" t="s">
        <v>16</v>
      </c>
      <c r="C2106" t="s">
        <v>17</v>
      </c>
      <c r="D2106" t="s">
        <v>18</v>
      </c>
      <c r="E2106" t="s">
        <v>19</v>
      </c>
      <c r="F2106">
        <v>2018</v>
      </c>
      <c r="G2106">
        <v>2018</v>
      </c>
      <c r="H2106" s="1" t="s">
        <v>138</v>
      </c>
      <c r="I2106" t="s">
        <v>137</v>
      </c>
      <c r="J2106">
        <v>999</v>
      </c>
      <c r="K2106" t="s">
        <v>29</v>
      </c>
      <c r="L2106">
        <v>2</v>
      </c>
      <c r="M2106" t="s">
        <v>262</v>
      </c>
      <c r="N2106">
        <v>99</v>
      </c>
      <c r="R2106" s="2">
        <f t="shared" si="65"/>
        <v>100</v>
      </c>
      <c r="S2106" s="2">
        <f>VLOOKUP(A2106,'TA Total'!A:Q,14,0)</f>
        <v>99</v>
      </c>
    </row>
    <row r="2107" spans="1:19" x14ac:dyDescent="0.45">
      <c r="A2107" s="2" t="str">
        <f t="shared" si="64"/>
        <v>2018|Grey District|Total - dwelling type</v>
      </c>
      <c r="B2107" t="s">
        <v>16</v>
      </c>
      <c r="C2107" t="s">
        <v>17</v>
      </c>
      <c r="D2107" t="s">
        <v>18</v>
      </c>
      <c r="E2107" t="s">
        <v>19</v>
      </c>
      <c r="F2107">
        <v>2018</v>
      </c>
      <c r="G2107">
        <v>2018</v>
      </c>
      <c r="H2107" s="1" t="s">
        <v>138</v>
      </c>
      <c r="I2107" t="s">
        <v>137</v>
      </c>
      <c r="J2107">
        <v>999</v>
      </c>
      <c r="K2107" t="s">
        <v>29</v>
      </c>
      <c r="L2107">
        <v>99</v>
      </c>
      <c r="M2107" t="s">
        <v>260</v>
      </c>
      <c r="N2107">
        <v>6651</v>
      </c>
      <c r="R2107" s="2">
        <f t="shared" si="65"/>
        <v>100</v>
      </c>
      <c r="S2107" s="2">
        <f>VLOOKUP(A2107,'TA Total'!A:Q,14,0)</f>
        <v>6651</v>
      </c>
    </row>
    <row r="2108" spans="1:19" x14ac:dyDescent="0.45">
      <c r="A2108" s="2" t="str">
        <f t="shared" si="64"/>
        <v>2018|Westland District|Private Dwelling</v>
      </c>
      <c r="B2108" t="s">
        <v>16</v>
      </c>
      <c r="C2108" t="s">
        <v>17</v>
      </c>
      <c r="D2108" t="s">
        <v>18</v>
      </c>
      <c r="E2108" t="s">
        <v>19</v>
      </c>
      <c r="F2108">
        <v>2018</v>
      </c>
      <c r="G2108">
        <v>2018</v>
      </c>
      <c r="H2108" s="1" t="s">
        <v>136</v>
      </c>
      <c r="I2108" t="s">
        <v>135</v>
      </c>
      <c r="J2108">
        <v>1</v>
      </c>
      <c r="K2108" t="s">
        <v>22</v>
      </c>
      <c r="L2108">
        <v>1</v>
      </c>
      <c r="M2108" t="s">
        <v>261</v>
      </c>
      <c r="N2108">
        <v>3849</v>
      </c>
      <c r="R2108" s="2">
        <f t="shared" si="65"/>
        <v>80.997474747474755</v>
      </c>
      <c r="S2108" s="2">
        <f>VLOOKUP(A2108,'TA Total'!A:Q,14,0)</f>
        <v>4752</v>
      </c>
    </row>
    <row r="2109" spans="1:19" x14ac:dyDescent="0.45">
      <c r="A2109" s="2" t="str">
        <f t="shared" si="64"/>
        <v>2018|Westland District|Non-private Dwelling</v>
      </c>
      <c r="B2109" t="s">
        <v>16</v>
      </c>
      <c r="C2109" t="s">
        <v>17</v>
      </c>
      <c r="D2109" t="s">
        <v>18</v>
      </c>
      <c r="E2109" t="s">
        <v>19</v>
      </c>
      <c r="F2109">
        <v>2018</v>
      </c>
      <c r="G2109">
        <v>2018</v>
      </c>
      <c r="H2109" s="1" t="s">
        <v>136</v>
      </c>
      <c r="I2109" t="s">
        <v>135</v>
      </c>
      <c r="J2109">
        <v>1</v>
      </c>
      <c r="K2109" t="s">
        <v>22</v>
      </c>
      <c r="L2109">
        <v>2</v>
      </c>
      <c r="M2109" t="s">
        <v>262</v>
      </c>
      <c r="N2109">
        <v>171</v>
      </c>
      <c r="R2109" s="2">
        <f t="shared" si="65"/>
        <v>45.967741935483872</v>
      </c>
      <c r="S2109" s="2">
        <f>VLOOKUP(A2109,'TA Total'!A:Q,14,0)</f>
        <v>372</v>
      </c>
    </row>
    <row r="2110" spans="1:19" x14ac:dyDescent="0.45">
      <c r="A2110" s="2" t="str">
        <f t="shared" si="64"/>
        <v>2018|Westland District|Total - dwelling type</v>
      </c>
      <c r="B2110" t="s">
        <v>16</v>
      </c>
      <c r="C2110" t="s">
        <v>17</v>
      </c>
      <c r="D2110" t="s">
        <v>18</v>
      </c>
      <c r="E2110" t="s">
        <v>19</v>
      </c>
      <c r="F2110">
        <v>2018</v>
      </c>
      <c r="G2110">
        <v>2018</v>
      </c>
      <c r="H2110" s="1" t="s">
        <v>136</v>
      </c>
      <c r="I2110" t="s">
        <v>135</v>
      </c>
      <c r="J2110">
        <v>1</v>
      </c>
      <c r="K2110" t="s">
        <v>22</v>
      </c>
      <c r="L2110">
        <v>99</v>
      </c>
      <c r="M2110" t="s">
        <v>260</v>
      </c>
      <c r="N2110">
        <v>4020</v>
      </c>
      <c r="R2110" s="2">
        <f t="shared" si="65"/>
        <v>78.454332552693202</v>
      </c>
      <c r="S2110" s="2">
        <f>VLOOKUP(A2110,'TA Total'!A:Q,14,0)</f>
        <v>5124</v>
      </c>
    </row>
    <row r="2111" spans="1:19" x14ac:dyDescent="0.45">
      <c r="A2111" s="2" t="str">
        <f t="shared" si="64"/>
        <v>2018|Westland District|Private Dwelling</v>
      </c>
      <c r="B2111" t="s">
        <v>16</v>
      </c>
      <c r="C2111" t="s">
        <v>17</v>
      </c>
      <c r="D2111" t="s">
        <v>18</v>
      </c>
      <c r="E2111" t="s">
        <v>19</v>
      </c>
      <c r="F2111">
        <v>2018</v>
      </c>
      <c r="G2111">
        <v>2018</v>
      </c>
      <c r="H2111" s="1" t="s">
        <v>136</v>
      </c>
      <c r="I2111" t="s">
        <v>135</v>
      </c>
      <c r="J2111">
        <v>2</v>
      </c>
      <c r="K2111" t="s">
        <v>23</v>
      </c>
      <c r="L2111">
        <v>1</v>
      </c>
      <c r="M2111" t="s">
        <v>261</v>
      </c>
      <c r="N2111">
        <v>888</v>
      </c>
      <c r="R2111" s="2">
        <f t="shared" si="65"/>
        <v>18.686868686868689</v>
      </c>
      <c r="S2111" s="2">
        <f>VLOOKUP(A2111,'TA Total'!A:Q,14,0)</f>
        <v>4752</v>
      </c>
    </row>
    <row r="2112" spans="1:19" x14ac:dyDescent="0.45">
      <c r="A2112" s="2" t="str">
        <f t="shared" si="64"/>
        <v>2018|Westland District|Non-private Dwelling</v>
      </c>
      <c r="B2112" t="s">
        <v>16</v>
      </c>
      <c r="C2112" t="s">
        <v>17</v>
      </c>
      <c r="D2112" t="s">
        <v>18</v>
      </c>
      <c r="E2112" t="s">
        <v>19</v>
      </c>
      <c r="F2112">
        <v>2018</v>
      </c>
      <c r="G2112">
        <v>2018</v>
      </c>
      <c r="H2112" s="1" t="s">
        <v>136</v>
      </c>
      <c r="I2112" t="s">
        <v>135</v>
      </c>
      <c r="J2112">
        <v>2</v>
      </c>
      <c r="K2112" t="s">
        <v>23</v>
      </c>
      <c r="L2112">
        <v>2</v>
      </c>
      <c r="M2112" t="s">
        <v>262</v>
      </c>
      <c r="N2112">
        <v>195</v>
      </c>
      <c r="R2112" s="2">
        <f t="shared" si="65"/>
        <v>52.419354838709673</v>
      </c>
      <c r="S2112" s="2">
        <f>VLOOKUP(A2112,'TA Total'!A:Q,14,0)</f>
        <v>372</v>
      </c>
    </row>
    <row r="2113" spans="1:19" x14ac:dyDescent="0.45">
      <c r="A2113" s="2" t="str">
        <f t="shared" si="64"/>
        <v>2018|Westland District|Total - dwelling type</v>
      </c>
      <c r="B2113" t="s">
        <v>16</v>
      </c>
      <c r="C2113" t="s">
        <v>17</v>
      </c>
      <c r="D2113" t="s">
        <v>18</v>
      </c>
      <c r="E2113" t="s">
        <v>19</v>
      </c>
      <c r="F2113">
        <v>2018</v>
      </c>
      <c r="G2113">
        <v>2018</v>
      </c>
      <c r="H2113" s="1" t="s">
        <v>136</v>
      </c>
      <c r="I2113" t="s">
        <v>135</v>
      </c>
      <c r="J2113">
        <v>2</v>
      </c>
      <c r="K2113" t="s">
        <v>23</v>
      </c>
      <c r="L2113">
        <v>99</v>
      </c>
      <c r="M2113" t="s">
        <v>260</v>
      </c>
      <c r="N2113">
        <v>1080</v>
      </c>
      <c r="R2113" s="2">
        <f t="shared" si="65"/>
        <v>21.07728337236534</v>
      </c>
      <c r="S2113" s="2">
        <f>VLOOKUP(A2113,'TA Total'!A:Q,14,0)</f>
        <v>5124</v>
      </c>
    </row>
    <row r="2114" spans="1:19" x14ac:dyDescent="0.45">
      <c r="A2114" s="2" t="str">
        <f t="shared" si="64"/>
        <v>2018|Westland District|Private Dwelling</v>
      </c>
      <c r="B2114" t="s">
        <v>16</v>
      </c>
      <c r="C2114" t="s">
        <v>17</v>
      </c>
      <c r="D2114" t="s">
        <v>18</v>
      </c>
      <c r="E2114" t="s">
        <v>19</v>
      </c>
      <c r="F2114">
        <v>2018</v>
      </c>
      <c r="G2114">
        <v>2018</v>
      </c>
      <c r="H2114" s="1" t="s">
        <v>136</v>
      </c>
      <c r="I2114" t="s">
        <v>135</v>
      </c>
      <c r="J2114">
        <v>21</v>
      </c>
      <c r="K2114" t="s">
        <v>26</v>
      </c>
      <c r="L2114">
        <v>1</v>
      </c>
      <c r="M2114" t="s">
        <v>261</v>
      </c>
      <c r="N2114">
        <v>363</v>
      </c>
      <c r="R2114" s="2">
        <f t="shared" si="65"/>
        <v>7.6388888888888893</v>
      </c>
      <c r="S2114" s="2">
        <f>VLOOKUP(A2114,'TA Total'!A:Q,14,0)</f>
        <v>4752</v>
      </c>
    </row>
    <row r="2115" spans="1:19" x14ac:dyDescent="0.45">
      <c r="A2115" s="2" t="str">
        <f t="shared" ref="A2115:A2178" si="66">G2115&amp;"|"&amp;I2115&amp;"|"&amp;M2115</f>
        <v>2018|Westland District|Non-private Dwelling</v>
      </c>
      <c r="B2115" t="s">
        <v>16</v>
      </c>
      <c r="C2115" t="s">
        <v>17</v>
      </c>
      <c r="D2115" t="s">
        <v>18</v>
      </c>
      <c r="E2115" t="s">
        <v>19</v>
      </c>
      <c r="F2115">
        <v>2018</v>
      </c>
      <c r="G2115">
        <v>2018</v>
      </c>
      <c r="H2115" s="1" t="s">
        <v>136</v>
      </c>
      <c r="I2115" t="s">
        <v>135</v>
      </c>
      <c r="J2115">
        <v>21</v>
      </c>
      <c r="K2115" t="s">
        <v>26</v>
      </c>
      <c r="L2115">
        <v>2</v>
      </c>
      <c r="M2115" t="s">
        <v>262</v>
      </c>
      <c r="N2115">
        <v>15</v>
      </c>
      <c r="R2115" s="2">
        <f t="shared" ref="R2115:R2178" si="67">IF(P2115&lt;&gt;"_U",IFERROR((N2115/S2115*100),"."),".")</f>
        <v>4.032258064516129</v>
      </c>
      <c r="S2115" s="2">
        <f>VLOOKUP(A2115,'TA Total'!A:Q,14,0)</f>
        <v>372</v>
      </c>
    </row>
    <row r="2116" spans="1:19" x14ac:dyDescent="0.45">
      <c r="A2116" s="2" t="str">
        <f t="shared" si="66"/>
        <v>2018|Westland District|Total - dwelling type</v>
      </c>
      <c r="B2116" t="s">
        <v>16</v>
      </c>
      <c r="C2116" t="s">
        <v>17</v>
      </c>
      <c r="D2116" t="s">
        <v>18</v>
      </c>
      <c r="E2116" t="s">
        <v>19</v>
      </c>
      <c r="F2116">
        <v>2018</v>
      </c>
      <c r="G2116">
        <v>2018</v>
      </c>
      <c r="H2116" s="1" t="s">
        <v>136</v>
      </c>
      <c r="I2116" t="s">
        <v>135</v>
      </c>
      <c r="J2116">
        <v>21</v>
      </c>
      <c r="K2116" t="s">
        <v>26</v>
      </c>
      <c r="L2116">
        <v>99</v>
      </c>
      <c r="M2116" t="s">
        <v>260</v>
      </c>
      <c r="N2116">
        <v>378</v>
      </c>
      <c r="R2116" s="2">
        <f t="shared" si="67"/>
        <v>7.3770491803278686</v>
      </c>
      <c r="S2116" s="2">
        <f>VLOOKUP(A2116,'TA Total'!A:Q,14,0)</f>
        <v>5124</v>
      </c>
    </row>
    <row r="2117" spans="1:19" x14ac:dyDescent="0.45">
      <c r="A2117" s="2" t="str">
        <f t="shared" si="66"/>
        <v>2018|Westland District|Private Dwelling</v>
      </c>
      <c r="B2117" t="s">
        <v>16</v>
      </c>
      <c r="C2117" t="s">
        <v>17</v>
      </c>
      <c r="D2117" t="s">
        <v>18</v>
      </c>
      <c r="E2117" t="s">
        <v>19</v>
      </c>
      <c r="F2117">
        <v>2018</v>
      </c>
      <c r="G2117">
        <v>2018</v>
      </c>
      <c r="H2117" s="1" t="s">
        <v>136</v>
      </c>
      <c r="I2117" t="s">
        <v>135</v>
      </c>
      <c r="J2117">
        <v>22</v>
      </c>
      <c r="K2117" t="s">
        <v>27</v>
      </c>
      <c r="L2117">
        <v>1</v>
      </c>
      <c r="M2117" t="s">
        <v>261</v>
      </c>
      <c r="N2117">
        <v>522</v>
      </c>
      <c r="R2117" s="2">
        <f t="shared" si="67"/>
        <v>10.984848484848484</v>
      </c>
      <c r="S2117" s="2">
        <f>VLOOKUP(A2117,'TA Total'!A:Q,14,0)</f>
        <v>4752</v>
      </c>
    </row>
    <row r="2118" spans="1:19" x14ac:dyDescent="0.45">
      <c r="A2118" s="2" t="str">
        <f t="shared" si="66"/>
        <v>2018|Westland District|Non-private Dwelling</v>
      </c>
      <c r="B2118" t="s">
        <v>16</v>
      </c>
      <c r="C2118" t="s">
        <v>17</v>
      </c>
      <c r="D2118" t="s">
        <v>18</v>
      </c>
      <c r="E2118" t="s">
        <v>19</v>
      </c>
      <c r="F2118">
        <v>2018</v>
      </c>
      <c r="G2118">
        <v>2018</v>
      </c>
      <c r="H2118" s="1" t="s">
        <v>136</v>
      </c>
      <c r="I2118" t="s">
        <v>135</v>
      </c>
      <c r="J2118">
        <v>22</v>
      </c>
      <c r="K2118" t="s">
        <v>27</v>
      </c>
      <c r="L2118">
        <v>2</v>
      </c>
      <c r="M2118" t="s">
        <v>262</v>
      </c>
      <c r="N2118">
        <v>180</v>
      </c>
      <c r="R2118" s="2">
        <f t="shared" si="67"/>
        <v>48.387096774193552</v>
      </c>
      <c r="S2118" s="2">
        <f>VLOOKUP(A2118,'TA Total'!A:Q,14,0)</f>
        <v>372</v>
      </c>
    </row>
    <row r="2119" spans="1:19" x14ac:dyDescent="0.45">
      <c r="A2119" s="2" t="str">
        <f t="shared" si="66"/>
        <v>2018|Westland District|Total - dwelling type</v>
      </c>
      <c r="B2119" t="s">
        <v>16</v>
      </c>
      <c r="C2119" t="s">
        <v>17</v>
      </c>
      <c r="D2119" t="s">
        <v>18</v>
      </c>
      <c r="E2119" t="s">
        <v>19</v>
      </c>
      <c r="F2119">
        <v>2018</v>
      </c>
      <c r="G2119">
        <v>2018</v>
      </c>
      <c r="H2119" s="1" t="s">
        <v>136</v>
      </c>
      <c r="I2119" t="s">
        <v>135</v>
      </c>
      <c r="J2119">
        <v>22</v>
      </c>
      <c r="K2119" t="s">
        <v>27</v>
      </c>
      <c r="L2119">
        <v>99</v>
      </c>
      <c r="M2119" t="s">
        <v>260</v>
      </c>
      <c r="N2119">
        <v>702</v>
      </c>
      <c r="R2119" s="2">
        <f t="shared" si="67"/>
        <v>13.700234192037472</v>
      </c>
      <c r="S2119" s="2">
        <f>VLOOKUP(A2119,'TA Total'!A:Q,14,0)</f>
        <v>5124</v>
      </c>
    </row>
    <row r="2120" spans="1:19" x14ac:dyDescent="0.45">
      <c r="A2120" s="2" t="str">
        <f t="shared" si="66"/>
        <v>2018|Westland District|Private Dwelling</v>
      </c>
      <c r="B2120" t="s">
        <v>16</v>
      </c>
      <c r="C2120" t="s">
        <v>17</v>
      </c>
      <c r="D2120" t="s">
        <v>18</v>
      </c>
      <c r="E2120" t="s">
        <v>19</v>
      </c>
      <c r="F2120">
        <v>2018</v>
      </c>
      <c r="G2120">
        <v>2018</v>
      </c>
      <c r="H2120" s="1" t="s">
        <v>136</v>
      </c>
      <c r="I2120" t="s">
        <v>135</v>
      </c>
      <c r="J2120">
        <v>3</v>
      </c>
      <c r="K2120" t="s">
        <v>28</v>
      </c>
      <c r="L2120">
        <v>1</v>
      </c>
      <c r="M2120" t="s">
        <v>261</v>
      </c>
      <c r="N2120">
        <v>18</v>
      </c>
      <c r="R2120" s="2">
        <f t="shared" si="67"/>
        <v>0.37878787878787878</v>
      </c>
      <c r="S2120" s="2">
        <f>VLOOKUP(A2120,'TA Total'!A:Q,14,0)</f>
        <v>4752</v>
      </c>
    </row>
    <row r="2121" spans="1:19" x14ac:dyDescent="0.45">
      <c r="A2121" s="2" t="str">
        <f t="shared" si="66"/>
        <v>2018|Westland District|Non-private Dwelling</v>
      </c>
      <c r="B2121" t="s">
        <v>16</v>
      </c>
      <c r="C2121" t="s">
        <v>17</v>
      </c>
      <c r="D2121" t="s">
        <v>18</v>
      </c>
      <c r="E2121" t="s">
        <v>19</v>
      </c>
      <c r="F2121">
        <v>2018</v>
      </c>
      <c r="G2121">
        <v>2018</v>
      </c>
      <c r="H2121" s="1" t="s">
        <v>136</v>
      </c>
      <c r="I2121" t="s">
        <v>135</v>
      </c>
      <c r="J2121">
        <v>3</v>
      </c>
      <c r="K2121" t="s">
        <v>28</v>
      </c>
      <c r="L2121">
        <v>2</v>
      </c>
      <c r="M2121" t="s">
        <v>262</v>
      </c>
      <c r="N2121">
        <v>3</v>
      </c>
      <c r="R2121" s="2">
        <f t="shared" si="67"/>
        <v>0.80645161290322576</v>
      </c>
      <c r="S2121" s="2">
        <f>VLOOKUP(A2121,'TA Total'!A:Q,14,0)</f>
        <v>372</v>
      </c>
    </row>
    <row r="2122" spans="1:19" x14ac:dyDescent="0.45">
      <c r="A2122" s="2" t="str">
        <f t="shared" si="66"/>
        <v>2018|Westland District|Total - dwelling type</v>
      </c>
      <c r="B2122" t="s">
        <v>16</v>
      </c>
      <c r="C2122" t="s">
        <v>17</v>
      </c>
      <c r="D2122" t="s">
        <v>18</v>
      </c>
      <c r="E2122" t="s">
        <v>19</v>
      </c>
      <c r="F2122">
        <v>2018</v>
      </c>
      <c r="G2122">
        <v>2018</v>
      </c>
      <c r="H2122" s="1" t="s">
        <v>136</v>
      </c>
      <c r="I2122" t="s">
        <v>135</v>
      </c>
      <c r="J2122">
        <v>3</v>
      </c>
      <c r="K2122" t="s">
        <v>28</v>
      </c>
      <c r="L2122">
        <v>99</v>
      </c>
      <c r="M2122" t="s">
        <v>260</v>
      </c>
      <c r="N2122">
        <v>24</v>
      </c>
      <c r="R2122" s="2">
        <f t="shared" si="67"/>
        <v>0.46838407494145201</v>
      </c>
      <c r="S2122" s="2">
        <f>VLOOKUP(A2122,'TA Total'!A:Q,14,0)</f>
        <v>5124</v>
      </c>
    </row>
    <row r="2123" spans="1:19" x14ac:dyDescent="0.45">
      <c r="A2123" s="2" t="str">
        <f t="shared" si="66"/>
        <v>2018|Westland District|Private Dwelling</v>
      </c>
      <c r="B2123" t="s">
        <v>16</v>
      </c>
      <c r="C2123" t="s">
        <v>17</v>
      </c>
      <c r="D2123" t="s">
        <v>18</v>
      </c>
      <c r="E2123" t="s">
        <v>19</v>
      </c>
      <c r="F2123">
        <v>2018</v>
      </c>
      <c r="G2123">
        <v>2018</v>
      </c>
      <c r="H2123" s="1" t="s">
        <v>136</v>
      </c>
      <c r="I2123" t="s">
        <v>135</v>
      </c>
      <c r="J2123">
        <v>999</v>
      </c>
      <c r="K2123" t="s">
        <v>29</v>
      </c>
      <c r="L2123">
        <v>1</v>
      </c>
      <c r="M2123" t="s">
        <v>261</v>
      </c>
      <c r="N2123">
        <v>4752</v>
      </c>
      <c r="R2123" s="2">
        <f t="shared" si="67"/>
        <v>100</v>
      </c>
      <c r="S2123" s="2">
        <f>VLOOKUP(A2123,'TA Total'!A:Q,14,0)</f>
        <v>4752</v>
      </c>
    </row>
    <row r="2124" spans="1:19" x14ac:dyDescent="0.45">
      <c r="A2124" s="2" t="str">
        <f t="shared" si="66"/>
        <v>2018|Westland District|Non-private Dwelling</v>
      </c>
      <c r="B2124" t="s">
        <v>16</v>
      </c>
      <c r="C2124" t="s">
        <v>17</v>
      </c>
      <c r="D2124" t="s">
        <v>18</v>
      </c>
      <c r="E2124" t="s">
        <v>19</v>
      </c>
      <c r="F2124">
        <v>2018</v>
      </c>
      <c r="G2124">
        <v>2018</v>
      </c>
      <c r="H2124" s="1" t="s">
        <v>136</v>
      </c>
      <c r="I2124" t="s">
        <v>135</v>
      </c>
      <c r="J2124">
        <v>999</v>
      </c>
      <c r="K2124" t="s">
        <v>29</v>
      </c>
      <c r="L2124">
        <v>2</v>
      </c>
      <c r="M2124" t="s">
        <v>262</v>
      </c>
      <c r="N2124">
        <v>372</v>
      </c>
      <c r="R2124" s="2">
        <f t="shared" si="67"/>
        <v>100</v>
      </c>
      <c r="S2124" s="2">
        <f>VLOOKUP(A2124,'TA Total'!A:Q,14,0)</f>
        <v>372</v>
      </c>
    </row>
    <row r="2125" spans="1:19" x14ac:dyDescent="0.45">
      <c r="A2125" s="2" t="str">
        <f t="shared" si="66"/>
        <v>2018|Westland District|Total - dwelling type</v>
      </c>
      <c r="B2125" t="s">
        <v>16</v>
      </c>
      <c r="C2125" t="s">
        <v>17</v>
      </c>
      <c r="D2125" t="s">
        <v>18</v>
      </c>
      <c r="E2125" t="s">
        <v>19</v>
      </c>
      <c r="F2125">
        <v>2018</v>
      </c>
      <c r="G2125">
        <v>2018</v>
      </c>
      <c r="H2125" s="1" t="s">
        <v>136</v>
      </c>
      <c r="I2125" t="s">
        <v>135</v>
      </c>
      <c r="J2125">
        <v>999</v>
      </c>
      <c r="K2125" t="s">
        <v>29</v>
      </c>
      <c r="L2125">
        <v>99</v>
      </c>
      <c r="M2125" t="s">
        <v>260</v>
      </c>
      <c r="N2125">
        <v>5124</v>
      </c>
      <c r="R2125" s="2">
        <f t="shared" si="67"/>
        <v>100</v>
      </c>
      <c r="S2125" s="2">
        <f>VLOOKUP(A2125,'TA Total'!A:Q,14,0)</f>
        <v>5124</v>
      </c>
    </row>
    <row r="2126" spans="1:19" x14ac:dyDescent="0.45">
      <c r="A2126" s="2" t="str">
        <f t="shared" si="66"/>
        <v>2018|Hurunui District|Private Dwelling</v>
      </c>
      <c r="B2126" t="s">
        <v>16</v>
      </c>
      <c r="C2126" t="s">
        <v>17</v>
      </c>
      <c r="D2126" t="s">
        <v>18</v>
      </c>
      <c r="E2126" t="s">
        <v>19</v>
      </c>
      <c r="F2126">
        <v>2018</v>
      </c>
      <c r="G2126">
        <v>2018</v>
      </c>
      <c r="H2126" s="1" t="s">
        <v>134</v>
      </c>
      <c r="I2126" t="s">
        <v>133</v>
      </c>
      <c r="J2126">
        <v>1</v>
      </c>
      <c r="K2126" t="s">
        <v>22</v>
      </c>
      <c r="L2126">
        <v>1</v>
      </c>
      <c r="M2126" t="s">
        <v>261</v>
      </c>
      <c r="N2126">
        <v>4986</v>
      </c>
      <c r="R2126" s="2">
        <f t="shared" si="67"/>
        <v>73.409893992932865</v>
      </c>
      <c r="S2126" s="2">
        <f>VLOOKUP(A2126,'TA Total'!A:Q,14,0)</f>
        <v>6792</v>
      </c>
    </row>
    <row r="2127" spans="1:19" x14ac:dyDescent="0.45">
      <c r="A2127" s="2" t="str">
        <f t="shared" si="66"/>
        <v>2018|Hurunui District|Non-private Dwelling</v>
      </c>
      <c r="B2127" t="s">
        <v>16</v>
      </c>
      <c r="C2127" t="s">
        <v>17</v>
      </c>
      <c r="D2127" t="s">
        <v>18</v>
      </c>
      <c r="E2127" t="s">
        <v>19</v>
      </c>
      <c r="F2127">
        <v>2018</v>
      </c>
      <c r="G2127">
        <v>2018</v>
      </c>
      <c r="H2127" s="1" t="s">
        <v>134</v>
      </c>
      <c r="I2127" t="s">
        <v>133</v>
      </c>
      <c r="J2127">
        <v>1</v>
      </c>
      <c r="K2127" t="s">
        <v>22</v>
      </c>
      <c r="L2127">
        <v>2</v>
      </c>
      <c r="M2127" t="s">
        <v>262</v>
      </c>
      <c r="N2127">
        <v>90</v>
      </c>
      <c r="R2127" s="2">
        <f t="shared" si="67"/>
        <v>29.126213592233007</v>
      </c>
      <c r="S2127" s="2">
        <f>VLOOKUP(A2127,'TA Total'!A:Q,14,0)</f>
        <v>309</v>
      </c>
    </row>
    <row r="2128" spans="1:19" x14ac:dyDescent="0.45">
      <c r="A2128" s="2" t="str">
        <f t="shared" si="66"/>
        <v>2018|Hurunui District|Total - dwelling type</v>
      </c>
      <c r="B2128" t="s">
        <v>16</v>
      </c>
      <c r="C2128" t="s">
        <v>17</v>
      </c>
      <c r="D2128" t="s">
        <v>18</v>
      </c>
      <c r="E2128" t="s">
        <v>19</v>
      </c>
      <c r="F2128">
        <v>2018</v>
      </c>
      <c r="G2128">
        <v>2018</v>
      </c>
      <c r="H2128" s="1" t="s">
        <v>134</v>
      </c>
      <c r="I2128" t="s">
        <v>133</v>
      </c>
      <c r="J2128">
        <v>1</v>
      </c>
      <c r="K2128" t="s">
        <v>22</v>
      </c>
      <c r="L2128">
        <v>99</v>
      </c>
      <c r="M2128" t="s">
        <v>260</v>
      </c>
      <c r="N2128">
        <v>5076</v>
      </c>
      <c r="R2128" s="2">
        <f t="shared" si="67"/>
        <v>71.513102282333051</v>
      </c>
      <c r="S2128" s="2">
        <f>VLOOKUP(A2128,'TA Total'!A:Q,14,0)</f>
        <v>7098</v>
      </c>
    </row>
    <row r="2129" spans="1:19" x14ac:dyDescent="0.45">
      <c r="A2129" s="2" t="str">
        <f t="shared" si="66"/>
        <v>2018|Hurunui District|Private Dwelling</v>
      </c>
      <c r="B2129" t="s">
        <v>16</v>
      </c>
      <c r="C2129" t="s">
        <v>17</v>
      </c>
      <c r="D2129" t="s">
        <v>18</v>
      </c>
      <c r="E2129" t="s">
        <v>19</v>
      </c>
      <c r="F2129">
        <v>2018</v>
      </c>
      <c r="G2129">
        <v>2018</v>
      </c>
      <c r="H2129" s="1" t="s">
        <v>134</v>
      </c>
      <c r="I2129" t="s">
        <v>133</v>
      </c>
      <c r="J2129">
        <v>2</v>
      </c>
      <c r="K2129" t="s">
        <v>23</v>
      </c>
      <c r="L2129">
        <v>1</v>
      </c>
      <c r="M2129" t="s">
        <v>261</v>
      </c>
      <c r="N2129">
        <v>1737</v>
      </c>
      <c r="R2129" s="2">
        <f t="shared" si="67"/>
        <v>25.574204946996463</v>
      </c>
      <c r="S2129" s="2">
        <f>VLOOKUP(A2129,'TA Total'!A:Q,14,0)</f>
        <v>6792</v>
      </c>
    </row>
    <row r="2130" spans="1:19" x14ac:dyDescent="0.45">
      <c r="A2130" s="2" t="str">
        <f t="shared" si="66"/>
        <v>2018|Hurunui District|Non-private Dwelling</v>
      </c>
      <c r="B2130" t="s">
        <v>16</v>
      </c>
      <c r="C2130" t="s">
        <v>17</v>
      </c>
      <c r="D2130" t="s">
        <v>18</v>
      </c>
      <c r="E2130" t="s">
        <v>19</v>
      </c>
      <c r="F2130">
        <v>2018</v>
      </c>
      <c r="G2130">
        <v>2018</v>
      </c>
      <c r="H2130" s="1" t="s">
        <v>134</v>
      </c>
      <c r="I2130" t="s">
        <v>133</v>
      </c>
      <c r="J2130">
        <v>2</v>
      </c>
      <c r="K2130" t="s">
        <v>23</v>
      </c>
      <c r="L2130">
        <v>2</v>
      </c>
      <c r="M2130" t="s">
        <v>262</v>
      </c>
      <c r="N2130">
        <v>213</v>
      </c>
      <c r="R2130" s="2">
        <f t="shared" si="67"/>
        <v>68.932038834951456</v>
      </c>
      <c r="S2130" s="2">
        <f>VLOOKUP(A2130,'TA Total'!A:Q,14,0)</f>
        <v>309</v>
      </c>
    </row>
    <row r="2131" spans="1:19" x14ac:dyDescent="0.45">
      <c r="A2131" s="2" t="str">
        <f t="shared" si="66"/>
        <v>2018|Hurunui District|Total - dwelling type</v>
      </c>
      <c r="B2131" t="s">
        <v>16</v>
      </c>
      <c r="C2131" t="s">
        <v>17</v>
      </c>
      <c r="D2131" t="s">
        <v>18</v>
      </c>
      <c r="E2131" t="s">
        <v>19</v>
      </c>
      <c r="F2131">
        <v>2018</v>
      </c>
      <c r="G2131">
        <v>2018</v>
      </c>
      <c r="H2131" s="1" t="s">
        <v>134</v>
      </c>
      <c r="I2131" t="s">
        <v>133</v>
      </c>
      <c r="J2131">
        <v>2</v>
      </c>
      <c r="K2131" t="s">
        <v>23</v>
      </c>
      <c r="L2131">
        <v>99</v>
      </c>
      <c r="M2131" t="s">
        <v>260</v>
      </c>
      <c r="N2131">
        <v>1947</v>
      </c>
      <c r="R2131" s="2">
        <f t="shared" si="67"/>
        <v>27.430262045646657</v>
      </c>
      <c r="S2131" s="2">
        <f>VLOOKUP(A2131,'TA Total'!A:Q,14,0)</f>
        <v>7098</v>
      </c>
    </row>
    <row r="2132" spans="1:19" x14ac:dyDescent="0.45">
      <c r="A2132" s="2" t="str">
        <f t="shared" si="66"/>
        <v>2018|Hurunui District|Private Dwelling</v>
      </c>
      <c r="B2132" t="s">
        <v>16</v>
      </c>
      <c r="C2132" t="s">
        <v>17</v>
      </c>
      <c r="D2132" t="s">
        <v>18</v>
      </c>
      <c r="E2132" t="s">
        <v>19</v>
      </c>
      <c r="F2132">
        <v>2018</v>
      </c>
      <c r="G2132">
        <v>2018</v>
      </c>
      <c r="H2132" s="1" t="s">
        <v>134</v>
      </c>
      <c r="I2132" t="s">
        <v>133</v>
      </c>
      <c r="J2132">
        <v>21</v>
      </c>
      <c r="K2132" t="s">
        <v>26</v>
      </c>
      <c r="L2132">
        <v>1</v>
      </c>
      <c r="M2132" t="s">
        <v>261</v>
      </c>
      <c r="N2132">
        <v>852</v>
      </c>
      <c r="R2132" s="2">
        <f t="shared" si="67"/>
        <v>12.544169611307421</v>
      </c>
      <c r="S2132" s="2">
        <f>VLOOKUP(A2132,'TA Total'!A:Q,14,0)</f>
        <v>6792</v>
      </c>
    </row>
    <row r="2133" spans="1:19" x14ac:dyDescent="0.45">
      <c r="A2133" s="2" t="str">
        <f t="shared" si="66"/>
        <v>2018|Hurunui District|Non-private Dwelling</v>
      </c>
      <c r="B2133" t="s">
        <v>16</v>
      </c>
      <c r="C2133" t="s">
        <v>17</v>
      </c>
      <c r="D2133" t="s">
        <v>18</v>
      </c>
      <c r="E2133" t="s">
        <v>19</v>
      </c>
      <c r="F2133">
        <v>2018</v>
      </c>
      <c r="G2133">
        <v>2018</v>
      </c>
      <c r="H2133" s="1" t="s">
        <v>134</v>
      </c>
      <c r="I2133" t="s">
        <v>133</v>
      </c>
      <c r="J2133">
        <v>21</v>
      </c>
      <c r="K2133" t="s">
        <v>26</v>
      </c>
      <c r="L2133">
        <v>2</v>
      </c>
      <c r="M2133" t="s">
        <v>262</v>
      </c>
      <c r="N2133">
        <v>27</v>
      </c>
      <c r="R2133" s="2">
        <f t="shared" si="67"/>
        <v>8.7378640776699026</v>
      </c>
      <c r="S2133" s="2">
        <f>VLOOKUP(A2133,'TA Total'!A:Q,14,0)</f>
        <v>309</v>
      </c>
    </row>
    <row r="2134" spans="1:19" x14ac:dyDescent="0.45">
      <c r="A2134" s="2" t="str">
        <f t="shared" si="66"/>
        <v>2018|Hurunui District|Total - dwelling type</v>
      </c>
      <c r="B2134" t="s">
        <v>16</v>
      </c>
      <c r="C2134" t="s">
        <v>17</v>
      </c>
      <c r="D2134" t="s">
        <v>18</v>
      </c>
      <c r="E2134" t="s">
        <v>19</v>
      </c>
      <c r="F2134">
        <v>2018</v>
      </c>
      <c r="G2134">
        <v>2018</v>
      </c>
      <c r="H2134" s="1" t="s">
        <v>134</v>
      </c>
      <c r="I2134" t="s">
        <v>133</v>
      </c>
      <c r="J2134">
        <v>21</v>
      </c>
      <c r="K2134" t="s">
        <v>26</v>
      </c>
      <c r="L2134">
        <v>99</v>
      </c>
      <c r="M2134" t="s">
        <v>260</v>
      </c>
      <c r="N2134">
        <v>879</v>
      </c>
      <c r="R2134" s="2">
        <f t="shared" si="67"/>
        <v>12.383770076077768</v>
      </c>
      <c r="S2134" s="2">
        <f>VLOOKUP(A2134,'TA Total'!A:Q,14,0)</f>
        <v>7098</v>
      </c>
    </row>
    <row r="2135" spans="1:19" x14ac:dyDescent="0.45">
      <c r="A2135" s="2" t="str">
        <f t="shared" si="66"/>
        <v>2018|Hurunui District|Private Dwelling</v>
      </c>
      <c r="B2135" t="s">
        <v>16</v>
      </c>
      <c r="C2135" t="s">
        <v>17</v>
      </c>
      <c r="D2135" t="s">
        <v>18</v>
      </c>
      <c r="E2135" t="s">
        <v>19</v>
      </c>
      <c r="F2135">
        <v>2018</v>
      </c>
      <c r="G2135">
        <v>2018</v>
      </c>
      <c r="H2135" s="1" t="s">
        <v>134</v>
      </c>
      <c r="I2135" t="s">
        <v>133</v>
      </c>
      <c r="J2135">
        <v>22</v>
      </c>
      <c r="K2135" t="s">
        <v>27</v>
      </c>
      <c r="L2135">
        <v>1</v>
      </c>
      <c r="M2135" t="s">
        <v>261</v>
      </c>
      <c r="N2135">
        <v>885</v>
      </c>
      <c r="R2135" s="2">
        <f t="shared" si="67"/>
        <v>13.030035335689046</v>
      </c>
      <c r="S2135" s="2">
        <f>VLOOKUP(A2135,'TA Total'!A:Q,14,0)</f>
        <v>6792</v>
      </c>
    </row>
    <row r="2136" spans="1:19" x14ac:dyDescent="0.45">
      <c r="A2136" s="2" t="str">
        <f t="shared" si="66"/>
        <v>2018|Hurunui District|Non-private Dwelling</v>
      </c>
      <c r="B2136" t="s">
        <v>16</v>
      </c>
      <c r="C2136" t="s">
        <v>17</v>
      </c>
      <c r="D2136" t="s">
        <v>18</v>
      </c>
      <c r="E2136" t="s">
        <v>19</v>
      </c>
      <c r="F2136">
        <v>2018</v>
      </c>
      <c r="G2136">
        <v>2018</v>
      </c>
      <c r="H2136" s="1" t="s">
        <v>134</v>
      </c>
      <c r="I2136" t="s">
        <v>133</v>
      </c>
      <c r="J2136">
        <v>22</v>
      </c>
      <c r="K2136" t="s">
        <v>27</v>
      </c>
      <c r="L2136">
        <v>2</v>
      </c>
      <c r="M2136" t="s">
        <v>262</v>
      </c>
      <c r="N2136">
        <v>189</v>
      </c>
      <c r="R2136" s="2">
        <f t="shared" si="67"/>
        <v>61.165048543689316</v>
      </c>
      <c r="S2136" s="2">
        <f>VLOOKUP(A2136,'TA Total'!A:Q,14,0)</f>
        <v>309</v>
      </c>
    </row>
    <row r="2137" spans="1:19" x14ac:dyDescent="0.45">
      <c r="A2137" s="2" t="str">
        <f t="shared" si="66"/>
        <v>2018|Hurunui District|Total - dwelling type</v>
      </c>
      <c r="B2137" t="s">
        <v>16</v>
      </c>
      <c r="C2137" t="s">
        <v>17</v>
      </c>
      <c r="D2137" t="s">
        <v>18</v>
      </c>
      <c r="E2137" t="s">
        <v>19</v>
      </c>
      <c r="F2137">
        <v>2018</v>
      </c>
      <c r="G2137">
        <v>2018</v>
      </c>
      <c r="H2137" s="1" t="s">
        <v>134</v>
      </c>
      <c r="I2137" t="s">
        <v>133</v>
      </c>
      <c r="J2137">
        <v>22</v>
      </c>
      <c r="K2137" t="s">
        <v>27</v>
      </c>
      <c r="L2137">
        <v>99</v>
      </c>
      <c r="M2137" t="s">
        <v>260</v>
      </c>
      <c r="N2137">
        <v>1071</v>
      </c>
      <c r="R2137" s="2">
        <f t="shared" si="67"/>
        <v>15.088757396449704</v>
      </c>
      <c r="S2137" s="2">
        <f>VLOOKUP(A2137,'TA Total'!A:Q,14,0)</f>
        <v>7098</v>
      </c>
    </row>
    <row r="2138" spans="1:19" x14ac:dyDescent="0.45">
      <c r="A2138" s="2" t="str">
        <f t="shared" si="66"/>
        <v>2018|Hurunui District|Private Dwelling</v>
      </c>
      <c r="B2138" t="s">
        <v>16</v>
      </c>
      <c r="C2138" t="s">
        <v>17</v>
      </c>
      <c r="D2138" t="s">
        <v>18</v>
      </c>
      <c r="E2138" t="s">
        <v>19</v>
      </c>
      <c r="F2138">
        <v>2018</v>
      </c>
      <c r="G2138">
        <v>2018</v>
      </c>
      <c r="H2138" s="1" t="s">
        <v>134</v>
      </c>
      <c r="I2138" t="s">
        <v>133</v>
      </c>
      <c r="J2138">
        <v>3</v>
      </c>
      <c r="K2138" t="s">
        <v>28</v>
      </c>
      <c r="L2138">
        <v>1</v>
      </c>
      <c r="M2138" t="s">
        <v>261</v>
      </c>
      <c r="N2138">
        <v>69</v>
      </c>
      <c r="R2138" s="2">
        <f t="shared" si="67"/>
        <v>1.0159010600706713</v>
      </c>
      <c r="S2138" s="2">
        <f>VLOOKUP(A2138,'TA Total'!A:Q,14,0)</f>
        <v>6792</v>
      </c>
    </row>
    <row r="2139" spans="1:19" x14ac:dyDescent="0.45">
      <c r="A2139" s="2" t="str">
        <f t="shared" si="66"/>
        <v>2018|Hurunui District|Non-private Dwelling</v>
      </c>
      <c r="B2139" t="s">
        <v>16</v>
      </c>
      <c r="C2139" t="s">
        <v>17</v>
      </c>
      <c r="D2139" t="s">
        <v>18</v>
      </c>
      <c r="E2139" t="s">
        <v>19</v>
      </c>
      <c r="F2139">
        <v>2018</v>
      </c>
      <c r="G2139">
        <v>2018</v>
      </c>
      <c r="H2139" s="1" t="s">
        <v>134</v>
      </c>
      <c r="I2139" t="s">
        <v>133</v>
      </c>
      <c r="J2139">
        <v>3</v>
      </c>
      <c r="K2139" t="s">
        <v>28</v>
      </c>
      <c r="L2139">
        <v>2</v>
      </c>
      <c r="M2139" t="s">
        <v>262</v>
      </c>
      <c r="N2139">
        <v>3</v>
      </c>
      <c r="R2139" s="2">
        <f t="shared" si="67"/>
        <v>0.97087378640776689</v>
      </c>
      <c r="S2139" s="2">
        <f>VLOOKUP(A2139,'TA Total'!A:Q,14,0)</f>
        <v>309</v>
      </c>
    </row>
    <row r="2140" spans="1:19" x14ac:dyDescent="0.45">
      <c r="A2140" s="2" t="str">
        <f t="shared" si="66"/>
        <v>2018|Hurunui District|Total - dwelling type</v>
      </c>
      <c r="B2140" t="s">
        <v>16</v>
      </c>
      <c r="C2140" t="s">
        <v>17</v>
      </c>
      <c r="D2140" t="s">
        <v>18</v>
      </c>
      <c r="E2140" t="s">
        <v>19</v>
      </c>
      <c r="F2140">
        <v>2018</v>
      </c>
      <c r="G2140">
        <v>2018</v>
      </c>
      <c r="H2140" s="1" t="s">
        <v>134</v>
      </c>
      <c r="I2140" t="s">
        <v>133</v>
      </c>
      <c r="J2140">
        <v>3</v>
      </c>
      <c r="K2140" t="s">
        <v>28</v>
      </c>
      <c r="L2140">
        <v>99</v>
      </c>
      <c r="M2140" t="s">
        <v>260</v>
      </c>
      <c r="N2140">
        <v>75</v>
      </c>
      <c r="R2140" s="2">
        <f t="shared" si="67"/>
        <v>1.0566356720202874</v>
      </c>
      <c r="S2140" s="2">
        <f>VLOOKUP(A2140,'TA Total'!A:Q,14,0)</f>
        <v>7098</v>
      </c>
    </row>
    <row r="2141" spans="1:19" x14ac:dyDescent="0.45">
      <c r="A2141" s="2" t="str">
        <f t="shared" si="66"/>
        <v>2018|Hurunui District|Private Dwelling</v>
      </c>
      <c r="B2141" t="s">
        <v>16</v>
      </c>
      <c r="C2141" t="s">
        <v>17</v>
      </c>
      <c r="D2141" t="s">
        <v>18</v>
      </c>
      <c r="E2141" t="s">
        <v>19</v>
      </c>
      <c r="F2141">
        <v>2018</v>
      </c>
      <c r="G2141">
        <v>2018</v>
      </c>
      <c r="H2141" s="1" t="s">
        <v>134</v>
      </c>
      <c r="I2141" t="s">
        <v>133</v>
      </c>
      <c r="J2141">
        <v>999</v>
      </c>
      <c r="K2141" t="s">
        <v>29</v>
      </c>
      <c r="L2141">
        <v>1</v>
      </c>
      <c r="M2141" t="s">
        <v>261</v>
      </c>
      <c r="N2141">
        <v>6792</v>
      </c>
      <c r="R2141" s="2">
        <f t="shared" si="67"/>
        <v>100</v>
      </c>
      <c r="S2141" s="2">
        <f>VLOOKUP(A2141,'TA Total'!A:Q,14,0)</f>
        <v>6792</v>
      </c>
    </row>
    <row r="2142" spans="1:19" x14ac:dyDescent="0.45">
      <c r="A2142" s="2" t="str">
        <f t="shared" si="66"/>
        <v>2018|Hurunui District|Non-private Dwelling</v>
      </c>
      <c r="B2142" t="s">
        <v>16</v>
      </c>
      <c r="C2142" t="s">
        <v>17</v>
      </c>
      <c r="D2142" t="s">
        <v>18</v>
      </c>
      <c r="E2142" t="s">
        <v>19</v>
      </c>
      <c r="F2142">
        <v>2018</v>
      </c>
      <c r="G2142">
        <v>2018</v>
      </c>
      <c r="H2142" s="1" t="s">
        <v>134</v>
      </c>
      <c r="I2142" t="s">
        <v>133</v>
      </c>
      <c r="J2142">
        <v>999</v>
      </c>
      <c r="K2142" t="s">
        <v>29</v>
      </c>
      <c r="L2142">
        <v>2</v>
      </c>
      <c r="M2142" t="s">
        <v>262</v>
      </c>
      <c r="N2142">
        <v>309</v>
      </c>
      <c r="R2142" s="2">
        <f t="shared" si="67"/>
        <v>100</v>
      </c>
      <c r="S2142" s="2">
        <f>VLOOKUP(A2142,'TA Total'!A:Q,14,0)</f>
        <v>309</v>
      </c>
    </row>
    <row r="2143" spans="1:19" x14ac:dyDescent="0.45">
      <c r="A2143" s="2" t="str">
        <f t="shared" si="66"/>
        <v>2018|Hurunui District|Total - dwelling type</v>
      </c>
      <c r="B2143" t="s">
        <v>16</v>
      </c>
      <c r="C2143" t="s">
        <v>17</v>
      </c>
      <c r="D2143" t="s">
        <v>18</v>
      </c>
      <c r="E2143" t="s">
        <v>19</v>
      </c>
      <c r="F2143">
        <v>2018</v>
      </c>
      <c r="G2143">
        <v>2018</v>
      </c>
      <c r="H2143" s="1" t="s">
        <v>134</v>
      </c>
      <c r="I2143" t="s">
        <v>133</v>
      </c>
      <c r="J2143">
        <v>999</v>
      </c>
      <c r="K2143" t="s">
        <v>29</v>
      </c>
      <c r="L2143">
        <v>99</v>
      </c>
      <c r="M2143" t="s">
        <v>260</v>
      </c>
      <c r="N2143">
        <v>7098</v>
      </c>
      <c r="R2143" s="2">
        <f t="shared" si="67"/>
        <v>100</v>
      </c>
      <c r="S2143" s="2">
        <f>VLOOKUP(A2143,'TA Total'!A:Q,14,0)</f>
        <v>7098</v>
      </c>
    </row>
    <row r="2144" spans="1:19" x14ac:dyDescent="0.45">
      <c r="A2144" s="2" t="str">
        <f t="shared" si="66"/>
        <v>2018|Waimakariri District|Private Dwelling</v>
      </c>
      <c r="B2144" t="s">
        <v>16</v>
      </c>
      <c r="C2144" t="s">
        <v>17</v>
      </c>
      <c r="D2144" t="s">
        <v>18</v>
      </c>
      <c r="E2144" t="s">
        <v>19</v>
      </c>
      <c r="F2144">
        <v>2018</v>
      </c>
      <c r="G2144">
        <v>2018</v>
      </c>
      <c r="H2144" s="1" t="s">
        <v>132</v>
      </c>
      <c r="I2144" t="s">
        <v>131</v>
      </c>
      <c r="J2144">
        <v>1</v>
      </c>
      <c r="K2144" t="s">
        <v>22</v>
      </c>
      <c r="L2144">
        <v>1</v>
      </c>
      <c r="M2144" t="s">
        <v>261</v>
      </c>
      <c r="N2144">
        <v>22098</v>
      </c>
      <c r="R2144" s="2">
        <f t="shared" si="67"/>
        <v>93.228705227186438</v>
      </c>
      <c r="S2144" s="2">
        <f>VLOOKUP(A2144,'TA Total'!A:Q,14,0)</f>
        <v>23703</v>
      </c>
    </row>
    <row r="2145" spans="1:19" x14ac:dyDescent="0.45">
      <c r="A2145" s="2" t="str">
        <f t="shared" si="66"/>
        <v>2018|Waimakariri District|Non-private Dwelling</v>
      </c>
      <c r="B2145" t="s">
        <v>16</v>
      </c>
      <c r="C2145" t="s">
        <v>17</v>
      </c>
      <c r="D2145" t="s">
        <v>18</v>
      </c>
      <c r="E2145" t="s">
        <v>19</v>
      </c>
      <c r="F2145">
        <v>2018</v>
      </c>
      <c r="G2145">
        <v>2018</v>
      </c>
      <c r="H2145" s="1" t="s">
        <v>132</v>
      </c>
      <c r="I2145" t="s">
        <v>131</v>
      </c>
      <c r="J2145">
        <v>1</v>
      </c>
      <c r="K2145" t="s">
        <v>22</v>
      </c>
      <c r="L2145">
        <v>2</v>
      </c>
      <c r="M2145" t="s">
        <v>262</v>
      </c>
      <c r="N2145">
        <v>54</v>
      </c>
      <c r="R2145" s="2">
        <f t="shared" si="67"/>
        <v>64.285714285714292</v>
      </c>
      <c r="S2145" s="2">
        <f>VLOOKUP(A2145,'TA Total'!A:Q,14,0)</f>
        <v>84</v>
      </c>
    </row>
    <row r="2146" spans="1:19" x14ac:dyDescent="0.45">
      <c r="A2146" s="2" t="str">
        <f t="shared" si="66"/>
        <v>2018|Waimakariri District|Total - dwelling type</v>
      </c>
      <c r="B2146" t="s">
        <v>16</v>
      </c>
      <c r="C2146" t="s">
        <v>17</v>
      </c>
      <c r="D2146" t="s">
        <v>18</v>
      </c>
      <c r="E2146" t="s">
        <v>19</v>
      </c>
      <c r="F2146">
        <v>2018</v>
      </c>
      <c r="G2146">
        <v>2018</v>
      </c>
      <c r="H2146" s="1" t="s">
        <v>132</v>
      </c>
      <c r="I2146" t="s">
        <v>131</v>
      </c>
      <c r="J2146">
        <v>1</v>
      </c>
      <c r="K2146" t="s">
        <v>22</v>
      </c>
      <c r="L2146">
        <v>99</v>
      </c>
      <c r="M2146" t="s">
        <v>260</v>
      </c>
      <c r="N2146">
        <v>22152</v>
      </c>
      <c r="R2146" s="2">
        <f t="shared" si="67"/>
        <v>93.138244197780011</v>
      </c>
      <c r="S2146" s="2">
        <f>VLOOKUP(A2146,'TA Total'!A:Q,14,0)</f>
        <v>23784</v>
      </c>
    </row>
    <row r="2147" spans="1:19" x14ac:dyDescent="0.45">
      <c r="A2147" s="2" t="str">
        <f t="shared" si="66"/>
        <v>2018|Waimakariri District|Private Dwelling</v>
      </c>
      <c r="B2147" t="s">
        <v>16</v>
      </c>
      <c r="C2147" t="s">
        <v>17</v>
      </c>
      <c r="D2147" t="s">
        <v>18</v>
      </c>
      <c r="E2147" t="s">
        <v>19</v>
      </c>
      <c r="F2147">
        <v>2018</v>
      </c>
      <c r="G2147">
        <v>2018</v>
      </c>
      <c r="H2147" s="1" t="s">
        <v>132</v>
      </c>
      <c r="I2147" t="s">
        <v>131</v>
      </c>
      <c r="J2147">
        <v>2</v>
      </c>
      <c r="K2147" t="s">
        <v>23</v>
      </c>
      <c r="L2147">
        <v>1</v>
      </c>
      <c r="M2147" t="s">
        <v>261</v>
      </c>
      <c r="N2147">
        <v>1356</v>
      </c>
      <c r="R2147" s="2">
        <f t="shared" si="67"/>
        <v>5.7207948360966965</v>
      </c>
      <c r="S2147" s="2">
        <f>VLOOKUP(A2147,'TA Total'!A:Q,14,0)</f>
        <v>23703</v>
      </c>
    </row>
    <row r="2148" spans="1:19" x14ac:dyDescent="0.45">
      <c r="A2148" s="2" t="str">
        <f t="shared" si="66"/>
        <v>2018|Waimakariri District|Non-private Dwelling</v>
      </c>
      <c r="B2148" t="s">
        <v>16</v>
      </c>
      <c r="C2148" t="s">
        <v>17</v>
      </c>
      <c r="D2148" t="s">
        <v>18</v>
      </c>
      <c r="E2148" t="s">
        <v>19</v>
      </c>
      <c r="F2148">
        <v>2018</v>
      </c>
      <c r="G2148">
        <v>2018</v>
      </c>
      <c r="H2148" s="1" t="s">
        <v>132</v>
      </c>
      <c r="I2148" t="s">
        <v>131</v>
      </c>
      <c r="J2148">
        <v>2</v>
      </c>
      <c r="K2148" t="s">
        <v>23</v>
      </c>
      <c r="L2148">
        <v>2</v>
      </c>
      <c r="M2148" t="s">
        <v>262</v>
      </c>
      <c r="N2148">
        <v>27</v>
      </c>
      <c r="R2148" s="2">
        <f t="shared" si="67"/>
        <v>32.142857142857146</v>
      </c>
      <c r="S2148" s="2">
        <f>VLOOKUP(A2148,'TA Total'!A:Q,14,0)</f>
        <v>84</v>
      </c>
    </row>
    <row r="2149" spans="1:19" x14ac:dyDescent="0.45">
      <c r="A2149" s="2" t="str">
        <f t="shared" si="66"/>
        <v>2018|Waimakariri District|Total - dwelling type</v>
      </c>
      <c r="B2149" t="s">
        <v>16</v>
      </c>
      <c r="C2149" t="s">
        <v>17</v>
      </c>
      <c r="D2149" t="s">
        <v>18</v>
      </c>
      <c r="E2149" t="s">
        <v>19</v>
      </c>
      <c r="F2149">
        <v>2018</v>
      </c>
      <c r="G2149">
        <v>2018</v>
      </c>
      <c r="H2149" s="1" t="s">
        <v>132</v>
      </c>
      <c r="I2149" t="s">
        <v>131</v>
      </c>
      <c r="J2149">
        <v>2</v>
      </c>
      <c r="K2149" t="s">
        <v>23</v>
      </c>
      <c r="L2149">
        <v>99</v>
      </c>
      <c r="M2149" t="s">
        <v>260</v>
      </c>
      <c r="N2149">
        <v>1383</v>
      </c>
      <c r="R2149" s="2">
        <f t="shared" si="67"/>
        <v>5.8148335015136228</v>
      </c>
      <c r="S2149" s="2">
        <f>VLOOKUP(A2149,'TA Total'!A:Q,14,0)</f>
        <v>23784</v>
      </c>
    </row>
    <row r="2150" spans="1:19" x14ac:dyDescent="0.45">
      <c r="A2150" s="2" t="str">
        <f t="shared" si="66"/>
        <v>2018|Waimakariri District|Private Dwelling</v>
      </c>
      <c r="B2150" t="s">
        <v>16</v>
      </c>
      <c r="C2150" t="s">
        <v>17</v>
      </c>
      <c r="D2150" t="s">
        <v>18</v>
      </c>
      <c r="E2150" t="s">
        <v>19</v>
      </c>
      <c r="F2150">
        <v>2018</v>
      </c>
      <c r="G2150">
        <v>2018</v>
      </c>
      <c r="H2150" s="1" t="s">
        <v>132</v>
      </c>
      <c r="I2150" t="s">
        <v>131</v>
      </c>
      <c r="J2150">
        <v>21</v>
      </c>
      <c r="K2150" t="s">
        <v>26</v>
      </c>
      <c r="L2150">
        <v>1</v>
      </c>
      <c r="M2150" t="s">
        <v>261</v>
      </c>
      <c r="N2150">
        <v>735</v>
      </c>
      <c r="R2150" s="2">
        <f t="shared" si="67"/>
        <v>3.1008733071763066</v>
      </c>
      <c r="S2150" s="2">
        <f>VLOOKUP(A2150,'TA Total'!A:Q,14,0)</f>
        <v>23703</v>
      </c>
    </row>
    <row r="2151" spans="1:19" x14ac:dyDescent="0.45">
      <c r="A2151" s="2" t="str">
        <f t="shared" si="66"/>
        <v>2018|Waimakariri District|Non-private Dwelling</v>
      </c>
      <c r="B2151" t="s">
        <v>16</v>
      </c>
      <c r="C2151" t="s">
        <v>17</v>
      </c>
      <c r="D2151" t="s">
        <v>18</v>
      </c>
      <c r="E2151" t="s">
        <v>19</v>
      </c>
      <c r="F2151">
        <v>2018</v>
      </c>
      <c r="G2151">
        <v>2018</v>
      </c>
      <c r="H2151" s="1" t="s">
        <v>132</v>
      </c>
      <c r="I2151" t="s">
        <v>131</v>
      </c>
      <c r="J2151">
        <v>21</v>
      </c>
      <c r="K2151" t="s">
        <v>26</v>
      </c>
      <c r="L2151">
        <v>2</v>
      </c>
      <c r="M2151" t="s">
        <v>262</v>
      </c>
      <c r="N2151">
        <v>9</v>
      </c>
      <c r="R2151" s="2">
        <f t="shared" si="67"/>
        <v>10.714285714285714</v>
      </c>
      <c r="S2151" s="2">
        <f>VLOOKUP(A2151,'TA Total'!A:Q,14,0)</f>
        <v>84</v>
      </c>
    </row>
    <row r="2152" spans="1:19" x14ac:dyDescent="0.45">
      <c r="A2152" s="2" t="str">
        <f t="shared" si="66"/>
        <v>2018|Waimakariri District|Total - dwelling type</v>
      </c>
      <c r="B2152" t="s">
        <v>16</v>
      </c>
      <c r="C2152" t="s">
        <v>17</v>
      </c>
      <c r="D2152" t="s">
        <v>18</v>
      </c>
      <c r="E2152" t="s">
        <v>19</v>
      </c>
      <c r="F2152">
        <v>2018</v>
      </c>
      <c r="G2152">
        <v>2018</v>
      </c>
      <c r="H2152" s="1" t="s">
        <v>132</v>
      </c>
      <c r="I2152" t="s">
        <v>131</v>
      </c>
      <c r="J2152">
        <v>21</v>
      </c>
      <c r="K2152" t="s">
        <v>26</v>
      </c>
      <c r="L2152">
        <v>99</v>
      </c>
      <c r="M2152" t="s">
        <v>260</v>
      </c>
      <c r="N2152">
        <v>744</v>
      </c>
      <c r="R2152" s="2">
        <f t="shared" si="67"/>
        <v>3.128153380423814</v>
      </c>
      <c r="S2152" s="2">
        <f>VLOOKUP(A2152,'TA Total'!A:Q,14,0)</f>
        <v>23784</v>
      </c>
    </row>
    <row r="2153" spans="1:19" x14ac:dyDescent="0.45">
      <c r="A2153" s="2" t="str">
        <f t="shared" si="66"/>
        <v>2018|Waimakariri District|Private Dwelling</v>
      </c>
      <c r="B2153" t="s">
        <v>16</v>
      </c>
      <c r="C2153" t="s">
        <v>17</v>
      </c>
      <c r="D2153" t="s">
        <v>18</v>
      </c>
      <c r="E2153" t="s">
        <v>19</v>
      </c>
      <c r="F2153">
        <v>2018</v>
      </c>
      <c r="G2153">
        <v>2018</v>
      </c>
      <c r="H2153" s="1" t="s">
        <v>132</v>
      </c>
      <c r="I2153" t="s">
        <v>131</v>
      </c>
      <c r="J2153">
        <v>22</v>
      </c>
      <c r="K2153" t="s">
        <v>27</v>
      </c>
      <c r="L2153">
        <v>1</v>
      </c>
      <c r="M2153" t="s">
        <v>261</v>
      </c>
      <c r="N2153">
        <v>621</v>
      </c>
      <c r="R2153" s="2">
        <f t="shared" si="67"/>
        <v>2.6199215289203899</v>
      </c>
      <c r="S2153" s="2">
        <f>VLOOKUP(A2153,'TA Total'!A:Q,14,0)</f>
        <v>23703</v>
      </c>
    </row>
    <row r="2154" spans="1:19" x14ac:dyDescent="0.45">
      <c r="A2154" s="2" t="str">
        <f t="shared" si="66"/>
        <v>2018|Waimakariri District|Non-private Dwelling</v>
      </c>
      <c r="B2154" t="s">
        <v>16</v>
      </c>
      <c r="C2154" t="s">
        <v>17</v>
      </c>
      <c r="D2154" t="s">
        <v>18</v>
      </c>
      <c r="E2154" t="s">
        <v>19</v>
      </c>
      <c r="F2154">
        <v>2018</v>
      </c>
      <c r="G2154">
        <v>2018</v>
      </c>
      <c r="H2154" s="1" t="s">
        <v>132</v>
      </c>
      <c r="I2154" t="s">
        <v>131</v>
      </c>
      <c r="J2154">
        <v>22</v>
      </c>
      <c r="K2154" t="s">
        <v>27</v>
      </c>
      <c r="L2154">
        <v>2</v>
      </c>
      <c r="M2154" t="s">
        <v>262</v>
      </c>
      <c r="N2154">
        <v>21</v>
      </c>
      <c r="R2154" s="2">
        <f t="shared" si="67"/>
        <v>25</v>
      </c>
      <c r="S2154" s="2">
        <f>VLOOKUP(A2154,'TA Total'!A:Q,14,0)</f>
        <v>84</v>
      </c>
    </row>
    <row r="2155" spans="1:19" x14ac:dyDescent="0.45">
      <c r="A2155" s="2" t="str">
        <f t="shared" si="66"/>
        <v>2018|Waimakariri District|Total - dwelling type</v>
      </c>
      <c r="B2155" t="s">
        <v>16</v>
      </c>
      <c r="C2155" t="s">
        <v>17</v>
      </c>
      <c r="D2155" t="s">
        <v>18</v>
      </c>
      <c r="E2155" t="s">
        <v>19</v>
      </c>
      <c r="F2155">
        <v>2018</v>
      </c>
      <c r="G2155">
        <v>2018</v>
      </c>
      <c r="H2155" s="1" t="s">
        <v>132</v>
      </c>
      <c r="I2155" t="s">
        <v>131</v>
      </c>
      <c r="J2155">
        <v>22</v>
      </c>
      <c r="K2155" t="s">
        <v>27</v>
      </c>
      <c r="L2155">
        <v>99</v>
      </c>
      <c r="M2155" t="s">
        <v>260</v>
      </c>
      <c r="N2155">
        <v>639</v>
      </c>
      <c r="R2155" s="2">
        <f t="shared" si="67"/>
        <v>2.6866801210898084</v>
      </c>
      <c r="S2155" s="2">
        <f>VLOOKUP(A2155,'TA Total'!A:Q,14,0)</f>
        <v>23784</v>
      </c>
    </row>
    <row r="2156" spans="1:19" x14ac:dyDescent="0.45">
      <c r="A2156" s="2" t="str">
        <f t="shared" si="66"/>
        <v>2018|Waimakariri District|Private Dwelling</v>
      </c>
      <c r="B2156" t="s">
        <v>16</v>
      </c>
      <c r="C2156" t="s">
        <v>17</v>
      </c>
      <c r="D2156" t="s">
        <v>18</v>
      </c>
      <c r="E2156" t="s">
        <v>19</v>
      </c>
      <c r="F2156">
        <v>2018</v>
      </c>
      <c r="G2156">
        <v>2018</v>
      </c>
      <c r="H2156" s="1" t="s">
        <v>132</v>
      </c>
      <c r="I2156" t="s">
        <v>131</v>
      </c>
      <c r="J2156">
        <v>3</v>
      </c>
      <c r="K2156" t="s">
        <v>28</v>
      </c>
      <c r="L2156">
        <v>1</v>
      </c>
      <c r="M2156" t="s">
        <v>261</v>
      </c>
      <c r="N2156">
        <v>249</v>
      </c>
      <c r="R2156" s="2">
        <f t="shared" si="67"/>
        <v>1.0504999367168713</v>
      </c>
      <c r="S2156" s="2">
        <f>VLOOKUP(A2156,'TA Total'!A:Q,14,0)</f>
        <v>23703</v>
      </c>
    </row>
    <row r="2157" spans="1:19" x14ac:dyDescent="0.45">
      <c r="A2157" s="2" t="str">
        <f t="shared" si="66"/>
        <v>2018|Waimakariri District|Non-private Dwelling</v>
      </c>
      <c r="B2157" t="s">
        <v>16</v>
      </c>
      <c r="C2157" t="s">
        <v>17</v>
      </c>
      <c r="D2157" t="s">
        <v>18</v>
      </c>
      <c r="E2157" t="s">
        <v>19</v>
      </c>
      <c r="F2157">
        <v>2018</v>
      </c>
      <c r="G2157">
        <v>2018</v>
      </c>
      <c r="H2157" s="1" t="s">
        <v>132</v>
      </c>
      <c r="I2157" t="s">
        <v>131</v>
      </c>
      <c r="J2157">
        <v>3</v>
      </c>
      <c r="K2157" t="s">
        <v>28</v>
      </c>
      <c r="L2157">
        <v>2</v>
      </c>
      <c r="M2157" t="s">
        <v>262</v>
      </c>
      <c r="N2157">
        <v>0</v>
      </c>
      <c r="R2157" s="2">
        <f t="shared" si="67"/>
        <v>0</v>
      </c>
      <c r="S2157" s="2">
        <f>VLOOKUP(A2157,'TA Total'!A:Q,14,0)</f>
        <v>84</v>
      </c>
    </row>
    <row r="2158" spans="1:19" x14ac:dyDescent="0.45">
      <c r="A2158" s="2" t="str">
        <f t="shared" si="66"/>
        <v>2018|Waimakariri District|Total - dwelling type</v>
      </c>
      <c r="B2158" t="s">
        <v>16</v>
      </c>
      <c r="C2158" t="s">
        <v>17</v>
      </c>
      <c r="D2158" t="s">
        <v>18</v>
      </c>
      <c r="E2158" t="s">
        <v>19</v>
      </c>
      <c r="F2158">
        <v>2018</v>
      </c>
      <c r="G2158">
        <v>2018</v>
      </c>
      <c r="H2158" s="1" t="s">
        <v>132</v>
      </c>
      <c r="I2158" t="s">
        <v>131</v>
      </c>
      <c r="J2158">
        <v>3</v>
      </c>
      <c r="K2158" t="s">
        <v>28</v>
      </c>
      <c r="L2158">
        <v>99</v>
      </c>
      <c r="M2158" t="s">
        <v>260</v>
      </c>
      <c r="N2158">
        <v>249</v>
      </c>
      <c r="R2158" s="2">
        <f t="shared" si="67"/>
        <v>1.0469223007063571</v>
      </c>
      <c r="S2158" s="2">
        <f>VLOOKUP(A2158,'TA Total'!A:Q,14,0)</f>
        <v>23784</v>
      </c>
    </row>
    <row r="2159" spans="1:19" x14ac:dyDescent="0.45">
      <c r="A2159" s="2" t="str">
        <f t="shared" si="66"/>
        <v>2018|Waimakariri District|Private Dwelling</v>
      </c>
      <c r="B2159" t="s">
        <v>16</v>
      </c>
      <c r="C2159" t="s">
        <v>17</v>
      </c>
      <c r="D2159" t="s">
        <v>18</v>
      </c>
      <c r="E2159" t="s">
        <v>19</v>
      </c>
      <c r="F2159">
        <v>2018</v>
      </c>
      <c r="G2159">
        <v>2018</v>
      </c>
      <c r="H2159" s="1" t="s">
        <v>132</v>
      </c>
      <c r="I2159" t="s">
        <v>131</v>
      </c>
      <c r="J2159">
        <v>999</v>
      </c>
      <c r="K2159" t="s">
        <v>29</v>
      </c>
      <c r="L2159">
        <v>1</v>
      </c>
      <c r="M2159" t="s">
        <v>261</v>
      </c>
      <c r="N2159">
        <v>23703</v>
      </c>
      <c r="R2159" s="2">
        <f t="shared" si="67"/>
        <v>100</v>
      </c>
      <c r="S2159" s="2">
        <f>VLOOKUP(A2159,'TA Total'!A:Q,14,0)</f>
        <v>23703</v>
      </c>
    </row>
    <row r="2160" spans="1:19" x14ac:dyDescent="0.45">
      <c r="A2160" s="2" t="str">
        <f t="shared" si="66"/>
        <v>2018|Waimakariri District|Non-private Dwelling</v>
      </c>
      <c r="B2160" t="s">
        <v>16</v>
      </c>
      <c r="C2160" t="s">
        <v>17</v>
      </c>
      <c r="D2160" t="s">
        <v>18</v>
      </c>
      <c r="E2160" t="s">
        <v>19</v>
      </c>
      <c r="F2160">
        <v>2018</v>
      </c>
      <c r="G2160">
        <v>2018</v>
      </c>
      <c r="H2160" s="1" t="s">
        <v>132</v>
      </c>
      <c r="I2160" t="s">
        <v>131</v>
      </c>
      <c r="J2160">
        <v>999</v>
      </c>
      <c r="K2160" t="s">
        <v>29</v>
      </c>
      <c r="L2160">
        <v>2</v>
      </c>
      <c r="M2160" t="s">
        <v>262</v>
      </c>
      <c r="N2160">
        <v>84</v>
      </c>
      <c r="R2160" s="2">
        <f t="shared" si="67"/>
        <v>100</v>
      </c>
      <c r="S2160" s="2">
        <f>VLOOKUP(A2160,'TA Total'!A:Q,14,0)</f>
        <v>84</v>
      </c>
    </row>
    <row r="2161" spans="1:19" x14ac:dyDescent="0.45">
      <c r="A2161" s="2" t="str">
        <f t="shared" si="66"/>
        <v>2018|Waimakariri District|Total - dwelling type</v>
      </c>
      <c r="B2161" t="s">
        <v>16</v>
      </c>
      <c r="C2161" t="s">
        <v>17</v>
      </c>
      <c r="D2161" t="s">
        <v>18</v>
      </c>
      <c r="E2161" t="s">
        <v>19</v>
      </c>
      <c r="F2161">
        <v>2018</v>
      </c>
      <c r="G2161">
        <v>2018</v>
      </c>
      <c r="H2161" s="1" t="s">
        <v>132</v>
      </c>
      <c r="I2161" t="s">
        <v>131</v>
      </c>
      <c r="J2161">
        <v>999</v>
      </c>
      <c r="K2161" t="s">
        <v>29</v>
      </c>
      <c r="L2161">
        <v>99</v>
      </c>
      <c r="M2161" t="s">
        <v>260</v>
      </c>
      <c r="N2161">
        <v>23784</v>
      </c>
      <c r="R2161" s="2">
        <f t="shared" si="67"/>
        <v>100</v>
      </c>
      <c r="S2161" s="2">
        <f>VLOOKUP(A2161,'TA Total'!A:Q,14,0)</f>
        <v>23784</v>
      </c>
    </row>
    <row r="2162" spans="1:19" x14ac:dyDescent="0.45">
      <c r="A2162" s="2" t="str">
        <f t="shared" si="66"/>
        <v>2018|Christchurch City|Private Dwelling</v>
      </c>
      <c r="B2162" t="s">
        <v>16</v>
      </c>
      <c r="C2162" t="s">
        <v>17</v>
      </c>
      <c r="D2162" t="s">
        <v>18</v>
      </c>
      <c r="E2162" t="s">
        <v>19</v>
      </c>
      <c r="F2162">
        <v>2018</v>
      </c>
      <c r="G2162">
        <v>2018</v>
      </c>
      <c r="H2162" s="1" t="s">
        <v>130</v>
      </c>
      <c r="I2162" t="s">
        <v>129</v>
      </c>
      <c r="J2162">
        <v>1</v>
      </c>
      <c r="K2162" t="s">
        <v>22</v>
      </c>
      <c r="L2162">
        <v>1</v>
      </c>
      <c r="M2162" t="s">
        <v>261</v>
      </c>
      <c r="N2162">
        <v>139089</v>
      </c>
      <c r="R2162" s="2">
        <f t="shared" si="67"/>
        <v>90.593430642671507</v>
      </c>
      <c r="S2162" s="2">
        <f>VLOOKUP(A2162,'TA Total'!A:Q,14,0)</f>
        <v>153531</v>
      </c>
    </row>
    <row r="2163" spans="1:19" x14ac:dyDescent="0.45">
      <c r="A2163" s="2" t="str">
        <f t="shared" si="66"/>
        <v>2018|Christchurch City|Non-private Dwelling</v>
      </c>
      <c r="B2163" t="s">
        <v>16</v>
      </c>
      <c r="C2163" t="s">
        <v>17</v>
      </c>
      <c r="D2163" t="s">
        <v>18</v>
      </c>
      <c r="E2163" t="s">
        <v>19</v>
      </c>
      <c r="F2163">
        <v>2018</v>
      </c>
      <c r="G2163">
        <v>2018</v>
      </c>
      <c r="H2163" s="1" t="s">
        <v>130</v>
      </c>
      <c r="I2163" t="s">
        <v>129</v>
      </c>
      <c r="J2163">
        <v>1</v>
      </c>
      <c r="K2163" t="s">
        <v>22</v>
      </c>
      <c r="L2163">
        <v>2</v>
      </c>
      <c r="M2163" t="s">
        <v>262</v>
      </c>
      <c r="N2163">
        <v>636</v>
      </c>
      <c r="R2163" s="2">
        <f t="shared" si="67"/>
        <v>83.137254901960787</v>
      </c>
      <c r="S2163" s="2">
        <f>VLOOKUP(A2163,'TA Total'!A:Q,14,0)</f>
        <v>765</v>
      </c>
    </row>
    <row r="2164" spans="1:19" x14ac:dyDescent="0.45">
      <c r="A2164" s="2" t="str">
        <f t="shared" si="66"/>
        <v>2018|Christchurch City|Total - dwelling type</v>
      </c>
      <c r="B2164" t="s">
        <v>16</v>
      </c>
      <c r="C2164" t="s">
        <v>17</v>
      </c>
      <c r="D2164" t="s">
        <v>18</v>
      </c>
      <c r="E2164" t="s">
        <v>19</v>
      </c>
      <c r="F2164">
        <v>2018</v>
      </c>
      <c r="G2164">
        <v>2018</v>
      </c>
      <c r="H2164" s="1" t="s">
        <v>130</v>
      </c>
      <c r="I2164" t="s">
        <v>129</v>
      </c>
      <c r="J2164">
        <v>1</v>
      </c>
      <c r="K2164" t="s">
        <v>22</v>
      </c>
      <c r="L2164">
        <v>99</v>
      </c>
      <c r="M2164" t="s">
        <v>260</v>
      </c>
      <c r="N2164">
        <v>139722</v>
      </c>
      <c r="R2164" s="2">
        <f t="shared" si="67"/>
        <v>90.55627928681146</v>
      </c>
      <c r="S2164" s="2">
        <f>VLOOKUP(A2164,'TA Total'!A:Q,14,0)</f>
        <v>154293</v>
      </c>
    </row>
    <row r="2165" spans="1:19" x14ac:dyDescent="0.45">
      <c r="A2165" s="2" t="str">
        <f t="shared" si="66"/>
        <v>2018|Christchurch City|Private Dwelling</v>
      </c>
      <c r="B2165" t="s">
        <v>16</v>
      </c>
      <c r="C2165" t="s">
        <v>17</v>
      </c>
      <c r="D2165" t="s">
        <v>18</v>
      </c>
      <c r="E2165" t="s">
        <v>19</v>
      </c>
      <c r="F2165">
        <v>2018</v>
      </c>
      <c r="G2165">
        <v>2018</v>
      </c>
      <c r="H2165" s="1" t="s">
        <v>130</v>
      </c>
      <c r="I2165" t="s">
        <v>129</v>
      </c>
      <c r="J2165">
        <v>2</v>
      </c>
      <c r="K2165" t="s">
        <v>23</v>
      </c>
      <c r="L2165">
        <v>1</v>
      </c>
      <c r="M2165" t="s">
        <v>261</v>
      </c>
      <c r="N2165">
        <v>12879</v>
      </c>
      <c r="R2165" s="2">
        <f t="shared" si="67"/>
        <v>8.3885339117181541</v>
      </c>
      <c r="S2165" s="2">
        <f>VLOOKUP(A2165,'TA Total'!A:Q,14,0)</f>
        <v>153531</v>
      </c>
    </row>
    <row r="2166" spans="1:19" x14ac:dyDescent="0.45">
      <c r="A2166" s="2" t="str">
        <f t="shared" si="66"/>
        <v>2018|Christchurch City|Non-private Dwelling</v>
      </c>
      <c r="B2166" t="s">
        <v>16</v>
      </c>
      <c r="C2166" t="s">
        <v>17</v>
      </c>
      <c r="D2166" t="s">
        <v>18</v>
      </c>
      <c r="E2166" t="s">
        <v>19</v>
      </c>
      <c r="F2166">
        <v>2018</v>
      </c>
      <c r="G2166">
        <v>2018</v>
      </c>
      <c r="H2166" s="1" t="s">
        <v>130</v>
      </c>
      <c r="I2166" t="s">
        <v>129</v>
      </c>
      <c r="J2166">
        <v>2</v>
      </c>
      <c r="K2166" t="s">
        <v>23</v>
      </c>
      <c r="L2166">
        <v>2</v>
      </c>
      <c r="M2166" t="s">
        <v>262</v>
      </c>
      <c r="N2166">
        <v>114</v>
      </c>
      <c r="R2166" s="2">
        <f t="shared" si="67"/>
        <v>14.901960784313726</v>
      </c>
      <c r="S2166" s="2">
        <f>VLOOKUP(A2166,'TA Total'!A:Q,14,0)</f>
        <v>765</v>
      </c>
    </row>
    <row r="2167" spans="1:19" x14ac:dyDescent="0.45">
      <c r="A2167" s="2" t="str">
        <f t="shared" si="66"/>
        <v>2018|Christchurch City|Total - dwelling type</v>
      </c>
      <c r="B2167" t="s">
        <v>16</v>
      </c>
      <c r="C2167" t="s">
        <v>17</v>
      </c>
      <c r="D2167" t="s">
        <v>18</v>
      </c>
      <c r="E2167" t="s">
        <v>19</v>
      </c>
      <c r="F2167">
        <v>2018</v>
      </c>
      <c r="G2167">
        <v>2018</v>
      </c>
      <c r="H2167" s="1" t="s">
        <v>130</v>
      </c>
      <c r="I2167" t="s">
        <v>129</v>
      </c>
      <c r="J2167">
        <v>2</v>
      </c>
      <c r="K2167" t="s">
        <v>23</v>
      </c>
      <c r="L2167">
        <v>99</v>
      </c>
      <c r="M2167" t="s">
        <v>260</v>
      </c>
      <c r="N2167">
        <v>12993</v>
      </c>
      <c r="R2167" s="2">
        <f t="shared" si="67"/>
        <v>8.4209912309696495</v>
      </c>
      <c r="S2167" s="2">
        <f>VLOOKUP(A2167,'TA Total'!A:Q,14,0)</f>
        <v>154293</v>
      </c>
    </row>
    <row r="2168" spans="1:19" x14ac:dyDescent="0.45">
      <c r="A2168" s="2" t="str">
        <f t="shared" si="66"/>
        <v>2018|Christchurch City|Private Dwelling</v>
      </c>
      <c r="B2168" t="s">
        <v>16</v>
      </c>
      <c r="C2168" t="s">
        <v>17</v>
      </c>
      <c r="D2168" t="s">
        <v>18</v>
      </c>
      <c r="E2168" t="s">
        <v>19</v>
      </c>
      <c r="F2168">
        <v>2018</v>
      </c>
      <c r="G2168">
        <v>2018</v>
      </c>
      <c r="H2168" s="1" t="s">
        <v>130</v>
      </c>
      <c r="I2168" t="s">
        <v>129</v>
      </c>
      <c r="J2168">
        <v>21</v>
      </c>
      <c r="K2168" t="s">
        <v>26</v>
      </c>
      <c r="L2168">
        <v>1</v>
      </c>
      <c r="M2168" t="s">
        <v>261</v>
      </c>
      <c r="N2168">
        <v>6144</v>
      </c>
      <c r="R2168" s="2">
        <f t="shared" si="67"/>
        <v>4.0017976825527093</v>
      </c>
      <c r="S2168" s="2">
        <f>VLOOKUP(A2168,'TA Total'!A:Q,14,0)</f>
        <v>153531</v>
      </c>
    </row>
    <row r="2169" spans="1:19" x14ac:dyDescent="0.45">
      <c r="A2169" s="2" t="str">
        <f t="shared" si="66"/>
        <v>2018|Christchurch City|Non-private Dwelling</v>
      </c>
      <c r="B2169" t="s">
        <v>16</v>
      </c>
      <c r="C2169" t="s">
        <v>17</v>
      </c>
      <c r="D2169" t="s">
        <v>18</v>
      </c>
      <c r="E2169" t="s">
        <v>19</v>
      </c>
      <c r="F2169">
        <v>2018</v>
      </c>
      <c r="G2169">
        <v>2018</v>
      </c>
      <c r="H2169" s="1" t="s">
        <v>130</v>
      </c>
      <c r="I2169" t="s">
        <v>129</v>
      </c>
      <c r="J2169">
        <v>21</v>
      </c>
      <c r="K2169" t="s">
        <v>26</v>
      </c>
      <c r="L2169">
        <v>2</v>
      </c>
      <c r="M2169" t="s">
        <v>262</v>
      </c>
      <c r="N2169">
        <v>30</v>
      </c>
      <c r="R2169" s="2">
        <f t="shared" si="67"/>
        <v>3.9215686274509802</v>
      </c>
      <c r="S2169" s="2">
        <f>VLOOKUP(A2169,'TA Total'!A:Q,14,0)</f>
        <v>765</v>
      </c>
    </row>
    <row r="2170" spans="1:19" x14ac:dyDescent="0.45">
      <c r="A2170" s="2" t="str">
        <f t="shared" si="66"/>
        <v>2018|Christchurch City|Total - dwelling type</v>
      </c>
      <c r="B2170" t="s">
        <v>16</v>
      </c>
      <c r="C2170" t="s">
        <v>17</v>
      </c>
      <c r="D2170" t="s">
        <v>18</v>
      </c>
      <c r="E2170" t="s">
        <v>19</v>
      </c>
      <c r="F2170">
        <v>2018</v>
      </c>
      <c r="G2170">
        <v>2018</v>
      </c>
      <c r="H2170" s="1" t="s">
        <v>130</v>
      </c>
      <c r="I2170" t="s">
        <v>129</v>
      </c>
      <c r="J2170">
        <v>21</v>
      </c>
      <c r="K2170" t="s">
        <v>26</v>
      </c>
      <c r="L2170">
        <v>99</v>
      </c>
      <c r="M2170" t="s">
        <v>260</v>
      </c>
      <c r="N2170">
        <v>6177</v>
      </c>
      <c r="R2170" s="2">
        <f t="shared" si="67"/>
        <v>4.0034220606249153</v>
      </c>
      <c r="S2170" s="2">
        <f>VLOOKUP(A2170,'TA Total'!A:Q,14,0)</f>
        <v>154293</v>
      </c>
    </row>
    <row r="2171" spans="1:19" x14ac:dyDescent="0.45">
      <c r="A2171" s="2" t="str">
        <f t="shared" si="66"/>
        <v>2018|Christchurch City|Private Dwelling</v>
      </c>
      <c r="B2171" t="s">
        <v>16</v>
      </c>
      <c r="C2171" t="s">
        <v>17</v>
      </c>
      <c r="D2171" t="s">
        <v>18</v>
      </c>
      <c r="E2171" t="s">
        <v>19</v>
      </c>
      <c r="F2171">
        <v>2018</v>
      </c>
      <c r="G2171">
        <v>2018</v>
      </c>
      <c r="H2171" s="1" t="s">
        <v>130</v>
      </c>
      <c r="I2171" t="s">
        <v>129</v>
      </c>
      <c r="J2171">
        <v>22</v>
      </c>
      <c r="K2171" t="s">
        <v>27</v>
      </c>
      <c r="L2171">
        <v>1</v>
      </c>
      <c r="M2171" t="s">
        <v>261</v>
      </c>
      <c r="N2171">
        <v>6732</v>
      </c>
      <c r="R2171" s="2">
        <f t="shared" si="67"/>
        <v>4.3847822263907617</v>
      </c>
      <c r="S2171" s="2">
        <f>VLOOKUP(A2171,'TA Total'!A:Q,14,0)</f>
        <v>153531</v>
      </c>
    </row>
    <row r="2172" spans="1:19" x14ac:dyDescent="0.45">
      <c r="A2172" s="2" t="str">
        <f t="shared" si="66"/>
        <v>2018|Christchurch City|Non-private Dwelling</v>
      </c>
      <c r="B2172" t="s">
        <v>16</v>
      </c>
      <c r="C2172" t="s">
        <v>17</v>
      </c>
      <c r="D2172" t="s">
        <v>18</v>
      </c>
      <c r="E2172" t="s">
        <v>19</v>
      </c>
      <c r="F2172">
        <v>2018</v>
      </c>
      <c r="G2172">
        <v>2018</v>
      </c>
      <c r="H2172" s="1" t="s">
        <v>130</v>
      </c>
      <c r="I2172" t="s">
        <v>129</v>
      </c>
      <c r="J2172">
        <v>22</v>
      </c>
      <c r="K2172" t="s">
        <v>27</v>
      </c>
      <c r="L2172">
        <v>2</v>
      </c>
      <c r="M2172" t="s">
        <v>262</v>
      </c>
      <c r="N2172">
        <v>84</v>
      </c>
      <c r="R2172" s="2">
        <f t="shared" si="67"/>
        <v>10.980392156862745</v>
      </c>
      <c r="S2172" s="2">
        <f>VLOOKUP(A2172,'TA Total'!A:Q,14,0)</f>
        <v>765</v>
      </c>
    </row>
    <row r="2173" spans="1:19" x14ac:dyDescent="0.45">
      <c r="A2173" s="2" t="str">
        <f t="shared" si="66"/>
        <v>2018|Christchurch City|Total - dwelling type</v>
      </c>
      <c r="B2173" t="s">
        <v>16</v>
      </c>
      <c r="C2173" t="s">
        <v>17</v>
      </c>
      <c r="D2173" t="s">
        <v>18</v>
      </c>
      <c r="E2173" t="s">
        <v>19</v>
      </c>
      <c r="F2173">
        <v>2018</v>
      </c>
      <c r="G2173">
        <v>2018</v>
      </c>
      <c r="H2173" s="1" t="s">
        <v>130</v>
      </c>
      <c r="I2173" t="s">
        <v>129</v>
      </c>
      <c r="J2173">
        <v>22</v>
      </c>
      <c r="K2173" t="s">
        <v>27</v>
      </c>
      <c r="L2173">
        <v>99</v>
      </c>
      <c r="M2173" t="s">
        <v>260</v>
      </c>
      <c r="N2173">
        <v>6816</v>
      </c>
      <c r="R2173" s="2">
        <f t="shared" si="67"/>
        <v>4.4175691703447342</v>
      </c>
      <c r="S2173" s="2">
        <f>VLOOKUP(A2173,'TA Total'!A:Q,14,0)</f>
        <v>154293</v>
      </c>
    </row>
    <row r="2174" spans="1:19" x14ac:dyDescent="0.45">
      <c r="A2174" s="2" t="str">
        <f t="shared" si="66"/>
        <v>2018|Christchurch City|Private Dwelling</v>
      </c>
      <c r="B2174" t="s">
        <v>16</v>
      </c>
      <c r="C2174" t="s">
        <v>17</v>
      </c>
      <c r="D2174" t="s">
        <v>18</v>
      </c>
      <c r="E2174" t="s">
        <v>19</v>
      </c>
      <c r="F2174">
        <v>2018</v>
      </c>
      <c r="G2174">
        <v>2018</v>
      </c>
      <c r="H2174" s="1" t="s">
        <v>130</v>
      </c>
      <c r="I2174" t="s">
        <v>129</v>
      </c>
      <c r="J2174">
        <v>3</v>
      </c>
      <c r="K2174" t="s">
        <v>28</v>
      </c>
      <c r="L2174">
        <v>1</v>
      </c>
      <c r="M2174" t="s">
        <v>261</v>
      </c>
      <c r="N2174">
        <v>1560</v>
      </c>
      <c r="R2174" s="2">
        <f t="shared" si="67"/>
        <v>1.0160814428356488</v>
      </c>
      <c r="S2174" s="2">
        <f>VLOOKUP(A2174,'TA Total'!A:Q,14,0)</f>
        <v>153531</v>
      </c>
    </row>
    <row r="2175" spans="1:19" x14ac:dyDescent="0.45">
      <c r="A2175" s="2" t="str">
        <f t="shared" si="66"/>
        <v>2018|Christchurch City|Non-private Dwelling</v>
      </c>
      <c r="B2175" t="s">
        <v>16</v>
      </c>
      <c r="C2175" t="s">
        <v>17</v>
      </c>
      <c r="D2175" t="s">
        <v>18</v>
      </c>
      <c r="E2175" t="s">
        <v>19</v>
      </c>
      <c r="F2175">
        <v>2018</v>
      </c>
      <c r="G2175">
        <v>2018</v>
      </c>
      <c r="H2175" s="1" t="s">
        <v>130</v>
      </c>
      <c r="I2175" t="s">
        <v>129</v>
      </c>
      <c r="J2175">
        <v>3</v>
      </c>
      <c r="K2175" t="s">
        <v>28</v>
      </c>
      <c r="L2175">
        <v>2</v>
      </c>
      <c r="M2175" t="s">
        <v>262</v>
      </c>
      <c r="N2175">
        <v>15</v>
      </c>
      <c r="R2175" s="2">
        <f t="shared" si="67"/>
        <v>1.9607843137254901</v>
      </c>
      <c r="S2175" s="2">
        <f>VLOOKUP(A2175,'TA Total'!A:Q,14,0)</f>
        <v>765</v>
      </c>
    </row>
    <row r="2176" spans="1:19" x14ac:dyDescent="0.45">
      <c r="A2176" s="2" t="str">
        <f t="shared" si="66"/>
        <v>2018|Christchurch City|Total - dwelling type</v>
      </c>
      <c r="B2176" t="s">
        <v>16</v>
      </c>
      <c r="C2176" t="s">
        <v>17</v>
      </c>
      <c r="D2176" t="s">
        <v>18</v>
      </c>
      <c r="E2176" t="s">
        <v>19</v>
      </c>
      <c r="F2176">
        <v>2018</v>
      </c>
      <c r="G2176">
        <v>2018</v>
      </c>
      <c r="H2176" s="1" t="s">
        <v>130</v>
      </c>
      <c r="I2176" t="s">
        <v>129</v>
      </c>
      <c r="J2176">
        <v>3</v>
      </c>
      <c r="K2176" t="s">
        <v>28</v>
      </c>
      <c r="L2176">
        <v>99</v>
      </c>
      <c r="M2176" t="s">
        <v>260</v>
      </c>
      <c r="N2176">
        <v>1578</v>
      </c>
      <c r="R2176" s="2">
        <f t="shared" si="67"/>
        <v>1.0227294822188953</v>
      </c>
      <c r="S2176" s="2">
        <f>VLOOKUP(A2176,'TA Total'!A:Q,14,0)</f>
        <v>154293</v>
      </c>
    </row>
    <row r="2177" spans="1:19" x14ac:dyDescent="0.45">
      <c r="A2177" s="2" t="str">
        <f t="shared" si="66"/>
        <v>2018|Christchurch City|Private Dwelling</v>
      </c>
      <c r="B2177" t="s">
        <v>16</v>
      </c>
      <c r="C2177" t="s">
        <v>17</v>
      </c>
      <c r="D2177" t="s">
        <v>18</v>
      </c>
      <c r="E2177" t="s">
        <v>19</v>
      </c>
      <c r="F2177">
        <v>2018</v>
      </c>
      <c r="G2177">
        <v>2018</v>
      </c>
      <c r="H2177" s="1" t="s">
        <v>130</v>
      </c>
      <c r="I2177" t="s">
        <v>129</v>
      </c>
      <c r="J2177">
        <v>999</v>
      </c>
      <c r="K2177" t="s">
        <v>29</v>
      </c>
      <c r="L2177">
        <v>1</v>
      </c>
      <c r="M2177" t="s">
        <v>261</v>
      </c>
      <c r="N2177">
        <v>153531</v>
      </c>
      <c r="R2177" s="2">
        <f t="shared" si="67"/>
        <v>100</v>
      </c>
      <c r="S2177" s="2">
        <f>VLOOKUP(A2177,'TA Total'!A:Q,14,0)</f>
        <v>153531</v>
      </c>
    </row>
    <row r="2178" spans="1:19" x14ac:dyDescent="0.45">
      <c r="A2178" s="2" t="str">
        <f t="shared" si="66"/>
        <v>2018|Christchurch City|Non-private Dwelling</v>
      </c>
      <c r="B2178" t="s">
        <v>16</v>
      </c>
      <c r="C2178" t="s">
        <v>17</v>
      </c>
      <c r="D2178" t="s">
        <v>18</v>
      </c>
      <c r="E2178" t="s">
        <v>19</v>
      </c>
      <c r="F2178">
        <v>2018</v>
      </c>
      <c r="G2178">
        <v>2018</v>
      </c>
      <c r="H2178" s="1" t="s">
        <v>130</v>
      </c>
      <c r="I2178" t="s">
        <v>129</v>
      </c>
      <c r="J2178">
        <v>999</v>
      </c>
      <c r="K2178" t="s">
        <v>29</v>
      </c>
      <c r="L2178">
        <v>2</v>
      </c>
      <c r="M2178" t="s">
        <v>262</v>
      </c>
      <c r="N2178">
        <v>765</v>
      </c>
      <c r="R2178" s="2">
        <f t="shared" si="67"/>
        <v>100</v>
      </c>
      <c r="S2178" s="2">
        <f>VLOOKUP(A2178,'TA Total'!A:Q,14,0)</f>
        <v>765</v>
      </c>
    </row>
    <row r="2179" spans="1:19" x14ac:dyDescent="0.45">
      <c r="A2179" s="2" t="str">
        <f t="shared" ref="A2179:A2242" si="68">G2179&amp;"|"&amp;I2179&amp;"|"&amp;M2179</f>
        <v>2018|Christchurch City|Total - dwelling type</v>
      </c>
      <c r="B2179" t="s">
        <v>16</v>
      </c>
      <c r="C2179" t="s">
        <v>17</v>
      </c>
      <c r="D2179" t="s">
        <v>18</v>
      </c>
      <c r="E2179" t="s">
        <v>19</v>
      </c>
      <c r="F2179">
        <v>2018</v>
      </c>
      <c r="G2179">
        <v>2018</v>
      </c>
      <c r="H2179" s="1" t="s">
        <v>130</v>
      </c>
      <c r="I2179" t="s">
        <v>129</v>
      </c>
      <c r="J2179">
        <v>999</v>
      </c>
      <c r="K2179" t="s">
        <v>29</v>
      </c>
      <c r="L2179">
        <v>99</v>
      </c>
      <c r="M2179" t="s">
        <v>260</v>
      </c>
      <c r="N2179">
        <v>154293</v>
      </c>
      <c r="R2179" s="2">
        <f t="shared" ref="R2179:R2242" si="69">IF(P2179&lt;&gt;"_U",IFERROR((N2179/S2179*100),"."),".")</f>
        <v>100</v>
      </c>
      <c r="S2179" s="2">
        <f>VLOOKUP(A2179,'TA Total'!A:Q,14,0)</f>
        <v>154293</v>
      </c>
    </row>
    <row r="2180" spans="1:19" x14ac:dyDescent="0.45">
      <c r="A2180" s="2" t="str">
        <f t="shared" si="68"/>
        <v>2018|Selwyn District|Private Dwelling</v>
      </c>
      <c r="B2180" t="s">
        <v>16</v>
      </c>
      <c r="C2180" t="s">
        <v>17</v>
      </c>
      <c r="D2180" t="s">
        <v>18</v>
      </c>
      <c r="E2180" t="s">
        <v>19</v>
      </c>
      <c r="F2180">
        <v>2018</v>
      </c>
      <c r="G2180">
        <v>2018</v>
      </c>
      <c r="H2180" s="1" t="s">
        <v>128</v>
      </c>
      <c r="I2180" t="s">
        <v>127</v>
      </c>
      <c r="J2180">
        <v>1</v>
      </c>
      <c r="K2180" t="s">
        <v>22</v>
      </c>
      <c r="L2180">
        <v>1</v>
      </c>
      <c r="M2180" t="s">
        <v>261</v>
      </c>
      <c r="N2180">
        <v>20754</v>
      </c>
      <c r="R2180" s="2">
        <f t="shared" si="69"/>
        <v>89.287558079504393</v>
      </c>
      <c r="S2180" s="2">
        <f>VLOOKUP(A2180,'TA Total'!A:Q,14,0)</f>
        <v>23244</v>
      </c>
    </row>
    <row r="2181" spans="1:19" x14ac:dyDescent="0.45">
      <c r="A2181" s="2" t="str">
        <f t="shared" si="68"/>
        <v>2018|Selwyn District|Non-private Dwelling</v>
      </c>
      <c r="B2181" t="s">
        <v>16</v>
      </c>
      <c r="C2181" t="s">
        <v>17</v>
      </c>
      <c r="D2181" t="s">
        <v>18</v>
      </c>
      <c r="E2181" t="s">
        <v>19</v>
      </c>
      <c r="F2181">
        <v>2018</v>
      </c>
      <c r="G2181">
        <v>2018</v>
      </c>
      <c r="H2181" s="1" t="s">
        <v>128</v>
      </c>
      <c r="I2181" t="s">
        <v>127</v>
      </c>
      <c r="J2181">
        <v>1</v>
      </c>
      <c r="K2181" t="s">
        <v>22</v>
      </c>
      <c r="L2181">
        <v>2</v>
      </c>
      <c r="M2181" t="s">
        <v>262</v>
      </c>
      <c r="N2181">
        <v>84</v>
      </c>
      <c r="R2181" s="2">
        <f t="shared" si="69"/>
        <v>51.851851851851848</v>
      </c>
      <c r="S2181" s="2">
        <f>VLOOKUP(A2181,'TA Total'!A:Q,14,0)</f>
        <v>162</v>
      </c>
    </row>
    <row r="2182" spans="1:19" x14ac:dyDescent="0.45">
      <c r="A2182" s="2" t="str">
        <f t="shared" si="68"/>
        <v>2018|Selwyn District|Total - dwelling type</v>
      </c>
      <c r="B2182" t="s">
        <v>16</v>
      </c>
      <c r="C2182" t="s">
        <v>17</v>
      </c>
      <c r="D2182" t="s">
        <v>18</v>
      </c>
      <c r="E2182" t="s">
        <v>19</v>
      </c>
      <c r="F2182">
        <v>2018</v>
      </c>
      <c r="G2182">
        <v>2018</v>
      </c>
      <c r="H2182" s="1" t="s">
        <v>128</v>
      </c>
      <c r="I2182" t="s">
        <v>127</v>
      </c>
      <c r="J2182">
        <v>1</v>
      </c>
      <c r="K2182" t="s">
        <v>22</v>
      </c>
      <c r="L2182">
        <v>99</v>
      </c>
      <c r="M2182" t="s">
        <v>260</v>
      </c>
      <c r="N2182">
        <v>20838</v>
      </c>
      <c r="R2182" s="2">
        <f t="shared" si="69"/>
        <v>89.03986668375849</v>
      </c>
      <c r="S2182" s="2">
        <f>VLOOKUP(A2182,'TA Total'!A:Q,14,0)</f>
        <v>23403</v>
      </c>
    </row>
    <row r="2183" spans="1:19" x14ac:dyDescent="0.45">
      <c r="A2183" s="2" t="str">
        <f t="shared" si="68"/>
        <v>2018|Selwyn District|Private Dwelling</v>
      </c>
      <c r="B2183" t="s">
        <v>16</v>
      </c>
      <c r="C2183" t="s">
        <v>17</v>
      </c>
      <c r="D2183" t="s">
        <v>18</v>
      </c>
      <c r="E2183" t="s">
        <v>19</v>
      </c>
      <c r="F2183">
        <v>2018</v>
      </c>
      <c r="G2183">
        <v>2018</v>
      </c>
      <c r="H2183" s="1" t="s">
        <v>128</v>
      </c>
      <c r="I2183" t="s">
        <v>127</v>
      </c>
      <c r="J2183">
        <v>2</v>
      </c>
      <c r="K2183" t="s">
        <v>23</v>
      </c>
      <c r="L2183">
        <v>1</v>
      </c>
      <c r="M2183" t="s">
        <v>261</v>
      </c>
      <c r="N2183">
        <v>1920</v>
      </c>
      <c r="R2183" s="2">
        <f t="shared" si="69"/>
        <v>8.2601961796592676</v>
      </c>
      <c r="S2183" s="2">
        <f>VLOOKUP(A2183,'TA Total'!A:Q,14,0)</f>
        <v>23244</v>
      </c>
    </row>
    <row r="2184" spans="1:19" x14ac:dyDescent="0.45">
      <c r="A2184" s="2" t="str">
        <f t="shared" si="68"/>
        <v>2018|Selwyn District|Non-private Dwelling</v>
      </c>
      <c r="B2184" t="s">
        <v>16</v>
      </c>
      <c r="C2184" t="s">
        <v>17</v>
      </c>
      <c r="D2184" t="s">
        <v>18</v>
      </c>
      <c r="E2184" t="s">
        <v>19</v>
      </c>
      <c r="F2184">
        <v>2018</v>
      </c>
      <c r="G2184">
        <v>2018</v>
      </c>
      <c r="H2184" s="1" t="s">
        <v>128</v>
      </c>
      <c r="I2184" t="s">
        <v>127</v>
      </c>
      <c r="J2184">
        <v>2</v>
      </c>
      <c r="K2184" t="s">
        <v>23</v>
      </c>
      <c r="L2184">
        <v>2</v>
      </c>
      <c r="M2184" t="s">
        <v>262</v>
      </c>
      <c r="N2184">
        <v>78</v>
      </c>
      <c r="R2184" s="2">
        <f t="shared" si="69"/>
        <v>48.148148148148145</v>
      </c>
      <c r="S2184" s="2">
        <f>VLOOKUP(A2184,'TA Total'!A:Q,14,0)</f>
        <v>162</v>
      </c>
    </row>
    <row r="2185" spans="1:19" x14ac:dyDescent="0.45">
      <c r="A2185" s="2" t="str">
        <f t="shared" si="68"/>
        <v>2018|Selwyn District|Total - dwelling type</v>
      </c>
      <c r="B2185" t="s">
        <v>16</v>
      </c>
      <c r="C2185" t="s">
        <v>17</v>
      </c>
      <c r="D2185" t="s">
        <v>18</v>
      </c>
      <c r="E2185" t="s">
        <v>19</v>
      </c>
      <c r="F2185">
        <v>2018</v>
      </c>
      <c r="G2185">
        <v>2018</v>
      </c>
      <c r="H2185" s="1" t="s">
        <v>128</v>
      </c>
      <c r="I2185" t="s">
        <v>127</v>
      </c>
      <c r="J2185">
        <v>2</v>
      </c>
      <c r="K2185" t="s">
        <v>23</v>
      </c>
      <c r="L2185">
        <v>99</v>
      </c>
      <c r="M2185" t="s">
        <v>260</v>
      </c>
      <c r="N2185">
        <v>1998</v>
      </c>
      <c r="R2185" s="2">
        <f t="shared" si="69"/>
        <v>8.5373670042302265</v>
      </c>
      <c r="S2185" s="2">
        <f>VLOOKUP(A2185,'TA Total'!A:Q,14,0)</f>
        <v>23403</v>
      </c>
    </row>
    <row r="2186" spans="1:19" x14ac:dyDescent="0.45">
      <c r="A2186" s="2" t="str">
        <f t="shared" si="68"/>
        <v>2018|Selwyn District|Private Dwelling</v>
      </c>
      <c r="B2186" t="s">
        <v>16</v>
      </c>
      <c r="C2186" t="s">
        <v>17</v>
      </c>
      <c r="D2186" t="s">
        <v>18</v>
      </c>
      <c r="E2186" t="s">
        <v>19</v>
      </c>
      <c r="F2186">
        <v>2018</v>
      </c>
      <c r="G2186">
        <v>2018</v>
      </c>
      <c r="H2186" s="1" t="s">
        <v>128</v>
      </c>
      <c r="I2186" t="s">
        <v>127</v>
      </c>
      <c r="J2186">
        <v>21</v>
      </c>
      <c r="K2186" t="s">
        <v>26</v>
      </c>
      <c r="L2186">
        <v>1</v>
      </c>
      <c r="M2186" t="s">
        <v>261</v>
      </c>
      <c r="N2186">
        <v>906</v>
      </c>
      <c r="R2186" s="2">
        <f t="shared" si="69"/>
        <v>3.8977800722767166</v>
      </c>
      <c r="S2186" s="2">
        <f>VLOOKUP(A2186,'TA Total'!A:Q,14,0)</f>
        <v>23244</v>
      </c>
    </row>
    <row r="2187" spans="1:19" x14ac:dyDescent="0.45">
      <c r="A2187" s="2" t="str">
        <f t="shared" si="68"/>
        <v>2018|Selwyn District|Non-private Dwelling</v>
      </c>
      <c r="B2187" t="s">
        <v>16</v>
      </c>
      <c r="C2187" t="s">
        <v>17</v>
      </c>
      <c r="D2187" t="s">
        <v>18</v>
      </c>
      <c r="E2187" t="s">
        <v>19</v>
      </c>
      <c r="F2187">
        <v>2018</v>
      </c>
      <c r="G2187">
        <v>2018</v>
      </c>
      <c r="H2187" s="1" t="s">
        <v>128</v>
      </c>
      <c r="I2187" t="s">
        <v>127</v>
      </c>
      <c r="J2187">
        <v>21</v>
      </c>
      <c r="K2187" t="s">
        <v>26</v>
      </c>
      <c r="L2187">
        <v>2</v>
      </c>
      <c r="M2187" t="s">
        <v>262</v>
      </c>
      <c r="N2187">
        <v>6</v>
      </c>
      <c r="R2187" s="2">
        <f t="shared" si="69"/>
        <v>3.7037037037037033</v>
      </c>
      <c r="S2187" s="2">
        <f>VLOOKUP(A2187,'TA Total'!A:Q,14,0)</f>
        <v>162</v>
      </c>
    </row>
    <row r="2188" spans="1:19" x14ac:dyDescent="0.45">
      <c r="A2188" s="2" t="str">
        <f t="shared" si="68"/>
        <v>2018|Selwyn District|Total - dwelling type</v>
      </c>
      <c r="B2188" t="s">
        <v>16</v>
      </c>
      <c r="C2188" t="s">
        <v>17</v>
      </c>
      <c r="D2188" t="s">
        <v>18</v>
      </c>
      <c r="E2188" t="s">
        <v>19</v>
      </c>
      <c r="F2188">
        <v>2018</v>
      </c>
      <c r="G2188">
        <v>2018</v>
      </c>
      <c r="H2188" s="1" t="s">
        <v>128</v>
      </c>
      <c r="I2188" t="s">
        <v>127</v>
      </c>
      <c r="J2188">
        <v>21</v>
      </c>
      <c r="K2188" t="s">
        <v>26</v>
      </c>
      <c r="L2188">
        <v>99</v>
      </c>
      <c r="M2188" t="s">
        <v>260</v>
      </c>
      <c r="N2188">
        <v>912</v>
      </c>
      <c r="R2188" s="2">
        <f t="shared" si="69"/>
        <v>3.8969362902192031</v>
      </c>
      <c r="S2188" s="2">
        <f>VLOOKUP(A2188,'TA Total'!A:Q,14,0)</f>
        <v>23403</v>
      </c>
    </row>
    <row r="2189" spans="1:19" x14ac:dyDescent="0.45">
      <c r="A2189" s="2" t="str">
        <f t="shared" si="68"/>
        <v>2018|Selwyn District|Private Dwelling</v>
      </c>
      <c r="B2189" t="s">
        <v>16</v>
      </c>
      <c r="C2189" t="s">
        <v>17</v>
      </c>
      <c r="D2189" t="s">
        <v>18</v>
      </c>
      <c r="E2189" t="s">
        <v>19</v>
      </c>
      <c r="F2189">
        <v>2018</v>
      </c>
      <c r="G2189">
        <v>2018</v>
      </c>
      <c r="H2189" s="1" t="s">
        <v>128</v>
      </c>
      <c r="I2189" t="s">
        <v>127</v>
      </c>
      <c r="J2189">
        <v>22</v>
      </c>
      <c r="K2189" t="s">
        <v>27</v>
      </c>
      <c r="L2189">
        <v>1</v>
      </c>
      <c r="M2189" t="s">
        <v>261</v>
      </c>
      <c r="N2189">
        <v>1014</v>
      </c>
      <c r="R2189" s="2">
        <f t="shared" si="69"/>
        <v>4.3624161073825505</v>
      </c>
      <c r="S2189" s="2">
        <f>VLOOKUP(A2189,'TA Total'!A:Q,14,0)</f>
        <v>23244</v>
      </c>
    </row>
    <row r="2190" spans="1:19" x14ac:dyDescent="0.45">
      <c r="A2190" s="2" t="str">
        <f t="shared" si="68"/>
        <v>2018|Selwyn District|Non-private Dwelling</v>
      </c>
      <c r="B2190" t="s">
        <v>16</v>
      </c>
      <c r="C2190" t="s">
        <v>17</v>
      </c>
      <c r="D2190" t="s">
        <v>18</v>
      </c>
      <c r="E2190" t="s">
        <v>19</v>
      </c>
      <c r="F2190">
        <v>2018</v>
      </c>
      <c r="G2190">
        <v>2018</v>
      </c>
      <c r="H2190" s="1" t="s">
        <v>128</v>
      </c>
      <c r="I2190" t="s">
        <v>127</v>
      </c>
      <c r="J2190">
        <v>22</v>
      </c>
      <c r="K2190" t="s">
        <v>27</v>
      </c>
      <c r="L2190">
        <v>2</v>
      </c>
      <c r="M2190" t="s">
        <v>262</v>
      </c>
      <c r="N2190">
        <v>75</v>
      </c>
      <c r="R2190" s="2">
        <f t="shared" si="69"/>
        <v>46.296296296296298</v>
      </c>
      <c r="S2190" s="2">
        <f>VLOOKUP(A2190,'TA Total'!A:Q,14,0)</f>
        <v>162</v>
      </c>
    </row>
    <row r="2191" spans="1:19" x14ac:dyDescent="0.45">
      <c r="A2191" s="2" t="str">
        <f t="shared" si="68"/>
        <v>2018|Selwyn District|Total - dwelling type</v>
      </c>
      <c r="B2191" t="s">
        <v>16</v>
      </c>
      <c r="C2191" t="s">
        <v>17</v>
      </c>
      <c r="D2191" t="s">
        <v>18</v>
      </c>
      <c r="E2191" t="s">
        <v>19</v>
      </c>
      <c r="F2191">
        <v>2018</v>
      </c>
      <c r="G2191">
        <v>2018</v>
      </c>
      <c r="H2191" s="1" t="s">
        <v>128</v>
      </c>
      <c r="I2191" t="s">
        <v>127</v>
      </c>
      <c r="J2191">
        <v>22</v>
      </c>
      <c r="K2191" t="s">
        <v>27</v>
      </c>
      <c r="L2191">
        <v>99</v>
      </c>
      <c r="M2191" t="s">
        <v>260</v>
      </c>
      <c r="N2191">
        <v>1086</v>
      </c>
      <c r="R2191" s="2">
        <f t="shared" si="69"/>
        <v>4.6404307140110239</v>
      </c>
      <c r="S2191" s="2">
        <f>VLOOKUP(A2191,'TA Total'!A:Q,14,0)</f>
        <v>23403</v>
      </c>
    </row>
    <row r="2192" spans="1:19" x14ac:dyDescent="0.45">
      <c r="A2192" s="2" t="str">
        <f t="shared" si="68"/>
        <v>2018|Selwyn District|Private Dwelling</v>
      </c>
      <c r="B2192" t="s">
        <v>16</v>
      </c>
      <c r="C2192" t="s">
        <v>17</v>
      </c>
      <c r="D2192" t="s">
        <v>18</v>
      </c>
      <c r="E2192" t="s">
        <v>19</v>
      </c>
      <c r="F2192">
        <v>2018</v>
      </c>
      <c r="G2192">
        <v>2018</v>
      </c>
      <c r="H2192" s="1" t="s">
        <v>128</v>
      </c>
      <c r="I2192" t="s">
        <v>127</v>
      </c>
      <c r="J2192">
        <v>3</v>
      </c>
      <c r="K2192" t="s">
        <v>28</v>
      </c>
      <c r="L2192">
        <v>1</v>
      </c>
      <c r="M2192" t="s">
        <v>261</v>
      </c>
      <c r="N2192">
        <v>570</v>
      </c>
      <c r="R2192" s="2">
        <f t="shared" si="69"/>
        <v>2.4522457408363447</v>
      </c>
      <c r="S2192" s="2">
        <f>VLOOKUP(A2192,'TA Total'!A:Q,14,0)</f>
        <v>23244</v>
      </c>
    </row>
    <row r="2193" spans="1:19" x14ac:dyDescent="0.45">
      <c r="A2193" s="2" t="str">
        <f t="shared" si="68"/>
        <v>2018|Selwyn District|Non-private Dwelling</v>
      </c>
      <c r="B2193" t="s">
        <v>16</v>
      </c>
      <c r="C2193" t="s">
        <v>17</v>
      </c>
      <c r="D2193" t="s">
        <v>18</v>
      </c>
      <c r="E2193" t="s">
        <v>19</v>
      </c>
      <c r="F2193">
        <v>2018</v>
      </c>
      <c r="G2193">
        <v>2018</v>
      </c>
      <c r="H2193" s="1" t="s">
        <v>128</v>
      </c>
      <c r="I2193" t="s">
        <v>127</v>
      </c>
      <c r="J2193">
        <v>3</v>
      </c>
      <c r="K2193" t="s">
        <v>28</v>
      </c>
      <c r="L2193">
        <v>2</v>
      </c>
      <c r="M2193" t="s">
        <v>262</v>
      </c>
      <c r="N2193">
        <v>0</v>
      </c>
      <c r="R2193" s="2">
        <f t="shared" si="69"/>
        <v>0</v>
      </c>
      <c r="S2193" s="2">
        <f>VLOOKUP(A2193,'TA Total'!A:Q,14,0)</f>
        <v>162</v>
      </c>
    </row>
    <row r="2194" spans="1:19" x14ac:dyDescent="0.45">
      <c r="A2194" s="2" t="str">
        <f t="shared" si="68"/>
        <v>2018|Selwyn District|Total - dwelling type</v>
      </c>
      <c r="B2194" t="s">
        <v>16</v>
      </c>
      <c r="C2194" t="s">
        <v>17</v>
      </c>
      <c r="D2194" t="s">
        <v>18</v>
      </c>
      <c r="E2194" t="s">
        <v>19</v>
      </c>
      <c r="F2194">
        <v>2018</v>
      </c>
      <c r="G2194">
        <v>2018</v>
      </c>
      <c r="H2194" s="1" t="s">
        <v>128</v>
      </c>
      <c r="I2194" t="s">
        <v>127</v>
      </c>
      <c r="J2194">
        <v>3</v>
      </c>
      <c r="K2194" t="s">
        <v>28</v>
      </c>
      <c r="L2194">
        <v>99</v>
      </c>
      <c r="M2194" t="s">
        <v>260</v>
      </c>
      <c r="N2194">
        <v>570</v>
      </c>
      <c r="R2194" s="2">
        <f t="shared" si="69"/>
        <v>2.435585181387002</v>
      </c>
      <c r="S2194" s="2">
        <f>VLOOKUP(A2194,'TA Total'!A:Q,14,0)</f>
        <v>23403</v>
      </c>
    </row>
    <row r="2195" spans="1:19" x14ac:dyDescent="0.45">
      <c r="A2195" s="2" t="str">
        <f t="shared" si="68"/>
        <v>2018|Selwyn District|Private Dwelling</v>
      </c>
      <c r="B2195" t="s">
        <v>16</v>
      </c>
      <c r="C2195" t="s">
        <v>17</v>
      </c>
      <c r="D2195" t="s">
        <v>18</v>
      </c>
      <c r="E2195" t="s">
        <v>19</v>
      </c>
      <c r="F2195">
        <v>2018</v>
      </c>
      <c r="G2195">
        <v>2018</v>
      </c>
      <c r="H2195" s="1" t="s">
        <v>128</v>
      </c>
      <c r="I2195" t="s">
        <v>127</v>
      </c>
      <c r="J2195">
        <v>999</v>
      </c>
      <c r="K2195" t="s">
        <v>29</v>
      </c>
      <c r="L2195">
        <v>1</v>
      </c>
      <c r="M2195" t="s">
        <v>261</v>
      </c>
      <c r="N2195">
        <v>23244</v>
      </c>
      <c r="R2195" s="2">
        <f t="shared" si="69"/>
        <v>100</v>
      </c>
      <c r="S2195" s="2">
        <f>VLOOKUP(A2195,'TA Total'!A:Q,14,0)</f>
        <v>23244</v>
      </c>
    </row>
    <row r="2196" spans="1:19" x14ac:dyDescent="0.45">
      <c r="A2196" s="2" t="str">
        <f t="shared" si="68"/>
        <v>2018|Selwyn District|Non-private Dwelling</v>
      </c>
      <c r="B2196" t="s">
        <v>16</v>
      </c>
      <c r="C2196" t="s">
        <v>17</v>
      </c>
      <c r="D2196" t="s">
        <v>18</v>
      </c>
      <c r="E2196" t="s">
        <v>19</v>
      </c>
      <c r="F2196">
        <v>2018</v>
      </c>
      <c r="G2196">
        <v>2018</v>
      </c>
      <c r="H2196" s="1" t="s">
        <v>128</v>
      </c>
      <c r="I2196" t="s">
        <v>127</v>
      </c>
      <c r="J2196">
        <v>999</v>
      </c>
      <c r="K2196" t="s">
        <v>29</v>
      </c>
      <c r="L2196">
        <v>2</v>
      </c>
      <c r="M2196" t="s">
        <v>262</v>
      </c>
      <c r="N2196">
        <v>162</v>
      </c>
      <c r="R2196" s="2">
        <f t="shared" si="69"/>
        <v>100</v>
      </c>
      <c r="S2196" s="2">
        <f>VLOOKUP(A2196,'TA Total'!A:Q,14,0)</f>
        <v>162</v>
      </c>
    </row>
    <row r="2197" spans="1:19" x14ac:dyDescent="0.45">
      <c r="A2197" s="2" t="str">
        <f t="shared" si="68"/>
        <v>2018|Selwyn District|Total - dwelling type</v>
      </c>
      <c r="B2197" t="s">
        <v>16</v>
      </c>
      <c r="C2197" t="s">
        <v>17</v>
      </c>
      <c r="D2197" t="s">
        <v>18</v>
      </c>
      <c r="E2197" t="s">
        <v>19</v>
      </c>
      <c r="F2197">
        <v>2018</v>
      </c>
      <c r="G2197">
        <v>2018</v>
      </c>
      <c r="H2197" s="1" t="s">
        <v>128</v>
      </c>
      <c r="I2197" t="s">
        <v>127</v>
      </c>
      <c r="J2197">
        <v>999</v>
      </c>
      <c r="K2197" t="s">
        <v>29</v>
      </c>
      <c r="L2197">
        <v>99</v>
      </c>
      <c r="M2197" t="s">
        <v>260</v>
      </c>
      <c r="N2197">
        <v>23403</v>
      </c>
      <c r="R2197" s="2">
        <f t="shared" si="69"/>
        <v>100</v>
      </c>
      <c r="S2197" s="2">
        <f>VLOOKUP(A2197,'TA Total'!A:Q,14,0)</f>
        <v>23403</v>
      </c>
    </row>
    <row r="2198" spans="1:19" x14ac:dyDescent="0.45">
      <c r="A2198" s="2" t="str">
        <f t="shared" si="68"/>
        <v>2018|Ashburton District|Private Dwelling</v>
      </c>
      <c r="B2198" t="s">
        <v>16</v>
      </c>
      <c r="C2198" t="s">
        <v>17</v>
      </c>
      <c r="D2198" t="s">
        <v>18</v>
      </c>
      <c r="E2198" t="s">
        <v>19</v>
      </c>
      <c r="F2198">
        <v>2018</v>
      </c>
      <c r="G2198">
        <v>2018</v>
      </c>
      <c r="H2198" s="1" t="s">
        <v>126</v>
      </c>
      <c r="I2198" t="s">
        <v>125</v>
      </c>
      <c r="J2198">
        <v>1</v>
      </c>
      <c r="K2198" t="s">
        <v>22</v>
      </c>
      <c r="L2198">
        <v>1</v>
      </c>
      <c r="M2198" t="s">
        <v>261</v>
      </c>
      <c r="N2198">
        <v>13083</v>
      </c>
      <c r="R2198" s="2">
        <f t="shared" si="69"/>
        <v>89</v>
      </c>
      <c r="S2198" s="2">
        <f>VLOOKUP(A2198,'TA Total'!A:Q,14,0)</f>
        <v>14700</v>
      </c>
    </row>
    <row r="2199" spans="1:19" x14ac:dyDescent="0.45">
      <c r="A2199" s="2" t="str">
        <f t="shared" si="68"/>
        <v>2018|Ashburton District|Non-private Dwelling</v>
      </c>
      <c r="B2199" t="s">
        <v>16</v>
      </c>
      <c r="C2199" t="s">
        <v>17</v>
      </c>
      <c r="D2199" t="s">
        <v>18</v>
      </c>
      <c r="E2199" t="s">
        <v>19</v>
      </c>
      <c r="F2199">
        <v>2018</v>
      </c>
      <c r="G2199">
        <v>2018</v>
      </c>
      <c r="H2199" s="1" t="s">
        <v>126</v>
      </c>
      <c r="I2199" t="s">
        <v>125</v>
      </c>
      <c r="J2199">
        <v>1</v>
      </c>
      <c r="K2199" t="s">
        <v>22</v>
      </c>
      <c r="L2199">
        <v>2</v>
      </c>
      <c r="M2199" t="s">
        <v>262</v>
      </c>
      <c r="N2199">
        <v>72</v>
      </c>
      <c r="R2199" s="2">
        <f t="shared" si="69"/>
        <v>63.157894736842103</v>
      </c>
      <c r="S2199" s="2">
        <f>VLOOKUP(A2199,'TA Total'!A:Q,14,0)</f>
        <v>114</v>
      </c>
    </row>
    <row r="2200" spans="1:19" x14ac:dyDescent="0.45">
      <c r="A2200" s="2" t="str">
        <f t="shared" si="68"/>
        <v>2018|Ashburton District|Total - dwelling type</v>
      </c>
      <c r="B2200" t="s">
        <v>16</v>
      </c>
      <c r="C2200" t="s">
        <v>17</v>
      </c>
      <c r="D2200" t="s">
        <v>18</v>
      </c>
      <c r="E2200" t="s">
        <v>19</v>
      </c>
      <c r="F2200">
        <v>2018</v>
      </c>
      <c r="G2200">
        <v>2018</v>
      </c>
      <c r="H2200" s="1" t="s">
        <v>126</v>
      </c>
      <c r="I2200" t="s">
        <v>125</v>
      </c>
      <c r="J2200">
        <v>1</v>
      </c>
      <c r="K2200" t="s">
        <v>22</v>
      </c>
      <c r="L2200">
        <v>99</v>
      </c>
      <c r="M2200" t="s">
        <v>260</v>
      </c>
      <c r="N2200">
        <v>13155</v>
      </c>
      <c r="R2200" s="2">
        <f t="shared" si="69"/>
        <v>88.81912092363784</v>
      </c>
      <c r="S2200" s="2">
        <f>VLOOKUP(A2200,'TA Total'!A:Q,14,0)</f>
        <v>14811</v>
      </c>
    </row>
    <row r="2201" spans="1:19" x14ac:dyDescent="0.45">
      <c r="A2201" s="2" t="str">
        <f t="shared" si="68"/>
        <v>2018|Ashburton District|Private Dwelling</v>
      </c>
      <c r="B2201" t="s">
        <v>16</v>
      </c>
      <c r="C2201" t="s">
        <v>17</v>
      </c>
      <c r="D2201" t="s">
        <v>18</v>
      </c>
      <c r="E2201" t="s">
        <v>19</v>
      </c>
      <c r="F2201">
        <v>2018</v>
      </c>
      <c r="G2201">
        <v>2018</v>
      </c>
      <c r="H2201" s="1" t="s">
        <v>126</v>
      </c>
      <c r="I2201" t="s">
        <v>125</v>
      </c>
      <c r="J2201">
        <v>2</v>
      </c>
      <c r="K2201" t="s">
        <v>23</v>
      </c>
      <c r="L2201">
        <v>1</v>
      </c>
      <c r="M2201" t="s">
        <v>261</v>
      </c>
      <c r="N2201">
        <v>1554</v>
      </c>
      <c r="R2201" s="2">
        <f t="shared" si="69"/>
        <v>10.571428571428571</v>
      </c>
      <c r="S2201" s="2">
        <f>VLOOKUP(A2201,'TA Total'!A:Q,14,0)</f>
        <v>14700</v>
      </c>
    </row>
    <row r="2202" spans="1:19" x14ac:dyDescent="0.45">
      <c r="A2202" s="2" t="str">
        <f t="shared" si="68"/>
        <v>2018|Ashburton District|Non-private Dwelling</v>
      </c>
      <c r="B2202" t="s">
        <v>16</v>
      </c>
      <c r="C2202" t="s">
        <v>17</v>
      </c>
      <c r="D2202" t="s">
        <v>18</v>
      </c>
      <c r="E2202" t="s">
        <v>19</v>
      </c>
      <c r="F2202">
        <v>2018</v>
      </c>
      <c r="G2202">
        <v>2018</v>
      </c>
      <c r="H2202" s="1" t="s">
        <v>126</v>
      </c>
      <c r="I2202" t="s">
        <v>125</v>
      </c>
      <c r="J2202">
        <v>2</v>
      </c>
      <c r="K2202" t="s">
        <v>23</v>
      </c>
      <c r="L2202">
        <v>2</v>
      </c>
      <c r="M2202" t="s">
        <v>262</v>
      </c>
      <c r="N2202">
        <v>39</v>
      </c>
      <c r="R2202" s="2">
        <f t="shared" si="69"/>
        <v>34.210526315789473</v>
      </c>
      <c r="S2202" s="2">
        <f>VLOOKUP(A2202,'TA Total'!A:Q,14,0)</f>
        <v>114</v>
      </c>
    </row>
    <row r="2203" spans="1:19" x14ac:dyDescent="0.45">
      <c r="A2203" s="2" t="str">
        <f t="shared" si="68"/>
        <v>2018|Ashburton District|Total - dwelling type</v>
      </c>
      <c r="B2203" t="s">
        <v>16</v>
      </c>
      <c r="C2203" t="s">
        <v>17</v>
      </c>
      <c r="D2203" t="s">
        <v>18</v>
      </c>
      <c r="E2203" t="s">
        <v>19</v>
      </c>
      <c r="F2203">
        <v>2018</v>
      </c>
      <c r="G2203">
        <v>2018</v>
      </c>
      <c r="H2203" s="1" t="s">
        <v>126</v>
      </c>
      <c r="I2203" t="s">
        <v>125</v>
      </c>
      <c r="J2203">
        <v>2</v>
      </c>
      <c r="K2203" t="s">
        <v>23</v>
      </c>
      <c r="L2203">
        <v>99</v>
      </c>
      <c r="M2203" t="s">
        <v>260</v>
      </c>
      <c r="N2203">
        <v>1596</v>
      </c>
      <c r="R2203" s="2">
        <f t="shared" si="69"/>
        <v>10.775774762001216</v>
      </c>
      <c r="S2203" s="2">
        <f>VLOOKUP(A2203,'TA Total'!A:Q,14,0)</f>
        <v>14811</v>
      </c>
    </row>
    <row r="2204" spans="1:19" x14ac:dyDescent="0.45">
      <c r="A2204" s="2" t="str">
        <f t="shared" si="68"/>
        <v>2018|Ashburton District|Private Dwelling</v>
      </c>
      <c r="B2204" t="s">
        <v>16</v>
      </c>
      <c r="C2204" t="s">
        <v>17</v>
      </c>
      <c r="D2204" t="s">
        <v>18</v>
      </c>
      <c r="E2204" t="s">
        <v>19</v>
      </c>
      <c r="F2204">
        <v>2018</v>
      </c>
      <c r="G2204">
        <v>2018</v>
      </c>
      <c r="H2204" s="1" t="s">
        <v>126</v>
      </c>
      <c r="I2204" t="s">
        <v>125</v>
      </c>
      <c r="J2204">
        <v>21</v>
      </c>
      <c r="K2204" t="s">
        <v>26</v>
      </c>
      <c r="L2204">
        <v>1</v>
      </c>
      <c r="M2204" t="s">
        <v>261</v>
      </c>
      <c r="N2204">
        <v>672</v>
      </c>
      <c r="R2204" s="2">
        <f t="shared" si="69"/>
        <v>4.5714285714285712</v>
      </c>
      <c r="S2204" s="2">
        <f>VLOOKUP(A2204,'TA Total'!A:Q,14,0)</f>
        <v>14700</v>
      </c>
    </row>
    <row r="2205" spans="1:19" x14ac:dyDescent="0.45">
      <c r="A2205" s="2" t="str">
        <f t="shared" si="68"/>
        <v>2018|Ashburton District|Non-private Dwelling</v>
      </c>
      <c r="B2205" t="s">
        <v>16</v>
      </c>
      <c r="C2205" t="s">
        <v>17</v>
      </c>
      <c r="D2205" t="s">
        <v>18</v>
      </c>
      <c r="E2205" t="s">
        <v>19</v>
      </c>
      <c r="F2205">
        <v>2018</v>
      </c>
      <c r="G2205">
        <v>2018</v>
      </c>
      <c r="H2205" s="1" t="s">
        <v>126</v>
      </c>
      <c r="I2205" t="s">
        <v>125</v>
      </c>
      <c r="J2205">
        <v>21</v>
      </c>
      <c r="K2205" t="s">
        <v>26</v>
      </c>
      <c r="L2205">
        <v>2</v>
      </c>
      <c r="M2205" t="s">
        <v>262</v>
      </c>
      <c r="N2205">
        <v>9</v>
      </c>
      <c r="R2205" s="2">
        <f t="shared" si="69"/>
        <v>7.8947368421052628</v>
      </c>
      <c r="S2205" s="2">
        <f>VLOOKUP(A2205,'TA Total'!A:Q,14,0)</f>
        <v>114</v>
      </c>
    </row>
    <row r="2206" spans="1:19" x14ac:dyDescent="0.45">
      <c r="A2206" s="2" t="str">
        <f t="shared" si="68"/>
        <v>2018|Ashburton District|Total - dwelling type</v>
      </c>
      <c r="B2206" t="s">
        <v>16</v>
      </c>
      <c r="C2206" t="s">
        <v>17</v>
      </c>
      <c r="D2206" t="s">
        <v>18</v>
      </c>
      <c r="E2206" t="s">
        <v>19</v>
      </c>
      <c r="F2206">
        <v>2018</v>
      </c>
      <c r="G2206">
        <v>2018</v>
      </c>
      <c r="H2206" s="1" t="s">
        <v>126</v>
      </c>
      <c r="I2206" t="s">
        <v>125</v>
      </c>
      <c r="J2206">
        <v>21</v>
      </c>
      <c r="K2206" t="s">
        <v>26</v>
      </c>
      <c r="L2206">
        <v>99</v>
      </c>
      <c r="M2206" t="s">
        <v>260</v>
      </c>
      <c r="N2206">
        <v>681</v>
      </c>
      <c r="R2206" s="2">
        <f t="shared" si="69"/>
        <v>4.5979339679967595</v>
      </c>
      <c r="S2206" s="2">
        <f>VLOOKUP(A2206,'TA Total'!A:Q,14,0)</f>
        <v>14811</v>
      </c>
    </row>
    <row r="2207" spans="1:19" x14ac:dyDescent="0.45">
      <c r="A2207" s="2" t="str">
        <f t="shared" si="68"/>
        <v>2018|Ashburton District|Private Dwelling</v>
      </c>
      <c r="B2207" t="s">
        <v>16</v>
      </c>
      <c r="C2207" t="s">
        <v>17</v>
      </c>
      <c r="D2207" t="s">
        <v>18</v>
      </c>
      <c r="E2207" t="s">
        <v>19</v>
      </c>
      <c r="F2207">
        <v>2018</v>
      </c>
      <c r="G2207">
        <v>2018</v>
      </c>
      <c r="H2207" s="1" t="s">
        <v>126</v>
      </c>
      <c r="I2207" t="s">
        <v>125</v>
      </c>
      <c r="J2207">
        <v>22</v>
      </c>
      <c r="K2207" t="s">
        <v>27</v>
      </c>
      <c r="L2207">
        <v>1</v>
      </c>
      <c r="M2207" t="s">
        <v>261</v>
      </c>
      <c r="N2207">
        <v>882</v>
      </c>
      <c r="R2207" s="2">
        <f t="shared" si="69"/>
        <v>6</v>
      </c>
      <c r="S2207" s="2">
        <f>VLOOKUP(A2207,'TA Total'!A:Q,14,0)</f>
        <v>14700</v>
      </c>
    </row>
    <row r="2208" spans="1:19" x14ac:dyDescent="0.45">
      <c r="A2208" s="2" t="str">
        <f t="shared" si="68"/>
        <v>2018|Ashburton District|Non-private Dwelling</v>
      </c>
      <c r="B2208" t="s">
        <v>16</v>
      </c>
      <c r="C2208" t="s">
        <v>17</v>
      </c>
      <c r="D2208" t="s">
        <v>18</v>
      </c>
      <c r="E2208" t="s">
        <v>19</v>
      </c>
      <c r="F2208">
        <v>2018</v>
      </c>
      <c r="G2208">
        <v>2018</v>
      </c>
      <c r="H2208" s="1" t="s">
        <v>126</v>
      </c>
      <c r="I2208" t="s">
        <v>125</v>
      </c>
      <c r="J2208">
        <v>22</v>
      </c>
      <c r="K2208" t="s">
        <v>27</v>
      </c>
      <c r="L2208">
        <v>2</v>
      </c>
      <c r="M2208" t="s">
        <v>262</v>
      </c>
      <c r="N2208">
        <v>33</v>
      </c>
      <c r="R2208" s="2">
        <f t="shared" si="69"/>
        <v>28.947368421052634</v>
      </c>
      <c r="S2208" s="2">
        <f>VLOOKUP(A2208,'TA Total'!A:Q,14,0)</f>
        <v>114</v>
      </c>
    </row>
    <row r="2209" spans="1:19" x14ac:dyDescent="0.45">
      <c r="A2209" s="2" t="str">
        <f t="shared" si="68"/>
        <v>2018|Ashburton District|Total - dwelling type</v>
      </c>
      <c r="B2209" t="s">
        <v>16</v>
      </c>
      <c r="C2209" t="s">
        <v>17</v>
      </c>
      <c r="D2209" t="s">
        <v>18</v>
      </c>
      <c r="E2209" t="s">
        <v>19</v>
      </c>
      <c r="F2209">
        <v>2018</v>
      </c>
      <c r="G2209">
        <v>2018</v>
      </c>
      <c r="H2209" s="1" t="s">
        <v>126</v>
      </c>
      <c r="I2209" t="s">
        <v>125</v>
      </c>
      <c r="J2209">
        <v>22</v>
      </c>
      <c r="K2209" t="s">
        <v>27</v>
      </c>
      <c r="L2209">
        <v>99</v>
      </c>
      <c r="M2209" t="s">
        <v>260</v>
      </c>
      <c r="N2209">
        <v>915</v>
      </c>
      <c r="R2209" s="2">
        <f t="shared" si="69"/>
        <v>6.1778407940044566</v>
      </c>
      <c r="S2209" s="2">
        <f>VLOOKUP(A2209,'TA Total'!A:Q,14,0)</f>
        <v>14811</v>
      </c>
    </row>
    <row r="2210" spans="1:19" x14ac:dyDescent="0.45">
      <c r="A2210" s="2" t="str">
        <f t="shared" si="68"/>
        <v>2018|Ashburton District|Private Dwelling</v>
      </c>
      <c r="B2210" t="s">
        <v>16</v>
      </c>
      <c r="C2210" t="s">
        <v>17</v>
      </c>
      <c r="D2210" t="s">
        <v>18</v>
      </c>
      <c r="E2210" t="s">
        <v>19</v>
      </c>
      <c r="F2210">
        <v>2018</v>
      </c>
      <c r="G2210">
        <v>2018</v>
      </c>
      <c r="H2210" s="1" t="s">
        <v>126</v>
      </c>
      <c r="I2210" t="s">
        <v>125</v>
      </c>
      <c r="J2210">
        <v>3</v>
      </c>
      <c r="K2210" t="s">
        <v>28</v>
      </c>
      <c r="L2210">
        <v>1</v>
      </c>
      <c r="M2210" t="s">
        <v>261</v>
      </c>
      <c r="N2210">
        <v>60</v>
      </c>
      <c r="R2210" s="2">
        <f t="shared" si="69"/>
        <v>0.40816326530612246</v>
      </c>
      <c r="S2210" s="2">
        <f>VLOOKUP(A2210,'TA Total'!A:Q,14,0)</f>
        <v>14700</v>
      </c>
    </row>
    <row r="2211" spans="1:19" x14ac:dyDescent="0.45">
      <c r="A2211" s="2" t="str">
        <f t="shared" si="68"/>
        <v>2018|Ashburton District|Non-private Dwelling</v>
      </c>
      <c r="B2211" t="s">
        <v>16</v>
      </c>
      <c r="C2211" t="s">
        <v>17</v>
      </c>
      <c r="D2211" t="s">
        <v>18</v>
      </c>
      <c r="E2211" t="s">
        <v>19</v>
      </c>
      <c r="F2211">
        <v>2018</v>
      </c>
      <c r="G2211">
        <v>2018</v>
      </c>
      <c r="H2211" s="1" t="s">
        <v>126</v>
      </c>
      <c r="I2211" t="s">
        <v>125</v>
      </c>
      <c r="J2211">
        <v>3</v>
      </c>
      <c r="K2211" t="s">
        <v>28</v>
      </c>
      <c r="L2211">
        <v>2</v>
      </c>
      <c r="M2211" t="s">
        <v>262</v>
      </c>
      <c r="N2211">
        <v>0</v>
      </c>
      <c r="R2211" s="2">
        <f t="shared" si="69"/>
        <v>0</v>
      </c>
      <c r="S2211" s="2">
        <f>VLOOKUP(A2211,'TA Total'!A:Q,14,0)</f>
        <v>114</v>
      </c>
    </row>
    <row r="2212" spans="1:19" x14ac:dyDescent="0.45">
      <c r="A2212" s="2" t="str">
        <f t="shared" si="68"/>
        <v>2018|Ashburton District|Total - dwelling type</v>
      </c>
      <c r="B2212" t="s">
        <v>16</v>
      </c>
      <c r="C2212" t="s">
        <v>17</v>
      </c>
      <c r="D2212" t="s">
        <v>18</v>
      </c>
      <c r="E2212" t="s">
        <v>19</v>
      </c>
      <c r="F2212">
        <v>2018</v>
      </c>
      <c r="G2212">
        <v>2018</v>
      </c>
      <c r="H2212" s="1" t="s">
        <v>126</v>
      </c>
      <c r="I2212" t="s">
        <v>125</v>
      </c>
      <c r="J2212">
        <v>3</v>
      </c>
      <c r="K2212" t="s">
        <v>28</v>
      </c>
      <c r="L2212">
        <v>99</v>
      </c>
      <c r="M2212" t="s">
        <v>260</v>
      </c>
      <c r="N2212">
        <v>60</v>
      </c>
      <c r="R2212" s="2">
        <f t="shared" si="69"/>
        <v>0.4051043143609479</v>
      </c>
      <c r="S2212" s="2">
        <f>VLOOKUP(A2212,'TA Total'!A:Q,14,0)</f>
        <v>14811</v>
      </c>
    </row>
    <row r="2213" spans="1:19" x14ac:dyDescent="0.45">
      <c r="A2213" s="2" t="str">
        <f t="shared" si="68"/>
        <v>2018|Ashburton District|Private Dwelling</v>
      </c>
      <c r="B2213" t="s">
        <v>16</v>
      </c>
      <c r="C2213" t="s">
        <v>17</v>
      </c>
      <c r="D2213" t="s">
        <v>18</v>
      </c>
      <c r="E2213" t="s">
        <v>19</v>
      </c>
      <c r="F2213">
        <v>2018</v>
      </c>
      <c r="G2213">
        <v>2018</v>
      </c>
      <c r="H2213" s="1" t="s">
        <v>126</v>
      </c>
      <c r="I2213" t="s">
        <v>125</v>
      </c>
      <c r="J2213">
        <v>999</v>
      </c>
      <c r="K2213" t="s">
        <v>29</v>
      </c>
      <c r="L2213">
        <v>1</v>
      </c>
      <c r="M2213" t="s">
        <v>261</v>
      </c>
      <c r="N2213">
        <v>14700</v>
      </c>
      <c r="R2213" s="2">
        <f t="shared" si="69"/>
        <v>100</v>
      </c>
      <c r="S2213" s="2">
        <f>VLOOKUP(A2213,'TA Total'!A:Q,14,0)</f>
        <v>14700</v>
      </c>
    </row>
    <row r="2214" spans="1:19" x14ac:dyDescent="0.45">
      <c r="A2214" s="2" t="str">
        <f t="shared" si="68"/>
        <v>2018|Ashburton District|Non-private Dwelling</v>
      </c>
      <c r="B2214" t="s">
        <v>16</v>
      </c>
      <c r="C2214" t="s">
        <v>17</v>
      </c>
      <c r="D2214" t="s">
        <v>18</v>
      </c>
      <c r="E2214" t="s">
        <v>19</v>
      </c>
      <c r="F2214">
        <v>2018</v>
      </c>
      <c r="G2214">
        <v>2018</v>
      </c>
      <c r="H2214" s="1" t="s">
        <v>126</v>
      </c>
      <c r="I2214" t="s">
        <v>125</v>
      </c>
      <c r="J2214">
        <v>999</v>
      </c>
      <c r="K2214" t="s">
        <v>29</v>
      </c>
      <c r="L2214">
        <v>2</v>
      </c>
      <c r="M2214" t="s">
        <v>262</v>
      </c>
      <c r="N2214">
        <v>114</v>
      </c>
      <c r="R2214" s="2">
        <f t="shared" si="69"/>
        <v>100</v>
      </c>
      <c r="S2214" s="2">
        <f>VLOOKUP(A2214,'TA Total'!A:Q,14,0)</f>
        <v>114</v>
      </c>
    </row>
    <row r="2215" spans="1:19" x14ac:dyDescent="0.45">
      <c r="A2215" s="2" t="str">
        <f t="shared" si="68"/>
        <v>2018|Ashburton District|Total - dwelling type</v>
      </c>
      <c r="B2215" t="s">
        <v>16</v>
      </c>
      <c r="C2215" t="s">
        <v>17</v>
      </c>
      <c r="D2215" t="s">
        <v>18</v>
      </c>
      <c r="E2215" t="s">
        <v>19</v>
      </c>
      <c r="F2215">
        <v>2018</v>
      </c>
      <c r="G2215">
        <v>2018</v>
      </c>
      <c r="H2215" s="1" t="s">
        <v>126</v>
      </c>
      <c r="I2215" t="s">
        <v>125</v>
      </c>
      <c r="J2215">
        <v>999</v>
      </c>
      <c r="K2215" t="s">
        <v>29</v>
      </c>
      <c r="L2215">
        <v>99</v>
      </c>
      <c r="M2215" t="s">
        <v>260</v>
      </c>
      <c r="N2215">
        <v>14811</v>
      </c>
      <c r="R2215" s="2">
        <f t="shared" si="69"/>
        <v>100</v>
      </c>
      <c r="S2215" s="2">
        <f>VLOOKUP(A2215,'TA Total'!A:Q,14,0)</f>
        <v>14811</v>
      </c>
    </row>
    <row r="2216" spans="1:19" x14ac:dyDescent="0.45">
      <c r="A2216" s="2" t="str">
        <f t="shared" si="68"/>
        <v>2018|Timaru District|Private Dwelling</v>
      </c>
      <c r="B2216" t="s">
        <v>16</v>
      </c>
      <c r="C2216" t="s">
        <v>17</v>
      </c>
      <c r="D2216" t="s">
        <v>18</v>
      </c>
      <c r="E2216" t="s">
        <v>19</v>
      </c>
      <c r="F2216">
        <v>2018</v>
      </c>
      <c r="G2216">
        <v>2018</v>
      </c>
      <c r="H2216" s="1" t="s">
        <v>124</v>
      </c>
      <c r="I2216" t="s">
        <v>123</v>
      </c>
      <c r="J2216">
        <v>1</v>
      </c>
      <c r="K2216" t="s">
        <v>22</v>
      </c>
      <c r="L2216">
        <v>1</v>
      </c>
      <c r="M2216" t="s">
        <v>261</v>
      </c>
      <c r="N2216">
        <v>19194</v>
      </c>
      <c r="R2216" s="2">
        <f t="shared" si="69"/>
        <v>91.675025075225676</v>
      </c>
      <c r="S2216" s="2">
        <f>VLOOKUP(A2216,'TA Total'!A:Q,14,0)</f>
        <v>20937</v>
      </c>
    </row>
    <row r="2217" spans="1:19" x14ac:dyDescent="0.45">
      <c r="A2217" s="2" t="str">
        <f t="shared" si="68"/>
        <v>2018|Timaru District|Non-private Dwelling</v>
      </c>
      <c r="B2217" t="s">
        <v>16</v>
      </c>
      <c r="C2217" t="s">
        <v>17</v>
      </c>
      <c r="D2217" t="s">
        <v>18</v>
      </c>
      <c r="E2217" t="s">
        <v>19</v>
      </c>
      <c r="F2217">
        <v>2018</v>
      </c>
      <c r="G2217">
        <v>2018</v>
      </c>
      <c r="H2217" s="1" t="s">
        <v>124</v>
      </c>
      <c r="I2217" t="s">
        <v>123</v>
      </c>
      <c r="J2217">
        <v>1</v>
      </c>
      <c r="K2217" t="s">
        <v>22</v>
      </c>
      <c r="L2217">
        <v>2</v>
      </c>
      <c r="M2217" t="s">
        <v>262</v>
      </c>
      <c r="N2217">
        <v>126</v>
      </c>
      <c r="R2217" s="2">
        <f t="shared" si="69"/>
        <v>84</v>
      </c>
      <c r="S2217" s="2">
        <f>VLOOKUP(A2217,'TA Total'!A:Q,14,0)</f>
        <v>150</v>
      </c>
    </row>
    <row r="2218" spans="1:19" x14ac:dyDescent="0.45">
      <c r="A2218" s="2" t="str">
        <f t="shared" si="68"/>
        <v>2018|Timaru District|Total - dwelling type</v>
      </c>
      <c r="B2218" t="s">
        <v>16</v>
      </c>
      <c r="C2218" t="s">
        <v>17</v>
      </c>
      <c r="D2218" t="s">
        <v>18</v>
      </c>
      <c r="E2218" t="s">
        <v>19</v>
      </c>
      <c r="F2218">
        <v>2018</v>
      </c>
      <c r="G2218">
        <v>2018</v>
      </c>
      <c r="H2218" s="1" t="s">
        <v>124</v>
      </c>
      <c r="I2218" t="s">
        <v>123</v>
      </c>
      <c r="J2218">
        <v>1</v>
      </c>
      <c r="K2218" t="s">
        <v>22</v>
      </c>
      <c r="L2218">
        <v>99</v>
      </c>
      <c r="M2218" t="s">
        <v>260</v>
      </c>
      <c r="N2218">
        <v>19323</v>
      </c>
      <c r="R2218" s="2">
        <f t="shared" si="69"/>
        <v>91.621621621621614</v>
      </c>
      <c r="S2218" s="2">
        <f>VLOOKUP(A2218,'TA Total'!A:Q,14,0)</f>
        <v>21090</v>
      </c>
    </row>
    <row r="2219" spans="1:19" x14ac:dyDescent="0.45">
      <c r="A2219" s="2" t="str">
        <f t="shared" si="68"/>
        <v>2018|Timaru District|Private Dwelling</v>
      </c>
      <c r="B2219" t="s">
        <v>16</v>
      </c>
      <c r="C2219" t="s">
        <v>17</v>
      </c>
      <c r="D2219" t="s">
        <v>18</v>
      </c>
      <c r="E2219" t="s">
        <v>19</v>
      </c>
      <c r="F2219">
        <v>2018</v>
      </c>
      <c r="G2219">
        <v>2018</v>
      </c>
      <c r="H2219" s="1" t="s">
        <v>124</v>
      </c>
      <c r="I2219" t="s">
        <v>123</v>
      </c>
      <c r="J2219">
        <v>2</v>
      </c>
      <c r="K2219" t="s">
        <v>23</v>
      </c>
      <c r="L2219">
        <v>1</v>
      </c>
      <c r="M2219" t="s">
        <v>261</v>
      </c>
      <c r="N2219">
        <v>1689</v>
      </c>
      <c r="R2219" s="2">
        <f t="shared" si="69"/>
        <v>8.0670583178105737</v>
      </c>
      <c r="S2219" s="2">
        <f>VLOOKUP(A2219,'TA Total'!A:Q,14,0)</f>
        <v>20937</v>
      </c>
    </row>
    <row r="2220" spans="1:19" x14ac:dyDescent="0.45">
      <c r="A2220" s="2" t="str">
        <f t="shared" si="68"/>
        <v>2018|Timaru District|Non-private Dwelling</v>
      </c>
      <c r="B2220" t="s">
        <v>16</v>
      </c>
      <c r="C2220" t="s">
        <v>17</v>
      </c>
      <c r="D2220" t="s">
        <v>18</v>
      </c>
      <c r="E2220" t="s">
        <v>19</v>
      </c>
      <c r="F2220">
        <v>2018</v>
      </c>
      <c r="G2220">
        <v>2018</v>
      </c>
      <c r="H2220" s="1" t="s">
        <v>124</v>
      </c>
      <c r="I2220" t="s">
        <v>123</v>
      </c>
      <c r="J2220">
        <v>2</v>
      </c>
      <c r="K2220" t="s">
        <v>23</v>
      </c>
      <c r="L2220">
        <v>2</v>
      </c>
      <c r="M2220" t="s">
        <v>262</v>
      </c>
      <c r="N2220">
        <v>24</v>
      </c>
      <c r="R2220" s="2">
        <f t="shared" si="69"/>
        <v>16</v>
      </c>
      <c r="S2220" s="2">
        <f>VLOOKUP(A2220,'TA Total'!A:Q,14,0)</f>
        <v>150</v>
      </c>
    </row>
    <row r="2221" spans="1:19" x14ac:dyDescent="0.45">
      <c r="A2221" s="2" t="str">
        <f t="shared" si="68"/>
        <v>2018|Timaru District|Total - dwelling type</v>
      </c>
      <c r="B2221" t="s">
        <v>16</v>
      </c>
      <c r="C2221" t="s">
        <v>17</v>
      </c>
      <c r="D2221" t="s">
        <v>18</v>
      </c>
      <c r="E2221" t="s">
        <v>19</v>
      </c>
      <c r="F2221">
        <v>2018</v>
      </c>
      <c r="G2221">
        <v>2018</v>
      </c>
      <c r="H2221" s="1" t="s">
        <v>124</v>
      </c>
      <c r="I2221" t="s">
        <v>123</v>
      </c>
      <c r="J2221">
        <v>2</v>
      </c>
      <c r="K2221" t="s">
        <v>23</v>
      </c>
      <c r="L2221">
        <v>99</v>
      </c>
      <c r="M2221" t="s">
        <v>260</v>
      </c>
      <c r="N2221">
        <v>1713</v>
      </c>
      <c r="R2221" s="2">
        <f t="shared" si="69"/>
        <v>8.1223328591749642</v>
      </c>
      <c r="S2221" s="2">
        <f>VLOOKUP(A2221,'TA Total'!A:Q,14,0)</f>
        <v>21090</v>
      </c>
    </row>
    <row r="2222" spans="1:19" x14ac:dyDescent="0.45">
      <c r="A2222" s="2" t="str">
        <f t="shared" si="68"/>
        <v>2018|Timaru District|Private Dwelling</v>
      </c>
      <c r="B2222" t="s">
        <v>16</v>
      </c>
      <c r="C2222" t="s">
        <v>17</v>
      </c>
      <c r="D2222" t="s">
        <v>18</v>
      </c>
      <c r="E2222" t="s">
        <v>19</v>
      </c>
      <c r="F2222">
        <v>2018</v>
      </c>
      <c r="G2222">
        <v>2018</v>
      </c>
      <c r="H2222" s="1" t="s">
        <v>124</v>
      </c>
      <c r="I2222" t="s">
        <v>123</v>
      </c>
      <c r="J2222">
        <v>21</v>
      </c>
      <c r="K2222" t="s">
        <v>26</v>
      </c>
      <c r="L2222">
        <v>1</v>
      </c>
      <c r="M2222" t="s">
        <v>261</v>
      </c>
      <c r="N2222">
        <v>792</v>
      </c>
      <c r="R2222" s="2">
        <f t="shared" si="69"/>
        <v>3.7827769021349766</v>
      </c>
      <c r="S2222" s="2">
        <f>VLOOKUP(A2222,'TA Total'!A:Q,14,0)</f>
        <v>20937</v>
      </c>
    </row>
    <row r="2223" spans="1:19" x14ac:dyDescent="0.45">
      <c r="A2223" s="2" t="str">
        <f t="shared" si="68"/>
        <v>2018|Timaru District|Non-private Dwelling</v>
      </c>
      <c r="B2223" t="s">
        <v>16</v>
      </c>
      <c r="C2223" t="s">
        <v>17</v>
      </c>
      <c r="D2223" t="s">
        <v>18</v>
      </c>
      <c r="E2223" t="s">
        <v>19</v>
      </c>
      <c r="F2223">
        <v>2018</v>
      </c>
      <c r="G2223">
        <v>2018</v>
      </c>
      <c r="H2223" s="1" t="s">
        <v>124</v>
      </c>
      <c r="I2223" t="s">
        <v>123</v>
      </c>
      <c r="J2223">
        <v>21</v>
      </c>
      <c r="K2223" t="s">
        <v>26</v>
      </c>
      <c r="L2223">
        <v>2</v>
      </c>
      <c r="M2223" t="s">
        <v>262</v>
      </c>
      <c r="N2223">
        <v>6</v>
      </c>
      <c r="R2223" s="2">
        <f t="shared" si="69"/>
        <v>4</v>
      </c>
      <c r="S2223" s="2">
        <f>VLOOKUP(A2223,'TA Total'!A:Q,14,0)</f>
        <v>150</v>
      </c>
    </row>
    <row r="2224" spans="1:19" x14ac:dyDescent="0.45">
      <c r="A2224" s="2" t="str">
        <f t="shared" si="68"/>
        <v>2018|Timaru District|Total - dwelling type</v>
      </c>
      <c r="B2224" t="s">
        <v>16</v>
      </c>
      <c r="C2224" t="s">
        <v>17</v>
      </c>
      <c r="D2224" t="s">
        <v>18</v>
      </c>
      <c r="E2224" t="s">
        <v>19</v>
      </c>
      <c r="F2224">
        <v>2018</v>
      </c>
      <c r="G2224">
        <v>2018</v>
      </c>
      <c r="H2224" s="1" t="s">
        <v>124</v>
      </c>
      <c r="I2224" t="s">
        <v>123</v>
      </c>
      <c r="J2224">
        <v>21</v>
      </c>
      <c r="K2224" t="s">
        <v>26</v>
      </c>
      <c r="L2224">
        <v>99</v>
      </c>
      <c r="M2224" t="s">
        <v>260</v>
      </c>
      <c r="N2224">
        <v>801</v>
      </c>
      <c r="R2224" s="2">
        <f t="shared" si="69"/>
        <v>3.79800853485064</v>
      </c>
      <c r="S2224" s="2">
        <f>VLOOKUP(A2224,'TA Total'!A:Q,14,0)</f>
        <v>21090</v>
      </c>
    </row>
    <row r="2225" spans="1:19" x14ac:dyDescent="0.45">
      <c r="A2225" s="2" t="str">
        <f t="shared" si="68"/>
        <v>2018|Timaru District|Private Dwelling</v>
      </c>
      <c r="B2225" t="s">
        <v>16</v>
      </c>
      <c r="C2225" t="s">
        <v>17</v>
      </c>
      <c r="D2225" t="s">
        <v>18</v>
      </c>
      <c r="E2225" t="s">
        <v>19</v>
      </c>
      <c r="F2225">
        <v>2018</v>
      </c>
      <c r="G2225">
        <v>2018</v>
      </c>
      <c r="H2225" s="1" t="s">
        <v>124</v>
      </c>
      <c r="I2225" t="s">
        <v>123</v>
      </c>
      <c r="J2225">
        <v>22</v>
      </c>
      <c r="K2225" t="s">
        <v>27</v>
      </c>
      <c r="L2225">
        <v>1</v>
      </c>
      <c r="M2225" t="s">
        <v>261</v>
      </c>
      <c r="N2225">
        <v>894</v>
      </c>
      <c r="R2225" s="2">
        <f t="shared" si="69"/>
        <v>4.2699527152887233</v>
      </c>
      <c r="S2225" s="2">
        <f>VLOOKUP(A2225,'TA Total'!A:Q,14,0)</f>
        <v>20937</v>
      </c>
    </row>
    <row r="2226" spans="1:19" x14ac:dyDescent="0.45">
      <c r="A2226" s="2" t="str">
        <f t="shared" si="68"/>
        <v>2018|Timaru District|Non-private Dwelling</v>
      </c>
      <c r="B2226" t="s">
        <v>16</v>
      </c>
      <c r="C2226" t="s">
        <v>17</v>
      </c>
      <c r="D2226" t="s">
        <v>18</v>
      </c>
      <c r="E2226" t="s">
        <v>19</v>
      </c>
      <c r="F2226">
        <v>2018</v>
      </c>
      <c r="G2226">
        <v>2018</v>
      </c>
      <c r="H2226" s="1" t="s">
        <v>124</v>
      </c>
      <c r="I2226" t="s">
        <v>123</v>
      </c>
      <c r="J2226">
        <v>22</v>
      </c>
      <c r="K2226" t="s">
        <v>27</v>
      </c>
      <c r="L2226">
        <v>2</v>
      </c>
      <c r="M2226" t="s">
        <v>262</v>
      </c>
      <c r="N2226">
        <v>18</v>
      </c>
      <c r="R2226" s="2">
        <f t="shared" si="69"/>
        <v>12</v>
      </c>
      <c r="S2226" s="2">
        <f>VLOOKUP(A2226,'TA Total'!A:Q,14,0)</f>
        <v>150</v>
      </c>
    </row>
    <row r="2227" spans="1:19" x14ac:dyDescent="0.45">
      <c r="A2227" s="2" t="str">
        <f t="shared" si="68"/>
        <v>2018|Timaru District|Total - dwelling type</v>
      </c>
      <c r="B2227" t="s">
        <v>16</v>
      </c>
      <c r="C2227" t="s">
        <v>17</v>
      </c>
      <c r="D2227" t="s">
        <v>18</v>
      </c>
      <c r="E2227" t="s">
        <v>19</v>
      </c>
      <c r="F2227">
        <v>2018</v>
      </c>
      <c r="G2227">
        <v>2018</v>
      </c>
      <c r="H2227" s="1" t="s">
        <v>124</v>
      </c>
      <c r="I2227" t="s">
        <v>123</v>
      </c>
      <c r="J2227">
        <v>22</v>
      </c>
      <c r="K2227" t="s">
        <v>27</v>
      </c>
      <c r="L2227">
        <v>99</v>
      </c>
      <c r="M2227" t="s">
        <v>260</v>
      </c>
      <c r="N2227">
        <v>912</v>
      </c>
      <c r="R2227" s="2">
        <f t="shared" si="69"/>
        <v>4.3243243243243246</v>
      </c>
      <c r="S2227" s="2">
        <f>VLOOKUP(A2227,'TA Total'!A:Q,14,0)</f>
        <v>21090</v>
      </c>
    </row>
    <row r="2228" spans="1:19" x14ac:dyDescent="0.45">
      <c r="A2228" s="2" t="str">
        <f t="shared" si="68"/>
        <v>2018|Timaru District|Private Dwelling</v>
      </c>
      <c r="B2228" t="s">
        <v>16</v>
      </c>
      <c r="C2228" t="s">
        <v>17</v>
      </c>
      <c r="D2228" t="s">
        <v>18</v>
      </c>
      <c r="E2228" t="s">
        <v>19</v>
      </c>
      <c r="F2228">
        <v>2018</v>
      </c>
      <c r="G2228">
        <v>2018</v>
      </c>
      <c r="H2228" s="1" t="s">
        <v>124</v>
      </c>
      <c r="I2228" t="s">
        <v>123</v>
      </c>
      <c r="J2228">
        <v>3</v>
      </c>
      <c r="K2228" t="s">
        <v>28</v>
      </c>
      <c r="L2228">
        <v>1</v>
      </c>
      <c r="M2228" t="s">
        <v>261</v>
      </c>
      <c r="N2228">
        <v>57</v>
      </c>
      <c r="R2228" s="2">
        <f t="shared" si="69"/>
        <v>0.2722453073506233</v>
      </c>
      <c r="S2228" s="2">
        <f>VLOOKUP(A2228,'TA Total'!A:Q,14,0)</f>
        <v>20937</v>
      </c>
    </row>
    <row r="2229" spans="1:19" x14ac:dyDescent="0.45">
      <c r="A2229" s="2" t="str">
        <f t="shared" si="68"/>
        <v>2018|Timaru District|Non-private Dwelling</v>
      </c>
      <c r="B2229" t="s">
        <v>16</v>
      </c>
      <c r="C2229" t="s">
        <v>17</v>
      </c>
      <c r="D2229" t="s">
        <v>18</v>
      </c>
      <c r="E2229" t="s">
        <v>19</v>
      </c>
      <c r="F2229">
        <v>2018</v>
      </c>
      <c r="G2229">
        <v>2018</v>
      </c>
      <c r="H2229" s="1" t="s">
        <v>124</v>
      </c>
      <c r="I2229" t="s">
        <v>123</v>
      </c>
      <c r="J2229">
        <v>3</v>
      </c>
      <c r="K2229" t="s">
        <v>28</v>
      </c>
      <c r="L2229">
        <v>2</v>
      </c>
      <c r="M2229" t="s">
        <v>262</v>
      </c>
      <c r="N2229">
        <v>0</v>
      </c>
      <c r="R2229" s="2">
        <f t="shared" si="69"/>
        <v>0</v>
      </c>
      <c r="S2229" s="2">
        <f>VLOOKUP(A2229,'TA Total'!A:Q,14,0)</f>
        <v>150</v>
      </c>
    </row>
    <row r="2230" spans="1:19" x14ac:dyDescent="0.45">
      <c r="A2230" s="2" t="str">
        <f t="shared" si="68"/>
        <v>2018|Timaru District|Total - dwelling type</v>
      </c>
      <c r="B2230" t="s">
        <v>16</v>
      </c>
      <c r="C2230" t="s">
        <v>17</v>
      </c>
      <c r="D2230" t="s">
        <v>18</v>
      </c>
      <c r="E2230" t="s">
        <v>19</v>
      </c>
      <c r="F2230">
        <v>2018</v>
      </c>
      <c r="G2230">
        <v>2018</v>
      </c>
      <c r="H2230" s="1" t="s">
        <v>124</v>
      </c>
      <c r="I2230" t="s">
        <v>123</v>
      </c>
      <c r="J2230">
        <v>3</v>
      </c>
      <c r="K2230" t="s">
        <v>28</v>
      </c>
      <c r="L2230">
        <v>99</v>
      </c>
      <c r="M2230" t="s">
        <v>260</v>
      </c>
      <c r="N2230">
        <v>54</v>
      </c>
      <c r="R2230" s="2">
        <f t="shared" si="69"/>
        <v>0.25604551920341395</v>
      </c>
      <c r="S2230" s="2">
        <f>VLOOKUP(A2230,'TA Total'!A:Q,14,0)</f>
        <v>21090</v>
      </c>
    </row>
    <row r="2231" spans="1:19" x14ac:dyDescent="0.45">
      <c r="A2231" s="2" t="str">
        <f t="shared" si="68"/>
        <v>2018|Timaru District|Private Dwelling</v>
      </c>
      <c r="B2231" t="s">
        <v>16</v>
      </c>
      <c r="C2231" t="s">
        <v>17</v>
      </c>
      <c r="D2231" t="s">
        <v>18</v>
      </c>
      <c r="E2231" t="s">
        <v>19</v>
      </c>
      <c r="F2231">
        <v>2018</v>
      </c>
      <c r="G2231">
        <v>2018</v>
      </c>
      <c r="H2231" s="1" t="s">
        <v>124</v>
      </c>
      <c r="I2231" t="s">
        <v>123</v>
      </c>
      <c r="J2231">
        <v>999</v>
      </c>
      <c r="K2231" t="s">
        <v>29</v>
      </c>
      <c r="L2231">
        <v>1</v>
      </c>
      <c r="M2231" t="s">
        <v>261</v>
      </c>
      <c r="N2231">
        <v>20937</v>
      </c>
      <c r="R2231" s="2">
        <f t="shared" si="69"/>
        <v>100</v>
      </c>
      <c r="S2231" s="2">
        <f>VLOOKUP(A2231,'TA Total'!A:Q,14,0)</f>
        <v>20937</v>
      </c>
    </row>
    <row r="2232" spans="1:19" x14ac:dyDescent="0.45">
      <c r="A2232" s="2" t="str">
        <f t="shared" si="68"/>
        <v>2018|Timaru District|Non-private Dwelling</v>
      </c>
      <c r="B2232" t="s">
        <v>16</v>
      </c>
      <c r="C2232" t="s">
        <v>17</v>
      </c>
      <c r="D2232" t="s">
        <v>18</v>
      </c>
      <c r="E2232" t="s">
        <v>19</v>
      </c>
      <c r="F2232">
        <v>2018</v>
      </c>
      <c r="G2232">
        <v>2018</v>
      </c>
      <c r="H2232" s="1" t="s">
        <v>124</v>
      </c>
      <c r="I2232" t="s">
        <v>123</v>
      </c>
      <c r="J2232">
        <v>999</v>
      </c>
      <c r="K2232" t="s">
        <v>29</v>
      </c>
      <c r="L2232">
        <v>2</v>
      </c>
      <c r="M2232" t="s">
        <v>262</v>
      </c>
      <c r="N2232">
        <v>150</v>
      </c>
      <c r="R2232" s="2">
        <f t="shared" si="69"/>
        <v>100</v>
      </c>
      <c r="S2232" s="2">
        <f>VLOOKUP(A2232,'TA Total'!A:Q,14,0)</f>
        <v>150</v>
      </c>
    </row>
    <row r="2233" spans="1:19" x14ac:dyDescent="0.45">
      <c r="A2233" s="2" t="str">
        <f t="shared" si="68"/>
        <v>2018|Timaru District|Total - dwelling type</v>
      </c>
      <c r="B2233" t="s">
        <v>16</v>
      </c>
      <c r="C2233" t="s">
        <v>17</v>
      </c>
      <c r="D2233" t="s">
        <v>18</v>
      </c>
      <c r="E2233" t="s">
        <v>19</v>
      </c>
      <c r="F2233">
        <v>2018</v>
      </c>
      <c r="G2233">
        <v>2018</v>
      </c>
      <c r="H2233" s="1" t="s">
        <v>124</v>
      </c>
      <c r="I2233" t="s">
        <v>123</v>
      </c>
      <c r="J2233">
        <v>999</v>
      </c>
      <c r="K2233" t="s">
        <v>29</v>
      </c>
      <c r="L2233">
        <v>99</v>
      </c>
      <c r="M2233" t="s">
        <v>260</v>
      </c>
      <c r="N2233">
        <v>21090</v>
      </c>
      <c r="R2233" s="2">
        <f t="shared" si="69"/>
        <v>100</v>
      </c>
      <c r="S2233" s="2">
        <f>VLOOKUP(A2233,'TA Total'!A:Q,14,0)</f>
        <v>21090</v>
      </c>
    </row>
    <row r="2234" spans="1:19" x14ac:dyDescent="0.45">
      <c r="A2234" s="2" t="str">
        <f t="shared" si="68"/>
        <v>2018|Mackenzie District|Private Dwelling</v>
      </c>
      <c r="B2234" t="s">
        <v>16</v>
      </c>
      <c r="C2234" t="s">
        <v>17</v>
      </c>
      <c r="D2234" t="s">
        <v>18</v>
      </c>
      <c r="E2234" t="s">
        <v>19</v>
      </c>
      <c r="F2234">
        <v>2018</v>
      </c>
      <c r="G2234">
        <v>2018</v>
      </c>
      <c r="H2234" s="1" t="s">
        <v>122</v>
      </c>
      <c r="I2234" t="s">
        <v>121</v>
      </c>
      <c r="J2234">
        <v>1</v>
      </c>
      <c r="K2234" t="s">
        <v>22</v>
      </c>
      <c r="L2234">
        <v>1</v>
      </c>
      <c r="M2234" t="s">
        <v>261</v>
      </c>
      <c r="N2234">
        <v>2031</v>
      </c>
      <c r="R2234" s="2">
        <f t="shared" si="69"/>
        <v>56.558061821219717</v>
      </c>
      <c r="S2234" s="2">
        <f>VLOOKUP(A2234,'TA Total'!A:Q,14,0)</f>
        <v>3591</v>
      </c>
    </row>
    <row r="2235" spans="1:19" x14ac:dyDescent="0.45">
      <c r="A2235" s="2" t="str">
        <f t="shared" si="68"/>
        <v>2018|Mackenzie District|Non-private Dwelling</v>
      </c>
      <c r="B2235" t="s">
        <v>16</v>
      </c>
      <c r="C2235" t="s">
        <v>17</v>
      </c>
      <c r="D2235" t="s">
        <v>18</v>
      </c>
      <c r="E2235" t="s">
        <v>19</v>
      </c>
      <c r="F2235">
        <v>2018</v>
      </c>
      <c r="G2235">
        <v>2018</v>
      </c>
      <c r="H2235" s="1" t="s">
        <v>122</v>
      </c>
      <c r="I2235" t="s">
        <v>121</v>
      </c>
      <c r="J2235">
        <v>1</v>
      </c>
      <c r="K2235" t="s">
        <v>22</v>
      </c>
      <c r="L2235">
        <v>2</v>
      </c>
      <c r="M2235" t="s">
        <v>262</v>
      </c>
      <c r="N2235">
        <v>105</v>
      </c>
      <c r="R2235" s="2">
        <f t="shared" si="69"/>
        <v>66.037735849056602</v>
      </c>
      <c r="S2235" s="2">
        <f>VLOOKUP(A2235,'TA Total'!A:Q,14,0)</f>
        <v>159</v>
      </c>
    </row>
    <row r="2236" spans="1:19" x14ac:dyDescent="0.45">
      <c r="A2236" s="2" t="str">
        <f t="shared" si="68"/>
        <v>2018|Mackenzie District|Total - dwelling type</v>
      </c>
      <c r="B2236" t="s">
        <v>16</v>
      </c>
      <c r="C2236" t="s">
        <v>17</v>
      </c>
      <c r="D2236" t="s">
        <v>18</v>
      </c>
      <c r="E2236" t="s">
        <v>19</v>
      </c>
      <c r="F2236">
        <v>2018</v>
      </c>
      <c r="G2236">
        <v>2018</v>
      </c>
      <c r="H2236" s="1" t="s">
        <v>122</v>
      </c>
      <c r="I2236" t="s">
        <v>121</v>
      </c>
      <c r="J2236">
        <v>1</v>
      </c>
      <c r="K2236" t="s">
        <v>22</v>
      </c>
      <c r="L2236">
        <v>99</v>
      </c>
      <c r="M2236" t="s">
        <v>260</v>
      </c>
      <c r="N2236">
        <v>2139</v>
      </c>
      <c r="R2236" s="2">
        <f t="shared" si="69"/>
        <v>57.08566853482786</v>
      </c>
      <c r="S2236" s="2">
        <f>VLOOKUP(A2236,'TA Total'!A:Q,14,0)</f>
        <v>3747</v>
      </c>
    </row>
    <row r="2237" spans="1:19" x14ac:dyDescent="0.45">
      <c r="A2237" s="2" t="str">
        <f t="shared" si="68"/>
        <v>2018|Mackenzie District|Private Dwelling</v>
      </c>
      <c r="B2237" t="s">
        <v>16</v>
      </c>
      <c r="C2237" t="s">
        <v>17</v>
      </c>
      <c r="D2237" t="s">
        <v>18</v>
      </c>
      <c r="E2237" t="s">
        <v>19</v>
      </c>
      <c r="F2237">
        <v>2018</v>
      </c>
      <c r="G2237">
        <v>2018</v>
      </c>
      <c r="H2237" s="1" t="s">
        <v>122</v>
      </c>
      <c r="I2237" t="s">
        <v>121</v>
      </c>
      <c r="J2237">
        <v>2</v>
      </c>
      <c r="K2237" t="s">
        <v>23</v>
      </c>
      <c r="L2237">
        <v>1</v>
      </c>
      <c r="M2237" t="s">
        <v>261</v>
      </c>
      <c r="N2237">
        <v>1485</v>
      </c>
      <c r="R2237" s="2">
        <f t="shared" si="69"/>
        <v>41.353383458646611</v>
      </c>
      <c r="S2237" s="2">
        <f>VLOOKUP(A2237,'TA Total'!A:Q,14,0)</f>
        <v>3591</v>
      </c>
    </row>
    <row r="2238" spans="1:19" x14ac:dyDescent="0.45">
      <c r="A2238" s="2" t="str">
        <f t="shared" si="68"/>
        <v>2018|Mackenzie District|Non-private Dwelling</v>
      </c>
      <c r="B2238" t="s">
        <v>16</v>
      </c>
      <c r="C2238" t="s">
        <v>17</v>
      </c>
      <c r="D2238" t="s">
        <v>18</v>
      </c>
      <c r="E2238" t="s">
        <v>19</v>
      </c>
      <c r="F2238">
        <v>2018</v>
      </c>
      <c r="G2238">
        <v>2018</v>
      </c>
      <c r="H2238" s="1" t="s">
        <v>122</v>
      </c>
      <c r="I2238" t="s">
        <v>121</v>
      </c>
      <c r="J2238">
        <v>2</v>
      </c>
      <c r="K2238" t="s">
        <v>23</v>
      </c>
      <c r="L2238">
        <v>2</v>
      </c>
      <c r="M2238" t="s">
        <v>262</v>
      </c>
      <c r="N2238">
        <v>54</v>
      </c>
      <c r="R2238" s="2">
        <f t="shared" si="69"/>
        <v>33.962264150943398</v>
      </c>
      <c r="S2238" s="2">
        <f>VLOOKUP(A2238,'TA Total'!A:Q,14,0)</f>
        <v>159</v>
      </c>
    </row>
    <row r="2239" spans="1:19" x14ac:dyDescent="0.45">
      <c r="A2239" s="2" t="str">
        <f t="shared" si="68"/>
        <v>2018|Mackenzie District|Total - dwelling type</v>
      </c>
      <c r="B2239" t="s">
        <v>16</v>
      </c>
      <c r="C2239" t="s">
        <v>17</v>
      </c>
      <c r="D2239" t="s">
        <v>18</v>
      </c>
      <c r="E2239" t="s">
        <v>19</v>
      </c>
      <c r="F2239">
        <v>2018</v>
      </c>
      <c r="G2239">
        <v>2018</v>
      </c>
      <c r="H2239" s="1" t="s">
        <v>122</v>
      </c>
      <c r="I2239" t="s">
        <v>121</v>
      </c>
      <c r="J2239">
        <v>2</v>
      </c>
      <c r="K2239" t="s">
        <v>23</v>
      </c>
      <c r="L2239">
        <v>99</v>
      </c>
      <c r="M2239" t="s">
        <v>260</v>
      </c>
      <c r="N2239">
        <v>1536</v>
      </c>
      <c r="R2239" s="2">
        <f t="shared" si="69"/>
        <v>40.99279423538831</v>
      </c>
      <c r="S2239" s="2">
        <f>VLOOKUP(A2239,'TA Total'!A:Q,14,0)</f>
        <v>3747</v>
      </c>
    </row>
    <row r="2240" spans="1:19" x14ac:dyDescent="0.45">
      <c r="A2240" s="2" t="str">
        <f t="shared" si="68"/>
        <v>2018|Mackenzie District|Private Dwelling</v>
      </c>
      <c r="B2240" t="s">
        <v>16</v>
      </c>
      <c r="C2240" t="s">
        <v>17</v>
      </c>
      <c r="D2240" t="s">
        <v>18</v>
      </c>
      <c r="E2240" t="s">
        <v>19</v>
      </c>
      <c r="F2240">
        <v>2018</v>
      </c>
      <c r="G2240">
        <v>2018</v>
      </c>
      <c r="H2240" s="1" t="s">
        <v>122</v>
      </c>
      <c r="I2240" t="s">
        <v>121</v>
      </c>
      <c r="J2240">
        <v>21</v>
      </c>
      <c r="K2240" t="s">
        <v>26</v>
      </c>
      <c r="L2240">
        <v>1</v>
      </c>
      <c r="M2240" t="s">
        <v>261</v>
      </c>
      <c r="N2240">
        <v>372</v>
      </c>
      <c r="R2240" s="2">
        <f t="shared" si="69"/>
        <v>10.359231411862989</v>
      </c>
      <c r="S2240" s="2">
        <f>VLOOKUP(A2240,'TA Total'!A:Q,14,0)</f>
        <v>3591</v>
      </c>
    </row>
    <row r="2241" spans="1:19" x14ac:dyDescent="0.45">
      <c r="A2241" s="2" t="str">
        <f t="shared" si="68"/>
        <v>2018|Mackenzie District|Non-private Dwelling</v>
      </c>
      <c r="B2241" t="s">
        <v>16</v>
      </c>
      <c r="C2241" t="s">
        <v>17</v>
      </c>
      <c r="D2241" t="s">
        <v>18</v>
      </c>
      <c r="E2241" t="s">
        <v>19</v>
      </c>
      <c r="F2241">
        <v>2018</v>
      </c>
      <c r="G2241">
        <v>2018</v>
      </c>
      <c r="H2241" s="1" t="s">
        <v>122</v>
      </c>
      <c r="I2241" t="s">
        <v>121</v>
      </c>
      <c r="J2241">
        <v>21</v>
      </c>
      <c r="K2241" t="s">
        <v>26</v>
      </c>
      <c r="L2241">
        <v>2</v>
      </c>
      <c r="M2241" t="s">
        <v>262</v>
      </c>
      <c r="N2241">
        <v>9</v>
      </c>
      <c r="R2241" s="2">
        <f t="shared" si="69"/>
        <v>5.6603773584905666</v>
      </c>
      <c r="S2241" s="2">
        <f>VLOOKUP(A2241,'TA Total'!A:Q,14,0)</f>
        <v>159</v>
      </c>
    </row>
    <row r="2242" spans="1:19" x14ac:dyDescent="0.45">
      <c r="A2242" s="2" t="str">
        <f t="shared" si="68"/>
        <v>2018|Mackenzie District|Total - dwelling type</v>
      </c>
      <c r="B2242" t="s">
        <v>16</v>
      </c>
      <c r="C2242" t="s">
        <v>17</v>
      </c>
      <c r="D2242" t="s">
        <v>18</v>
      </c>
      <c r="E2242" t="s">
        <v>19</v>
      </c>
      <c r="F2242">
        <v>2018</v>
      </c>
      <c r="G2242">
        <v>2018</v>
      </c>
      <c r="H2242" s="1" t="s">
        <v>122</v>
      </c>
      <c r="I2242" t="s">
        <v>121</v>
      </c>
      <c r="J2242">
        <v>21</v>
      </c>
      <c r="K2242" t="s">
        <v>26</v>
      </c>
      <c r="L2242">
        <v>99</v>
      </c>
      <c r="M2242" t="s">
        <v>260</v>
      </c>
      <c r="N2242">
        <v>381</v>
      </c>
      <c r="R2242" s="2">
        <f t="shared" si="69"/>
        <v>10.168134507606084</v>
      </c>
      <c r="S2242" s="2">
        <f>VLOOKUP(A2242,'TA Total'!A:Q,14,0)</f>
        <v>3747</v>
      </c>
    </row>
    <row r="2243" spans="1:19" x14ac:dyDescent="0.45">
      <c r="A2243" s="2" t="str">
        <f t="shared" ref="A2243:A2306" si="70">G2243&amp;"|"&amp;I2243&amp;"|"&amp;M2243</f>
        <v>2018|Mackenzie District|Private Dwelling</v>
      </c>
      <c r="B2243" t="s">
        <v>16</v>
      </c>
      <c r="C2243" t="s">
        <v>17</v>
      </c>
      <c r="D2243" t="s">
        <v>18</v>
      </c>
      <c r="E2243" t="s">
        <v>19</v>
      </c>
      <c r="F2243">
        <v>2018</v>
      </c>
      <c r="G2243">
        <v>2018</v>
      </c>
      <c r="H2243" s="1" t="s">
        <v>122</v>
      </c>
      <c r="I2243" t="s">
        <v>121</v>
      </c>
      <c r="J2243">
        <v>22</v>
      </c>
      <c r="K2243" t="s">
        <v>27</v>
      </c>
      <c r="L2243">
        <v>1</v>
      </c>
      <c r="M2243" t="s">
        <v>261</v>
      </c>
      <c r="N2243">
        <v>1113</v>
      </c>
      <c r="R2243" s="2">
        <f t="shared" ref="R2243:R2306" si="71">IF(P2243&lt;&gt;"_U",IFERROR((N2243/S2243*100),"."),".")</f>
        <v>30.994152046783626</v>
      </c>
      <c r="S2243" s="2">
        <f>VLOOKUP(A2243,'TA Total'!A:Q,14,0)</f>
        <v>3591</v>
      </c>
    </row>
    <row r="2244" spans="1:19" x14ac:dyDescent="0.45">
      <c r="A2244" s="2" t="str">
        <f t="shared" si="70"/>
        <v>2018|Mackenzie District|Non-private Dwelling</v>
      </c>
      <c r="B2244" t="s">
        <v>16</v>
      </c>
      <c r="C2244" t="s">
        <v>17</v>
      </c>
      <c r="D2244" t="s">
        <v>18</v>
      </c>
      <c r="E2244" t="s">
        <v>19</v>
      </c>
      <c r="F2244">
        <v>2018</v>
      </c>
      <c r="G2244">
        <v>2018</v>
      </c>
      <c r="H2244" s="1" t="s">
        <v>122</v>
      </c>
      <c r="I2244" t="s">
        <v>121</v>
      </c>
      <c r="J2244">
        <v>22</v>
      </c>
      <c r="K2244" t="s">
        <v>27</v>
      </c>
      <c r="L2244">
        <v>2</v>
      </c>
      <c r="M2244" t="s">
        <v>262</v>
      </c>
      <c r="N2244">
        <v>42</v>
      </c>
      <c r="R2244" s="2">
        <f t="shared" si="71"/>
        <v>26.415094339622641</v>
      </c>
      <c r="S2244" s="2">
        <f>VLOOKUP(A2244,'TA Total'!A:Q,14,0)</f>
        <v>159</v>
      </c>
    </row>
    <row r="2245" spans="1:19" x14ac:dyDescent="0.45">
      <c r="A2245" s="2" t="str">
        <f t="shared" si="70"/>
        <v>2018|Mackenzie District|Total - dwelling type</v>
      </c>
      <c r="B2245" t="s">
        <v>16</v>
      </c>
      <c r="C2245" t="s">
        <v>17</v>
      </c>
      <c r="D2245" t="s">
        <v>18</v>
      </c>
      <c r="E2245" t="s">
        <v>19</v>
      </c>
      <c r="F2245">
        <v>2018</v>
      </c>
      <c r="G2245">
        <v>2018</v>
      </c>
      <c r="H2245" s="1" t="s">
        <v>122</v>
      </c>
      <c r="I2245" t="s">
        <v>121</v>
      </c>
      <c r="J2245">
        <v>22</v>
      </c>
      <c r="K2245" t="s">
        <v>27</v>
      </c>
      <c r="L2245">
        <v>99</v>
      </c>
      <c r="M2245" t="s">
        <v>260</v>
      </c>
      <c r="N2245">
        <v>1155</v>
      </c>
      <c r="R2245" s="2">
        <f t="shared" si="71"/>
        <v>30.824659727782226</v>
      </c>
      <c r="S2245" s="2">
        <f>VLOOKUP(A2245,'TA Total'!A:Q,14,0)</f>
        <v>3747</v>
      </c>
    </row>
    <row r="2246" spans="1:19" x14ac:dyDescent="0.45">
      <c r="A2246" s="2" t="str">
        <f t="shared" si="70"/>
        <v>2018|Mackenzie District|Private Dwelling</v>
      </c>
      <c r="B2246" t="s">
        <v>16</v>
      </c>
      <c r="C2246" t="s">
        <v>17</v>
      </c>
      <c r="D2246" t="s">
        <v>18</v>
      </c>
      <c r="E2246" t="s">
        <v>19</v>
      </c>
      <c r="F2246">
        <v>2018</v>
      </c>
      <c r="G2246">
        <v>2018</v>
      </c>
      <c r="H2246" s="1" t="s">
        <v>122</v>
      </c>
      <c r="I2246" t="s">
        <v>121</v>
      </c>
      <c r="J2246">
        <v>3</v>
      </c>
      <c r="K2246" t="s">
        <v>28</v>
      </c>
      <c r="L2246">
        <v>1</v>
      </c>
      <c r="M2246" t="s">
        <v>261</v>
      </c>
      <c r="N2246">
        <v>75</v>
      </c>
      <c r="R2246" s="2">
        <f t="shared" si="71"/>
        <v>2.0885547201336676</v>
      </c>
      <c r="S2246" s="2">
        <f>VLOOKUP(A2246,'TA Total'!A:Q,14,0)</f>
        <v>3591</v>
      </c>
    </row>
    <row r="2247" spans="1:19" x14ac:dyDescent="0.45">
      <c r="A2247" s="2" t="str">
        <f t="shared" si="70"/>
        <v>2018|Mackenzie District|Non-private Dwelling</v>
      </c>
      <c r="B2247" t="s">
        <v>16</v>
      </c>
      <c r="C2247" t="s">
        <v>17</v>
      </c>
      <c r="D2247" t="s">
        <v>18</v>
      </c>
      <c r="E2247" t="s">
        <v>19</v>
      </c>
      <c r="F2247">
        <v>2018</v>
      </c>
      <c r="G2247">
        <v>2018</v>
      </c>
      <c r="H2247" s="1" t="s">
        <v>122</v>
      </c>
      <c r="I2247" t="s">
        <v>121</v>
      </c>
      <c r="J2247">
        <v>3</v>
      </c>
      <c r="K2247" t="s">
        <v>28</v>
      </c>
      <c r="L2247">
        <v>2</v>
      </c>
      <c r="M2247" t="s">
        <v>262</v>
      </c>
      <c r="N2247">
        <v>0</v>
      </c>
      <c r="R2247" s="2">
        <f t="shared" si="71"/>
        <v>0</v>
      </c>
      <c r="S2247" s="2">
        <f>VLOOKUP(A2247,'TA Total'!A:Q,14,0)</f>
        <v>159</v>
      </c>
    </row>
    <row r="2248" spans="1:19" x14ac:dyDescent="0.45">
      <c r="A2248" s="2" t="str">
        <f t="shared" si="70"/>
        <v>2018|Mackenzie District|Total - dwelling type</v>
      </c>
      <c r="B2248" t="s">
        <v>16</v>
      </c>
      <c r="C2248" t="s">
        <v>17</v>
      </c>
      <c r="D2248" t="s">
        <v>18</v>
      </c>
      <c r="E2248" t="s">
        <v>19</v>
      </c>
      <c r="F2248">
        <v>2018</v>
      </c>
      <c r="G2248">
        <v>2018</v>
      </c>
      <c r="H2248" s="1" t="s">
        <v>122</v>
      </c>
      <c r="I2248" t="s">
        <v>121</v>
      </c>
      <c r="J2248">
        <v>3</v>
      </c>
      <c r="K2248" t="s">
        <v>28</v>
      </c>
      <c r="L2248">
        <v>99</v>
      </c>
      <c r="M2248" t="s">
        <v>260</v>
      </c>
      <c r="N2248">
        <v>75</v>
      </c>
      <c r="R2248" s="2">
        <f t="shared" si="71"/>
        <v>2.0016012810248198</v>
      </c>
      <c r="S2248" s="2">
        <f>VLOOKUP(A2248,'TA Total'!A:Q,14,0)</f>
        <v>3747</v>
      </c>
    </row>
    <row r="2249" spans="1:19" x14ac:dyDescent="0.45">
      <c r="A2249" s="2" t="str">
        <f t="shared" si="70"/>
        <v>2018|Mackenzie District|Private Dwelling</v>
      </c>
      <c r="B2249" t="s">
        <v>16</v>
      </c>
      <c r="C2249" t="s">
        <v>17</v>
      </c>
      <c r="D2249" t="s">
        <v>18</v>
      </c>
      <c r="E2249" t="s">
        <v>19</v>
      </c>
      <c r="F2249">
        <v>2018</v>
      </c>
      <c r="G2249">
        <v>2018</v>
      </c>
      <c r="H2249" s="1" t="s">
        <v>122</v>
      </c>
      <c r="I2249" t="s">
        <v>121</v>
      </c>
      <c r="J2249">
        <v>999</v>
      </c>
      <c r="K2249" t="s">
        <v>29</v>
      </c>
      <c r="L2249">
        <v>1</v>
      </c>
      <c r="M2249" t="s">
        <v>261</v>
      </c>
      <c r="N2249">
        <v>3591</v>
      </c>
      <c r="R2249" s="2">
        <f t="shared" si="71"/>
        <v>100</v>
      </c>
      <c r="S2249" s="2">
        <f>VLOOKUP(A2249,'TA Total'!A:Q,14,0)</f>
        <v>3591</v>
      </c>
    </row>
    <row r="2250" spans="1:19" x14ac:dyDescent="0.45">
      <c r="A2250" s="2" t="str">
        <f t="shared" si="70"/>
        <v>2018|Mackenzie District|Non-private Dwelling</v>
      </c>
      <c r="B2250" t="s">
        <v>16</v>
      </c>
      <c r="C2250" t="s">
        <v>17</v>
      </c>
      <c r="D2250" t="s">
        <v>18</v>
      </c>
      <c r="E2250" t="s">
        <v>19</v>
      </c>
      <c r="F2250">
        <v>2018</v>
      </c>
      <c r="G2250">
        <v>2018</v>
      </c>
      <c r="H2250" s="1" t="s">
        <v>122</v>
      </c>
      <c r="I2250" t="s">
        <v>121</v>
      </c>
      <c r="J2250">
        <v>999</v>
      </c>
      <c r="K2250" t="s">
        <v>29</v>
      </c>
      <c r="L2250">
        <v>2</v>
      </c>
      <c r="M2250" t="s">
        <v>262</v>
      </c>
      <c r="N2250">
        <v>159</v>
      </c>
      <c r="R2250" s="2">
        <f t="shared" si="71"/>
        <v>100</v>
      </c>
      <c r="S2250" s="2">
        <f>VLOOKUP(A2250,'TA Total'!A:Q,14,0)</f>
        <v>159</v>
      </c>
    </row>
    <row r="2251" spans="1:19" x14ac:dyDescent="0.45">
      <c r="A2251" s="2" t="str">
        <f t="shared" si="70"/>
        <v>2018|Mackenzie District|Total - dwelling type</v>
      </c>
      <c r="B2251" t="s">
        <v>16</v>
      </c>
      <c r="C2251" t="s">
        <v>17</v>
      </c>
      <c r="D2251" t="s">
        <v>18</v>
      </c>
      <c r="E2251" t="s">
        <v>19</v>
      </c>
      <c r="F2251">
        <v>2018</v>
      </c>
      <c r="G2251">
        <v>2018</v>
      </c>
      <c r="H2251" s="1" t="s">
        <v>122</v>
      </c>
      <c r="I2251" t="s">
        <v>121</v>
      </c>
      <c r="J2251">
        <v>999</v>
      </c>
      <c r="K2251" t="s">
        <v>29</v>
      </c>
      <c r="L2251">
        <v>99</v>
      </c>
      <c r="M2251" t="s">
        <v>260</v>
      </c>
      <c r="N2251">
        <v>3747</v>
      </c>
      <c r="R2251" s="2">
        <f t="shared" si="71"/>
        <v>100</v>
      </c>
      <c r="S2251" s="2">
        <f>VLOOKUP(A2251,'TA Total'!A:Q,14,0)</f>
        <v>3747</v>
      </c>
    </row>
    <row r="2252" spans="1:19" x14ac:dyDescent="0.45">
      <c r="A2252" s="2" t="str">
        <f t="shared" si="70"/>
        <v>2018|Waimate District|Private Dwelling</v>
      </c>
      <c r="B2252" t="s">
        <v>16</v>
      </c>
      <c r="C2252" t="s">
        <v>17</v>
      </c>
      <c r="D2252" t="s">
        <v>18</v>
      </c>
      <c r="E2252" t="s">
        <v>19</v>
      </c>
      <c r="F2252">
        <v>2018</v>
      </c>
      <c r="G2252">
        <v>2018</v>
      </c>
      <c r="H2252" s="1" t="s">
        <v>120</v>
      </c>
      <c r="I2252" t="s">
        <v>119</v>
      </c>
      <c r="J2252">
        <v>1</v>
      </c>
      <c r="K2252" t="s">
        <v>22</v>
      </c>
      <c r="L2252">
        <v>1</v>
      </c>
      <c r="M2252" t="s">
        <v>261</v>
      </c>
      <c r="N2252">
        <v>3309</v>
      </c>
      <c r="R2252" s="2">
        <f t="shared" si="71"/>
        <v>85.239567233384847</v>
      </c>
      <c r="S2252" s="2">
        <f>VLOOKUP(A2252,'TA Total'!A:Q,14,0)</f>
        <v>3882</v>
      </c>
    </row>
    <row r="2253" spans="1:19" x14ac:dyDescent="0.45">
      <c r="A2253" s="2" t="str">
        <f t="shared" si="70"/>
        <v>2018|Waimate District|Non-private Dwelling</v>
      </c>
      <c r="B2253" t="s">
        <v>16</v>
      </c>
      <c r="C2253" t="s">
        <v>17</v>
      </c>
      <c r="D2253" t="s">
        <v>18</v>
      </c>
      <c r="E2253" t="s">
        <v>19</v>
      </c>
      <c r="F2253">
        <v>2018</v>
      </c>
      <c r="G2253">
        <v>2018</v>
      </c>
      <c r="H2253" s="1" t="s">
        <v>120</v>
      </c>
      <c r="I2253" t="s">
        <v>119</v>
      </c>
      <c r="J2253">
        <v>1</v>
      </c>
      <c r="K2253" t="s">
        <v>22</v>
      </c>
      <c r="L2253">
        <v>2</v>
      </c>
      <c r="M2253" t="s">
        <v>262</v>
      </c>
      <c r="N2253">
        <v>21</v>
      </c>
      <c r="R2253" s="2">
        <f t="shared" si="71"/>
        <v>70</v>
      </c>
      <c r="S2253" s="2">
        <f>VLOOKUP(A2253,'TA Total'!A:Q,14,0)</f>
        <v>30</v>
      </c>
    </row>
    <row r="2254" spans="1:19" x14ac:dyDescent="0.45">
      <c r="A2254" s="2" t="str">
        <f t="shared" si="70"/>
        <v>2018|Waimate District|Total - dwelling type</v>
      </c>
      <c r="B2254" t="s">
        <v>16</v>
      </c>
      <c r="C2254" t="s">
        <v>17</v>
      </c>
      <c r="D2254" t="s">
        <v>18</v>
      </c>
      <c r="E2254" t="s">
        <v>19</v>
      </c>
      <c r="F2254">
        <v>2018</v>
      </c>
      <c r="G2254">
        <v>2018</v>
      </c>
      <c r="H2254" s="1" t="s">
        <v>120</v>
      </c>
      <c r="I2254" t="s">
        <v>119</v>
      </c>
      <c r="J2254">
        <v>1</v>
      </c>
      <c r="K2254" t="s">
        <v>22</v>
      </c>
      <c r="L2254">
        <v>99</v>
      </c>
      <c r="M2254" t="s">
        <v>260</v>
      </c>
      <c r="N2254">
        <v>3330</v>
      </c>
      <c r="R2254" s="2">
        <f t="shared" si="71"/>
        <v>85.122699386503058</v>
      </c>
      <c r="S2254" s="2">
        <f>VLOOKUP(A2254,'TA Total'!A:Q,14,0)</f>
        <v>3912</v>
      </c>
    </row>
    <row r="2255" spans="1:19" x14ac:dyDescent="0.45">
      <c r="A2255" s="2" t="str">
        <f t="shared" si="70"/>
        <v>2018|Waimate District|Private Dwelling</v>
      </c>
      <c r="B2255" t="s">
        <v>16</v>
      </c>
      <c r="C2255" t="s">
        <v>17</v>
      </c>
      <c r="D2255" t="s">
        <v>18</v>
      </c>
      <c r="E2255" t="s">
        <v>19</v>
      </c>
      <c r="F2255">
        <v>2018</v>
      </c>
      <c r="G2255">
        <v>2018</v>
      </c>
      <c r="H2255" s="1" t="s">
        <v>120</v>
      </c>
      <c r="I2255" t="s">
        <v>119</v>
      </c>
      <c r="J2255">
        <v>2</v>
      </c>
      <c r="K2255" t="s">
        <v>23</v>
      </c>
      <c r="L2255">
        <v>1</v>
      </c>
      <c r="M2255" t="s">
        <v>261</v>
      </c>
      <c r="N2255">
        <v>573</v>
      </c>
      <c r="R2255" s="2">
        <f t="shared" si="71"/>
        <v>14.760432766615148</v>
      </c>
      <c r="S2255" s="2">
        <f>VLOOKUP(A2255,'TA Total'!A:Q,14,0)</f>
        <v>3882</v>
      </c>
    </row>
    <row r="2256" spans="1:19" x14ac:dyDescent="0.45">
      <c r="A2256" s="2" t="str">
        <f t="shared" si="70"/>
        <v>2018|Waimate District|Non-private Dwelling</v>
      </c>
      <c r="B2256" t="s">
        <v>16</v>
      </c>
      <c r="C2256" t="s">
        <v>17</v>
      </c>
      <c r="D2256" t="s">
        <v>18</v>
      </c>
      <c r="E2256" t="s">
        <v>19</v>
      </c>
      <c r="F2256">
        <v>2018</v>
      </c>
      <c r="G2256">
        <v>2018</v>
      </c>
      <c r="H2256" s="1" t="s">
        <v>120</v>
      </c>
      <c r="I2256" t="s">
        <v>119</v>
      </c>
      <c r="J2256">
        <v>2</v>
      </c>
      <c r="K2256" t="s">
        <v>23</v>
      </c>
      <c r="L2256">
        <v>2</v>
      </c>
      <c r="M2256" t="s">
        <v>262</v>
      </c>
      <c r="N2256">
        <v>9</v>
      </c>
      <c r="R2256" s="2">
        <f t="shared" si="71"/>
        <v>30</v>
      </c>
      <c r="S2256" s="2">
        <f>VLOOKUP(A2256,'TA Total'!A:Q,14,0)</f>
        <v>30</v>
      </c>
    </row>
    <row r="2257" spans="1:19" x14ac:dyDescent="0.45">
      <c r="A2257" s="2" t="str">
        <f t="shared" si="70"/>
        <v>2018|Waimate District|Total - dwelling type</v>
      </c>
      <c r="B2257" t="s">
        <v>16</v>
      </c>
      <c r="C2257" t="s">
        <v>17</v>
      </c>
      <c r="D2257" t="s">
        <v>18</v>
      </c>
      <c r="E2257" t="s">
        <v>19</v>
      </c>
      <c r="F2257">
        <v>2018</v>
      </c>
      <c r="G2257">
        <v>2018</v>
      </c>
      <c r="H2257" s="1" t="s">
        <v>120</v>
      </c>
      <c r="I2257" t="s">
        <v>119</v>
      </c>
      <c r="J2257">
        <v>2</v>
      </c>
      <c r="K2257" t="s">
        <v>23</v>
      </c>
      <c r="L2257">
        <v>99</v>
      </c>
      <c r="M2257" t="s">
        <v>260</v>
      </c>
      <c r="N2257">
        <v>579</v>
      </c>
      <c r="R2257" s="2">
        <f t="shared" si="71"/>
        <v>14.800613496932517</v>
      </c>
      <c r="S2257" s="2">
        <f>VLOOKUP(A2257,'TA Total'!A:Q,14,0)</f>
        <v>3912</v>
      </c>
    </row>
    <row r="2258" spans="1:19" x14ac:dyDescent="0.45">
      <c r="A2258" s="2" t="str">
        <f t="shared" si="70"/>
        <v>2018|Waimate District|Private Dwelling</v>
      </c>
      <c r="B2258" t="s">
        <v>16</v>
      </c>
      <c r="C2258" t="s">
        <v>17</v>
      </c>
      <c r="D2258" t="s">
        <v>18</v>
      </c>
      <c r="E2258" t="s">
        <v>19</v>
      </c>
      <c r="F2258">
        <v>2018</v>
      </c>
      <c r="G2258">
        <v>2018</v>
      </c>
      <c r="H2258" s="1" t="s">
        <v>120</v>
      </c>
      <c r="I2258" t="s">
        <v>119</v>
      </c>
      <c r="J2258">
        <v>21</v>
      </c>
      <c r="K2258" t="s">
        <v>26</v>
      </c>
      <c r="L2258">
        <v>1</v>
      </c>
      <c r="M2258" t="s">
        <v>261</v>
      </c>
      <c r="N2258">
        <v>210</v>
      </c>
      <c r="R2258" s="2">
        <f t="shared" si="71"/>
        <v>5.4095826893353935</v>
      </c>
      <c r="S2258" s="2">
        <f>VLOOKUP(A2258,'TA Total'!A:Q,14,0)</f>
        <v>3882</v>
      </c>
    </row>
    <row r="2259" spans="1:19" x14ac:dyDescent="0.45">
      <c r="A2259" s="2" t="str">
        <f t="shared" si="70"/>
        <v>2018|Waimate District|Non-private Dwelling</v>
      </c>
      <c r="B2259" t="s">
        <v>16</v>
      </c>
      <c r="C2259" t="s">
        <v>17</v>
      </c>
      <c r="D2259" t="s">
        <v>18</v>
      </c>
      <c r="E2259" t="s">
        <v>19</v>
      </c>
      <c r="F2259">
        <v>2018</v>
      </c>
      <c r="G2259">
        <v>2018</v>
      </c>
      <c r="H2259" s="1" t="s">
        <v>120</v>
      </c>
      <c r="I2259" t="s">
        <v>119</v>
      </c>
      <c r="J2259">
        <v>21</v>
      </c>
      <c r="K2259" t="s">
        <v>26</v>
      </c>
      <c r="L2259">
        <v>2</v>
      </c>
      <c r="M2259" t="s">
        <v>262</v>
      </c>
      <c r="N2259">
        <v>3</v>
      </c>
      <c r="R2259" s="2">
        <f t="shared" si="71"/>
        <v>10</v>
      </c>
      <c r="S2259" s="2">
        <f>VLOOKUP(A2259,'TA Total'!A:Q,14,0)</f>
        <v>30</v>
      </c>
    </row>
    <row r="2260" spans="1:19" x14ac:dyDescent="0.45">
      <c r="A2260" s="2" t="str">
        <f t="shared" si="70"/>
        <v>2018|Waimate District|Total - dwelling type</v>
      </c>
      <c r="B2260" t="s">
        <v>16</v>
      </c>
      <c r="C2260" t="s">
        <v>17</v>
      </c>
      <c r="D2260" t="s">
        <v>18</v>
      </c>
      <c r="E2260" t="s">
        <v>19</v>
      </c>
      <c r="F2260">
        <v>2018</v>
      </c>
      <c r="G2260">
        <v>2018</v>
      </c>
      <c r="H2260" s="1" t="s">
        <v>120</v>
      </c>
      <c r="I2260" t="s">
        <v>119</v>
      </c>
      <c r="J2260">
        <v>21</v>
      </c>
      <c r="K2260" t="s">
        <v>26</v>
      </c>
      <c r="L2260">
        <v>99</v>
      </c>
      <c r="M2260" t="s">
        <v>260</v>
      </c>
      <c r="N2260">
        <v>213</v>
      </c>
      <c r="R2260" s="2">
        <f t="shared" si="71"/>
        <v>5.4447852760736195</v>
      </c>
      <c r="S2260" s="2">
        <f>VLOOKUP(A2260,'TA Total'!A:Q,14,0)</f>
        <v>3912</v>
      </c>
    </row>
    <row r="2261" spans="1:19" x14ac:dyDescent="0.45">
      <c r="A2261" s="2" t="str">
        <f t="shared" si="70"/>
        <v>2018|Waimate District|Private Dwelling</v>
      </c>
      <c r="B2261" t="s">
        <v>16</v>
      </c>
      <c r="C2261" t="s">
        <v>17</v>
      </c>
      <c r="D2261" t="s">
        <v>18</v>
      </c>
      <c r="E2261" t="s">
        <v>19</v>
      </c>
      <c r="F2261">
        <v>2018</v>
      </c>
      <c r="G2261">
        <v>2018</v>
      </c>
      <c r="H2261" s="1" t="s">
        <v>120</v>
      </c>
      <c r="I2261" t="s">
        <v>119</v>
      </c>
      <c r="J2261">
        <v>22</v>
      </c>
      <c r="K2261" t="s">
        <v>27</v>
      </c>
      <c r="L2261">
        <v>1</v>
      </c>
      <c r="M2261" t="s">
        <v>261</v>
      </c>
      <c r="N2261">
        <v>363</v>
      </c>
      <c r="R2261" s="2">
        <f t="shared" si="71"/>
        <v>9.3508500772797536</v>
      </c>
      <c r="S2261" s="2">
        <f>VLOOKUP(A2261,'TA Total'!A:Q,14,0)</f>
        <v>3882</v>
      </c>
    </row>
    <row r="2262" spans="1:19" x14ac:dyDescent="0.45">
      <c r="A2262" s="2" t="str">
        <f t="shared" si="70"/>
        <v>2018|Waimate District|Non-private Dwelling</v>
      </c>
      <c r="B2262" t="s">
        <v>16</v>
      </c>
      <c r="C2262" t="s">
        <v>17</v>
      </c>
      <c r="D2262" t="s">
        <v>18</v>
      </c>
      <c r="E2262" t="s">
        <v>19</v>
      </c>
      <c r="F2262">
        <v>2018</v>
      </c>
      <c r="G2262">
        <v>2018</v>
      </c>
      <c r="H2262" s="1" t="s">
        <v>120</v>
      </c>
      <c r="I2262" t="s">
        <v>119</v>
      </c>
      <c r="J2262">
        <v>22</v>
      </c>
      <c r="K2262" t="s">
        <v>27</v>
      </c>
      <c r="L2262">
        <v>2</v>
      </c>
      <c r="M2262" t="s">
        <v>262</v>
      </c>
      <c r="N2262">
        <v>6</v>
      </c>
      <c r="R2262" s="2">
        <f t="shared" si="71"/>
        <v>20</v>
      </c>
      <c r="S2262" s="2">
        <f>VLOOKUP(A2262,'TA Total'!A:Q,14,0)</f>
        <v>30</v>
      </c>
    </row>
    <row r="2263" spans="1:19" x14ac:dyDescent="0.45">
      <c r="A2263" s="2" t="str">
        <f t="shared" si="70"/>
        <v>2018|Waimate District|Total - dwelling type</v>
      </c>
      <c r="B2263" t="s">
        <v>16</v>
      </c>
      <c r="C2263" t="s">
        <v>17</v>
      </c>
      <c r="D2263" t="s">
        <v>18</v>
      </c>
      <c r="E2263" t="s">
        <v>19</v>
      </c>
      <c r="F2263">
        <v>2018</v>
      </c>
      <c r="G2263">
        <v>2018</v>
      </c>
      <c r="H2263" s="1" t="s">
        <v>120</v>
      </c>
      <c r="I2263" t="s">
        <v>119</v>
      </c>
      <c r="J2263">
        <v>22</v>
      </c>
      <c r="K2263" t="s">
        <v>27</v>
      </c>
      <c r="L2263">
        <v>99</v>
      </c>
      <c r="M2263" t="s">
        <v>260</v>
      </c>
      <c r="N2263">
        <v>369</v>
      </c>
      <c r="R2263" s="2">
        <f t="shared" si="71"/>
        <v>9.4325153374233128</v>
      </c>
      <c r="S2263" s="2">
        <f>VLOOKUP(A2263,'TA Total'!A:Q,14,0)</f>
        <v>3912</v>
      </c>
    </row>
    <row r="2264" spans="1:19" x14ac:dyDescent="0.45">
      <c r="A2264" s="2" t="str">
        <f t="shared" si="70"/>
        <v>2018|Waimate District|Private Dwelling</v>
      </c>
      <c r="B2264" t="s">
        <v>16</v>
      </c>
      <c r="C2264" t="s">
        <v>17</v>
      </c>
      <c r="D2264" t="s">
        <v>18</v>
      </c>
      <c r="E2264" t="s">
        <v>19</v>
      </c>
      <c r="F2264">
        <v>2018</v>
      </c>
      <c r="G2264">
        <v>2018</v>
      </c>
      <c r="H2264" s="1" t="s">
        <v>120</v>
      </c>
      <c r="I2264" t="s">
        <v>119</v>
      </c>
      <c r="J2264">
        <v>3</v>
      </c>
      <c r="K2264" t="s">
        <v>28</v>
      </c>
      <c r="L2264">
        <v>1</v>
      </c>
      <c r="M2264" t="s">
        <v>261</v>
      </c>
      <c r="N2264">
        <v>3</v>
      </c>
      <c r="R2264" s="2">
        <f t="shared" si="71"/>
        <v>7.7279752704791344E-2</v>
      </c>
      <c r="S2264" s="2">
        <f>VLOOKUP(A2264,'TA Total'!A:Q,14,0)</f>
        <v>3882</v>
      </c>
    </row>
    <row r="2265" spans="1:19" x14ac:dyDescent="0.45">
      <c r="A2265" s="2" t="str">
        <f t="shared" si="70"/>
        <v>2018|Waimate District|Non-private Dwelling</v>
      </c>
      <c r="B2265" t="s">
        <v>16</v>
      </c>
      <c r="C2265" t="s">
        <v>17</v>
      </c>
      <c r="D2265" t="s">
        <v>18</v>
      </c>
      <c r="E2265" t="s">
        <v>19</v>
      </c>
      <c r="F2265">
        <v>2018</v>
      </c>
      <c r="G2265">
        <v>2018</v>
      </c>
      <c r="H2265" s="1" t="s">
        <v>120</v>
      </c>
      <c r="I2265" t="s">
        <v>119</v>
      </c>
      <c r="J2265">
        <v>3</v>
      </c>
      <c r="K2265" t="s">
        <v>28</v>
      </c>
      <c r="L2265">
        <v>2</v>
      </c>
      <c r="M2265" t="s">
        <v>262</v>
      </c>
      <c r="N2265">
        <v>0</v>
      </c>
      <c r="R2265" s="2">
        <f t="shared" si="71"/>
        <v>0</v>
      </c>
      <c r="S2265" s="2">
        <f>VLOOKUP(A2265,'TA Total'!A:Q,14,0)</f>
        <v>30</v>
      </c>
    </row>
    <row r="2266" spans="1:19" x14ac:dyDescent="0.45">
      <c r="A2266" s="2" t="str">
        <f t="shared" si="70"/>
        <v>2018|Waimate District|Total - dwelling type</v>
      </c>
      <c r="B2266" t="s">
        <v>16</v>
      </c>
      <c r="C2266" t="s">
        <v>17</v>
      </c>
      <c r="D2266" t="s">
        <v>18</v>
      </c>
      <c r="E2266" t="s">
        <v>19</v>
      </c>
      <c r="F2266">
        <v>2018</v>
      </c>
      <c r="G2266">
        <v>2018</v>
      </c>
      <c r="H2266" s="1" t="s">
        <v>120</v>
      </c>
      <c r="I2266" t="s">
        <v>119</v>
      </c>
      <c r="J2266">
        <v>3</v>
      </c>
      <c r="K2266" t="s">
        <v>28</v>
      </c>
      <c r="L2266">
        <v>99</v>
      </c>
      <c r="M2266" t="s">
        <v>260</v>
      </c>
      <c r="N2266">
        <v>3</v>
      </c>
      <c r="R2266" s="2">
        <f t="shared" si="71"/>
        <v>7.6687116564417179E-2</v>
      </c>
      <c r="S2266" s="2">
        <f>VLOOKUP(A2266,'TA Total'!A:Q,14,0)</f>
        <v>3912</v>
      </c>
    </row>
    <row r="2267" spans="1:19" x14ac:dyDescent="0.45">
      <c r="A2267" s="2" t="str">
        <f t="shared" si="70"/>
        <v>2018|Waimate District|Private Dwelling</v>
      </c>
      <c r="B2267" t="s">
        <v>16</v>
      </c>
      <c r="C2267" t="s">
        <v>17</v>
      </c>
      <c r="D2267" t="s">
        <v>18</v>
      </c>
      <c r="E2267" t="s">
        <v>19</v>
      </c>
      <c r="F2267">
        <v>2018</v>
      </c>
      <c r="G2267">
        <v>2018</v>
      </c>
      <c r="H2267" s="1" t="s">
        <v>120</v>
      </c>
      <c r="I2267" t="s">
        <v>119</v>
      </c>
      <c r="J2267">
        <v>999</v>
      </c>
      <c r="K2267" t="s">
        <v>29</v>
      </c>
      <c r="L2267">
        <v>1</v>
      </c>
      <c r="M2267" t="s">
        <v>261</v>
      </c>
      <c r="N2267">
        <v>3882</v>
      </c>
      <c r="R2267" s="2">
        <f t="shared" si="71"/>
        <v>100</v>
      </c>
      <c r="S2267" s="2">
        <f>VLOOKUP(A2267,'TA Total'!A:Q,14,0)</f>
        <v>3882</v>
      </c>
    </row>
    <row r="2268" spans="1:19" x14ac:dyDescent="0.45">
      <c r="A2268" s="2" t="str">
        <f t="shared" si="70"/>
        <v>2018|Waimate District|Non-private Dwelling</v>
      </c>
      <c r="B2268" t="s">
        <v>16</v>
      </c>
      <c r="C2268" t="s">
        <v>17</v>
      </c>
      <c r="D2268" t="s">
        <v>18</v>
      </c>
      <c r="E2268" t="s">
        <v>19</v>
      </c>
      <c r="F2268">
        <v>2018</v>
      </c>
      <c r="G2268">
        <v>2018</v>
      </c>
      <c r="H2268" s="1" t="s">
        <v>120</v>
      </c>
      <c r="I2268" t="s">
        <v>119</v>
      </c>
      <c r="J2268">
        <v>999</v>
      </c>
      <c r="K2268" t="s">
        <v>29</v>
      </c>
      <c r="L2268">
        <v>2</v>
      </c>
      <c r="M2268" t="s">
        <v>262</v>
      </c>
      <c r="N2268">
        <v>30</v>
      </c>
      <c r="R2268" s="2">
        <f t="shared" si="71"/>
        <v>100</v>
      </c>
      <c r="S2268" s="2">
        <f>VLOOKUP(A2268,'TA Total'!A:Q,14,0)</f>
        <v>30</v>
      </c>
    </row>
    <row r="2269" spans="1:19" x14ac:dyDescent="0.45">
      <c r="A2269" s="2" t="str">
        <f t="shared" si="70"/>
        <v>2018|Waimate District|Total - dwelling type</v>
      </c>
      <c r="B2269" t="s">
        <v>16</v>
      </c>
      <c r="C2269" t="s">
        <v>17</v>
      </c>
      <c r="D2269" t="s">
        <v>18</v>
      </c>
      <c r="E2269" t="s">
        <v>19</v>
      </c>
      <c r="F2269">
        <v>2018</v>
      </c>
      <c r="G2269">
        <v>2018</v>
      </c>
      <c r="H2269" s="1" t="s">
        <v>120</v>
      </c>
      <c r="I2269" t="s">
        <v>119</v>
      </c>
      <c r="J2269">
        <v>999</v>
      </c>
      <c r="K2269" t="s">
        <v>29</v>
      </c>
      <c r="L2269">
        <v>99</v>
      </c>
      <c r="M2269" t="s">
        <v>260</v>
      </c>
      <c r="N2269">
        <v>3912</v>
      </c>
      <c r="R2269" s="2">
        <f t="shared" si="71"/>
        <v>100</v>
      </c>
      <c r="S2269" s="2">
        <f>VLOOKUP(A2269,'TA Total'!A:Q,14,0)</f>
        <v>3912</v>
      </c>
    </row>
    <row r="2270" spans="1:19" x14ac:dyDescent="0.45">
      <c r="A2270" s="2" t="str">
        <f t="shared" si="70"/>
        <v>2018|Chatham Islands Territory|Private Dwelling</v>
      </c>
      <c r="B2270" t="s">
        <v>16</v>
      </c>
      <c r="C2270" t="s">
        <v>17</v>
      </c>
      <c r="D2270" t="s">
        <v>18</v>
      </c>
      <c r="E2270" t="s">
        <v>19</v>
      </c>
      <c r="F2270">
        <v>2018</v>
      </c>
      <c r="G2270">
        <v>2018</v>
      </c>
      <c r="H2270" s="1" t="s">
        <v>118</v>
      </c>
      <c r="I2270" t="s">
        <v>117</v>
      </c>
      <c r="J2270">
        <v>1</v>
      </c>
      <c r="K2270" t="s">
        <v>22</v>
      </c>
      <c r="L2270">
        <v>1</v>
      </c>
      <c r="M2270" t="s">
        <v>261</v>
      </c>
      <c r="N2270">
        <v>282</v>
      </c>
      <c r="R2270" s="2">
        <f t="shared" si="71"/>
        <v>84.684684684684683</v>
      </c>
      <c r="S2270" s="2">
        <f>VLOOKUP(A2270,'TA Total'!A:Q,14,0)</f>
        <v>333</v>
      </c>
    </row>
    <row r="2271" spans="1:19" x14ac:dyDescent="0.45">
      <c r="A2271" s="2" t="str">
        <f t="shared" si="70"/>
        <v>2018|Chatham Islands Territory|Non-private Dwelling</v>
      </c>
      <c r="B2271" t="s">
        <v>16</v>
      </c>
      <c r="C2271" t="s">
        <v>17</v>
      </c>
      <c r="D2271" t="s">
        <v>18</v>
      </c>
      <c r="E2271" t="s">
        <v>19</v>
      </c>
      <c r="F2271">
        <v>2018</v>
      </c>
      <c r="G2271">
        <v>2018</v>
      </c>
      <c r="H2271" s="1" t="s">
        <v>118</v>
      </c>
      <c r="I2271" t="s">
        <v>117</v>
      </c>
      <c r="J2271">
        <v>1</v>
      </c>
      <c r="K2271" t="s">
        <v>22</v>
      </c>
      <c r="L2271">
        <v>2</v>
      </c>
      <c r="M2271" t="s">
        <v>262</v>
      </c>
      <c r="N2271">
        <v>12</v>
      </c>
      <c r="R2271" s="2">
        <f t="shared" si="71"/>
        <v>50</v>
      </c>
      <c r="S2271" s="2">
        <f>VLOOKUP(A2271,'TA Total'!A:Q,14,0)</f>
        <v>24</v>
      </c>
    </row>
    <row r="2272" spans="1:19" x14ac:dyDescent="0.45">
      <c r="A2272" s="2" t="str">
        <f t="shared" si="70"/>
        <v>2018|Chatham Islands Territory|Total - dwelling type</v>
      </c>
      <c r="B2272" t="s">
        <v>16</v>
      </c>
      <c r="C2272" t="s">
        <v>17</v>
      </c>
      <c r="D2272" t="s">
        <v>18</v>
      </c>
      <c r="E2272" t="s">
        <v>19</v>
      </c>
      <c r="F2272">
        <v>2018</v>
      </c>
      <c r="G2272">
        <v>2018</v>
      </c>
      <c r="H2272" s="1" t="s">
        <v>118</v>
      </c>
      <c r="I2272" t="s">
        <v>117</v>
      </c>
      <c r="J2272">
        <v>1</v>
      </c>
      <c r="K2272" t="s">
        <v>22</v>
      </c>
      <c r="L2272">
        <v>99</v>
      </c>
      <c r="M2272" t="s">
        <v>260</v>
      </c>
      <c r="N2272">
        <v>297</v>
      </c>
      <c r="R2272" s="2">
        <f t="shared" si="71"/>
        <v>82.5</v>
      </c>
      <c r="S2272" s="2">
        <f>VLOOKUP(A2272,'TA Total'!A:Q,14,0)</f>
        <v>360</v>
      </c>
    </row>
    <row r="2273" spans="1:19" x14ac:dyDescent="0.45">
      <c r="A2273" s="2" t="str">
        <f t="shared" si="70"/>
        <v>2018|Chatham Islands Territory|Private Dwelling</v>
      </c>
      <c r="B2273" t="s">
        <v>16</v>
      </c>
      <c r="C2273" t="s">
        <v>17</v>
      </c>
      <c r="D2273" t="s">
        <v>18</v>
      </c>
      <c r="E2273" t="s">
        <v>19</v>
      </c>
      <c r="F2273">
        <v>2018</v>
      </c>
      <c r="G2273">
        <v>2018</v>
      </c>
      <c r="H2273" s="1" t="s">
        <v>118</v>
      </c>
      <c r="I2273" t="s">
        <v>117</v>
      </c>
      <c r="J2273">
        <v>2</v>
      </c>
      <c r="K2273" t="s">
        <v>23</v>
      </c>
      <c r="L2273">
        <v>1</v>
      </c>
      <c r="M2273" t="s">
        <v>261</v>
      </c>
      <c r="N2273">
        <v>48</v>
      </c>
      <c r="R2273" s="2">
        <f t="shared" si="71"/>
        <v>14.414414414414415</v>
      </c>
      <c r="S2273" s="2">
        <f>VLOOKUP(A2273,'TA Total'!A:Q,14,0)</f>
        <v>333</v>
      </c>
    </row>
    <row r="2274" spans="1:19" x14ac:dyDescent="0.45">
      <c r="A2274" s="2" t="str">
        <f t="shared" si="70"/>
        <v>2018|Chatham Islands Territory|Non-private Dwelling</v>
      </c>
      <c r="B2274" t="s">
        <v>16</v>
      </c>
      <c r="C2274" t="s">
        <v>17</v>
      </c>
      <c r="D2274" t="s">
        <v>18</v>
      </c>
      <c r="E2274" t="s">
        <v>19</v>
      </c>
      <c r="F2274">
        <v>2018</v>
      </c>
      <c r="G2274">
        <v>2018</v>
      </c>
      <c r="H2274" s="1" t="s">
        <v>118</v>
      </c>
      <c r="I2274" t="s">
        <v>117</v>
      </c>
      <c r="J2274">
        <v>2</v>
      </c>
      <c r="K2274" t="s">
        <v>23</v>
      </c>
      <c r="L2274">
        <v>2</v>
      </c>
      <c r="M2274" t="s">
        <v>262</v>
      </c>
      <c r="N2274">
        <v>9</v>
      </c>
      <c r="R2274" s="2">
        <f t="shared" si="71"/>
        <v>37.5</v>
      </c>
      <c r="S2274" s="2">
        <f>VLOOKUP(A2274,'TA Total'!A:Q,14,0)</f>
        <v>24</v>
      </c>
    </row>
    <row r="2275" spans="1:19" x14ac:dyDescent="0.45">
      <c r="A2275" s="2" t="str">
        <f t="shared" si="70"/>
        <v>2018|Chatham Islands Territory|Total - dwelling type</v>
      </c>
      <c r="B2275" t="s">
        <v>16</v>
      </c>
      <c r="C2275" t="s">
        <v>17</v>
      </c>
      <c r="D2275" t="s">
        <v>18</v>
      </c>
      <c r="E2275" t="s">
        <v>19</v>
      </c>
      <c r="F2275">
        <v>2018</v>
      </c>
      <c r="G2275">
        <v>2018</v>
      </c>
      <c r="H2275" s="1" t="s">
        <v>118</v>
      </c>
      <c r="I2275" t="s">
        <v>117</v>
      </c>
      <c r="J2275">
        <v>2</v>
      </c>
      <c r="K2275" t="s">
        <v>23</v>
      </c>
      <c r="L2275">
        <v>99</v>
      </c>
      <c r="M2275" t="s">
        <v>260</v>
      </c>
      <c r="N2275">
        <v>60</v>
      </c>
      <c r="R2275" s="2">
        <f t="shared" si="71"/>
        <v>16.666666666666664</v>
      </c>
      <c r="S2275" s="2">
        <f>VLOOKUP(A2275,'TA Total'!A:Q,14,0)</f>
        <v>360</v>
      </c>
    </row>
    <row r="2276" spans="1:19" x14ac:dyDescent="0.45">
      <c r="A2276" s="2" t="str">
        <f t="shared" si="70"/>
        <v>2018|Chatham Islands Territory|Private Dwelling</v>
      </c>
      <c r="B2276" t="s">
        <v>16</v>
      </c>
      <c r="C2276" t="s">
        <v>17</v>
      </c>
      <c r="D2276" t="s">
        <v>18</v>
      </c>
      <c r="E2276" t="s">
        <v>19</v>
      </c>
      <c r="F2276">
        <v>2018</v>
      </c>
      <c r="G2276">
        <v>2018</v>
      </c>
      <c r="H2276" s="1" t="s">
        <v>118</v>
      </c>
      <c r="I2276" t="s">
        <v>117</v>
      </c>
      <c r="J2276">
        <v>21</v>
      </c>
      <c r="K2276" t="s">
        <v>26</v>
      </c>
      <c r="L2276">
        <v>1</v>
      </c>
      <c r="M2276" t="s">
        <v>261</v>
      </c>
      <c r="N2276">
        <v>24</v>
      </c>
      <c r="R2276" s="2">
        <f t="shared" si="71"/>
        <v>7.2072072072072073</v>
      </c>
      <c r="S2276" s="2">
        <f>VLOOKUP(A2276,'TA Total'!A:Q,14,0)</f>
        <v>333</v>
      </c>
    </row>
    <row r="2277" spans="1:19" x14ac:dyDescent="0.45">
      <c r="A2277" s="2" t="str">
        <f t="shared" si="70"/>
        <v>2018|Chatham Islands Territory|Non-private Dwelling</v>
      </c>
      <c r="B2277" t="s">
        <v>16</v>
      </c>
      <c r="C2277" t="s">
        <v>17</v>
      </c>
      <c r="D2277" t="s">
        <v>18</v>
      </c>
      <c r="E2277" t="s">
        <v>19</v>
      </c>
      <c r="F2277">
        <v>2018</v>
      </c>
      <c r="G2277">
        <v>2018</v>
      </c>
      <c r="H2277" s="1" t="s">
        <v>118</v>
      </c>
      <c r="I2277" t="s">
        <v>117</v>
      </c>
      <c r="J2277">
        <v>21</v>
      </c>
      <c r="K2277" t="s">
        <v>26</v>
      </c>
      <c r="L2277">
        <v>2</v>
      </c>
      <c r="M2277" t="s">
        <v>262</v>
      </c>
      <c r="N2277">
        <v>0</v>
      </c>
      <c r="R2277" s="2">
        <f t="shared" si="71"/>
        <v>0</v>
      </c>
      <c r="S2277" s="2">
        <f>VLOOKUP(A2277,'TA Total'!A:Q,14,0)</f>
        <v>24</v>
      </c>
    </row>
    <row r="2278" spans="1:19" x14ac:dyDescent="0.45">
      <c r="A2278" s="2" t="str">
        <f t="shared" si="70"/>
        <v>2018|Chatham Islands Territory|Total - dwelling type</v>
      </c>
      <c r="B2278" t="s">
        <v>16</v>
      </c>
      <c r="C2278" t="s">
        <v>17</v>
      </c>
      <c r="D2278" t="s">
        <v>18</v>
      </c>
      <c r="E2278" t="s">
        <v>19</v>
      </c>
      <c r="F2278">
        <v>2018</v>
      </c>
      <c r="G2278">
        <v>2018</v>
      </c>
      <c r="H2278" s="1" t="s">
        <v>118</v>
      </c>
      <c r="I2278" t="s">
        <v>117</v>
      </c>
      <c r="J2278">
        <v>21</v>
      </c>
      <c r="K2278" t="s">
        <v>26</v>
      </c>
      <c r="L2278">
        <v>99</v>
      </c>
      <c r="M2278" t="s">
        <v>260</v>
      </c>
      <c r="N2278">
        <v>24</v>
      </c>
      <c r="R2278" s="2">
        <f t="shared" si="71"/>
        <v>6.666666666666667</v>
      </c>
      <c r="S2278" s="2">
        <f>VLOOKUP(A2278,'TA Total'!A:Q,14,0)</f>
        <v>360</v>
      </c>
    </row>
    <row r="2279" spans="1:19" x14ac:dyDescent="0.45">
      <c r="A2279" s="2" t="str">
        <f t="shared" si="70"/>
        <v>2018|Chatham Islands Territory|Private Dwelling</v>
      </c>
      <c r="B2279" t="s">
        <v>16</v>
      </c>
      <c r="C2279" t="s">
        <v>17</v>
      </c>
      <c r="D2279" t="s">
        <v>18</v>
      </c>
      <c r="E2279" t="s">
        <v>19</v>
      </c>
      <c r="F2279">
        <v>2018</v>
      </c>
      <c r="G2279">
        <v>2018</v>
      </c>
      <c r="H2279" s="1" t="s">
        <v>118</v>
      </c>
      <c r="I2279" t="s">
        <v>117</v>
      </c>
      <c r="J2279">
        <v>22</v>
      </c>
      <c r="K2279" t="s">
        <v>27</v>
      </c>
      <c r="L2279">
        <v>1</v>
      </c>
      <c r="M2279" t="s">
        <v>261</v>
      </c>
      <c r="N2279">
        <v>27</v>
      </c>
      <c r="R2279" s="2">
        <f t="shared" si="71"/>
        <v>8.1081081081081088</v>
      </c>
      <c r="S2279" s="2">
        <f>VLOOKUP(A2279,'TA Total'!A:Q,14,0)</f>
        <v>333</v>
      </c>
    </row>
    <row r="2280" spans="1:19" x14ac:dyDescent="0.45">
      <c r="A2280" s="2" t="str">
        <f t="shared" si="70"/>
        <v>2018|Chatham Islands Territory|Non-private Dwelling</v>
      </c>
      <c r="B2280" t="s">
        <v>16</v>
      </c>
      <c r="C2280" t="s">
        <v>17</v>
      </c>
      <c r="D2280" t="s">
        <v>18</v>
      </c>
      <c r="E2280" t="s">
        <v>19</v>
      </c>
      <c r="F2280">
        <v>2018</v>
      </c>
      <c r="G2280">
        <v>2018</v>
      </c>
      <c r="H2280" s="1" t="s">
        <v>118</v>
      </c>
      <c r="I2280" t="s">
        <v>117</v>
      </c>
      <c r="J2280">
        <v>22</v>
      </c>
      <c r="K2280" t="s">
        <v>27</v>
      </c>
      <c r="L2280">
        <v>2</v>
      </c>
      <c r="M2280" t="s">
        <v>262</v>
      </c>
      <c r="N2280">
        <v>9</v>
      </c>
      <c r="R2280" s="2">
        <f t="shared" si="71"/>
        <v>37.5</v>
      </c>
      <c r="S2280" s="2">
        <f>VLOOKUP(A2280,'TA Total'!A:Q,14,0)</f>
        <v>24</v>
      </c>
    </row>
    <row r="2281" spans="1:19" x14ac:dyDescent="0.45">
      <c r="A2281" s="2" t="str">
        <f t="shared" si="70"/>
        <v>2018|Chatham Islands Territory|Total - dwelling type</v>
      </c>
      <c r="B2281" t="s">
        <v>16</v>
      </c>
      <c r="C2281" t="s">
        <v>17</v>
      </c>
      <c r="D2281" t="s">
        <v>18</v>
      </c>
      <c r="E2281" t="s">
        <v>19</v>
      </c>
      <c r="F2281">
        <v>2018</v>
      </c>
      <c r="G2281">
        <v>2018</v>
      </c>
      <c r="H2281" s="1" t="s">
        <v>118</v>
      </c>
      <c r="I2281" t="s">
        <v>117</v>
      </c>
      <c r="J2281">
        <v>22</v>
      </c>
      <c r="K2281" t="s">
        <v>27</v>
      </c>
      <c r="L2281">
        <v>99</v>
      </c>
      <c r="M2281" t="s">
        <v>260</v>
      </c>
      <c r="N2281">
        <v>39</v>
      </c>
      <c r="R2281" s="2">
        <f t="shared" si="71"/>
        <v>10.833333333333334</v>
      </c>
      <c r="S2281" s="2">
        <f>VLOOKUP(A2281,'TA Total'!A:Q,14,0)</f>
        <v>360</v>
      </c>
    </row>
    <row r="2282" spans="1:19" x14ac:dyDescent="0.45">
      <c r="A2282" s="2" t="str">
        <f t="shared" si="70"/>
        <v>2018|Chatham Islands Territory|Private Dwelling</v>
      </c>
      <c r="B2282" t="s">
        <v>16</v>
      </c>
      <c r="C2282" t="s">
        <v>17</v>
      </c>
      <c r="D2282" t="s">
        <v>18</v>
      </c>
      <c r="E2282" t="s">
        <v>19</v>
      </c>
      <c r="F2282">
        <v>2018</v>
      </c>
      <c r="G2282">
        <v>2018</v>
      </c>
      <c r="H2282" s="1" t="s">
        <v>118</v>
      </c>
      <c r="I2282" t="s">
        <v>117</v>
      </c>
      <c r="J2282">
        <v>3</v>
      </c>
      <c r="K2282" t="s">
        <v>28</v>
      </c>
      <c r="L2282">
        <v>1</v>
      </c>
      <c r="M2282" t="s">
        <v>261</v>
      </c>
      <c r="N2282">
        <v>0</v>
      </c>
      <c r="R2282" s="2">
        <f t="shared" si="71"/>
        <v>0</v>
      </c>
      <c r="S2282" s="2">
        <f>VLOOKUP(A2282,'TA Total'!A:Q,14,0)</f>
        <v>333</v>
      </c>
    </row>
    <row r="2283" spans="1:19" x14ac:dyDescent="0.45">
      <c r="A2283" s="2" t="str">
        <f t="shared" si="70"/>
        <v>2018|Chatham Islands Territory|Non-private Dwelling</v>
      </c>
      <c r="B2283" t="s">
        <v>16</v>
      </c>
      <c r="C2283" t="s">
        <v>17</v>
      </c>
      <c r="D2283" t="s">
        <v>18</v>
      </c>
      <c r="E2283" t="s">
        <v>19</v>
      </c>
      <c r="F2283">
        <v>2018</v>
      </c>
      <c r="G2283">
        <v>2018</v>
      </c>
      <c r="H2283" s="1" t="s">
        <v>118</v>
      </c>
      <c r="I2283" t="s">
        <v>117</v>
      </c>
      <c r="J2283">
        <v>3</v>
      </c>
      <c r="K2283" t="s">
        <v>28</v>
      </c>
      <c r="L2283">
        <v>2</v>
      </c>
      <c r="M2283" t="s">
        <v>262</v>
      </c>
      <c r="N2283">
        <v>0</v>
      </c>
      <c r="R2283" s="2">
        <f t="shared" si="71"/>
        <v>0</v>
      </c>
      <c r="S2283" s="2">
        <f>VLOOKUP(A2283,'TA Total'!A:Q,14,0)</f>
        <v>24</v>
      </c>
    </row>
    <row r="2284" spans="1:19" x14ac:dyDescent="0.45">
      <c r="A2284" s="2" t="str">
        <f t="shared" si="70"/>
        <v>2018|Chatham Islands Territory|Total - dwelling type</v>
      </c>
      <c r="B2284" t="s">
        <v>16</v>
      </c>
      <c r="C2284" t="s">
        <v>17</v>
      </c>
      <c r="D2284" t="s">
        <v>18</v>
      </c>
      <c r="E2284" t="s">
        <v>19</v>
      </c>
      <c r="F2284">
        <v>2018</v>
      </c>
      <c r="G2284">
        <v>2018</v>
      </c>
      <c r="H2284" s="1" t="s">
        <v>118</v>
      </c>
      <c r="I2284" t="s">
        <v>117</v>
      </c>
      <c r="J2284">
        <v>3</v>
      </c>
      <c r="K2284" t="s">
        <v>28</v>
      </c>
      <c r="L2284">
        <v>99</v>
      </c>
      <c r="M2284" t="s">
        <v>260</v>
      </c>
      <c r="N2284">
        <v>0</v>
      </c>
      <c r="R2284" s="2">
        <f t="shared" si="71"/>
        <v>0</v>
      </c>
      <c r="S2284" s="2">
        <f>VLOOKUP(A2284,'TA Total'!A:Q,14,0)</f>
        <v>360</v>
      </c>
    </row>
    <row r="2285" spans="1:19" x14ac:dyDescent="0.45">
      <c r="A2285" s="2" t="str">
        <f t="shared" si="70"/>
        <v>2018|Chatham Islands Territory|Private Dwelling</v>
      </c>
      <c r="B2285" t="s">
        <v>16</v>
      </c>
      <c r="C2285" t="s">
        <v>17</v>
      </c>
      <c r="D2285" t="s">
        <v>18</v>
      </c>
      <c r="E2285" t="s">
        <v>19</v>
      </c>
      <c r="F2285">
        <v>2018</v>
      </c>
      <c r="G2285">
        <v>2018</v>
      </c>
      <c r="H2285" s="1" t="s">
        <v>118</v>
      </c>
      <c r="I2285" t="s">
        <v>117</v>
      </c>
      <c r="J2285">
        <v>999</v>
      </c>
      <c r="K2285" t="s">
        <v>29</v>
      </c>
      <c r="L2285">
        <v>1</v>
      </c>
      <c r="M2285" t="s">
        <v>261</v>
      </c>
      <c r="N2285">
        <v>333</v>
      </c>
      <c r="R2285" s="2">
        <f t="shared" si="71"/>
        <v>100</v>
      </c>
      <c r="S2285" s="2">
        <f>VLOOKUP(A2285,'TA Total'!A:Q,14,0)</f>
        <v>333</v>
      </c>
    </row>
    <row r="2286" spans="1:19" x14ac:dyDescent="0.45">
      <c r="A2286" s="2" t="str">
        <f t="shared" si="70"/>
        <v>2018|Chatham Islands Territory|Non-private Dwelling</v>
      </c>
      <c r="B2286" t="s">
        <v>16</v>
      </c>
      <c r="C2286" t="s">
        <v>17</v>
      </c>
      <c r="D2286" t="s">
        <v>18</v>
      </c>
      <c r="E2286" t="s">
        <v>19</v>
      </c>
      <c r="F2286">
        <v>2018</v>
      </c>
      <c r="G2286">
        <v>2018</v>
      </c>
      <c r="H2286" s="1" t="s">
        <v>118</v>
      </c>
      <c r="I2286" t="s">
        <v>117</v>
      </c>
      <c r="J2286">
        <v>999</v>
      </c>
      <c r="K2286" t="s">
        <v>29</v>
      </c>
      <c r="L2286">
        <v>2</v>
      </c>
      <c r="M2286" t="s">
        <v>262</v>
      </c>
      <c r="N2286">
        <v>24</v>
      </c>
      <c r="R2286" s="2">
        <f t="shared" si="71"/>
        <v>100</v>
      </c>
      <c r="S2286" s="2">
        <f>VLOOKUP(A2286,'TA Total'!A:Q,14,0)</f>
        <v>24</v>
      </c>
    </row>
    <row r="2287" spans="1:19" x14ac:dyDescent="0.45">
      <c r="A2287" s="2" t="str">
        <f t="shared" si="70"/>
        <v>2018|Chatham Islands Territory|Total - dwelling type</v>
      </c>
      <c r="B2287" t="s">
        <v>16</v>
      </c>
      <c r="C2287" t="s">
        <v>17</v>
      </c>
      <c r="D2287" t="s">
        <v>18</v>
      </c>
      <c r="E2287" t="s">
        <v>19</v>
      </c>
      <c r="F2287">
        <v>2018</v>
      </c>
      <c r="G2287">
        <v>2018</v>
      </c>
      <c r="H2287" s="1" t="s">
        <v>118</v>
      </c>
      <c r="I2287" t="s">
        <v>117</v>
      </c>
      <c r="J2287">
        <v>999</v>
      </c>
      <c r="K2287" t="s">
        <v>29</v>
      </c>
      <c r="L2287">
        <v>99</v>
      </c>
      <c r="M2287" t="s">
        <v>260</v>
      </c>
      <c r="N2287">
        <v>360</v>
      </c>
      <c r="R2287" s="2">
        <f t="shared" si="71"/>
        <v>100</v>
      </c>
      <c r="S2287" s="2">
        <f>VLOOKUP(A2287,'TA Total'!A:Q,14,0)</f>
        <v>360</v>
      </c>
    </row>
    <row r="2288" spans="1:19" x14ac:dyDescent="0.45">
      <c r="A2288" s="2" t="str">
        <f t="shared" si="70"/>
        <v>2018|Waitaki District|Private Dwelling</v>
      </c>
      <c r="B2288" t="s">
        <v>16</v>
      </c>
      <c r="C2288" t="s">
        <v>17</v>
      </c>
      <c r="D2288" t="s">
        <v>18</v>
      </c>
      <c r="E2288" t="s">
        <v>19</v>
      </c>
      <c r="F2288">
        <v>2018</v>
      </c>
      <c r="G2288">
        <v>2018</v>
      </c>
      <c r="H2288" s="1" t="s">
        <v>116</v>
      </c>
      <c r="I2288" t="s">
        <v>115</v>
      </c>
      <c r="J2288">
        <v>1</v>
      </c>
      <c r="K2288" t="s">
        <v>22</v>
      </c>
      <c r="L2288">
        <v>1</v>
      </c>
      <c r="M2288" t="s">
        <v>261</v>
      </c>
      <c r="N2288">
        <v>9276</v>
      </c>
      <c r="R2288" s="2">
        <f t="shared" si="71"/>
        <v>81.069743051914003</v>
      </c>
      <c r="S2288" s="2">
        <f>VLOOKUP(A2288,'TA Total'!A:Q,14,0)</f>
        <v>11442</v>
      </c>
    </row>
    <row r="2289" spans="1:19" x14ac:dyDescent="0.45">
      <c r="A2289" s="2" t="str">
        <f t="shared" si="70"/>
        <v>2018|Waitaki District|Non-private Dwelling</v>
      </c>
      <c r="B2289" t="s">
        <v>16</v>
      </c>
      <c r="C2289" t="s">
        <v>17</v>
      </c>
      <c r="D2289" t="s">
        <v>18</v>
      </c>
      <c r="E2289" t="s">
        <v>19</v>
      </c>
      <c r="F2289">
        <v>2018</v>
      </c>
      <c r="G2289">
        <v>2018</v>
      </c>
      <c r="H2289" s="1" t="s">
        <v>116</v>
      </c>
      <c r="I2289" t="s">
        <v>115</v>
      </c>
      <c r="J2289">
        <v>1</v>
      </c>
      <c r="K2289" t="s">
        <v>22</v>
      </c>
      <c r="L2289">
        <v>2</v>
      </c>
      <c r="M2289" t="s">
        <v>262</v>
      </c>
      <c r="N2289">
        <v>132</v>
      </c>
      <c r="R2289" s="2">
        <f t="shared" si="71"/>
        <v>65.671641791044777</v>
      </c>
      <c r="S2289" s="2">
        <f>VLOOKUP(A2289,'TA Total'!A:Q,14,0)</f>
        <v>201</v>
      </c>
    </row>
    <row r="2290" spans="1:19" x14ac:dyDescent="0.45">
      <c r="A2290" s="2" t="str">
        <f t="shared" si="70"/>
        <v>2018|Waitaki District|Total - dwelling type</v>
      </c>
      <c r="B2290" t="s">
        <v>16</v>
      </c>
      <c r="C2290" t="s">
        <v>17</v>
      </c>
      <c r="D2290" t="s">
        <v>18</v>
      </c>
      <c r="E2290" t="s">
        <v>19</v>
      </c>
      <c r="F2290">
        <v>2018</v>
      </c>
      <c r="G2290">
        <v>2018</v>
      </c>
      <c r="H2290" s="1" t="s">
        <v>116</v>
      </c>
      <c r="I2290" t="s">
        <v>115</v>
      </c>
      <c r="J2290">
        <v>1</v>
      </c>
      <c r="K2290" t="s">
        <v>22</v>
      </c>
      <c r="L2290">
        <v>99</v>
      </c>
      <c r="M2290" t="s">
        <v>260</v>
      </c>
      <c r="N2290">
        <v>9411</v>
      </c>
      <c r="R2290" s="2">
        <f t="shared" si="71"/>
        <v>80.829683071373353</v>
      </c>
      <c r="S2290" s="2">
        <f>VLOOKUP(A2290,'TA Total'!A:Q,14,0)</f>
        <v>11643</v>
      </c>
    </row>
    <row r="2291" spans="1:19" x14ac:dyDescent="0.45">
      <c r="A2291" s="2" t="str">
        <f t="shared" si="70"/>
        <v>2018|Waitaki District|Private Dwelling</v>
      </c>
      <c r="B2291" t="s">
        <v>16</v>
      </c>
      <c r="C2291" t="s">
        <v>17</v>
      </c>
      <c r="D2291" t="s">
        <v>18</v>
      </c>
      <c r="E2291" t="s">
        <v>19</v>
      </c>
      <c r="F2291">
        <v>2018</v>
      </c>
      <c r="G2291">
        <v>2018</v>
      </c>
      <c r="H2291" s="1" t="s">
        <v>116</v>
      </c>
      <c r="I2291" t="s">
        <v>115</v>
      </c>
      <c r="J2291">
        <v>2</v>
      </c>
      <c r="K2291" t="s">
        <v>23</v>
      </c>
      <c r="L2291">
        <v>1</v>
      </c>
      <c r="M2291" t="s">
        <v>261</v>
      </c>
      <c r="N2291">
        <v>2124</v>
      </c>
      <c r="R2291" s="2">
        <f t="shared" si="71"/>
        <v>18.563188253801783</v>
      </c>
      <c r="S2291" s="2">
        <f>VLOOKUP(A2291,'TA Total'!A:Q,14,0)</f>
        <v>11442</v>
      </c>
    </row>
    <row r="2292" spans="1:19" x14ac:dyDescent="0.45">
      <c r="A2292" s="2" t="str">
        <f t="shared" si="70"/>
        <v>2018|Waitaki District|Non-private Dwelling</v>
      </c>
      <c r="B2292" t="s">
        <v>16</v>
      </c>
      <c r="C2292" t="s">
        <v>17</v>
      </c>
      <c r="D2292" t="s">
        <v>18</v>
      </c>
      <c r="E2292" t="s">
        <v>19</v>
      </c>
      <c r="F2292">
        <v>2018</v>
      </c>
      <c r="G2292">
        <v>2018</v>
      </c>
      <c r="H2292" s="1" t="s">
        <v>116</v>
      </c>
      <c r="I2292" t="s">
        <v>115</v>
      </c>
      <c r="J2292">
        <v>2</v>
      </c>
      <c r="K2292" t="s">
        <v>23</v>
      </c>
      <c r="L2292">
        <v>2</v>
      </c>
      <c r="M2292" t="s">
        <v>262</v>
      </c>
      <c r="N2292">
        <v>66</v>
      </c>
      <c r="R2292" s="2">
        <f t="shared" si="71"/>
        <v>32.835820895522389</v>
      </c>
      <c r="S2292" s="2">
        <f>VLOOKUP(A2292,'TA Total'!A:Q,14,0)</f>
        <v>201</v>
      </c>
    </row>
    <row r="2293" spans="1:19" x14ac:dyDescent="0.45">
      <c r="A2293" s="2" t="str">
        <f t="shared" si="70"/>
        <v>2018|Waitaki District|Total - dwelling type</v>
      </c>
      <c r="B2293" t="s">
        <v>16</v>
      </c>
      <c r="C2293" t="s">
        <v>17</v>
      </c>
      <c r="D2293" t="s">
        <v>18</v>
      </c>
      <c r="E2293" t="s">
        <v>19</v>
      </c>
      <c r="F2293">
        <v>2018</v>
      </c>
      <c r="G2293">
        <v>2018</v>
      </c>
      <c r="H2293" s="1" t="s">
        <v>116</v>
      </c>
      <c r="I2293" t="s">
        <v>115</v>
      </c>
      <c r="J2293">
        <v>2</v>
      </c>
      <c r="K2293" t="s">
        <v>23</v>
      </c>
      <c r="L2293">
        <v>99</v>
      </c>
      <c r="M2293" t="s">
        <v>260</v>
      </c>
      <c r="N2293">
        <v>2190</v>
      </c>
      <c r="R2293" s="2">
        <f t="shared" si="71"/>
        <v>18.809585158464312</v>
      </c>
      <c r="S2293" s="2">
        <f>VLOOKUP(A2293,'TA Total'!A:Q,14,0)</f>
        <v>11643</v>
      </c>
    </row>
    <row r="2294" spans="1:19" x14ac:dyDescent="0.45">
      <c r="A2294" s="2" t="str">
        <f t="shared" si="70"/>
        <v>2018|Waitaki District|Private Dwelling</v>
      </c>
      <c r="B2294" t="s">
        <v>16</v>
      </c>
      <c r="C2294" t="s">
        <v>17</v>
      </c>
      <c r="D2294" t="s">
        <v>18</v>
      </c>
      <c r="E2294" t="s">
        <v>19</v>
      </c>
      <c r="F2294">
        <v>2018</v>
      </c>
      <c r="G2294">
        <v>2018</v>
      </c>
      <c r="H2294" s="1" t="s">
        <v>116</v>
      </c>
      <c r="I2294" t="s">
        <v>115</v>
      </c>
      <c r="J2294">
        <v>21</v>
      </c>
      <c r="K2294" t="s">
        <v>26</v>
      </c>
      <c r="L2294">
        <v>1</v>
      </c>
      <c r="M2294" t="s">
        <v>261</v>
      </c>
      <c r="N2294">
        <v>1122</v>
      </c>
      <c r="R2294" s="2">
        <f t="shared" si="71"/>
        <v>9.8059779758783421</v>
      </c>
      <c r="S2294" s="2">
        <f>VLOOKUP(A2294,'TA Total'!A:Q,14,0)</f>
        <v>11442</v>
      </c>
    </row>
    <row r="2295" spans="1:19" x14ac:dyDescent="0.45">
      <c r="A2295" s="2" t="str">
        <f t="shared" si="70"/>
        <v>2018|Waitaki District|Non-private Dwelling</v>
      </c>
      <c r="B2295" t="s">
        <v>16</v>
      </c>
      <c r="C2295" t="s">
        <v>17</v>
      </c>
      <c r="D2295" t="s">
        <v>18</v>
      </c>
      <c r="E2295" t="s">
        <v>19</v>
      </c>
      <c r="F2295">
        <v>2018</v>
      </c>
      <c r="G2295">
        <v>2018</v>
      </c>
      <c r="H2295" s="1" t="s">
        <v>116</v>
      </c>
      <c r="I2295" t="s">
        <v>115</v>
      </c>
      <c r="J2295">
        <v>21</v>
      </c>
      <c r="K2295" t="s">
        <v>26</v>
      </c>
      <c r="L2295">
        <v>2</v>
      </c>
      <c r="M2295" t="s">
        <v>262</v>
      </c>
      <c r="N2295">
        <v>15</v>
      </c>
      <c r="R2295" s="2">
        <f t="shared" si="71"/>
        <v>7.4626865671641784</v>
      </c>
      <c r="S2295" s="2">
        <f>VLOOKUP(A2295,'TA Total'!A:Q,14,0)</f>
        <v>201</v>
      </c>
    </row>
    <row r="2296" spans="1:19" x14ac:dyDescent="0.45">
      <c r="A2296" s="2" t="str">
        <f t="shared" si="70"/>
        <v>2018|Waitaki District|Total - dwelling type</v>
      </c>
      <c r="B2296" t="s">
        <v>16</v>
      </c>
      <c r="C2296" t="s">
        <v>17</v>
      </c>
      <c r="D2296" t="s">
        <v>18</v>
      </c>
      <c r="E2296" t="s">
        <v>19</v>
      </c>
      <c r="F2296">
        <v>2018</v>
      </c>
      <c r="G2296">
        <v>2018</v>
      </c>
      <c r="H2296" s="1" t="s">
        <v>116</v>
      </c>
      <c r="I2296" t="s">
        <v>115</v>
      </c>
      <c r="J2296">
        <v>21</v>
      </c>
      <c r="K2296" t="s">
        <v>26</v>
      </c>
      <c r="L2296">
        <v>99</v>
      </c>
      <c r="M2296" t="s">
        <v>260</v>
      </c>
      <c r="N2296">
        <v>1137</v>
      </c>
      <c r="R2296" s="2">
        <f t="shared" si="71"/>
        <v>9.7655243493944859</v>
      </c>
      <c r="S2296" s="2">
        <f>VLOOKUP(A2296,'TA Total'!A:Q,14,0)</f>
        <v>11643</v>
      </c>
    </row>
    <row r="2297" spans="1:19" x14ac:dyDescent="0.45">
      <c r="A2297" s="2" t="str">
        <f t="shared" si="70"/>
        <v>2018|Waitaki District|Private Dwelling</v>
      </c>
      <c r="B2297" t="s">
        <v>16</v>
      </c>
      <c r="C2297" t="s">
        <v>17</v>
      </c>
      <c r="D2297" t="s">
        <v>18</v>
      </c>
      <c r="E2297" t="s">
        <v>19</v>
      </c>
      <c r="F2297">
        <v>2018</v>
      </c>
      <c r="G2297">
        <v>2018</v>
      </c>
      <c r="H2297" s="1" t="s">
        <v>116</v>
      </c>
      <c r="I2297" t="s">
        <v>115</v>
      </c>
      <c r="J2297">
        <v>22</v>
      </c>
      <c r="K2297" t="s">
        <v>27</v>
      </c>
      <c r="L2297">
        <v>1</v>
      </c>
      <c r="M2297" t="s">
        <v>261</v>
      </c>
      <c r="N2297">
        <v>1002</v>
      </c>
      <c r="R2297" s="2">
        <f t="shared" si="71"/>
        <v>8.7572102779234395</v>
      </c>
      <c r="S2297" s="2">
        <f>VLOOKUP(A2297,'TA Total'!A:Q,14,0)</f>
        <v>11442</v>
      </c>
    </row>
    <row r="2298" spans="1:19" x14ac:dyDescent="0.45">
      <c r="A2298" s="2" t="str">
        <f t="shared" si="70"/>
        <v>2018|Waitaki District|Non-private Dwelling</v>
      </c>
      <c r="B2298" t="s">
        <v>16</v>
      </c>
      <c r="C2298" t="s">
        <v>17</v>
      </c>
      <c r="D2298" t="s">
        <v>18</v>
      </c>
      <c r="E2298" t="s">
        <v>19</v>
      </c>
      <c r="F2298">
        <v>2018</v>
      </c>
      <c r="G2298">
        <v>2018</v>
      </c>
      <c r="H2298" s="1" t="s">
        <v>116</v>
      </c>
      <c r="I2298" t="s">
        <v>115</v>
      </c>
      <c r="J2298">
        <v>22</v>
      </c>
      <c r="K2298" t="s">
        <v>27</v>
      </c>
      <c r="L2298">
        <v>2</v>
      </c>
      <c r="M2298" t="s">
        <v>262</v>
      </c>
      <c r="N2298">
        <v>51</v>
      </c>
      <c r="R2298" s="2">
        <f t="shared" si="71"/>
        <v>25.373134328358208</v>
      </c>
      <c r="S2298" s="2">
        <f>VLOOKUP(A2298,'TA Total'!A:Q,14,0)</f>
        <v>201</v>
      </c>
    </row>
    <row r="2299" spans="1:19" x14ac:dyDescent="0.45">
      <c r="A2299" s="2" t="str">
        <f t="shared" si="70"/>
        <v>2018|Waitaki District|Total - dwelling type</v>
      </c>
      <c r="B2299" t="s">
        <v>16</v>
      </c>
      <c r="C2299" t="s">
        <v>17</v>
      </c>
      <c r="D2299" t="s">
        <v>18</v>
      </c>
      <c r="E2299" t="s">
        <v>19</v>
      </c>
      <c r="F2299">
        <v>2018</v>
      </c>
      <c r="G2299">
        <v>2018</v>
      </c>
      <c r="H2299" s="1" t="s">
        <v>116</v>
      </c>
      <c r="I2299" t="s">
        <v>115</v>
      </c>
      <c r="J2299">
        <v>22</v>
      </c>
      <c r="K2299" t="s">
        <v>27</v>
      </c>
      <c r="L2299">
        <v>99</v>
      </c>
      <c r="M2299" t="s">
        <v>260</v>
      </c>
      <c r="N2299">
        <v>1053</v>
      </c>
      <c r="R2299" s="2">
        <f t="shared" si="71"/>
        <v>9.044060809069828</v>
      </c>
      <c r="S2299" s="2">
        <f>VLOOKUP(A2299,'TA Total'!A:Q,14,0)</f>
        <v>11643</v>
      </c>
    </row>
    <row r="2300" spans="1:19" x14ac:dyDescent="0.45">
      <c r="A2300" s="2" t="str">
        <f t="shared" si="70"/>
        <v>2018|Waitaki District|Private Dwelling</v>
      </c>
      <c r="B2300" t="s">
        <v>16</v>
      </c>
      <c r="C2300" t="s">
        <v>17</v>
      </c>
      <c r="D2300" t="s">
        <v>18</v>
      </c>
      <c r="E2300" t="s">
        <v>19</v>
      </c>
      <c r="F2300">
        <v>2018</v>
      </c>
      <c r="G2300">
        <v>2018</v>
      </c>
      <c r="H2300" s="1" t="s">
        <v>116</v>
      </c>
      <c r="I2300" t="s">
        <v>115</v>
      </c>
      <c r="J2300">
        <v>3</v>
      </c>
      <c r="K2300" t="s">
        <v>28</v>
      </c>
      <c r="L2300">
        <v>1</v>
      </c>
      <c r="M2300" t="s">
        <v>261</v>
      </c>
      <c r="N2300">
        <v>42</v>
      </c>
      <c r="R2300" s="2">
        <f t="shared" si="71"/>
        <v>0.36706869428421607</v>
      </c>
      <c r="S2300" s="2">
        <f>VLOOKUP(A2300,'TA Total'!A:Q,14,0)</f>
        <v>11442</v>
      </c>
    </row>
    <row r="2301" spans="1:19" x14ac:dyDescent="0.45">
      <c r="A2301" s="2" t="str">
        <f t="shared" si="70"/>
        <v>2018|Waitaki District|Non-private Dwelling</v>
      </c>
      <c r="B2301" t="s">
        <v>16</v>
      </c>
      <c r="C2301" t="s">
        <v>17</v>
      </c>
      <c r="D2301" t="s">
        <v>18</v>
      </c>
      <c r="E2301" t="s">
        <v>19</v>
      </c>
      <c r="F2301">
        <v>2018</v>
      </c>
      <c r="G2301">
        <v>2018</v>
      </c>
      <c r="H2301" s="1" t="s">
        <v>116</v>
      </c>
      <c r="I2301" t="s">
        <v>115</v>
      </c>
      <c r="J2301">
        <v>3</v>
      </c>
      <c r="K2301" t="s">
        <v>28</v>
      </c>
      <c r="L2301">
        <v>2</v>
      </c>
      <c r="M2301" t="s">
        <v>262</v>
      </c>
      <c r="N2301">
        <v>0</v>
      </c>
      <c r="R2301" s="2">
        <f t="shared" si="71"/>
        <v>0</v>
      </c>
      <c r="S2301" s="2">
        <f>VLOOKUP(A2301,'TA Total'!A:Q,14,0)</f>
        <v>201</v>
      </c>
    </row>
    <row r="2302" spans="1:19" x14ac:dyDescent="0.45">
      <c r="A2302" s="2" t="str">
        <f t="shared" si="70"/>
        <v>2018|Waitaki District|Total - dwelling type</v>
      </c>
      <c r="B2302" t="s">
        <v>16</v>
      </c>
      <c r="C2302" t="s">
        <v>17</v>
      </c>
      <c r="D2302" t="s">
        <v>18</v>
      </c>
      <c r="E2302" t="s">
        <v>19</v>
      </c>
      <c r="F2302">
        <v>2018</v>
      </c>
      <c r="G2302">
        <v>2018</v>
      </c>
      <c r="H2302" s="1" t="s">
        <v>116</v>
      </c>
      <c r="I2302" t="s">
        <v>115</v>
      </c>
      <c r="J2302">
        <v>3</v>
      </c>
      <c r="K2302" t="s">
        <v>28</v>
      </c>
      <c r="L2302">
        <v>99</v>
      </c>
      <c r="M2302" t="s">
        <v>260</v>
      </c>
      <c r="N2302">
        <v>45</v>
      </c>
      <c r="R2302" s="2">
        <f t="shared" si="71"/>
        <v>0.38649832517392424</v>
      </c>
      <c r="S2302" s="2">
        <f>VLOOKUP(A2302,'TA Total'!A:Q,14,0)</f>
        <v>11643</v>
      </c>
    </row>
    <row r="2303" spans="1:19" x14ac:dyDescent="0.45">
      <c r="A2303" s="2" t="str">
        <f t="shared" si="70"/>
        <v>2018|Waitaki District|Private Dwelling</v>
      </c>
      <c r="B2303" t="s">
        <v>16</v>
      </c>
      <c r="C2303" t="s">
        <v>17</v>
      </c>
      <c r="D2303" t="s">
        <v>18</v>
      </c>
      <c r="E2303" t="s">
        <v>19</v>
      </c>
      <c r="F2303">
        <v>2018</v>
      </c>
      <c r="G2303">
        <v>2018</v>
      </c>
      <c r="H2303" s="1" t="s">
        <v>116</v>
      </c>
      <c r="I2303" t="s">
        <v>115</v>
      </c>
      <c r="J2303">
        <v>999</v>
      </c>
      <c r="K2303" t="s">
        <v>29</v>
      </c>
      <c r="L2303">
        <v>1</v>
      </c>
      <c r="M2303" t="s">
        <v>261</v>
      </c>
      <c r="N2303">
        <v>11442</v>
      </c>
      <c r="R2303" s="2">
        <f t="shared" si="71"/>
        <v>100</v>
      </c>
      <c r="S2303" s="2">
        <f>VLOOKUP(A2303,'TA Total'!A:Q,14,0)</f>
        <v>11442</v>
      </c>
    </row>
    <row r="2304" spans="1:19" x14ac:dyDescent="0.45">
      <c r="A2304" s="2" t="str">
        <f t="shared" si="70"/>
        <v>2018|Waitaki District|Non-private Dwelling</v>
      </c>
      <c r="B2304" t="s">
        <v>16</v>
      </c>
      <c r="C2304" t="s">
        <v>17</v>
      </c>
      <c r="D2304" t="s">
        <v>18</v>
      </c>
      <c r="E2304" t="s">
        <v>19</v>
      </c>
      <c r="F2304">
        <v>2018</v>
      </c>
      <c r="G2304">
        <v>2018</v>
      </c>
      <c r="H2304" s="1" t="s">
        <v>116</v>
      </c>
      <c r="I2304" t="s">
        <v>115</v>
      </c>
      <c r="J2304">
        <v>999</v>
      </c>
      <c r="K2304" t="s">
        <v>29</v>
      </c>
      <c r="L2304">
        <v>2</v>
      </c>
      <c r="M2304" t="s">
        <v>262</v>
      </c>
      <c r="N2304">
        <v>201</v>
      </c>
      <c r="R2304" s="2">
        <f t="shared" si="71"/>
        <v>100</v>
      </c>
      <c r="S2304" s="2">
        <f>VLOOKUP(A2304,'TA Total'!A:Q,14,0)</f>
        <v>201</v>
      </c>
    </row>
    <row r="2305" spans="1:19" x14ac:dyDescent="0.45">
      <c r="A2305" s="2" t="str">
        <f t="shared" si="70"/>
        <v>2018|Waitaki District|Total - dwelling type</v>
      </c>
      <c r="B2305" t="s">
        <v>16</v>
      </c>
      <c r="C2305" t="s">
        <v>17</v>
      </c>
      <c r="D2305" t="s">
        <v>18</v>
      </c>
      <c r="E2305" t="s">
        <v>19</v>
      </c>
      <c r="F2305">
        <v>2018</v>
      </c>
      <c r="G2305">
        <v>2018</v>
      </c>
      <c r="H2305" s="1" t="s">
        <v>116</v>
      </c>
      <c r="I2305" t="s">
        <v>115</v>
      </c>
      <c r="J2305">
        <v>999</v>
      </c>
      <c r="K2305" t="s">
        <v>29</v>
      </c>
      <c r="L2305">
        <v>99</v>
      </c>
      <c r="M2305" t="s">
        <v>260</v>
      </c>
      <c r="N2305">
        <v>11643</v>
      </c>
      <c r="R2305" s="2">
        <f t="shared" si="71"/>
        <v>100</v>
      </c>
      <c r="S2305" s="2">
        <f>VLOOKUP(A2305,'TA Total'!A:Q,14,0)</f>
        <v>11643</v>
      </c>
    </row>
    <row r="2306" spans="1:19" x14ac:dyDescent="0.45">
      <c r="A2306" s="2" t="str">
        <f t="shared" si="70"/>
        <v>2018|Central Otago District|Private Dwelling</v>
      </c>
      <c r="B2306" t="s">
        <v>16</v>
      </c>
      <c r="C2306" t="s">
        <v>17</v>
      </c>
      <c r="D2306" t="s">
        <v>18</v>
      </c>
      <c r="E2306" t="s">
        <v>19</v>
      </c>
      <c r="F2306">
        <v>2018</v>
      </c>
      <c r="G2306">
        <v>2018</v>
      </c>
      <c r="H2306" s="1" t="s">
        <v>114</v>
      </c>
      <c r="I2306" t="s">
        <v>113</v>
      </c>
      <c r="J2306">
        <v>1</v>
      </c>
      <c r="K2306" t="s">
        <v>22</v>
      </c>
      <c r="L2306">
        <v>1</v>
      </c>
      <c r="M2306" t="s">
        <v>261</v>
      </c>
      <c r="N2306">
        <v>8850</v>
      </c>
      <c r="R2306" s="2">
        <f t="shared" si="71"/>
        <v>79.557713052858674</v>
      </c>
      <c r="S2306" s="2">
        <f>VLOOKUP(A2306,'TA Total'!A:Q,14,0)</f>
        <v>11124</v>
      </c>
    </row>
    <row r="2307" spans="1:19" x14ac:dyDescent="0.45">
      <c r="A2307" s="2" t="str">
        <f t="shared" ref="A2307:A2370" si="72">G2307&amp;"|"&amp;I2307&amp;"|"&amp;M2307</f>
        <v>2018|Central Otago District|Non-private Dwelling</v>
      </c>
      <c r="B2307" t="s">
        <v>16</v>
      </c>
      <c r="C2307" t="s">
        <v>17</v>
      </c>
      <c r="D2307" t="s">
        <v>18</v>
      </c>
      <c r="E2307" t="s">
        <v>19</v>
      </c>
      <c r="F2307">
        <v>2018</v>
      </c>
      <c r="G2307">
        <v>2018</v>
      </c>
      <c r="H2307" s="1" t="s">
        <v>114</v>
      </c>
      <c r="I2307" t="s">
        <v>113</v>
      </c>
      <c r="J2307">
        <v>1</v>
      </c>
      <c r="K2307" t="s">
        <v>22</v>
      </c>
      <c r="L2307">
        <v>2</v>
      </c>
      <c r="M2307" t="s">
        <v>262</v>
      </c>
      <c r="N2307">
        <v>168</v>
      </c>
      <c r="R2307" s="2">
        <f t="shared" ref="R2307:R2370" si="73">IF(P2307&lt;&gt;"_U",IFERROR((N2307/S2307*100),"."),".")</f>
        <v>65.882352941176464</v>
      </c>
      <c r="S2307" s="2">
        <f>VLOOKUP(A2307,'TA Total'!A:Q,14,0)</f>
        <v>255</v>
      </c>
    </row>
    <row r="2308" spans="1:19" x14ac:dyDescent="0.45">
      <c r="A2308" s="2" t="str">
        <f t="shared" si="72"/>
        <v>2018|Central Otago District|Total - dwelling type</v>
      </c>
      <c r="B2308" t="s">
        <v>16</v>
      </c>
      <c r="C2308" t="s">
        <v>17</v>
      </c>
      <c r="D2308" t="s">
        <v>18</v>
      </c>
      <c r="E2308" t="s">
        <v>19</v>
      </c>
      <c r="F2308">
        <v>2018</v>
      </c>
      <c r="G2308">
        <v>2018</v>
      </c>
      <c r="H2308" s="1" t="s">
        <v>114</v>
      </c>
      <c r="I2308" t="s">
        <v>113</v>
      </c>
      <c r="J2308">
        <v>1</v>
      </c>
      <c r="K2308" t="s">
        <v>22</v>
      </c>
      <c r="L2308">
        <v>99</v>
      </c>
      <c r="M2308" t="s">
        <v>260</v>
      </c>
      <c r="N2308">
        <v>9018</v>
      </c>
      <c r="R2308" s="2">
        <f t="shared" si="73"/>
        <v>79.230363732208758</v>
      </c>
      <c r="S2308" s="2">
        <f>VLOOKUP(A2308,'TA Total'!A:Q,14,0)</f>
        <v>11382</v>
      </c>
    </row>
    <row r="2309" spans="1:19" x14ac:dyDescent="0.45">
      <c r="A2309" s="2" t="str">
        <f t="shared" si="72"/>
        <v>2018|Central Otago District|Private Dwelling</v>
      </c>
      <c r="B2309" t="s">
        <v>16</v>
      </c>
      <c r="C2309" t="s">
        <v>17</v>
      </c>
      <c r="D2309" t="s">
        <v>18</v>
      </c>
      <c r="E2309" t="s">
        <v>19</v>
      </c>
      <c r="F2309">
        <v>2018</v>
      </c>
      <c r="G2309">
        <v>2018</v>
      </c>
      <c r="H2309" s="1" t="s">
        <v>114</v>
      </c>
      <c r="I2309" t="s">
        <v>113</v>
      </c>
      <c r="J2309">
        <v>2</v>
      </c>
      <c r="K2309" t="s">
        <v>23</v>
      </c>
      <c r="L2309">
        <v>1</v>
      </c>
      <c r="M2309" t="s">
        <v>261</v>
      </c>
      <c r="N2309">
        <v>2121</v>
      </c>
      <c r="R2309" s="2">
        <f t="shared" si="73"/>
        <v>19.066882416396979</v>
      </c>
      <c r="S2309" s="2">
        <f>VLOOKUP(A2309,'TA Total'!A:Q,14,0)</f>
        <v>11124</v>
      </c>
    </row>
    <row r="2310" spans="1:19" x14ac:dyDescent="0.45">
      <c r="A2310" s="2" t="str">
        <f t="shared" si="72"/>
        <v>2018|Central Otago District|Non-private Dwelling</v>
      </c>
      <c r="B2310" t="s">
        <v>16</v>
      </c>
      <c r="C2310" t="s">
        <v>17</v>
      </c>
      <c r="D2310" t="s">
        <v>18</v>
      </c>
      <c r="E2310" t="s">
        <v>19</v>
      </c>
      <c r="F2310">
        <v>2018</v>
      </c>
      <c r="G2310">
        <v>2018</v>
      </c>
      <c r="H2310" s="1" t="s">
        <v>114</v>
      </c>
      <c r="I2310" t="s">
        <v>113</v>
      </c>
      <c r="J2310">
        <v>2</v>
      </c>
      <c r="K2310" t="s">
        <v>23</v>
      </c>
      <c r="L2310">
        <v>2</v>
      </c>
      <c r="M2310" t="s">
        <v>262</v>
      </c>
      <c r="N2310">
        <v>87</v>
      </c>
      <c r="R2310" s="2">
        <f t="shared" si="73"/>
        <v>34.117647058823529</v>
      </c>
      <c r="S2310" s="2">
        <f>VLOOKUP(A2310,'TA Total'!A:Q,14,0)</f>
        <v>255</v>
      </c>
    </row>
    <row r="2311" spans="1:19" x14ac:dyDescent="0.45">
      <c r="A2311" s="2" t="str">
        <f t="shared" si="72"/>
        <v>2018|Central Otago District|Total - dwelling type</v>
      </c>
      <c r="B2311" t="s">
        <v>16</v>
      </c>
      <c r="C2311" t="s">
        <v>17</v>
      </c>
      <c r="D2311" t="s">
        <v>18</v>
      </c>
      <c r="E2311" t="s">
        <v>19</v>
      </c>
      <c r="F2311">
        <v>2018</v>
      </c>
      <c r="G2311">
        <v>2018</v>
      </c>
      <c r="H2311" s="1" t="s">
        <v>114</v>
      </c>
      <c r="I2311" t="s">
        <v>113</v>
      </c>
      <c r="J2311">
        <v>2</v>
      </c>
      <c r="K2311" t="s">
        <v>23</v>
      </c>
      <c r="L2311">
        <v>99</v>
      </c>
      <c r="M2311" t="s">
        <v>260</v>
      </c>
      <c r="N2311">
        <v>2208</v>
      </c>
      <c r="R2311" s="2">
        <f t="shared" si="73"/>
        <v>19.399051133368477</v>
      </c>
      <c r="S2311" s="2">
        <f>VLOOKUP(A2311,'TA Total'!A:Q,14,0)</f>
        <v>11382</v>
      </c>
    </row>
    <row r="2312" spans="1:19" x14ac:dyDescent="0.45">
      <c r="A2312" s="2" t="str">
        <f t="shared" si="72"/>
        <v>2018|Central Otago District|Private Dwelling</v>
      </c>
      <c r="B2312" t="s">
        <v>16</v>
      </c>
      <c r="C2312" t="s">
        <v>17</v>
      </c>
      <c r="D2312" t="s">
        <v>18</v>
      </c>
      <c r="E2312" t="s">
        <v>19</v>
      </c>
      <c r="F2312">
        <v>2018</v>
      </c>
      <c r="G2312">
        <v>2018</v>
      </c>
      <c r="H2312" s="1" t="s">
        <v>114</v>
      </c>
      <c r="I2312" t="s">
        <v>113</v>
      </c>
      <c r="J2312">
        <v>21</v>
      </c>
      <c r="K2312" t="s">
        <v>26</v>
      </c>
      <c r="L2312">
        <v>1</v>
      </c>
      <c r="M2312" t="s">
        <v>261</v>
      </c>
      <c r="N2312">
        <v>1110</v>
      </c>
      <c r="R2312" s="2">
        <f t="shared" si="73"/>
        <v>9.9784250269687167</v>
      </c>
      <c r="S2312" s="2">
        <f>VLOOKUP(A2312,'TA Total'!A:Q,14,0)</f>
        <v>11124</v>
      </c>
    </row>
    <row r="2313" spans="1:19" x14ac:dyDescent="0.45">
      <c r="A2313" s="2" t="str">
        <f t="shared" si="72"/>
        <v>2018|Central Otago District|Non-private Dwelling</v>
      </c>
      <c r="B2313" t="s">
        <v>16</v>
      </c>
      <c r="C2313" t="s">
        <v>17</v>
      </c>
      <c r="D2313" t="s">
        <v>18</v>
      </c>
      <c r="E2313" t="s">
        <v>19</v>
      </c>
      <c r="F2313">
        <v>2018</v>
      </c>
      <c r="G2313">
        <v>2018</v>
      </c>
      <c r="H2313" s="1" t="s">
        <v>114</v>
      </c>
      <c r="I2313" t="s">
        <v>113</v>
      </c>
      <c r="J2313">
        <v>21</v>
      </c>
      <c r="K2313" t="s">
        <v>26</v>
      </c>
      <c r="L2313">
        <v>2</v>
      </c>
      <c r="M2313" t="s">
        <v>262</v>
      </c>
      <c r="N2313">
        <v>42</v>
      </c>
      <c r="R2313" s="2">
        <f t="shared" si="73"/>
        <v>16.470588235294116</v>
      </c>
      <c r="S2313" s="2">
        <f>VLOOKUP(A2313,'TA Total'!A:Q,14,0)</f>
        <v>255</v>
      </c>
    </row>
    <row r="2314" spans="1:19" x14ac:dyDescent="0.45">
      <c r="A2314" s="2" t="str">
        <f t="shared" si="72"/>
        <v>2018|Central Otago District|Total - dwelling type</v>
      </c>
      <c r="B2314" t="s">
        <v>16</v>
      </c>
      <c r="C2314" t="s">
        <v>17</v>
      </c>
      <c r="D2314" t="s">
        <v>18</v>
      </c>
      <c r="E2314" t="s">
        <v>19</v>
      </c>
      <c r="F2314">
        <v>2018</v>
      </c>
      <c r="G2314">
        <v>2018</v>
      </c>
      <c r="H2314" s="1" t="s">
        <v>114</v>
      </c>
      <c r="I2314" t="s">
        <v>113</v>
      </c>
      <c r="J2314">
        <v>21</v>
      </c>
      <c r="K2314" t="s">
        <v>26</v>
      </c>
      <c r="L2314">
        <v>99</v>
      </c>
      <c r="M2314" t="s">
        <v>260</v>
      </c>
      <c r="N2314">
        <v>1152</v>
      </c>
      <c r="R2314" s="2">
        <f t="shared" si="73"/>
        <v>10.121244069583552</v>
      </c>
      <c r="S2314" s="2">
        <f>VLOOKUP(A2314,'TA Total'!A:Q,14,0)</f>
        <v>11382</v>
      </c>
    </row>
    <row r="2315" spans="1:19" x14ac:dyDescent="0.45">
      <c r="A2315" s="2" t="str">
        <f t="shared" si="72"/>
        <v>2018|Central Otago District|Private Dwelling</v>
      </c>
      <c r="B2315" t="s">
        <v>16</v>
      </c>
      <c r="C2315" t="s">
        <v>17</v>
      </c>
      <c r="D2315" t="s">
        <v>18</v>
      </c>
      <c r="E2315" t="s">
        <v>19</v>
      </c>
      <c r="F2315">
        <v>2018</v>
      </c>
      <c r="G2315">
        <v>2018</v>
      </c>
      <c r="H2315" s="1" t="s">
        <v>114</v>
      </c>
      <c r="I2315" t="s">
        <v>113</v>
      </c>
      <c r="J2315">
        <v>22</v>
      </c>
      <c r="K2315" t="s">
        <v>27</v>
      </c>
      <c r="L2315">
        <v>1</v>
      </c>
      <c r="M2315" t="s">
        <v>261</v>
      </c>
      <c r="N2315">
        <v>1011</v>
      </c>
      <c r="R2315" s="2">
        <f t="shared" si="73"/>
        <v>9.0884573894282639</v>
      </c>
      <c r="S2315" s="2">
        <f>VLOOKUP(A2315,'TA Total'!A:Q,14,0)</f>
        <v>11124</v>
      </c>
    </row>
    <row r="2316" spans="1:19" x14ac:dyDescent="0.45">
      <c r="A2316" s="2" t="str">
        <f t="shared" si="72"/>
        <v>2018|Central Otago District|Non-private Dwelling</v>
      </c>
      <c r="B2316" t="s">
        <v>16</v>
      </c>
      <c r="C2316" t="s">
        <v>17</v>
      </c>
      <c r="D2316" t="s">
        <v>18</v>
      </c>
      <c r="E2316" t="s">
        <v>19</v>
      </c>
      <c r="F2316">
        <v>2018</v>
      </c>
      <c r="G2316">
        <v>2018</v>
      </c>
      <c r="H2316" s="1" t="s">
        <v>114</v>
      </c>
      <c r="I2316" t="s">
        <v>113</v>
      </c>
      <c r="J2316">
        <v>22</v>
      </c>
      <c r="K2316" t="s">
        <v>27</v>
      </c>
      <c r="L2316">
        <v>2</v>
      </c>
      <c r="M2316" t="s">
        <v>262</v>
      </c>
      <c r="N2316">
        <v>45</v>
      </c>
      <c r="R2316" s="2">
        <f t="shared" si="73"/>
        <v>17.647058823529413</v>
      </c>
      <c r="S2316" s="2">
        <f>VLOOKUP(A2316,'TA Total'!A:Q,14,0)</f>
        <v>255</v>
      </c>
    </row>
    <row r="2317" spans="1:19" x14ac:dyDescent="0.45">
      <c r="A2317" s="2" t="str">
        <f t="shared" si="72"/>
        <v>2018|Central Otago District|Total - dwelling type</v>
      </c>
      <c r="B2317" t="s">
        <v>16</v>
      </c>
      <c r="C2317" t="s">
        <v>17</v>
      </c>
      <c r="D2317" t="s">
        <v>18</v>
      </c>
      <c r="E2317" t="s">
        <v>19</v>
      </c>
      <c r="F2317">
        <v>2018</v>
      </c>
      <c r="G2317">
        <v>2018</v>
      </c>
      <c r="H2317" s="1" t="s">
        <v>114</v>
      </c>
      <c r="I2317" t="s">
        <v>113</v>
      </c>
      <c r="J2317">
        <v>22</v>
      </c>
      <c r="K2317" t="s">
        <v>27</v>
      </c>
      <c r="L2317">
        <v>99</v>
      </c>
      <c r="M2317" t="s">
        <v>260</v>
      </c>
      <c r="N2317">
        <v>1056</v>
      </c>
      <c r="R2317" s="2">
        <f t="shared" si="73"/>
        <v>9.2778070637849233</v>
      </c>
      <c r="S2317" s="2">
        <f>VLOOKUP(A2317,'TA Total'!A:Q,14,0)</f>
        <v>11382</v>
      </c>
    </row>
    <row r="2318" spans="1:19" x14ac:dyDescent="0.45">
      <c r="A2318" s="2" t="str">
        <f t="shared" si="72"/>
        <v>2018|Central Otago District|Private Dwelling</v>
      </c>
      <c r="B2318" t="s">
        <v>16</v>
      </c>
      <c r="C2318" t="s">
        <v>17</v>
      </c>
      <c r="D2318" t="s">
        <v>18</v>
      </c>
      <c r="E2318" t="s">
        <v>19</v>
      </c>
      <c r="F2318">
        <v>2018</v>
      </c>
      <c r="G2318">
        <v>2018</v>
      </c>
      <c r="H2318" s="1" t="s">
        <v>114</v>
      </c>
      <c r="I2318" t="s">
        <v>113</v>
      </c>
      <c r="J2318">
        <v>3</v>
      </c>
      <c r="K2318" t="s">
        <v>28</v>
      </c>
      <c r="L2318">
        <v>1</v>
      </c>
      <c r="M2318" t="s">
        <v>261</v>
      </c>
      <c r="N2318">
        <v>153</v>
      </c>
      <c r="R2318" s="2">
        <f t="shared" si="73"/>
        <v>1.3754045307443366</v>
      </c>
      <c r="S2318" s="2">
        <f>VLOOKUP(A2318,'TA Total'!A:Q,14,0)</f>
        <v>11124</v>
      </c>
    </row>
    <row r="2319" spans="1:19" x14ac:dyDescent="0.45">
      <c r="A2319" s="2" t="str">
        <f t="shared" si="72"/>
        <v>2018|Central Otago District|Non-private Dwelling</v>
      </c>
      <c r="B2319" t="s">
        <v>16</v>
      </c>
      <c r="C2319" t="s">
        <v>17</v>
      </c>
      <c r="D2319" t="s">
        <v>18</v>
      </c>
      <c r="E2319" t="s">
        <v>19</v>
      </c>
      <c r="F2319">
        <v>2018</v>
      </c>
      <c r="G2319">
        <v>2018</v>
      </c>
      <c r="H2319" s="1" t="s">
        <v>114</v>
      </c>
      <c r="I2319" t="s">
        <v>113</v>
      </c>
      <c r="J2319">
        <v>3</v>
      </c>
      <c r="K2319" t="s">
        <v>28</v>
      </c>
      <c r="L2319">
        <v>2</v>
      </c>
      <c r="M2319" t="s">
        <v>262</v>
      </c>
      <c r="N2319">
        <v>3</v>
      </c>
      <c r="R2319" s="2">
        <f t="shared" si="73"/>
        <v>1.1764705882352942</v>
      </c>
      <c r="S2319" s="2">
        <f>VLOOKUP(A2319,'TA Total'!A:Q,14,0)</f>
        <v>255</v>
      </c>
    </row>
    <row r="2320" spans="1:19" x14ac:dyDescent="0.45">
      <c r="A2320" s="2" t="str">
        <f t="shared" si="72"/>
        <v>2018|Central Otago District|Total - dwelling type</v>
      </c>
      <c r="B2320" t="s">
        <v>16</v>
      </c>
      <c r="C2320" t="s">
        <v>17</v>
      </c>
      <c r="D2320" t="s">
        <v>18</v>
      </c>
      <c r="E2320" t="s">
        <v>19</v>
      </c>
      <c r="F2320">
        <v>2018</v>
      </c>
      <c r="G2320">
        <v>2018</v>
      </c>
      <c r="H2320" s="1" t="s">
        <v>114</v>
      </c>
      <c r="I2320" t="s">
        <v>113</v>
      </c>
      <c r="J2320">
        <v>3</v>
      </c>
      <c r="K2320" t="s">
        <v>28</v>
      </c>
      <c r="L2320">
        <v>99</v>
      </c>
      <c r="M2320" t="s">
        <v>260</v>
      </c>
      <c r="N2320">
        <v>156</v>
      </c>
      <c r="R2320" s="2">
        <f t="shared" si="73"/>
        <v>1.3705851344227729</v>
      </c>
      <c r="S2320" s="2">
        <f>VLOOKUP(A2320,'TA Total'!A:Q,14,0)</f>
        <v>11382</v>
      </c>
    </row>
    <row r="2321" spans="1:19" x14ac:dyDescent="0.45">
      <c r="A2321" s="2" t="str">
        <f t="shared" si="72"/>
        <v>2018|Central Otago District|Private Dwelling</v>
      </c>
      <c r="B2321" t="s">
        <v>16</v>
      </c>
      <c r="C2321" t="s">
        <v>17</v>
      </c>
      <c r="D2321" t="s">
        <v>18</v>
      </c>
      <c r="E2321" t="s">
        <v>19</v>
      </c>
      <c r="F2321">
        <v>2018</v>
      </c>
      <c r="G2321">
        <v>2018</v>
      </c>
      <c r="H2321" s="1" t="s">
        <v>114</v>
      </c>
      <c r="I2321" t="s">
        <v>113</v>
      </c>
      <c r="J2321">
        <v>999</v>
      </c>
      <c r="K2321" t="s">
        <v>29</v>
      </c>
      <c r="L2321">
        <v>1</v>
      </c>
      <c r="M2321" t="s">
        <v>261</v>
      </c>
      <c r="N2321">
        <v>11124</v>
      </c>
      <c r="R2321" s="2">
        <f t="shared" si="73"/>
        <v>100</v>
      </c>
      <c r="S2321" s="2">
        <f>VLOOKUP(A2321,'TA Total'!A:Q,14,0)</f>
        <v>11124</v>
      </c>
    </row>
    <row r="2322" spans="1:19" x14ac:dyDescent="0.45">
      <c r="A2322" s="2" t="str">
        <f t="shared" si="72"/>
        <v>2018|Central Otago District|Non-private Dwelling</v>
      </c>
      <c r="B2322" t="s">
        <v>16</v>
      </c>
      <c r="C2322" t="s">
        <v>17</v>
      </c>
      <c r="D2322" t="s">
        <v>18</v>
      </c>
      <c r="E2322" t="s">
        <v>19</v>
      </c>
      <c r="F2322">
        <v>2018</v>
      </c>
      <c r="G2322">
        <v>2018</v>
      </c>
      <c r="H2322" s="1" t="s">
        <v>114</v>
      </c>
      <c r="I2322" t="s">
        <v>113</v>
      </c>
      <c r="J2322">
        <v>999</v>
      </c>
      <c r="K2322" t="s">
        <v>29</v>
      </c>
      <c r="L2322">
        <v>2</v>
      </c>
      <c r="M2322" t="s">
        <v>262</v>
      </c>
      <c r="N2322">
        <v>255</v>
      </c>
      <c r="R2322" s="2">
        <f t="shared" si="73"/>
        <v>100</v>
      </c>
      <c r="S2322" s="2">
        <f>VLOOKUP(A2322,'TA Total'!A:Q,14,0)</f>
        <v>255</v>
      </c>
    </row>
    <row r="2323" spans="1:19" x14ac:dyDescent="0.45">
      <c r="A2323" s="2" t="str">
        <f t="shared" si="72"/>
        <v>2018|Central Otago District|Total - dwelling type</v>
      </c>
      <c r="B2323" t="s">
        <v>16</v>
      </c>
      <c r="C2323" t="s">
        <v>17</v>
      </c>
      <c r="D2323" t="s">
        <v>18</v>
      </c>
      <c r="E2323" t="s">
        <v>19</v>
      </c>
      <c r="F2323">
        <v>2018</v>
      </c>
      <c r="G2323">
        <v>2018</v>
      </c>
      <c r="H2323" s="1" t="s">
        <v>114</v>
      </c>
      <c r="I2323" t="s">
        <v>113</v>
      </c>
      <c r="J2323">
        <v>999</v>
      </c>
      <c r="K2323" t="s">
        <v>29</v>
      </c>
      <c r="L2323">
        <v>99</v>
      </c>
      <c r="M2323" t="s">
        <v>260</v>
      </c>
      <c r="N2323">
        <v>11382</v>
      </c>
      <c r="R2323" s="2">
        <f t="shared" si="73"/>
        <v>100</v>
      </c>
      <c r="S2323" s="2">
        <f>VLOOKUP(A2323,'TA Total'!A:Q,14,0)</f>
        <v>11382</v>
      </c>
    </row>
    <row r="2324" spans="1:19" x14ac:dyDescent="0.45">
      <c r="A2324" s="2" t="str">
        <f t="shared" si="72"/>
        <v>2018|Queenstown-Lakes District|Private Dwelling</v>
      </c>
      <c r="B2324" t="s">
        <v>16</v>
      </c>
      <c r="C2324" t="s">
        <v>17</v>
      </c>
      <c r="D2324" t="s">
        <v>18</v>
      </c>
      <c r="E2324" t="s">
        <v>19</v>
      </c>
      <c r="F2324">
        <v>2018</v>
      </c>
      <c r="G2324">
        <v>2018</v>
      </c>
      <c r="H2324" s="1" t="s">
        <v>112</v>
      </c>
      <c r="I2324" t="s">
        <v>111</v>
      </c>
      <c r="J2324">
        <v>1</v>
      </c>
      <c r="K2324" t="s">
        <v>22</v>
      </c>
      <c r="L2324">
        <v>1</v>
      </c>
      <c r="M2324" t="s">
        <v>261</v>
      </c>
      <c r="N2324">
        <v>13719</v>
      </c>
      <c r="R2324" s="2">
        <f t="shared" si="73"/>
        <v>69.130763416477706</v>
      </c>
      <c r="S2324" s="2">
        <f>VLOOKUP(A2324,'TA Total'!A:Q,14,0)</f>
        <v>19845</v>
      </c>
    </row>
    <row r="2325" spans="1:19" x14ac:dyDescent="0.45">
      <c r="A2325" s="2" t="str">
        <f t="shared" si="72"/>
        <v>2018|Queenstown-Lakes District|Non-private Dwelling</v>
      </c>
      <c r="B2325" t="s">
        <v>16</v>
      </c>
      <c r="C2325" t="s">
        <v>17</v>
      </c>
      <c r="D2325" t="s">
        <v>18</v>
      </c>
      <c r="E2325" t="s">
        <v>19</v>
      </c>
      <c r="F2325">
        <v>2018</v>
      </c>
      <c r="G2325">
        <v>2018</v>
      </c>
      <c r="H2325" s="1" t="s">
        <v>112</v>
      </c>
      <c r="I2325" t="s">
        <v>111</v>
      </c>
      <c r="J2325">
        <v>1</v>
      </c>
      <c r="K2325" t="s">
        <v>22</v>
      </c>
      <c r="L2325">
        <v>2</v>
      </c>
      <c r="M2325" t="s">
        <v>262</v>
      </c>
      <c r="N2325">
        <v>342</v>
      </c>
      <c r="R2325" s="2">
        <f t="shared" si="73"/>
        <v>61.29032258064516</v>
      </c>
      <c r="S2325" s="2">
        <f>VLOOKUP(A2325,'TA Total'!A:Q,14,0)</f>
        <v>558</v>
      </c>
    </row>
    <row r="2326" spans="1:19" x14ac:dyDescent="0.45">
      <c r="A2326" s="2" t="str">
        <f t="shared" si="72"/>
        <v>2018|Queenstown-Lakes District|Total - dwelling type</v>
      </c>
      <c r="B2326" t="s">
        <v>16</v>
      </c>
      <c r="C2326" t="s">
        <v>17</v>
      </c>
      <c r="D2326" t="s">
        <v>18</v>
      </c>
      <c r="E2326" t="s">
        <v>19</v>
      </c>
      <c r="F2326">
        <v>2018</v>
      </c>
      <c r="G2326">
        <v>2018</v>
      </c>
      <c r="H2326" s="1" t="s">
        <v>112</v>
      </c>
      <c r="I2326" t="s">
        <v>111</v>
      </c>
      <c r="J2326">
        <v>1</v>
      </c>
      <c r="K2326" t="s">
        <v>22</v>
      </c>
      <c r="L2326">
        <v>99</v>
      </c>
      <c r="M2326" t="s">
        <v>260</v>
      </c>
      <c r="N2326">
        <v>14061</v>
      </c>
      <c r="R2326" s="2">
        <f t="shared" si="73"/>
        <v>68.916335832965743</v>
      </c>
      <c r="S2326" s="2">
        <f>VLOOKUP(A2326,'TA Total'!A:Q,14,0)</f>
        <v>20403</v>
      </c>
    </row>
    <row r="2327" spans="1:19" x14ac:dyDescent="0.45">
      <c r="A2327" s="2" t="str">
        <f t="shared" si="72"/>
        <v>2018|Queenstown-Lakes District|Private Dwelling</v>
      </c>
      <c r="B2327" t="s">
        <v>16</v>
      </c>
      <c r="C2327" t="s">
        <v>17</v>
      </c>
      <c r="D2327" t="s">
        <v>18</v>
      </c>
      <c r="E2327" t="s">
        <v>19</v>
      </c>
      <c r="F2327">
        <v>2018</v>
      </c>
      <c r="G2327">
        <v>2018</v>
      </c>
      <c r="H2327" s="1" t="s">
        <v>112</v>
      </c>
      <c r="I2327" t="s">
        <v>111</v>
      </c>
      <c r="J2327">
        <v>2</v>
      </c>
      <c r="K2327" t="s">
        <v>23</v>
      </c>
      <c r="L2327">
        <v>1</v>
      </c>
      <c r="M2327" t="s">
        <v>261</v>
      </c>
      <c r="N2327">
        <v>5418</v>
      </c>
      <c r="R2327" s="2">
        <f t="shared" si="73"/>
        <v>27.301587301587301</v>
      </c>
      <c r="S2327" s="2">
        <f>VLOOKUP(A2327,'TA Total'!A:Q,14,0)</f>
        <v>19845</v>
      </c>
    </row>
    <row r="2328" spans="1:19" x14ac:dyDescent="0.45">
      <c r="A2328" s="2" t="str">
        <f t="shared" si="72"/>
        <v>2018|Queenstown-Lakes District|Non-private Dwelling</v>
      </c>
      <c r="B2328" t="s">
        <v>16</v>
      </c>
      <c r="C2328" t="s">
        <v>17</v>
      </c>
      <c r="D2328" t="s">
        <v>18</v>
      </c>
      <c r="E2328" t="s">
        <v>19</v>
      </c>
      <c r="F2328">
        <v>2018</v>
      </c>
      <c r="G2328">
        <v>2018</v>
      </c>
      <c r="H2328" s="1" t="s">
        <v>112</v>
      </c>
      <c r="I2328" t="s">
        <v>111</v>
      </c>
      <c r="J2328">
        <v>2</v>
      </c>
      <c r="K2328" t="s">
        <v>23</v>
      </c>
      <c r="L2328">
        <v>2</v>
      </c>
      <c r="M2328" t="s">
        <v>262</v>
      </c>
      <c r="N2328">
        <v>213</v>
      </c>
      <c r="R2328" s="2">
        <f t="shared" si="73"/>
        <v>38.172043010752688</v>
      </c>
      <c r="S2328" s="2">
        <f>VLOOKUP(A2328,'TA Total'!A:Q,14,0)</f>
        <v>558</v>
      </c>
    </row>
    <row r="2329" spans="1:19" x14ac:dyDescent="0.45">
      <c r="A2329" s="2" t="str">
        <f t="shared" si="72"/>
        <v>2018|Queenstown-Lakes District|Total - dwelling type</v>
      </c>
      <c r="B2329" t="s">
        <v>16</v>
      </c>
      <c r="C2329" t="s">
        <v>17</v>
      </c>
      <c r="D2329" t="s">
        <v>18</v>
      </c>
      <c r="E2329" t="s">
        <v>19</v>
      </c>
      <c r="F2329">
        <v>2018</v>
      </c>
      <c r="G2329">
        <v>2018</v>
      </c>
      <c r="H2329" s="1" t="s">
        <v>112</v>
      </c>
      <c r="I2329" t="s">
        <v>111</v>
      </c>
      <c r="J2329">
        <v>2</v>
      </c>
      <c r="K2329" t="s">
        <v>23</v>
      </c>
      <c r="L2329">
        <v>99</v>
      </c>
      <c r="M2329" t="s">
        <v>260</v>
      </c>
      <c r="N2329">
        <v>5631</v>
      </c>
      <c r="R2329" s="2">
        <f t="shared" si="73"/>
        <v>27.598882517276873</v>
      </c>
      <c r="S2329" s="2">
        <f>VLOOKUP(A2329,'TA Total'!A:Q,14,0)</f>
        <v>20403</v>
      </c>
    </row>
    <row r="2330" spans="1:19" x14ac:dyDescent="0.45">
      <c r="A2330" s="2" t="str">
        <f t="shared" si="72"/>
        <v>2018|Queenstown-Lakes District|Private Dwelling</v>
      </c>
      <c r="B2330" t="s">
        <v>16</v>
      </c>
      <c r="C2330" t="s">
        <v>17</v>
      </c>
      <c r="D2330" t="s">
        <v>18</v>
      </c>
      <c r="E2330" t="s">
        <v>19</v>
      </c>
      <c r="F2330">
        <v>2018</v>
      </c>
      <c r="G2330">
        <v>2018</v>
      </c>
      <c r="H2330" s="1" t="s">
        <v>112</v>
      </c>
      <c r="I2330" t="s">
        <v>111</v>
      </c>
      <c r="J2330">
        <v>21</v>
      </c>
      <c r="K2330" t="s">
        <v>26</v>
      </c>
      <c r="L2330">
        <v>1</v>
      </c>
      <c r="M2330" t="s">
        <v>261</v>
      </c>
      <c r="N2330">
        <v>2313</v>
      </c>
      <c r="R2330" s="2">
        <f t="shared" si="73"/>
        <v>11.655328798185941</v>
      </c>
      <c r="S2330" s="2">
        <f>VLOOKUP(A2330,'TA Total'!A:Q,14,0)</f>
        <v>19845</v>
      </c>
    </row>
    <row r="2331" spans="1:19" x14ac:dyDescent="0.45">
      <c r="A2331" s="2" t="str">
        <f t="shared" si="72"/>
        <v>2018|Queenstown-Lakes District|Non-private Dwelling</v>
      </c>
      <c r="B2331" t="s">
        <v>16</v>
      </c>
      <c r="C2331" t="s">
        <v>17</v>
      </c>
      <c r="D2331" t="s">
        <v>18</v>
      </c>
      <c r="E2331" t="s">
        <v>19</v>
      </c>
      <c r="F2331">
        <v>2018</v>
      </c>
      <c r="G2331">
        <v>2018</v>
      </c>
      <c r="H2331" s="1" t="s">
        <v>112</v>
      </c>
      <c r="I2331" t="s">
        <v>111</v>
      </c>
      <c r="J2331">
        <v>21</v>
      </c>
      <c r="K2331" t="s">
        <v>26</v>
      </c>
      <c r="L2331">
        <v>2</v>
      </c>
      <c r="M2331" t="s">
        <v>262</v>
      </c>
      <c r="N2331">
        <v>27</v>
      </c>
      <c r="R2331" s="2">
        <f t="shared" si="73"/>
        <v>4.838709677419355</v>
      </c>
      <c r="S2331" s="2">
        <f>VLOOKUP(A2331,'TA Total'!A:Q,14,0)</f>
        <v>558</v>
      </c>
    </row>
    <row r="2332" spans="1:19" x14ac:dyDescent="0.45">
      <c r="A2332" s="2" t="str">
        <f t="shared" si="72"/>
        <v>2018|Queenstown-Lakes District|Total - dwelling type</v>
      </c>
      <c r="B2332" t="s">
        <v>16</v>
      </c>
      <c r="C2332" t="s">
        <v>17</v>
      </c>
      <c r="D2332" t="s">
        <v>18</v>
      </c>
      <c r="E2332" t="s">
        <v>19</v>
      </c>
      <c r="F2332">
        <v>2018</v>
      </c>
      <c r="G2332">
        <v>2018</v>
      </c>
      <c r="H2332" s="1" t="s">
        <v>112</v>
      </c>
      <c r="I2332" t="s">
        <v>111</v>
      </c>
      <c r="J2332">
        <v>21</v>
      </c>
      <c r="K2332" t="s">
        <v>26</v>
      </c>
      <c r="L2332">
        <v>99</v>
      </c>
      <c r="M2332" t="s">
        <v>260</v>
      </c>
      <c r="N2332">
        <v>2340</v>
      </c>
      <c r="R2332" s="2">
        <f t="shared" si="73"/>
        <v>11.468901632112924</v>
      </c>
      <c r="S2332" s="2">
        <f>VLOOKUP(A2332,'TA Total'!A:Q,14,0)</f>
        <v>20403</v>
      </c>
    </row>
    <row r="2333" spans="1:19" x14ac:dyDescent="0.45">
      <c r="A2333" s="2" t="str">
        <f t="shared" si="72"/>
        <v>2018|Queenstown-Lakes District|Private Dwelling</v>
      </c>
      <c r="B2333" t="s">
        <v>16</v>
      </c>
      <c r="C2333" t="s">
        <v>17</v>
      </c>
      <c r="D2333" t="s">
        <v>18</v>
      </c>
      <c r="E2333" t="s">
        <v>19</v>
      </c>
      <c r="F2333">
        <v>2018</v>
      </c>
      <c r="G2333">
        <v>2018</v>
      </c>
      <c r="H2333" s="1" t="s">
        <v>112</v>
      </c>
      <c r="I2333" t="s">
        <v>111</v>
      </c>
      <c r="J2333">
        <v>22</v>
      </c>
      <c r="K2333" t="s">
        <v>27</v>
      </c>
      <c r="L2333">
        <v>1</v>
      </c>
      <c r="M2333" t="s">
        <v>261</v>
      </c>
      <c r="N2333">
        <v>3105</v>
      </c>
      <c r="R2333" s="2">
        <f t="shared" si="73"/>
        <v>15.646258503401361</v>
      </c>
      <c r="S2333" s="2">
        <f>VLOOKUP(A2333,'TA Total'!A:Q,14,0)</f>
        <v>19845</v>
      </c>
    </row>
    <row r="2334" spans="1:19" x14ac:dyDescent="0.45">
      <c r="A2334" s="2" t="str">
        <f t="shared" si="72"/>
        <v>2018|Queenstown-Lakes District|Non-private Dwelling</v>
      </c>
      <c r="B2334" t="s">
        <v>16</v>
      </c>
      <c r="C2334" t="s">
        <v>17</v>
      </c>
      <c r="D2334" t="s">
        <v>18</v>
      </c>
      <c r="E2334" t="s">
        <v>19</v>
      </c>
      <c r="F2334">
        <v>2018</v>
      </c>
      <c r="G2334">
        <v>2018</v>
      </c>
      <c r="H2334" s="1" t="s">
        <v>112</v>
      </c>
      <c r="I2334" t="s">
        <v>111</v>
      </c>
      <c r="J2334">
        <v>22</v>
      </c>
      <c r="K2334" t="s">
        <v>27</v>
      </c>
      <c r="L2334">
        <v>2</v>
      </c>
      <c r="M2334" t="s">
        <v>262</v>
      </c>
      <c r="N2334">
        <v>186</v>
      </c>
      <c r="R2334" s="2">
        <f t="shared" si="73"/>
        <v>33.333333333333329</v>
      </c>
      <c r="S2334" s="2">
        <f>VLOOKUP(A2334,'TA Total'!A:Q,14,0)</f>
        <v>558</v>
      </c>
    </row>
    <row r="2335" spans="1:19" x14ac:dyDescent="0.45">
      <c r="A2335" s="2" t="str">
        <f t="shared" si="72"/>
        <v>2018|Queenstown-Lakes District|Total - dwelling type</v>
      </c>
      <c r="B2335" t="s">
        <v>16</v>
      </c>
      <c r="C2335" t="s">
        <v>17</v>
      </c>
      <c r="D2335" t="s">
        <v>18</v>
      </c>
      <c r="E2335" t="s">
        <v>19</v>
      </c>
      <c r="F2335">
        <v>2018</v>
      </c>
      <c r="G2335">
        <v>2018</v>
      </c>
      <c r="H2335" s="1" t="s">
        <v>112</v>
      </c>
      <c r="I2335" t="s">
        <v>111</v>
      </c>
      <c r="J2335">
        <v>22</v>
      </c>
      <c r="K2335" t="s">
        <v>27</v>
      </c>
      <c r="L2335">
        <v>99</v>
      </c>
      <c r="M2335" t="s">
        <v>260</v>
      </c>
      <c r="N2335">
        <v>3291</v>
      </c>
      <c r="R2335" s="2">
        <f t="shared" si="73"/>
        <v>16.129980885163945</v>
      </c>
      <c r="S2335" s="2">
        <f>VLOOKUP(A2335,'TA Total'!A:Q,14,0)</f>
        <v>20403</v>
      </c>
    </row>
    <row r="2336" spans="1:19" x14ac:dyDescent="0.45">
      <c r="A2336" s="2" t="str">
        <f t="shared" si="72"/>
        <v>2018|Queenstown-Lakes District|Private Dwelling</v>
      </c>
      <c r="B2336" t="s">
        <v>16</v>
      </c>
      <c r="C2336" t="s">
        <v>17</v>
      </c>
      <c r="D2336" t="s">
        <v>18</v>
      </c>
      <c r="E2336" t="s">
        <v>19</v>
      </c>
      <c r="F2336">
        <v>2018</v>
      </c>
      <c r="G2336">
        <v>2018</v>
      </c>
      <c r="H2336" s="1" t="s">
        <v>112</v>
      </c>
      <c r="I2336" t="s">
        <v>111</v>
      </c>
      <c r="J2336">
        <v>3</v>
      </c>
      <c r="K2336" t="s">
        <v>28</v>
      </c>
      <c r="L2336">
        <v>1</v>
      </c>
      <c r="M2336" t="s">
        <v>261</v>
      </c>
      <c r="N2336">
        <v>705</v>
      </c>
      <c r="R2336" s="2">
        <f t="shared" si="73"/>
        <v>3.5525321239606953</v>
      </c>
      <c r="S2336" s="2">
        <f>VLOOKUP(A2336,'TA Total'!A:Q,14,0)</f>
        <v>19845</v>
      </c>
    </row>
    <row r="2337" spans="1:19" x14ac:dyDescent="0.45">
      <c r="A2337" s="2" t="str">
        <f t="shared" si="72"/>
        <v>2018|Queenstown-Lakes District|Non-private Dwelling</v>
      </c>
      <c r="B2337" t="s">
        <v>16</v>
      </c>
      <c r="C2337" t="s">
        <v>17</v>
      </c>
      <c r="D2337" t="s">
        <v>18</v>
      </c>
      <c r="E2337" t="s">
        <v>19</v>
      </c>
      <c r="F2337">
        <v>2018</v>
      </c>
      <c r="G2337">
        <v>2018</v>
      </c>
      <c r="H2337" s="1" t="s">
        <v>112</v>
      </c>
      <c r="I2337" t="s">
        <v>111</v>
      </c>
      <c r="J2337">
        <v>3</v>
      </c>
      <c r="K2337" t="s">
        <v>28</v>
      </c>
      <c r="L2337">
        <v>2</v>
      </c>
      <c r="M2337" t="s">
        <v>262</v>
      </c>
      <c r="N2337">
        <v>3</v>
      </c>
      <c r="R2337" s="2">
        <f t="shared" si="73"/>
        <v>0.53763440860215062</v>
      </c>
      <c r="S2337" s="2">
        <f>VLOOKUP(A2337,'TA Total'!A:Q,14,0)</f>
        <v>558</v>
      </c>
    </row>
    <row r="2338" spans="1:19" x14ac:dyDescent="0.45">
      <c r="A2338" s="2" t="str">
        <f t="shared" si="72"/>
        <v>2018|Queenstown-Lakes District|Total - dwelling type</v>
      </c>
      <c r="B2338" t="s">
        <v>16</v>
      </c>
      <c r="C2338" t="s">
        <v>17</v>
      </c>
      <c r="D2338" t="s">
        <v>18</v>
      </c>
      <c r="E2338" t="s">
        <v>19</v>
      </c>
      <c r="F2338">
        <v>2018</v>
      </c>
      <c r="G2338">
        <v>2018</v>
      </c>
      <c r="H2338" s="1" t="s">
        <v>112</v>
      </c>
      <c r="I2338" t="s">
        <v>111</v>
      </c>
      <c r="J2338">
        <v>3</v>
      </c>
      <c r="K2338" t="s">
        <v>28</v>
      </c>
      <c r="L2338">
        <v>99</v>
      </c>
      <c r="M2338" t="s">
        <v>260</v>
      </c>
      <c r="N2338">
        <v>711</v>
      </c>
      <c r="R2338" s="2">
        <f t="shared" si="73"/>
        <v>3.4847816497573887</v>
      </c>
      <c r="S2338" s="2">
        <f>VLOOKUP(A2338,'TA Total'!A:Q,14,0)</f>
        <v>20403</v>
      </c>
    </row>
    <row r="2339" spans="1:19" x14ac:dyDescent="0.45">
      <c r="A2339" s="2" t="str">
        <f t="shared" si="72"/>
        <v>2018|Queenstown-Lakes District|Private Dwelling</v>
      </c>
      <c r="B2339" t="s">
        <v>16</v>
      </c>
      <c r="C2339" t="s">
        <v>17</v>
      </c>
      <c r="D2339" t="s">
        <v>18</v>
      </c>
      <c r="E2339" t="s">
        <v>19</v>
      </c>
      <c r="F2339">
        <v>2018</v>
      </c>
      <c r="G2339">
        <v>2018</v>
      </c>
      <c r="H2339" s="1" t="s">
        <v>112</v>
      </c>
      <c r="I2339" t="s">
        <v>111</v>
      </c>
      <c r="J2339">
        <v>999</v>
      </c>
      <c r="K2339" t="s">
        <v>29</v>
      </c>
      <c r="L2339">
        <v>1</v>
      </c>
      <c r="M2339" t="s">
        <v>261</v>
      </c>
      <c r="N2339">
        <v>19845</v>
      </c>
      <c r="R2339" s="2">
        <f t="shared" si="73"/>
        <v>100</v>
      </c>
      <c r="S2339" s="2">
        <f>VLOOKUP(A2339,'TA Total'!A:Q,14,0)</f>
        <v>19845</v>
      </c>
    </row>
    <row r="2340" spans="1:19" x14ac:dyDescent="0.45">
      <c r="A2340" s="2" t="str">
        <f t="shared" si="72"/>
        <v>2018|Queenstown-Lakes District|Non-private Dwelling</v>
      </c>
      <c r="B2340" t="s">
        <v>16</v>
      </c>
      <c r="C2340" t="s">
        <v>17</v>
      </c>
      <c r="D2340" t="s">
        <v>18</v>
      </c>
      <c r="E2340" t="s">
        <v>19</v>
      </c>
      <c r="F2340">
        <v>2018</v>
      </c>
      <c r="G2340">
        <v>2018</v>
      </c>
      <c r="H2340" s="1" t="s">
        <v>112</v>
      </c>
      <c r="I2340" t="s">
        <v>111</v>
      </c>
      <c r="J2340">
        <v>999</v>
      </c>
      <c r="K2340" t="s">
        <v>29</v>
      </c>
      <c r="L2340">
        <v>2</v>
      </c>
      <c r="M2340" t="s">
        <v>262</v>
      </c>
      <c r="N2340">
        <v>558</v>
      </c>
      <c r="R2340" s="2">
        <f t="shared" si="73"/>
        <v>100</v>
      </c>
      <c r="S2340" s="2">
        <f>VLOOKUP(A2340,'TA Total'!A:Q,14,0)</f>
        <v>558</v>
      </c>
    </row>
    <row r="2341" spans="1:19" x14ac:dyDescent="0.45">
      <c r="A2341" s="2" t="str">
        <f t="shared" si="72"/>
        <v>2018|Queenstown-Lakes District|Total - dwelling type</v>
      </c>
      <c r="B2341" t="s">
        <v>16</v>
      </c>
      <c r="C2341" t="s">
        <v>17</v>
      </c>
      <c r="D2341" t="s">
        <v>18</v>
      </c>
      <c r="E2341" t="s">
        <v>19</v>
      </c>
      <c r="F2341">
        <v>2018</v>
      </c>
      <c r="G2341">
        <v>2018</v>
      </c>
      <c r="H2341" s="1" t="s">
        <v>112</v>
      </c>
      <c r="I2341" t="s">
        <v>111</v>
      </c>
      <c r="J2341">
        <v>999</v>
      </c>
      <c r="K2341" t="s">
        <v>29</v>
      </c>
      <c r="L2341">
        <v>99</v>
      </c>
      <c r="M2341" t="s">
        <v>260</v>
      </c>
      <c r="N2341">
        <v>20403</v>
      </c>
      <c r="R2341" s="2">
        <f t="shared" si="73"/>
        <v>100</v>
      </c>
      <c r="S2341" s="2">
        <f>VLOOKUP(A2341,'TA Total'!A:Q,14,0)</f>
        <v>20403</v>
      </c>
    </row>
    <row r="2342" spans="1:19" x14ac:dyDescent="0.45">
      <c r="A2342" s="2" t="str">
        <f t="shared" si="72"/>
        <v>2018|Dunedin City|Private Dwelling</v>
      </c>
      <c r="B2342" t="s">
        <v>16</v>
      </c>
      <c r="C2342" t="s">
        <v>17</v>
      </c>
      <c r="D2342" t="s">
        <v>18</v>
      </c>
      <c r="E2342" t="s">
        <v>19</v>
      </c>
      <c r="F2342">
        <v>2018</v>
      </c>
      <c r="G2342">
        <v>2018</v>
      </c>
      <c r="H2342" s="1" t="s">
        <v>110</v>
      </c>
      <c r="I2342" t="s">
        <v>109</v>
      </c>
      <c r="J2342">
        <v>1</v>
      </c>
      <c r="K2342" t="s">
        <v>22</v>
      </c>
      <c r="L2342">
        <v>1</v>
      </c>
      <c r="M2342" t="s">
        <v>261</v>
      </c>
      <c r="N2342">
        <v>48627</v>
      </c>
      <c r="R2342" s="2">
        <f t="shared" si="73"/>
        <v>92.332668755340364</v>
      </c>
      <c r="S2342" s="2">
        <f>VLOOKUP(A2342,'TA Total'!A:Q,14,0)</f>
        <v>52665</v>
      </c>
    </row>
    <row r="2343" spans="1:19" x14ac:dyDescent="0.45">
      <c r="A2343" s="2" t="str">
        <f t="shared" si="72"/>
        <v>2018|Dunedin City|Non-private Dwelling</v>
      </c>
      <c r="B2343" t="s">
        <v>16</v>
      </c>
      <c r="C2343" t="s">
        <v>17</v>
      </c>
      <c r="D2343" t="s">
        <v>18</v>
      </c>
      <c r="E2343" t="s">
        <v>19</v>
      </c>
      <c r="F2343">
        <v>2018</v>
      </c>
      <c r="G2343">
        <v>2018</v>
      </c>
      <c r="H2343" s="1" t="s">
        <v>110</v>
      </c>
      <c r="I2343" t="s">
        <v>109</v>
      </c>
      <c r="J2343">
        <v>1</v>
      </c>
      <c r="K2343" t="s">
        <v>22</v>
      </c>
      <c r="L2343">
        <v>2</v>
      </c>
      <c r="M2343" t="s">
        <v>262</v>
      </c>
      <c r="N2343">
        <v>369</v>
      </c>
      <c r="R2343" s="2">
        <f t="shared" si="73"/>
        <v>86.619718309859152</v>
      </c>
      <c r="S2343" s="2">
        <f>VLOOKUP(A2343,'TA Total'!A:Q,14,0)</f>
        <v>426</v>
      </c>
    </row>
    <row r="2344" spans="1:19" x14ac:dyDescent="0.45">
      <c r="A2344" s="2" t="str">
        <f t="shared" si="72"/>
        <v>2018|Dunedin City|Total - dwelling type</v>
      </c>
      <c r="B2344" t="s">
        <v>16</v>
      </c>
      <c r="C2344" t="s">
        <v>17</v>
      </c>
      <c r="D2344" t="s">
        <v>18</v>
      </c>
      <c r="E2344" t="s">
        <v>19</v>
      </c>
      <c r="F2344">
        <v>2018</v>
      </c>
      <c r="G2344">
        <v>2018</v>
      </c>
      <c r="H2344" s="1" t="s">
        <v>110</v>
      </c>
      <c r="I2344" t="s">
        <v>109</v>
      </c>
      <c r="J2344">
        <v>1</v>
      </c>
      <c r="K2344" t="s">
        <v>22</v>
      </c>
      <c r="L2344">
        <v>99</v>
      </c>
      <c r="M2344" t="s">
        <v>260</v>
      </c>
      <c r="N2344">
        <v>48993</v>
      </c>
      <c r="R2344" s="2">
        <f t="shared" si="73"/>
        <v>92.281177600723282</v>
      </c>
      <c r="S2344" s="2">
        <f>VLOOKUP(A2344,'TA Total'!A:Q,14,0)</f>
        <v>53091</v>
      </c>
    </row>
    <row r="2345" spans="1:19" x14ac:dyDescent="0.45">
      <c r="A2345" s="2" t="str">
        <f t="shared" si="72"/>
        <v>2018|Dunedin City|Private Dwelling</v>
      </c>
      <c r="B2345" t="s">
        <v>16</v>
      </c>
      <c r="C2345" t="s">
        <v>17</v>
      </c>
      <c r="D2345" t="s">
        <v>18</v>
      </c>
      <c r="E2345" t="s">
        <v>19</v>
      </c>
      <c r="F2345">
        <v>2018</v>
      </c>
      <c r="G2345">
        <v>2018</v>
      </c>
      <c r="H2345" s="1" t="s">
        <v>110</v>
      </c>
      <c r="I2345" t="s">
        <v>109</v>
      </c>
      <c r="J2345">
        <v>2</v>
      </c>
      <c r="K2345" t="s">
        <v>23</v>
      </c>
      <c r="L2345">
        <v>1</v>
      </c>
      <c r="M2345" t="s">
        <v>261</v>
      </c>
      <c r="N2345">
        <v>3906</v>
      </c>
      <c r="R2345" s="2">
        <f t="shared" si="73"/>
        <v>7.4166904015949875</v>
      </c>
      <c r="S2345" s="2">
        <f>VLOOKUP(A2345,'TA Total'!A:Q,14,0)</f>
        <v>52665</v>
      </c>
    </row>
    <row r="2346" spans="1:19" x14ac:dyDescent="0.45">
      <c r="A2346" s="2" t="str">
        <f t="shared" si="72"/>
        <v>2018|Dunedin City|Non-private Dwelling</v>
      </c>
      <c r="B2346" t="s">
        <v>16</v>
      </c>
      <c r="C2346" t="s">
        <v>17</v>
      </c>
      <c r="D2346" t="s">
        <v>18</v>
      </c>
      <c r="E2346" t="s">
        <v>19</v>
      </c>
      <c r="F2346">
        <v>2018</v>
      </c>
      <c r="G2346">
        <v>2018</v>
      </c>
      <c r="H2346" s="1" t="s">
        <v>110</v>
      </c>
      <c r="I2346" t="s">
        <v>109</v>
      </c>
      <c r="J2346">
        <v>2</v>
      </c>
      <c r="K2346" t="s">
        <v>23</v>
      </c>
      <c r="L2346">
        <v>2</v>
      </c>
      <c r="M2346" t="s">
        <v>262</v>
      </c>
      <c r="N2346">
        <v>60</v>
      </c>
      <c r="R2346" s="2">
        <f t="shared" si="73"/>
        <v>14.084507042253522</v>
      </c>
      <c r="S2346" s="2">
        <f>VLOOKUP(A2346,'TA Total'!A:Q,14,0)</f>
        <v>426</v>
      </c>
    </row>
    <row r="2347" spans="1:19" x14ac:dyDescent="0.45">
      <c r="A2347" s="2" t="str">
        <f t="shared" si="72"/>
        <v>2018|Dunedin City|Total - dwelling type</v>
      </c>
      <c r="B2347" t="s">
        <v>16</v>
      </c>
      <c r="C2347" t="s">
        <v>17</v>
      </c>
      <c r="D2347" t="s">
        <v>18</v>
      </c>
      <c r="E2347" t="s">
        <v>19</v>
      </c>
      <c r="F2347">
        <v>2018</v>
      </c>
      <c r="G2347">
        <v>2018</v>
      </c>
      <c r="H2347" s="1" t="s">
        <v>110</v>
      </c>
      <c r="I2347" t="s">
        <v>109</v>
      </c>
      <c r="J2347">
        <v>2</v>
      </c>
      <c r="K2347" t="s">
        <v>23</v>
      </c>
      <c r="L2347">
        <v>99</v>
      </c>
      <c r="M2347" t="s">
        <v>260</v>
      </c>
      <c r="N2347">
        <v>3963</v>
      </c>
      <c r="R2347" s="2">
        <f t="shared" si="73"/>
        <v>7.4645420127705266</v>
      </c>
      <c r="S2347" s="2">
        <f>VLOOKUP(A2347,'TA Total'!A:Q,14,0)</f>
        <v>53091</v>
      </c>
    </row>
    <row r="2348" spans="1:19" x14ac:dyDescent="0.45">
      <c r="A2348" s="2" t="str">
        <f t="shared" si="72"/>
        <v>2018|Dunedin City|Private Dwelling</v>
      </c>
      <c r="B2348" t="s">
        <v>16</v>
      </c>
      <c r="C2348" t="s">
        <v>17</v>
      </c>
      <c r="D2348" t="s">
        <v>18</v>
      </c>
      <c r="E2348" t="s">
        <v>19</v>
      </c>
      <c r="F2348">
        <v>2018</v>
      </c>
      <c r="G2348">
        <v>2018</v>
      </c>
      <c r="H2348" s="1" t="s">
        <v>110</v>
      </c>
      <c r="I2348" t="s">
        <v>109</v>
      </c>
      <c r="J2348">
        <v>21</v>
      </c>
      <c r="K2348" t="s">
        <v>26</v>
      </c>
      <c r="L2348">
        <v>1</v>
      </c>
      <c r="M2348" t="s">
        <v>261</v>
      </c>
      <c r="N2348">
        <v>2142</v>
      </c>
      <c r="R2348" s="2">
        <f t="shared" si="73"/>
        <v>4.0672173170037027</v>
      </c>
      <c r="S2348" s="2">
        <f>VLOOKUP(A2348,'TA Total'!A:Q,14,0)</f>
        <v>52665</v>
      </c>
    </row>
    <row r="2349" spans="1:19" x14ac:dyDescent="0.45">
      <c r="A2349" s="2" t="str">
        <f t="shared" si="72"/>
        <v>2018|Dunedin City|Non-private Dwelling</v>
      </c>
      <c r="B2349" t="s">
        <v>16</v>
      </c>
      <c r="C2349" t="s">
        <v>17</v>
      </c>
      <c r="D2349" t="s">
        <v>18</v>
      </c>
      <c r="E2349" t="s">
        <v>19</v>
      </c>
      <c r="F2349">
        <v>2018</v>
      </c>
      <c r="G2349">
        <v>2018</v>
      </c>
      <c r="H2349" s="1" t="s">
        <v>110</v>
      </c>
      <c r="I2349" t="s">
        <v>109</v>
      </c>
      <c r="J2349">
        <v>21</v>
      </c>
      <c r="K2349" t="s">
        <v>26</v>
      </c>
      <c r="L2349">
        <v>2</v>
      </c>
      <c r="M2349" t="s">
        <v>262</v>
      </c>
      <c r="N2349">
        <v>36</v>
      </c>
      <c r="R2349" s="2">
        <f t="shared" si="73"/>
        <v>8.4507042253521121</v>
      </c>
      <c r="S2349" s="2">
        <f>VLOOKUP(A2349,'TA Total'!A:Q,14,0)</f>
        <v>426</v>
      </c>
    </row>
    <row r="2350" spans="1:19" x14ac:dyDescent="0.45">
      <c r="A2350" s="2" t="str">
        <f t="shared" si="72"/>
        <v>2018|Dunedin City|Total - dwelling type</v>
      </c>
      <c r="B2350" t="s">
        <v>16</v>
      </c>
      <c r="C2350" t="s">
        <v>17</v>
      </c>
      <c r="D2350" t="s">
        <v>18</v>
      </c>
      <c r="E2350" t="s">
        <v>19</v>
      </c>
      <c r="F2350">
        <v>2018</v>
      </c>
      <c r="G2350">
        <v>2018</v>
      </c>
      <c r="H2350" s="1" t="s">
        <v>110</v>
      </c>
      <c r="I2350" t="s">
        <v>109</v>
      </c>
      <c r="J2350">
        <v>21</v>
      </c>
      <c r="K2350" t="s">
        <v>26</v>
      </c>
      <c r="L2350">
        <v>99</v>
      </c>
      <c r="M2350" t="s">
        <v>260</v>
      </c>
      <c r="N2350">
        <v>2178</v>
      </c>
      <c r="R2350" s="2">
        <f t="shared" si="73"/>
        <v>4.1023902356331581</v>
      </c>
      <c r="S2350" s="2">
        <f>VLOOKUP(A2350,'TA Total'!A:Q,14,0)</f>
        <v>53091</v>
      </c>
    </row>
    <row r="2351" spans="1:19" x14ac:dyDescent="0.45">
      <c r="A2351" s="2" t="str">
        <f t="shared" si="72"/>
        <v>2018|Dunedin City|Private Dwelling</v>
      </c>
      <c r="B2351" t="s">
        <v>16</v>
      </c>
      <c r="C2351" t="s">
        <v>17</v>
      </c>
      <c r="D2351" t="s">
        <v>18</v>
      </c>
      <c r="E2351" t="s">
        <v>19</v>
      </c>
      <c r="F2351">
        <v>2018</v>
      </c>
      <c r="G2351">
        <v>2018</v>
      </c>
      <c r="H2351" s="1" t="s">
        <v>110</v>
      </c>
      <c r="I2351" t="s">
        <v>109</v>
      </c>
      <c r="J2351">
        <v>22</v>
      </c>
      <c r="K2351" t="s">
        <v>27</v>
      </c>
      <c r="L2351">
        <v>1</v>
      </c>
      <c r="M2351" t="s">
        <v>261</v>
      </c>
      <c r="N2351">
        <v>1764</v>
      </c>
      <c r="R2351" s="2">
        <f t="shared" si="73"/>
        <v>3.3494730845912848</v>
      </c>
      <c r="S2351" s="2">
        <f>VLOOKUP(A2351,'TA Total'!A:Q,14,0)</f>
        <v>52665</v>
      </c>
    </row>
    <row r="2352" spans="1:19" x14ac:dyDescent="0.45">
      <c r="A2352" s="2" t="str">
        <f t="shared" si="72"/>
        <v>2018|Dunedin City|Non-private Dwelling</v>
      </c>
      <c r="B2352" t="s">
        <v>16</v>
      </c>
      <c r="C2352" t="s">
        <v>17</v>
      </c>
      <c r="D2352" t="s">
        <v>18</v>
      </c>
      <c r="E2352" t="s">
        <v>19</v>
      </c>
      <c r="F2352">
        <v>2018</v>
      </c>
      <c r="G2352">
        <v>2018</v>
      </c>
      <c r="H2352" s="1" t="s">
        <v>110</v>
      </c>
      <c r="I2352" t="s">
        <v>109</v>
      </c>
      <c r="J2352">
        <v>22</v>
      </c>
      <c r="K2352" t="s">
        <v>27</v>
      </c>
      <c r="L2352">
        <v>2</v>
      </c>
      <c r="M2352" t="s">
        <v>262</v>
      </c>
      <c r="N2352">
        <v>24</v>
      </c>
      <c r="R2352" s="2">
        <f t="shared" si="73"/>
        <v>5.6338028169014089</v>
      </c>
      <c r="S2352" s="2">
        <f>VLOOKUP(A2352,'TA Total'!A:Q,14,0)</f>
        <v>426</v>
      </c>
    </row>
    <row r="2353" spans="1:19" x14ac:dyDescent="0.45">
      <c r="A2353" s="2" t="str">
        <f t="shared" si="72"/>
        <v>2018|Dunedin City|Total - dwelling type</v>
      </c>
      <c r="B2353" t="s">
        <v>16</v>
      </c>
      <c r="C2353" t="s">
        <v>17</v>
      </c>
      <c r="D2353" t="s">
        <v>18</v>
      </c>
      <c r="E2353" t="s">
        <v>19</v>
      </c>
      <c r="F2353">
        <v>2018</v>
      </c>
      <c r="G2353">
        <v>2018</v>
      </c>
      <c r="H2353" s="1" t="s">
        <v>110</v>
      </c>
      <c r="I2353" t="s">
        <v>109</v>
      </c>
      <c r="J2353">
        <v>22</v>
      </c>
      <c r="K2353" t="s">
        <v>27</v>
      </c>
      <c r="L2353">
        <v>99</v>
      </c>
      <c r="M2353" t="s">
        <v>260</v>
      </c>
      <c r="N2353">
        <v>1788</v>
      </c>
      <c r="R2353" s="2">
        <f t="shared" si="73"/>
        <v>3.367802452393061</v>
      </c>
      <c r="S2353" s="2">
        <f>VLOOKUP(A2353,'TA Total'!A:Q,14,0)</f>
        <v>53091</v>
      </c>
    </row>
    <row r="2354" spans="1:19" x14ac:dyDescent="0.45">
      <c r="A2354" s="2" t="str">
        <f t="shared" si="72"/>
        <v>2018|Dunedin City|Private Dwelling</v>
      </c>
      <c r="B2354" t="s">
        <v>16</v>
      </c>
      <c r="C2354" t="s">
        <v>17</v>
      </c>
      <c r="D2354" t="s">
        <v>18</v>
      </c>
      <c r="E2354" t="s">
        <v>19</v>
      </c>
      <c r="F2354">
        <v>2018</v>
      </c>
      <c r="G2354">
        <v>2018</v>
      </c>
      <c r="H2354" s="1" t="s">
        <v>110</v>
      </c>
      <c r="I2354" t="s">
        <v>109</v>
      </c>
      <c r="J2354">
        <v>3</v>
      </c>
      <c r="K2354" t="s">
        <v>28</v>
      </c>
      <c r="L2354">
        <v>1</v>
      </c>
      <c r="M2354" t="s">
        <v>261</v>
      </c>
      <c r="N2354">
        <v>129</v>
      </c>
      <c r="R2354" s="2">
        <f t="shared" si="73"/>
        <v>0.24494446026772998</v>
      </c>
      <c r="S2354" s="2">
        <f>VLOOKUP(A2354,'TA Total'!A:Q,14,0)</f>
        <v>52665</v>
      </c>
    </row>
    <row r="2355" spans="1:19" x14ac:dyDescent="0.45">
      <c r="A2355" s="2" t="str">
        <f t="shared" si="72"/>
        <v>2018|Dunedin City|Non-private Dwelling</v>
      </c>
      <c r="B2355" t="s">
        <v>16</v>
      </c>
      <c r="C2355" t="s">
        <v>17</v>
      </c>
      <c r="D2355" t="s">
        <v>18</v>
      </c>
      <c r="E2355" t="s">
        <v>19</v>
      </c>
      <c r="F2355">
        <v>2018</v>
      </c>
      <c r="G2355">
        <v>2018</v>
      </c>
      <c r="H2355" s="1" t="s">
        <v>110</v>
      </c>
      <c r="I2355" t="s">
        <v>109</v>
      </c>
      <c r="J2355">
        <v>3</v>
      </c>
      <c r="K2355" t="s">
        <v>28</v>
      </c>
      <c r="L2355">
        <v>2</v>
      </c>
      <c r="M2355" t="s">
        <v>262</v>
      </c>
      <c r="N2355">
        <v>0</v>
      </c>
      <c r="R2355" s="2">
        <f t="shared" si="73"/>
        <v>0</v>
      </c>
      <c r="S2355" s="2">
        <f>VLOOKUP(A2355,'TA Total'!A:Q,14,0)</f>
        <v>426</v>
      </c>
    </row>
    <row r="2356" spans="1:19" x14ac:dyDescent="0.45">
      <c r="A2356" s="2" t="str">
        <f t="shared" si="72"/>
        <v>2018|Dunedin City|Total - dwelling type</v>
      </c>
      <c r="B2356" t="s">
        <v>16</v>
      </c>
      <c r="C2356" t="s">
        <v>17</v>
      </c>
      <c r="D2356" t="s">
        <v>18</v>
      </c>
      <c r="E2356" t="s">
        <v>19</v>
      </c>
      <c r="F2356">
        <v>2018</v>
      </c>
      <c r="G2356">
        <v>2018</v>
      </c>
      <c r="H2356" s="1" t="s">
        <v>110</v>
      </c>
      <c r="I2356" t="s">
        <v>109</v>
      </c>
      <c r="J2356">
        <v>3</v>
      </c>
      <c r="K2356" t="s">
        <v>28</v>
      </c>
      <c r="L2356">
        <v>99</v>
      </c>
      <c r="M2356" t="s">
        <v>260</v>
      </c>
      <c r="N2356">
        <v>129</v>
      </c>
      <c r="R2356" s="2">
        <f t="shared" si="73"/>
        <v>0.24297903599480139</v>
      </c>
      <c r="S2356" s="2">
        <f>VLOOKUP(A2356,'TA Total'!A:Q,14,0)</f>
        <v>53091</v>
      </c>
    </row>
    <row r="2357" spans="1:19" x14ac:dyDescent="0.45">
      <c r="A2357" s="2" t="str">
        <f t="shared" si="72"/>
        <v>2018|Dunedin City|Private Dwelling</v>
      </c>
      <c r="B2357" t="s">
        <v>16</v>
      </c>
      <c r="C2357" t="s">
        <v>17</v>
      </c>
      <c r="D2357" t="s">
        <v>18</v>
      </c>
      <c r="E2357" t="s">
        <v>19</v>
      </c>
      <c r="F2357">
        <v>2018</v>
      </c>
      <c r="G2357">
        <v>2018</v>
      </c>
      <c r="H2357" s="1" t="s">
        <v>110</v>
      </c>
      <c r="I2357" t="s">
        <v>109</v>
      </c>
      <c r="J2357">
        <v>999</v>
      </c>
      <c r="K2357" t="s">
        <v>29</v>
      </c>
      <c r="L2357">
        <v>1</v>
      </c>
      <c r="M2357" t="s">
        <v>261</v>
      </c>
      <c r="N2357">
        <v>52665</v>
      </c>
      <c r="R2357" s="2">
        <f t="shared" si="73"/>
        <v>100</v>
      </c>
      <c r="S2357" s="2">
        <f>VLOOKUP(A2357,'TA Total'!A:Q,14,0)</f>
        <v>52665</v>
      </c>
    </row>
    <row r="2358" spans="1:19" x14ac:dyDescent="0.45">
      <c r="A2358" s="2" t="str">
        <f t="shared" si="72"/>
        <v>2018|Dunedin City|Non-private Dwelling</v>
      </c>
      <c r="B2358" t="s">
        <v>16</v>
      </c>
      <c r="C2358" t="s">
        <v>17</v>
      </c>
      <c r="D2358" t="s">
        <v>18</v>
      </c>
      <c r="E2358" t="s">
        <v>19</v>
      </c>
      <c r="F2358">
        <v>2018</v>
      </c>
      <c r="G2358">
        <v>2018</v>
      </c>
      <c r="H2358" s="1" t="s">
        <v>110</v>
      </c>
      <c r="I2358" t="s">
        <v>109</v>
      </c>
      <c r="J2358">
        <v>999</v>
      </c>
      <c r="K2358" t="s">
        <v>29</v>
      </c>
      <c r="L2358">
        <v>2</v>
      </c>
      <c r="M2358" t="s">
        <v>262</v>
      </c>
      <c r="N2358">
        <v>426</v>
      </c>
      <c r="R2358" s="2">
        <f t="shared" si="73"/>
        <v>100</v>
      </c>
      <c r="S2358" s="2">
        <f>VLOOKUP(A2358,'TA Total'!A:Q,14,0)</f>
        <v>426</v>
      </c>
    </row>
    <row r="2359" spans="1:19" x14ac:dyDescent="0.45">
      <c r="A2359" s="2" t="str">
        <f t="shared" si="72"/>
        <v>2018|Dunedin City|Total - dwelling type</v>
      </c>
      <c r="B2359" t="s">
        <v>16</v>
      </c>
      <c r="C2359" t="s">
        <v>17</v>
      </c>
      <c r="D2359" t="s">
        <v>18</v>
      </c>
      <c r="E2359" t="s">
        <v>19</v>
      </c>
      <c r="F2359">
        <v>2018</v>
      </c>
      <c r="G2359">
        <v>2018</v>
      </c>
      <c r="H2359" s="1" t="s">
        <v>110</v>
      </c>
      <c r="I2359" t="s">
        <v>109</v>
      </c>
      <c r="J2359">
        <v>999</v>
      </c>
      <c r="K2359" t="s">
        <v>29</v>
      </c>
      <c r="L2359">
        <v>99</v>
      </c>
      <c r="M2359" t="s">
        <v>260</v>
      </c>
      <c r="N2359">
        <v>53091</v>
      </c>
      <c r="R2359" s="2">
        <f t="shared" si="73"/>
        <v>100</v>
      </c>
      <c r="S2359" s="2">
        <f>VLOOKUP(A2359,'TA Total'!A:Q,14,0)</f>
        <v>53091</v>
      </c>
    </row>
    <row r="2360" spans="1:19" x14ac:dyDescent="0.45">
      <c r="A2360" s="2" t="str">
        <f t="shared" si="72"/>
        <v>2018|Clutha District|Private Dwelling</v>
      </c>
      <c r="B2360" t="s">
        <v>16</v>
      </c>
      <c r="C2360" t="s">
        <v>17</v>
      </c>
      <c r="D2360" t="s">
        <v>18</v>
      </c>
      <c r="E2360" t="s">
        <v>19</v>
      </c>
      <c r="F2360">
        <v>2018</v>
      </c>
      <c r="G2360">
        <v>2018</v>
      </c>
      <c r="H2360" s="1" t="s">
        <v>108</v>
      </c>
      <c r="I2360" t="s">
        <v>107</v>
      </c>
      <c r="J2360">
        <v>1</v>
      </c>
      <c r="K2360" t="s">
        <v>22</v>
      </c>
      <c r="L2360">
        <v>1</v>
      </c>
      <c r="M2360" t="s">
        <v>261</v>
      </c>
      <c r="N2360">
        <v>7116</v>
      </c>
      <c r="R2360" s="2">
        <f t="shared" si="73"/>
        <v>82.389718652309824</v>
      </c>
      <c r="S2360" s="2">
        <f>VLOOKUP(A2360,'TA Total'!A:Q,14,0)</f>
        <v>8637</v>
      </c>
    </row>
    <row r="2361" spans="1:19" x14ac:dyDescent="0.45">
      <c r="A2361" s="2" t="str">
        <f t="shared" si="72"/>
        <v>2018|Clutha District|Non-private Dwelling</v>
      </c>
      <c r="B2361" t="s">
        <v>16</v>
      </c>
      <c r="C2361" t="s">
        <v>17</v>
      </c>
      <c r="D2361" t="s">
        <v>18</v>
      </c>
      <c r="E2361" t="s">
        <v>19</v>
      </c>
      <c r="F2361">
        <v>2018</v>
      </c>
      <c r="G2361">
        <v>2018</v>
      </c>
      <c r="H2361" s="1" t="s">
        <v>108</v>
      </c>
      <c r="I2361" t="s">
        <v>107</v>
      </c>
      <c r="J2361">
        <v>1</v>
      </c>
      <c r="K2361" t="s">
        <v>22</v>
      </c>
      <c r="L2361">
        <v>2</v>
      </c>
      <c r="M2361" t="s">
        <v>262</v>
      </c>
      <c r="N2361">
        <v>87</v>
      </c>
      <c r="R2361" s="2">
        <f t="shared" si="73"/>
        <v>72.5</v>
      </c>
      <c r="S2361" s="2">
        <f>VLOOKUP(A2361,'TA Total'!A:Q,14,0)</f>
        <v>120</v>
      </c>
    </row>
    <row r="2362" spans="1:19" x14ac:dyDescent="0.45">
      <c r="A2362" s="2" t="str">
        <f t="shared" si="72"/>
        <v>2018|Clutha District|Total - dwelling type</v>
      </c>
      <c r="B2362" t="s">
        <v>16</v>
      </c>
      <c r="C2362" t="s">
        <v>17</v>
      </c>
      <c r="D2362" t="s">
        <v>18</v>
      </c>
      <c r="E2362" t="s">
        <v>19</v>
      </c>
      <c r="F2362">
        <v>2018</v>
      </c>
      <c r="G2362">
        <v>2018</v>
      </c>
      <c r="H2362" s="1" t="s">
        <v>108</v>
      </c>
      <c r="I2362" t="s">
        <v>107</v>
      </c>
      <c r="J2362">
        <v>1</v>
      </c>
      <c r="K2362" t="s">
        <v>22</v>
      </c>
      <c r="L2362">
        <v>99</v>
      </c>
      <c r="M2362" t="s">
        <v>260</v>
      </c>
      <c r="N2362">
        <v>7206</v>
      </c>
      <c r="R2362" s="2">
        <f t="shared" si="73"/>
        <v>82.288454950325445</v>
      </c>
      <c r="S2362" s="2">
        <f>VLOOKUP(A2362,'TA Total'!A:Q,14,0)</f>
        <v>8757</v>
      </c>
    </row>
    <row r="2363" spans="1:19" x14ac:dyDescent="0.45">
      <c r="A2363" s="2" t="str">
        <f t="shared" si="72"/>
        <v>2018|Clutha District|Private Dwelling</v>
      </c>
      <c r="B2363" t="s">
        <v>16</v>
      </c>
      <c r="C2363" t="s">
        <v>17</v>
      </c>
      <c r="D2363" t="s">
        <v>18</v>
      </c>
      <c r="E2363" t="s">
        <v>19</v>
      </c>
      <c r="F2363">
        <v>2018</v>
      </c>
      <c r="G2363">
        <v>2018</v>
      </c>
      <c r="H2363" s="1" t="s">
        <v>108</v>
      </c>
      <c r="I2363" t="s">
        <v>107</v>
      </c>
      <c r="J2363">
        <v>2</v>
      </c>
      <c r="K2363" t="s">
        <v>23</v>
      </c>
      <c r="L2363">
        <v>1</v>
      </c>
      <c r="M2363" t="s">
        <v>261</v>
      </c>
      <c r="N2363">
        <v>1500</v>
      </c>
      <c r="R2363" s="2">
        <f t="shared" si="73"/>
        <v>17.367141368530739</v>
      </c>
      <c r="S2363" s="2">
        <f>VLOOKUP(A2363,'TA Total'!A:Q,14,0)</f>
        <v>8637</v>
      </c>
    </row>
    <row r="2364" spans="1:19" x14ac:dyDescent="0.45">
      <c r="A2364" s="2" t="str">
        <f t="shared" si="72"/>
        <v>2018|Clutha District|Non-private Dwelling</v>
      </c>
      <c r="B2364" t="s">
        <v>16</v>
      </c>
      <c r="C2364" t="s">
        <v>17</v>
      </c>
      <c r="D2364" t="s">
        <v>18</v>
      </c>
      <c r="E2364" t="s">
        <v>19</v>
      </c>
      <c r="F2364">
        <v>2018</v>
      </c>
      <c r="G2364">
        <v>2018</v>
      </c>
      <c r="H2364" s="1" t="s">
        <v>108</v>
      </c>
      <c r="I2364" t="s">
        <v>107</v>
      </c>
      <c r="J2364">
        <v>2</v>
      </c>
      <c r="K2364" t="s">
        <v>23</v>
      </c>
      <c r="L2364">
        <v>2</v>
      </c>
      <c r="M2364" t="s">
        <v>262</v>
      </c>
      <c r="N2364">
        <v>33</v>
      </c>
      <c r="R2364" s="2">
        <f t="shared" si="73"/>
        <v>27.500000000000004</v>
      </c>
      <c r="S2364" s="2">
        <f>VLOOKUP(A2364,'TA Total'!A:Q,14,0)</f>
        <v>120</v>
      </c>
    </row>
    <row r="2365" spans="1:19" x14ac:dyDescent="0.45">
      <c r="A2365" s="2" t="str">
        <f t="shared" si="72"/>
        <v>2018|Clutha District|Total - dwelling type</v>
      </c>
      <c r="B2365" t="s">
        <v>16</v>
      </c>
      <c r="C2365" t="s">
        <v>17</v>
      </c>
      <c r="D2365" t="s">
        <v>18</v>
      </c>
      <c r="E2365" t="s">
        <v>19</v>
      </c>
      <c r="F2365">
        <v>2018</v>
      </c>
      <c r="G2365">
        <v>2018</v>
      </c>
      <c r="H2365" s="1" t="s">
        <v>108</v>
      </c>
      <c r="I2365" t="s">
        <v>107</v>
      </c>
      <c r="J2365">
        <v>2</v>
      </c>
      <c r="K2365" t="s">
        <v>23</v>
      </c>
      <c r="L2365">
        <v>99</v>
      </c>
      <c r="M2365" t="s">
        <v>260</v>
      </c>
      <c r="N2365">
        <v>1533</v>
      </c>
      <c r="R2365" s="2">
        <f t="shared" si="73"/>
        <v>17.505995203836928</v>
      </c>
      <c r="S2365" s="2">
        <f>VLOOKUP(A2365,'TA Total'!A:Q,14,0)</f>
        <v>8757</v>
      </c>
    </row>
    <row r="2366" spans="1:19" x14ac:dyDescent="0.45">
      <c r="A2366" s="2" t="str">
        <f t="shared" si="72"/>
        <v>2018|Clutha District|Private Dwelling</v>
      </c>
      <c r="B2366" t="s">
        <v>16</v>
      </c>
      <c r="C2366" t="s">
        <v>17</v>
      </c>
      <c r="D2366" t="s">
        <v>18</v>
      </c>
      <c r="E2366" t="s">
        <v>19</v>
      </c>
      <c r="F2366">
        <v>2018</v>
      </c>
      <c r="G2366">
        <v>2018</v>
      </c>
      <c r="H2366" s="1" t="s">
        <v>108</v>
      </c>
      <c r="I2366" t="s">
        <v>107</v>
      </c>
      <c r="J2366">
        <v>21</v>
      </c>
      <c r="K2366" t="s">
        <v>26</v>
      </c>
      <c r="L2366">
        <v>1</v>
      </c>
      <c r="M2366" t="s">
        <v>261</v>
      </c>
      <c r="N2366">
        <v>633</v>
      </c>
      <c r="R2366" s="2">
        <f t="shared" si="73"/>
        <v>7.3289336575199719</v>
      </c>
      <c r="S2366" s="2">
        <f>VLOOKUP(A2366,'TA Total'!A:Q,14,0)</f>
        <v>8637</v>
      </c>
    </row>
    <row r="2367" spans="1:19" x14ac:dyDescent="0.45">
      <c r="A2367" s="2" t="str">
        <f t="shared" si="72"/>
        <v>2018|Clutha District|Non-private Dwelling</v>
      </c>
      <c r="B2367" t="s">
        <v>16</v>
      </c>
      <c r="C2367" t="s">
        <v>17</v>
      </c>
      <c r="D2367" t="s">
        <v>18</v>
      </c>
      <c r="E2367" t="s">
        <v>19</v>
      </c>
      <c r="F2367">
        <v>2018</v>
      </c>
      <c r="G2367">
        <v>2018</v>
      </c>
      <c r="H2367" s="1" t="s">
        <v>108</v>
      </c>
      <c r="I2367" t="s">
        <v>107</v>
      </c>
      <c r="J2367">
        <v>21</v>
      </c>
      <c r="K2367" t="s">
        <v>26</v>
      </c>
      <c r="L2367">
        <v>2</v>
      </c>
      <c r="M2367" t="s">
        <v>262</v>
      </c>
      <c r="N2367">
        <v>9</v>
      </c>
      <c r="R2367" s="2">
        <f t="shared" si="73"/>
        <v>7.5</v>
      </c>
      <c r="S2367" s="2">
        <f>VLOOKUP(A2367,'TA Total'!A:Q,14,0)</f>
        <v>120</v>
      </c>
    </row>
    <row r="2368" spans="1:19" x14ac:dyDescent="0.45">
      <c r="A2368" s="2" t="str">
        <f t="shared" si="72"/>
        <v>2018|Clutha District|Total - dwelling type</v>
      </c>
      <c r="B2368" t="s">
        <v>16</v>
      </c>
      <c r="C2368" t="s">
        <v>17</v>
      </c>
      <c r="D2368" t="s">
        <v>18</v>
      </c>
      <c r="E2368" t="s">
        <v>19</v>
      </c>
      <c r="F2368">
        <v>2018</v>
      </c>
      <c r="G2368">
        <v>2018</v>
      </c>
      <c r="H2368" s="1" t="s">
        <v>108</v>
      </c>
      <c r="I2368" t="s">
        <v>107</v>
      </c>
      <c r="J2368">
        <v>21</v>
      </c>
      <c r="K2368" t="s">
        <v>26</v>
      </c>
      <c r="L2368">
        <v>99</v>
      </c>
      <c r="M2368" t="s">
        <v>260</v>
      </c>
      <c r="N2368">
        <v>642</v>
      </c>
      <c r="R2368" s="2">
        <f t="shared" si="73"/>
        <v>7.3312778348749568</v>
      </c>
      <c r="S2368" s="2">
        <f>VLOOKUP(A2368,'TA Total'!A:Q,14,0)</f>
        <v>8757</v>
      </c>
    </row>
    <row r="2369" spans="1:19" x14ac:dyDescent="0.45">
      <c r="A2369" s="2" t="str">
        <f t="shared" si="72"/>
        <v>2018|Clutha District|Private Dwelling</v>
      </c>
      <c r="B2369" t="s">
        <v>16</v>
      </c>
      <c r="C2369" t="s">
        <v>17</v>
      </c>
      <c r="D2369" t="s">
        <v>18</v>
      </c>
      <c r="E2369" t="s">
        <v>19</v>
      </c>
      <c r="F2369">
        <v>2018</v>
      </c>
      <c r="G2369">
        <v>2018</v>
      </c>
      <c r="H2369" s="1" t="s">
        <v>108</v>
      </c>
      <c r="I2369" t="s">
        <v>107</v>
      </c>
      <c r="J2369">
        <v>22</v>
      </c>
      <c r="K2369" t="s">
        <v>27</v>
      </c>
      <c r="L2369">
        <v>1</v>
      </c>
      <c r="M2369" t="s">
        <v>261</v>
      </c>
      <c r="N2369">
        <v>867</v>
      </c>
      <c r="R2369" s="2">
        <f t="shared" si="73"/>
        <v>10.038207711010767</v>
      </c>
      <c r="S2369" s="2">
        <f>VLOOKUP(A2369,'TA Total'!A:Q,14,0)</f>
        <v>8637</v>
      </c>
    </row>
    <row r="2370" spans="1:19" x14ac:dyDescent="0.45">
      <c r="A2370" s="2" t="str">
        <f t="shared" si="72"/>
        <v>2018|Clutha District|Non-private Dwelling</v>
      </c>
      <c r="B2370" t="s">
        <v>16</v>
      </c>
      <c r="C2370" t="s">
        <v>17</v>
      </c>
      <c r="D2370" t="s">
        <v>18</v>
      </c>
      <c r="E2370" t="s">
        <v>19</v>
      </c>
      <c r="F2370">
        <v>2018</v>
      </c>
      <c r="G2370">
        <v>2018</v>
      </c>
      <c r="H2370" s="1" t="s">
        <v>108</v>
      </c>
      <c r="I2370" t="s">
        <v>107</v>
      </c>
      <c r="J2370">
        <v>22</v>
      </c>
      <c r="K2370" t="s">
        <v>27</v>
      </c>
      <c r="L2370">
        <v>2</v>
      </c>
      <c r="M2370" t="s">
        <v>262</v>
      </c>
      <c r="N2370">
        <v>24</v>
      </c>
      <c r="R2370" s="2">
        <f t="shared" si="73"/>
        <v>20</v>
      </c>
      <c r="S2370" s="2">
        <f>VLOOKUP(A2370,'TA Total'!A:Q,14,0)</f>
        <v>120</v>
      </c>
    </row>
    <row r="2371" spans="1:19" x14ac:dyDescent="0.45">
      <c r="A2371" s="2" t="str">
        <f t="shared" ref="A2371:A2434" si="74">G2371&amp;"|"&amp;I2371&amp;"|"&amp;M2371</f>
        <v>2018|Clutha District|Total - dwelling type</v>
      </c>
      <c r="B2371" t="s">
        <v>16</v>
      </c>
      <c r="C2371" t="s">
        <v>17</v>
      </c>
      <c r="D2371" t="s">
        <v>18</v>
      </c>
      <c r="E2371" t="s">
        <v>19</v>
      </c>
      <c r="F2371">
        <v>2018</v>
      </c>
      <c r="G2371">
        <v>2018</v>
      </c>
      <c r="H2371" s="1" t="s">
        <v>108</v>
      </c>
      <c r="I2371" t="s">
        <v>107</v>
      </c>
      <c r="J2371">
        <v>22</v>
      </c>
      <c r="K2371" t="s">
        <v>27</v>
      </c>
      <c r="L2371">
        <v>99</v>
      </c>
      <c r="M2371" t="s">
        <v>260</v>
      </c>
      <c r="N2371">
        <v>888</v>
      </c>
      <c r="R2371" s="2">
        <f t="shared" ref="R2371:R2434" si="75">IF(P2371&lt;&gt;"_U",IFERROR((N2371/S2371*100),"."),".")</f>
        <v>10.140459061322371</v>
      </c>
      <c r="S2371" s="2">
        <f>VLOOKUP(A2371,'TA Total'!A:Q,14,0)</f>
        <v>8757</v>
      </c>
    </row>
    <row r="2372" spans="1:19" x14ac:dyDescent="0.45">
      <c r="A2372" s="2" t="str">
        <f t="shared" si="74"/>
        <v>2018|Clutha District|Private Dwelling</v>
      </c>
      <c r="B2372" t="s">
        <v>16</v>
      </c>
      <c r="C2372" t="s">
        <v>17</v>
      </c>
      <c r="D2372" t="s">
        <v>18</v>
      </c>
      <c r="E2372" t="s">
        <v>19</v>
      </c>
      <c r="F2372">
        <v>2018</v>
      </c>
      <c r="G2372">
        <v>2018</v>
      </c>
      <c r="H2372" s="1" t="s">
        <v>108</v>
      </c>
      <c r="I2372" t="s">
        <v>107</v>
      </c>
      <c r="J2372">
        <v>3</v>
      </c>
      <c r="K2372" t="s">
        <v>28</v>
      </c>
      <c r="L2372">
        <v>1</v>
      </c>
      <c r="M2372" t="s">
        <v>261</v>
      </c>
      <c r="N2372">
        <v>18</v>
      </c>
      <c r="R2372" s="2">
        <f t="shared" si="75"/>
        <v>0.20840569642236886</v>
      </c>
      <c r="S2372" s="2">
        <f>VLOOKUP(A2372,'TA Total'!A:Q,14,0)</f>
        <v>8637</v>
      </c>
    </row>
    <row r="2373" spans="1:19" x14ac:dyDescent="0.45">
      <c r="A2373" s="2" t="str">
        <f t="shared" si="74"/>
        <v>2018|Clutha District|Non-private Dwelling</v>
      </c>
      <c r="B2373" t="s">
        <v>16</v>
      </c>
      <c r="C2373" t="s">
        <v>17</v>
      </c>
      <c r="D2373" t="s">
        <v>18</v>
      </c>
      <c r="E2373" t="s">
        <v>19</v>
      </c>
      <c r="F2373">
        <v>2018</v>
      </c>
      <c r="G2373">
        <v>2018</v>
      </c>
      <c r="H2373" s="1" t="s">
        <v>108</v>
      </c>
      <c r="I2373" t="s">
        <v>107</v>
      </c>
      <c r="J2373">
        <v>3</v>
      </c>
      <c r="K2373" t="s">
        <v>28</v>
      </c>
      <c r="L2373">
        <v>2</v>
      </c>
      <c r="M2373" t="s">
        <v>262</v>
      </c>
      <c r="N2373">
        <v>0</v>
      </c>
      <c r="R2373" s="2">
        <f t="shared" si="75"/>
        <v>0</v>
      </c>
      <c r="S2373" s="2">
        <f>VLOOKUP(A2373,'TA Total'!A:Q,14,0)</f>
        <v>120</v>
      </c>
    </row>
    <row r="2374" spans="1:19" x14ac:dyDescent="0.45">
      <c r="A2374" s="2" t="str">
        <f t="shared" si="74"/>
        <v>2018|Clutha District|Total - dwelling type</v>
      </c>
      <c r="B2374" t="s">
        <v>16</v>
      </c>
      <c r="C2374" t="s">
        <v>17</v>
      </c>
      <c r="D2374" t="s">
        <v>18</v>
      </c>
      <c r="E2374" t="s">
        <v>19</v>
      </c>
      <c r="F2374">
        <v>2018</v>
      </c>
      <c r="G2374">
        <v>2018</v>
      </c>
      <c r="H2374" s="1" t="s">
        <v>108</v>
      </c>
      <c r="I2374" t="s">
        <v>107</v>
      </c>
      <c r="J2374">
        <v>3</v>
      </c>
      <c r="K2374" t="s">
        <v>28</v>
      </c>
      <c r="L2374">
        <v>99</v>
      </c>
      <c r="M2374" t="s">
        <v>260</v>
      </c>
      <c r="N2374">
        <v>18</v>
      </c>
      <c r="R2374" s="2">
        <f t="shared" si="75"/>
        <v>0.20554984583761562</v>
      </c>
      <c r="S2374" s="2">
        <f>VLOOKUP(A2374,'TA Total'!A:Q,14,0)</f>
        <v>8757</v>
      </c>
    </row>
    <row r="2375" spans="1:19" x14ac:dyDescent="0.45">
      <c r="A2375" s="2" t="str">
        <f t="shared" si="74"/>
        <v>2018|Clutha District|Private Dwelling</v>
      </c>
      <c r="B2375" t="s">
        <v>16</v>
      </c>
      <c r="C2375" t="s">
        <v>17</v>
      </c>
      <c r="D2375" t="s">
        <v>18</v>
      </c>
      <c r="E2375" t="s">
        <v>19</v>
      </c>
      <c r="F2375">
        <v>2018</v>
      </c>
      <c r="G2375">
        <v>2018</v>
      </c>
      <c r="H2375" s="1" t="s">
        <v>108</v>
      </c>
      <c r="I2375" t="s">
        <v>107</v>
      </c>
      <c r="J2375">
        <v>999</v>
      </c>
      <c r="K2375" t="s">
        <v>29</v>
      </c>
      <c r="L2375">
        <v>1</v>
      </c>
      <c r="M2375" t="s">
        <v>261</v>
      </c>
      <c r="N2375">
        <v>8637</v>
      </c>
      <c r="R2375" s="2">
        <f t="shared" si="75"/>
        <v>100</v>
      </c>
      <c r="S2375" s="2">
        <f>VLOOKUP(A2375,'TA Total'!A:Q,14,0)</f>
        <v>8637</v>
      </c>
    </row>
    <row r="2376" spans="1:19" x14ac:dyDescent="0.45">
      <c r="A2376" s="2" t="str">
        <f t="shared" si="74"/>
        <v>2018|Clutha District|Non-private Dwelling</v>
      </c>
      <c r="B2376" t="s">
        <v>16</v>
      </c>
      <c r="C2376" t="s">
        <v>17</v>
      </c>
      <c r="D2376" t="s">
        <v>18</v>
      </c>
      <c r="E2376" t="s">
        <v>19</v>
      </c>
      <c r="F2376">
        <v>2018</v>
      </c>
      <c r="G2376">
        <v>2018</v>
      </c>
      <c r="H2376" s="1" t="s">
        <v>108</v>
      </c>
      <c r="I2376" t="s">
        <v>107</v>
      </c>
      <c r="J2376">
        <v>999</v>
      </c>
      <c r="K2376" t="s">
        <v>29</v>
      </c>
      <c r="L2376">
        <v>2</v>
      </c>
      <c r="M2376" t="s">
        <v>262</v>
      </c>
      <c r="N2376">
        <v>120</v>
      </c>
      <c r="R2376" s="2">
        <f t="shared" si="75"/>
        <v>100</v>
      </c>
      <c r="S2376" s="2">
        <f>VLOOKUP(A2376,'TA Total'!A:Q,14,0)</f>
        <v>120</v>
      </c>
    </row>
    <row r="2377" spans="1:19" x14ac:dyDescent="0.45">
      <c r="A2377" s="2" t="str">
        <f t="shared" si="74"/>
        <v>2018|Clutha District|Total - dwelling type</v>
      </c>
      <c r="B2377" t="s">
        <v>16</v>
      </c>
      <c r="C2377" t="s">
        <v>17</v>
      </c>
      <c r="D2377" t="s">
        <v>18</v>
      </c>
      <c r="E2377" t="s">
        <v>19</v>
      </c>
      <c r="F2377">
        <v>2018</v>
      </c>
      <c r="G2377">
        <v>2018</v>
      </c>
      <c r="H2377" s="1" t="s">
        <v>108</v>
      </c>
      <c r="I2377" t="s">
        <v>107</v>
      </c>
      <c r="J2377">
        <v>999</v>
      </c>
      <c r="K2377" t="s">
        <v>29</v>
      </c>
      <c r="L2377">
        <v>99</v>
      </c>
      <c r="M2377" t="s">
        <v>260</v>
      </c>
      <c r="N2377">
        <v>8757</v>
      </c>
      <c r="R2377" s="2">
        <f t="shared" si="75"/>
        <v>100</v>
      </c>
      <c r="S2377" s="2">
        <f>VLOOKUP(A2377,'TA Total'!A:Q,14,0)</f>
        <v>8757</v>
      </c>
    </row>
    <row r="2378" spans="1:19" x14ac:dyDescent="0.45">
      <c r="A2378" s="2" t="str">
        <f t="shared" si="74"/>
        <v>2018|Southland District|Private Dwelling</v>
      </c>
      <c r="B2378" t="s">
        <v>16</v>
      </c>
      <c r="C2378" t="s">
        <v>17</v>
      </c>
      <c r="D2378" t="s">
        <v>18</v>
      </c>
      <c r="E2378" t="s">
        <v>19</v>
      </c>
      <c r="F2378">
        <v>2018</v>
      </c>
      <c r="G2378">
        <v>2018</v>
      </c>
      <c r="H2378" s="1" t="s">
        <v>106</v>
      </c>
      <c r="I2378" t="s">
        <v>105</v>
      </c>
      <c r="J2378">
        <v>1</v>
      </c>
      <c r="K2378" t="s">
        <v>22</v>
      </c>
      <c r="L2378">
        <v>1</v>
      </c>
      <c r="M2378" t="s">
        <v>261</v>
      </c>
      <c r="N2378">
        <v>12165</v>
      </c>
      <c r="R2378" s="2">
        <f t="shared" si="75"/>
        <v>79.556601922699627</v>
      </c>
      <c r="S2378" s="2">
        <f>VLOOKUP(A2378,'TA Total'!A:Q,14,0)</f>
        <v>15291</v>
      </c>
    </row>
    <row r="2379" spans="1:19" x14ac:dyDescent="0.45">
      <c r="A2379" s="2" t="str">
        <f t="shared" si="74"/>
        <v>2018|Southland District|Non-private Dwelling</v>
      </c>
      <c r="B2379" t="s">
        <v>16</v>
      </c>
      <c r="C2379" t="s">
        <v>17</v>
      </c>
      <c r="D2379" t="s">
        <v>18</v>
      </c>
      <c r="E2379" t="s">
        <v>19</v>
      </c>
      <c r="F2379">
        <v>2018</v>
      </c>
      <c r="G2379">
        <v>2018</v>
      </c>
      <c r="H2379" s="1" t="s">
        <v>106</v>
      </c>
      <c r="I2379" t="s">
        <v>105</v>
      </c>
      <c r="J2379">
        <v>1</v>
      </c>
      <c r="K2379" t="s">
        <v>22</v>
      </c>
      <c r="L2379">
        <v>2</v>
      </c>
      <c r="M2379" t="s">
        <v>262</v>
      </c>
      <c r="N2379">
        <v>255</v>
      </c>
      <c r="R2379" s="2">
        <f t="shared" si="75"/>
        <v>46.448087431693992</v>
      </c>
      <c r="S2379" s="2">
        <f>VLOOKUP(A2379,'TA Total'!A:Q,14,0)</f>
        <v>549</v>
      </c>
    </row>
    <row r="2380" spans="1:19" x14ac:dyDescent="0.45">
      <c r="A2380" s="2" t="str">
        <f t="shared" si="74"/>
        <v>2018|Southland District|Total - dwelling type</v>
      </c>
      <c r="B2380" t="s">
        <v>16</v>
      </c>
      <c r="C2380" t="s">
        <v>17</v>
      </c>
      <c r="D2380" t="s">
        <v>18</v>
      </c>
      <c r="E2380" t="s">
        <v>19</v>
      </c>
      <c r="F2380">
        <v>2018</v>
      </c>
      <c r="G2380">
        <v>2018</v>
      </c>
      <c r="H2380" s="1" t="s">
        <v>106</v>
      </c>
      <c r="I2380" t="s">
        <v>105</v>
      </c>
      <c r="J2380">
        <v>1</v>
      </c>
      <c r="K2380" t="s">
        <v>22</v>
      </c>
      <c r="L2380">
        <v>99</v>
      </c>
      <c r="M2380" t="s">
        <v>260</v>
      </c>
      <c r="N2380">
        <v>12420</v>
      </c>
      <c r="R2380" s="2">
        <f t="shared" si="75"/>
        <v>78.409090909090907</v>
      </c>
      <c r="S2380" s="2">
        <f>VLOOKUP(A2380,'TA Total'!A:Q,14,0)</f>
        <v>15840</v>
      </c>
    </row>
    <row r="2381" spans="1:19" x14ac:dyDescent="0.45">
      <c r="A2381" s="2" t="str">
        <f t="shared" si="74"/>
        <v>2018|Southland District|Private Dwelling</v>
      </c>
      <c r="B2381" t="s">
        <v>16</v>
      </c>
      <c r="C2381" t="s">
        <v>17</v>
      </c>
      <c r="D2381" t="s">
        <v>18</v>
      </c>
      <c r="E2381" t="s">
        <v>19</v>
      </c>
      <c r="F2381">
        <v>2018</v>
      </c>
      <c r="G2381">
        <v>2018</v>
      </c>
      <c r="H2381" s="1" t="s">
        <v>106</v>
      </c>
      <c r="I2381" t="s">
        <v>105</v>
      </c>
      <c r="J2381">
        <v>2</v>
      </c>
      <c r="K2381" t="s">
        <v>23</v>
      </c>
      <c r="L2381">
        <v>1</v>
      </c>
      <c r="M2381" t="s">
        <v>261</v>
      </c>
      <c r="N2381">
        <v>3048</v>
      </c>
      <c r="R2381" s="2">
        <f t="shared" si="75"/>
        <v>19.933294094565433</v>
      </c>
      <c r="S2381" s="2">
        <f>VLOOKUP(A2381,'TA Total'!A:Q,14,0)</f>
        <v>15291</v>
      </c>
    </row>
    <row r="2382" spans="1:19" x14ac:dyDescent="0.45">
      <c r="A2382" s="2" t="str">
        <f t="shared" si="74"/>
        <v>2018|Southland District|Non-private Dwelling</v>
      </c>
      <c r="B2382" t="s">
        <v>16</v>
      </c>
      <c r="C2382" t="s">
        <v>17</v>
      </c>
      <c r="D2382" t="s">
        <v>18</v>
      </c>
      <c r="E2382" t="s">
        <v>19</v>
      </c>
      <c r="F2382">
        <v>2018</v>
      </c>
      <c r="G2382">
        <v>2018</v>
      </c>
      <c r="H2382" s="1" t="s">
        <v>106</v>
      </c>
      <c r="I2382" t="s">
        <v>105</v>
      </c>
      <c r="J2382">
        <v>2</v>
      </c>
      <c r="K2382" t="s">
        <v>23</v>
      </c>
      <c r="L2382">
        <v>2</v>
      </c>
      <c r="M2382" t="s">
        <v>262</v>
      </c>
      <c r="N2382">
        <v>294</v>
      </c>
      <c r="R2382" s="2">
        <f t="shared" si="75"/>
        <v>53.551912568306015</v>
      </c>
      <c r="S2382" s="2">
        <f>VLOOKUP(A2382,'TA Total'!A:Q,14,0)</f>
        <v>549</v>
      </c>
    </row>
    <row r="2383" spans="1:19" x14ac:dyDescent="0.45">
      <c r="A2383" s="2" t="str">
        <f t="shared" si="74"/>
        <v>2018|Southland District|Total - dwelling type</v>
      </c>
      <c r="B2383" t="s">
        <v>16</v>
      </c>
      <c r="C2383" t="s">
        <v>17</v>
      </c>
      <c r="D2383" t="s">
        <v>18</v>
      </c>
      <c r="E2383" t="s">
        <v>19</v>
      </c>
      <c r="F2383">
        <v>2018</v>
      </c>
      <c r="G2383">
        <v>2018</v>
      </c>
      <c r="H2383" s="1" t="s">
        <v>106</v>
      </c>
      <c r="I2383" t="s">
        <v>105</v>
      </c>
      <c r="J2383">
        <v>2</v>
      </c>
      <c r="K2383" t="s">
        <v>23</v>
      </c>
      <c r="L2383">
        <v>99</v>
      </c>
      <c r="M2383" t="s">
        <v>260</v>
      </c>
      <c r="N2383">
        <v>3342</v>
      </c>
      <c r="R2383" s="2">
        <f t="shared" si="75"/>
        <v>21.098484848484851</v>
      </c>
      <c r="S2383" s="2">
        <f>VLOOKUP(A2383,'TA Total'!A:Q,14,0)</f>
        <v>15840</v>
      </c>
    </row>
    <row r="2384" spans="1:19" x14ac:dyDescent="0.45">
      <c r="A2384" s="2" t="str">
        <f t="shared" si="74"/>
        <v>2018|Southland District|Private Dwelling</v>
      </c>
      <c r="B2384" t="s">
        <v>16</v>
      </c>
      <c r="C2384" t="s">
        <v>17</v>
      </c>
      <c r="D2384" t="s">
        <v>18</v>
      </c>
      <c r="E2384" t="s">
        <v>19</v>
      </c>
      <c r="F2384">
        <v>2018</v>
      </c>
      <c r="G2384">
        <v>2018</v>
      </c>
      <c r="H2384" s="1" t="s">
        <v>106</v>
      </c>
      <c r="I2384" t="s">
        <v>105</v>
      </c>
      <c r="J2384">
        <v>21</v>
      </c>
      <c r="K2384" t="s">
        <v>26</v>
      </c>
      <c r="L2384">
        <v>1</v>
      </c>
      <c r="M2384" t="s">
        <v>261</v>
      </c>
      <c r="N2384">
        <v>1125</v>
      </c>
      <c r="R2384" s="2">
        <f t="shared" si="75"/>
        <v>7.3572689817539727</v>
      </c>
      <c r="S2384" s="2">
        <f>VLOOKUP(A2384,'TA Total'!A:Q,14,0)</f>
        <v>15291</v>
      </c>
    </row>
    <row r="2385" spans="1:19" x14ac:dyDescent="0.45">
      <c r="A2385" s="2" t="str">
        <f t="shared" si="74"/>
        <v>2018|Southland District|Non-private Dwelling</v>
      </c>
      <c r="B2385" t="s">
        <v>16</v>
      </c>
      <c r="C2385" t="s">
        <v>17</v>
      </c>
      <c r="D2385" t="s">
        <v>18</v>
      </c>
      <c r="E2385" t="s">
        <v>19</v>
      </c>
      <c r="F2385">
        <v>2018</v>
      </c>
      <c r="G2385">
        <v>2018</v>
      </c>
      <c r="H2385" s="1" t="s">
        <v>106</v>
      </c>
      <c r="I2385" t="s">
        <v>105</v>
      </c>
      <c r="J2385">
        <v>21</v>
      </c>
      <c r="K2385" t="s">
        <v>26</v>
      </c>
      <c r="L2385">
        <v>2</v>
      </c>
      <c r="M2385" t="s">
        <v>262</v>
      </c>
      <c r="N2385">
        <v>21</v>
      </c>
      <c r="R2385" s="2">
        <f t="shared" si="75"/>
        <v>3.8251366120218582</v>
      </c>
      <c r="S2385" s="2">
        <f>VLOOKUP(A2385,'TA Total'!A:Q,14,0)</f>
        <v>549</v>
      </c>
    </row>
    <row r="2386" spans="1:19" x14ac:dyDescent="0.45">
      <c r="A2386" s="2" t="str">
        <f t="shared" si="74"/>
        <v>2018|Southland District|Total - dwelling type</v>
      </c>
      <c r="B2386" t="s">
        <v>16</v>
      </c>
      <c r="C2386" t="s">
        <v>17</v>
      </c>
      <c r="D2386" t="s">
        <v>18</v>
      </c>
      <c r="E2386" t="s">
        <v>19</v>
      </c>
      <c r="F2386">
        <v>2018</v>
      </c>
      <c r="G2386">
        <v>2018</v>
      </c>
      <c r="H2386" s="1" t="s">
        <v>106</v>
      </c>
      <c r="I2386" t="s">
        <v>105</v>
      </c>
      <c r="J2386">
        <v>21</v>
      </c>
      <c r="K2386" t="s">
        <v>26</v>
      </c>
      <c r="L2386">
        <v>99</v>
      </c>
      <c r="M2386" t="s">
        <v>260</v>
      </c>
      <c r="N2386">
        <v>1146</v>
      </c>
      <c r="R2386" s="2">
        <f t="shared" si="75"/>
        <v>7.2348484848484844</v>
      </c>
      <c r="S2386" s="2">
        <f>VLOOKUP(A2386,'TA Total'!A:Q,14,0)</f>
        <v>15840</v>
      </c>
    </row>
    <row r="2387" spans="1:19" x14ac:dyDescent="0.45">
      <c r="A2387" s="2" t="str">
        <f t="shared" si="74"/>
        <v>2018|Southland District|Private Dwelling</v>
      </c>
      <c r="B2387" t="s">
        <v>16</v>
      </c>
      <c r="C2387" t="s">
        <v>17</v>
      </c>
      <c r="D2387" t="s">
        <v>18</v>
      </c>
      <c r="E2387" t="s">
        <v>19</v>
      </c>
      <c r="F2387">
        <v>2018</v>
      </c>
      <c r="G2387">
        <v>2018</v>
      </c>
      <c r="H2387" s="1" t="s">
        <v>106</v>
      </c>
      <c r="I2387" t="s">
        <v>105</v>
      </c>
      <c r="J2387">
        <v>22</v>
      </c>
      <c r="K2387" t="s">
        <v>27</v>
      </c>
      <c r="L2387">
        <v>1</v>
      </c>
      <c r="M2387" t="s">
        <v>261</v>
      </c>
      <c r="N2387">
        <v>1923</v>
      </c>
      <c r="R2387" s="2">
        <f t="shared" si="75"/>
        <v>12.576025112811456</v>
      </c>
      <c r="S2387" s="2">
        <f>VLOOKUP(A2387,'TA Total'!A:Q,14,0)</f>
        <v>15291</v>
      </c>
    </row>
    <row r="2388" spans="1:19" x14ac:dyDescent="0.45">
      <c r="A2388" s="2" t="str">
        <f t="shared" si="74"/>
        <v>2018|Southland District|Non-private Dwelling</v>
      </c>
      <c r="B2388" t="s">
        <v>16</v>
      </c>
      <c r="C2388" t="s">
        <v>17</v>
      </c>
      <c r="D2388" t="s">
        <v>18</v>
      </c>
      <c r="E2388" t="s">
        <v>19</v>
      </c>
      <c r="F2388">
        <v>2018</v>
      </c>
      <c r="G2388">
        <v>2018</v>
      </c>
      <c r="H2388" s="1" t="s">
        <v>106</v>
      </c>
      <c r="I2388" t="s">
        <v>105</v>
      </c>
      <c r="J2388">
        <v>22</v>
      </c>
      <c r="K2388" t="s">
        <v>27</v>
      </c>
      <c r="L2388">
        <v>2</v>
      </c>
      <c r="M2388" t="s">
        <v>262</v>
      </c>
      <c r="N2388">
        <v>273</v>
      </c>
      <c r="R2388" s="2">
        <f t="shared" si="75"/>
        <v>49.72677595628415</v>
      </c>
      <c r="S2388" s="2">
        <f>VLOOKUP(A2388,'TA Total'!A:Q,14,0)</f>
        <v>549</v>
      </c>
    </row>
    <row r="2389" spans="1:19" x14ac:dyDescent="0.45">
      <c r="A2389" s="2" t="str">
        <f t="shared" si="74"/>
        <v>2018|Southland District|Total - dwelling type</v>
      </c>
      <c r="B2389" t="s">
        <v>16</v>
      </c>
      <c r="C2389" t="s">
        <v>17</v>
      </c>
      <c r="D2389" t="s">
        <v>18</v>
      </c>
      <c r="E2389" t="s">
        <v>19</v>
      </c>
      <c r="F2389">
        <v>2018</v>
      </c>
      <c r="G2389">
        <v>2018</v>
      </c>
      <c r="H2389" s="1" t="s">
        <v>106</v>
      </c>
      <c r="I2389" t="s">
        <v>105</v>
      </c>
      <c r="J2389">
        <v>22</v>
      </c>
      <c r="K2389" t="s">
        <v>27</v>
      </c>
      <c r="L2389">
        <v>99</v>
      </c>
      <c r="M2389" t="s">
        <v>260</v>
      </c>
      <c r="N2389">
        <v>2193</v>
      </c>
      <c r="R2389" s="2">
        <f t="shared" si="75"/>
        <v>13.844696969696971</v>
      </c>
      <c r="S2389" s="2">
        <f>VLOOKUP(A2389,'TA Total'!A:Q,14,0)</f>
        <v>15840</v>
      </c>
    </row>
    <row r="2390" spans="1:19" x14ac:dyDescent="0.45">
      <c r="A2390" s="2" t="str">
        <f t="shared" si="74"/>
        <v>2018|Southland District|Private Dwelling</v>
      </c>
      <c r="B2390" t="s">
        <v>16</v>
      </c>
      <c r="C2390" t="s">
        <v>17</v>
      </c>
      <c r="D2390" t="s">
        <v>18</v>
      </c>
      <c r="E2390" t="s">
        <v>19</v>
      </c>
      <c r="F2390">
        <v>2018</v>
      </c>
      <c r="G2390">
        <v>2018</v>
      </c>
      <c r="H2390" s="1" t="s">
        <v>106</v>
      </c>
      <c r="I2390" t="s">
        <v>105</v>
      </c>
      <c r="J2390">
        <v>3</v>
      </c>
      <c r="K2390" t="s">
        <v>28</v>
      </c>
      <c r="L2390">
        <v>1</v>
      </c>
      <c r="M2390" t="s">
        <v>261</v>
      </c>
      <c r="N2390">
        <v>78</v>
      </c>
      <c r="R2390" s="2">
        <f t="shared" si="75"/>
        <v>0.51010398273494217</v>
      </c>
      <c r="S2390" s="2">
        <f>VLOOKUP(A2390,'TA Total'!A:Q,14,0)</f>
        <v>15291</v>
      </c>
    </row>
    <row r="2391" spans="1:19" x14ac:dyDescent="0.45">
      <c r="A2391" s="2" t="str">
        <f t="shared" si="74"/>
        <v>2018|Southland District|Non-private Dwelling</v>
      </c>
      <c r="B2391" t="s">
        <v>16</v>
      </c>
      <c r="C2391" t="s">
        <v>17</v>
      </c>
      <c r="D2391" t="s">
        <v>18</v>
      </c>
      <c r="E2391" t="s">
        <v>19</v>
      </c>
      <c r="F2391">
        <v>2018</v>
      </c>
      <c r="G2391">
        <v>2018</v>
      </c>
      <c r="H2391" s="1" t="s">
        <v>106</v>
      </c>
      <c r="I2391" t="s">
        <v>105</v>
      </c>
      <c r="J2391">
        <v>3</v>
      </c>
      <c r="K2391" t="s">
        <v>28</v>
      </c>
      <c r="L2391">
        <v>2</v>
      </c>
      <c r="M2391" t="s">
        <v>262</v>
      </c>
      <c r="N2391">
        <v>0</v>
      </c>
      <c r="R2391" s="2">
        <f t="shared" si="75"/>
        <v>0</v>
      </c>
      <c r="S2391" s="2">
        <f>VLOOKUP(A2391,'TA Total'!A:Q,14,0)</f>
        <v>549</v>
      </c>
    </row>
    <row r="2392" spans="1:19" x14ac:dyDescent="0.45">
      <c r="A2392" s="2" t="str">
        <f t="shared" si="74"/>
        <v>2018|Southland District|Total - dwelling type</v>
      </c>
      <c r="B2392" t="s">
        <v>16</v>
      </c>
      <c r="C2392" t="s">
        <v>17</v>
      </c>
      <c r="D2392" t="s">
        <v>18</v>
      </c>
      <c r="E2392" t="s">
        <v>19</v>
      </c>
      <c r="F2392">
        <v>2018</v>
      </c>
      <c r="G2392">
        <v>2018</v>
      </c>
      <c r="H2392" s="1" t="s">
        <v>106</v>
      </c>
      <c r="I2392" t="s">
        <v>105</v>
      </c>
      <c r="J2392">
        <v>3</v>
      </c>
      <c r="K2392" t="s">
        <v>28</v>
      </c>
      <c r="L2392">
        <v>99</v>
      </c>
      <c r="M2392" t="s">
        <v>260</v>
      </c>
      <c r="N2392">
        <v>78</v>
      </c>
      <c r="R2392" s="2">
        <f t="shared" si="75"/>
        <v>0.49242424242424238</v>
      </c>
      <c r="S2392" s="2">
        <f>VLOOKUP(A2392,'TA Total'!A:Q,14,0)</f>
        <v>15840</v>
      </c>
    </row>
    <row r="2393" spans="1:19" x14ac:dyDescent="0.45">
      <c r="A2393" s="2" t="str">
        <f t="shared" si="74"/>
        <v>2018|Southland District|Private Dwelling</v>
      </c>
      <c r="B2393" t="s">
        <v>16</v>
      </c>
      <c r="C2393" t="s">
        <v>17</v>
      </c>
      <c r="D2393" t="s">
        <v>18</v>
      </c>
      <c r="E2393" t="s">
        <v>19</v>
      </c>
      <c r="F2393">
        <v>2018</v>
      </c>
      <c r="G2393">
        <v>2018</v>
      </c>
      <c r="H2393" s="1" t="s">
        <v>106</v>
      </c>
      <c r="I2393" t="s">
        <v>105</v>
      </c>
      <c r="J2393">
        <v>999</v>
      </c>
      <c r="K2393" t="s">
        <v>29</v>
      </c>
      <c r="L2393">
        <v>1</v>
      </c>
      <c r="M2393" t="s">
        <v>261</v>
      </c>
      <c r="N2393">
        <v>15291</v>
      </c>
      <c r="R2393" s="2">
        <f t="shared" si="75"/>
        <v>100</v>
      </c>
      <c r="S2393" s="2">
        <f>VLOOKUP(A2393,'TA Total'!A:Q,14,0)</f>
        <v>15291</v>
      </c>
    </row>
    <row r="2394" spans="1:19" x14ac:dyDescent="0.45">
      <c r="A2394" s="2" t="str">
        <f t="shared" si="74"/>
        <v>2018|Southland District|Non-private Dwelling</v>
      </c>
      <c r="B2394" t="s">
        <v>16</v>
      </c>
      <c r="C2394" t="s">
        <v>17</v>
      </c>
      <c r="D2394" t="s">
        <v>18</v>
      </c>
      <c r="E2394" t="s">
        <v>19</v>
      </c>
      <c r="F2394">
        <v>2018</v>
      </c>
      <c r="G2394">
        <v>2018</v>
      </c>
      <c r="H2394" s="1" t="s">
        <v>106</v>
      </c>
      <c r="I2394" t="s">
        <v>105</v>
      </c>
      <c r="J2394">
        <v>999</v>
      </c>
      <c r="K2394" t="s">
        <v>29</v>
      </c>
      <c r="L2394">
        <v>2</v>
      </c>
      <c r="M2394" t="s">
        <v>262</v>
      </c>
      <c r="N2394">
        <v>549</v>
      </c>
      <c r="R2394" s="2">
        <f t="shared" si="75"/>
        <v>100</v>
      </c>
      <c r="S2394" s="2">
        <f>VLOOKUP(A2394,'TA Total'!A:Q,14,0)</f>
        <v>549</v>
      </c>
    </row>
    <row r="2395" spans="1:19" x14ac:dyDescent="0.45">
      <c r="A2395" s="2" t="str">
        <f t="shared" si="74"/>
        <v>2018|Southland District|Total - dwelling type</v>
      </c>
      <c r="B2395" t="s">
        <v>16</v>
      </c>
      <c r="C2395" t="s">
        <v>17</v>
      </c>
      <c r="D2395" t="s">
        <v>18</v>
      </c>
      <c r="E2395" t="s">
        <v>19</v>
      </c>
      <c r="F2395">
        <v>2018</v>
      </c>
      <c r="G2395">
        <v>2018</v>
      </c>
      <c r="H2395" s="1" t="s">
        <v>106</v>
      </c>
      <c r="I2395" t="s">
        <v>105</v>
      </c>
      <c r="J2395">
        <v>999</v>
      </c>
      <c r="K2395" t="s">
        <v>29</v>
      </c>
      <c r="L2395">
        <v>99</v>
      </c>
      <c r="M2395" t="s">
        <v>260</v>
      </c>
      <c r="N2395">
        <v>15840</v>
      </c>
      <c r="R2395" s="2">
        <f t="shared" si="75"/>
        <v>100</v>
      </c>
      <c r="S2395" s="2">
        <f>VLOOKUP(A2395,'TA Total'!A:Q,14,0)</f>
        <v>15840</v>
      </c>
    </row>
    <row r="2396" spans="1:19" x14ac:dyDescent="0.45">
      <c r="A2396" s="2" t="str">
        <f t="shared" si="74"/>
        <v>2018|Gore District|Private Dwelling</v>
      </c>
      <c r="B2396" t="s">
        <v>16</v>
      </c>
      <c r="C2396" t="s">
        <v>17</v>
      </c>
      <c r="D2396" t="s">
        <v>18</v>
      </c>
      <c r="E2396" t="s">
        <v>19</v>
      </c>
      <c r="F2396">
        <v>2018</v>
      </c>
      <c r="G2396">
        <v>2018</v>
      </c>
      <c r="H2396" s="1" t="s">
        <v>104</v>
      </c>
      <c r="I2396" t="s">
        <v>103</v>
      </c>
      <c r="J2396">
        <v>1</v>
      </c>
      <c r="K2396" t="s">
        <v>22</v>
      </c>
      <c r="L2396">
        <v>1</v>
      </c>
      <c r="M2396" t="s">
        <v>261</v>
      </c>
      <c r="N2396">
        <v>5109</v>
      </c>
      <c r="R2396" s="2">
        <f t="shared" si="75"/>
        <v>91.608391608391599</v>
      </c>
      <c r="S2396" s="2">
        <f>VLOOKUP(A2396,'TA Total'!A:Q,14,0)</f>
        <v>5577</v>
      </c>
    </row>
    <row r="2397" spans="1:19" x14ac:dyDescent="0.45">
      <c r="A2397" s="2" t="str">
        <f t="shared" si="74"/>
        <v>2018|Gore District|Non-private Dwelling</v>
      </c>
      <c r="B2397" t="s">
        <v>16</v>
      </c>
      <c r="C2397" t="s">
        <v>17</v>
      </c>
      <c r="D2397" t="s">
        <v>18</v>
      </c>
      <c r="E2397" t="s">
        <v>19</v>
      </c>
      <c r="F2397">
        <v>2018</v>
      </c>
      <c r="G2397">
        <v>2018</v>
      </c>
      <c r="H2397" s="1" t="s">
        <v>104</v>
      </c>
      <c r="I2397" t="s">
        <v>103</v>
      </c>
      <c r="J2397">
        <v>1</v>
      </c>
      <c r="K2397" t="s">
        <v>22</v>
      </c>
      <c r="L2397">
        <v>2</v>
      </c>
      <c r="M2397" t="s">
        <v>262</v>
      </c>
      <c r="N2397">
        <v>33</v>
      </c>
      <c r="R2397" s="2">
        <f t="shared" si="75"/>
        <v>91.666666666666657</v>
      </c>
      <c r="S2397" s="2">
        <f>VLOOKUP(A2397,'TA Total'!A:Q,14,0)</f>
        <v>36</v>
      </c>
    </row>
    <row r="2398" spans="1:19" x14ac:dyDescent="0.45">
      <c r="A2398" s="2" t="str">
        <f t="shared" si="74"/>
        <v>2018|Gore District|Total - dwelling type</v>
      </c>
      <c r="B2398" t="s">
        <v>16</v>
      </c>
      <c r="C2398" t="s">
        <v>17</v>
      </c>
      <c r="D2398" t="s">
        <v>18</v>
      </c>
      <c r="E2398" t="s">
        <v>19</v>
      </c>
      <c r="F2398">
        <v>2018</v>
      </c>
      <c r="G2398">
        <v>2018</v>
      </c>
      <c r="H2398" s="1" t="s">
        <v>104</v>
      </c>
      <c r="I2398" t="s">
        <v>103</v>
      </c>
      <c r="J2398">
        <v>1</v>
      </c>
      <c r="K2398" t="s">
        <v>22</v>
      </c>
      <c r="L2398">
        <v>99</v>
      </c>
      <c r="M2398" t="s">
        <v>260</v>
      </c>
      <c r="N2398">
        <v>5142</v>
      </c>
      <c r="R2398" s="2">
        <f t="shared" si="75"/>
        <v>91.608765366114369</v>
      </c>
      <c r="S2398" s="2">
        <f>VLOOKUP(A2398,'TA Total'!A:Q,14,0)</f>
        <v>5613</v>
      </c>
    </row>
    <row r="2399" spans="1:19" x14ac:dyDescent="0.45">
      <c r="A2399" s="2" t="str">
        <f t="shared" si="74"/>
        <v>2018|Gore District|Private Dwelling</v>
      </c>
      <c r="B2399" t="s">
        <v>16</v>
      </c>
      <c r="C2399" t="s">
        <v>17</v>
      </c>
      <c r="D2399" t="s">
        <v>18</v>
      </c>
      <c r="E2399" t="s">
        <v>19</v>
      </c>
      <c r="F2399">
        <v>2018</v>
      </c>
      <c r="G2399">
        <v>2018</v>
      </c>
      <c r="H2399" s="1" t="s">
        <v>104</v>
      </c>
      <c r="I2399" t="s">
        <v>103</v>
      </c>
      <c r="J2399">
        <v>2</v>
      </c>
      <c r="K2399" t="s">
        <v>23</v>
      </c>
      <c r="L2399">
        <v>1</v>
      </c>
      <c r="M2399" t="s">
        <v>261</v>
      </c>
      <c r="N2399">
        <v>453</v>
      </c>
      <c r="R2399" s="2">
        <f t="shared" si="75"/>
        <v>8.1226465841850466</v>
      </c>
      <c r="S2399" s="2">
        <f>VLOOKUP(A2399,'TA Total'!A:Q,14,0)</f>
        <v>5577</v>
      </c>
    </row>
    <row r="2400" spans="1:19" x14ac:dyDescent="0.45">
      <c r="A2400" s="2" t="str">
        <f t="shared" si="74"/>
        <v>2018|Gore District|Non-private Dwelling</v>
      </c>
      <c r="B2400" t="s">
        <v>16</v>
      </c>
      <c r="C2400" t="s">
        <v>17</v>
      </c>
      <c r="D2400" t="s">
        <v>18</v>
      </c>
      <c r="E2400" t="s">
        <v>19</v>
      </c>
      <c r="F2400">
        <v>2018</v>
      </c>
      <c r="G2400">
        <v>2018</v>
      </c>
      <c r="H2400" s="1" t="s">
        <v>104</v>
      </c>
      <c r="I2400" t="s">
        <v>103</v>
      </c>
      <c r="J2400">
        <v>2</v>
      </c>
      <c r="K2400" t="s">
        <v>23</v>
      </c>
      <c r="L2400">
        <v>2</v>
      </c>
      <c r="M2400" t="s">
        <v>262</v>
      </c>
      <c r="N2400">
        <v>3</v>
      </c>
      <c r="R2400" s="2">
        <f t="shared" si="75"/>
        <v>8.3333333333333321</v>
      </c>
      <c r="S2400" s="2">
        <f>VLOOKUP(A2400,'TA Total'!A:Q,14,0)</f>
        <v>36</v>
      </c>
    </row>
    <row r="2401" spans="1:19" x14ac:dyDescent="0.45">
      <c r="A2401" s="2" t="str">
        <f t="shared" si="74"/>
        <v>2018|Gore District|Total - dwelling type</v>
      </c>
      <c r="B2401" t="s">
        <v>16</v>
      </c>
      <c r="C2401" t="s">
        <v>17</v>
      </c>
      <c r="D2401" t="s">
        <v>18</v>
      </c>
      <c r="E2401" t="s">
        <v>19</v>
      </c>
      <c r="F2401">
        <v>2018</v>
      </c>
      <c r="G2401">
        <v>2018</v>
      </c>
      <c r="H2401" s="1" t="s">
        <v>104</v>
      </c>
      <c r="I2401" t="s">
        <v>103</v>
      </c>
      <c r="J2401">
        <v>2</v>
      </c>
      <c r="K2401" t="s">
        <v>23</v>
      </c>
      <c r="L2401">
        <v>99</v>
      </c>
      <c r="M2401" t="s">
        <v>260</v>
      </c>
      <c r="N2401">
        <v>453</v>
      </c>
      <c r="R2401" s="2">
        <f t="shared" si="75"/>
        <v>8.070550507749866</v>
      </c>
      <c r="S2401" s="2">
        <f>VLOOKUP(A2401,'TA Total'!A:Q,14,0)</f>
        <v>5613</v>
      </c>
    </row>
    <row r="2402" spans="1:19" x14ac:dyDescent="0.45">
      <c r="A2402" s="2" t="str">
        <f t="shared" si="74"/>
        <v>2018|Gore District|Private Dwelling</v>
      </c>
      <c r="B2402" t="s">
        <v>16</v>
      </c>
      <c r="C2402" t="s">
        <v>17</v>
      </c>
      <c r="D2402" t="s">
        <v>18</v>
      </c>
      <c r="E2402" t="s">
        <v>19</v>
      </c>
      <c r="F2402">
        <v>2018</v>
      </c>
      <c r="G2402">
        <v>2018</v>
      </c>
      <c r="H2402" s="1" t="s">
        <v>104</v>
      </c>
      <c r="I2402" t="s">
        <v>103</v>
      </c>
      <c r="J2402">
        <v>21</v>
      </c>
      <c r="K2402" t="s">
        <v>26</v>
      </c>
      <c r="L2402">
        <v>1</v>
      </c>
      <c r="M2402" t="s">
        <v>261</v>
      </c>
      <c r="N2402">
        <v>195</v>
      </c>
      <c r="R2402" s="2">
        <f t="shared" si="75"/>
        <v>3.4965034965034967</v>
      </c>
      <c r="S2402" s="2">
        <f>VLOOKUP(A2402,'TA Total'!A:Q,14,0)</f>
        <v>5577</v>
      </c>
    </row>
    <row r="2403" spans="1:19" x14ac:dyDescent="0.45">
      <c r="A2403" s="2" t="str">
        <f t="shared" si="74"/>
        <v>2018|Gore District|Non-private Dwelling</v>
      </c>
      <c r="B2403" t="s">
        <v>16</v>
      </c>
      <c r="C2403" t="s">
        <v>17</v>
      </c>
      <c r="D2403" t="s">
        <v>18</v>
      </c>
      <c r="E2403" t="s">
        <v>19</v>
      </c>
      <c r="F2403">
        <v>2018</v>
      </c>
      <c r="G2403">
        <v>2018</v>
      </c>
      <c r="H2403" s="1" t="s">
        <v>104</v>
      </c>
      <c r="I2403" t="s">
        <v>103</v>
      </c>
      <c r="J2403">
        <v>21</v>
      </c>
      <c r="K2403" t="s">
        <v>26</v>
      </c>
      <c r="L2403">
        <v>2</v>
      </c>
      <c r="M2403" t="s">
        <v>262</v>
      </c>
      <c r="N2403">
        <v>0</v>
      </c>
      <c r="R2403" s="2">
        <f t="shared" si="75"/>
        <v>0</v>
      </c>
      <c r="S2403" s="2">
        <f>VLOOKUP(A2403,'TA Total'!A:Q,14,0)</f>
        <v>36</v>
      </c>
    </row>
    <row r="2404" spans="1:19" x14ac:dyDescent="0.45">
      <c r="A2404" s="2" t="str">
        <f t="shared" si="74"/>
        <v>2018|Gore District|Total - dwelling type</v>
      </c>
      <c r="B2404" t="s">
        <v>16</v>
      </c>
      <c r="C2404" t="s">
        <v>17</v>
      </c>
      <c r="D2404" t="s">
        <v>18</v>
      </c>
      <c r="E2404" t="s">
        <v>19</v>
      </c>
      <c r="F2404">
        <v>2018</v>
      </c>
      <c r="G2404">
        <v>2018</v>
      </c>
      <c r="H2404" s="1" t="s">
        <v>104</v>
      </c>
      <c r="I2404" t="s">
        <v>103</v>
      </c>
      <c r="J2404">
        <v>21</v>
      </c>
      <c r="K2404" t="s">
        <v>26</v>
      </c>
      <c r="L2404">
        <v>99</v>
      </c>
      <c r="M2404" t="s">
        <v>260</v>
      </c>
      <c r="N2404">
        <v>195</v>
      </c>
      <c r="R2404" s="2">
        <f t="shared" si="75"/>
        <v>3.4740780331373595</v>
      </c>
      <c r="S2404" s="2">
        <f>VLOOKUP(A2404,'TA Total'!A:Q,14,0)</f>
        <v>5613</v>
      </c>
    </row>
    <row r="2405" spans="1:19" x14ac:dyDescent="0.45">
      <c r="A2405" s="2" t="str">
        <f t="shared" si="74"/>
        <v>2018|Gore District|Private Dwelling</v>
      </c>
      <c r="B2405" t="s">
        <v>16</v>
      </c>
      <c r="C2405" t="s">
        <v>17</v>
      </c>
      <c r="D2405" t="s">
        <v>18</v>
      </c>
      <c r="E2405" t="s">
        <v>19</v>
      </c>
      <c r="F2405">
        <v>2018</v>
      </c>
      <c r="G2405">
        <v>2018</v>
      </c>
      <c r="H2405" s="1" t="s">
        <v>104</v>
      </c>
      <c r="I2405" t="s">
        <v>103</v>
      </c>
      <c r="J2405">
        <v>22</v>
      </c>
      <c r="K2405" t="s">
        <v>27</v>
      </c>
      <c r="L2405">
        <v>1</v>
      </c>
      <c r="M2405" t="s">
        <v>261</v>
      </c>
      <c r="N2405">
        <v>255</v>
      </c>
      <c r="R2405" s="2">
        <f t="shared" si="75"/>
        <v>4.5723507261968797</v>
      </c>
      <c r="S2405" s="2">
        <f>VLOOKUP(A2405,'TA Total'!A:Q,14,0)</f>
        <v>5577</v>
      </c>
    </row>
    <row r="2406" spans="1:19" x14ac:dyDescent="0.45">
      <c r="A2406" s="2" t="str">
        <f t="shared" si="74"/>
        <v>2018|Gore District|Non-private Dwelling</v>
      </c>
      <c r="B2406" t="s">
        <v>16</v>
      </c>
      <c r="C2406" t="s">
        <v>17</v>
      </c>
      <c r="D2406" t="s">
        <v>18</v>
      </c>
      <c r="E2406" t="s">
        <v>19</v>
      </c>
      <c r="F2406">
        <v>2018</v>
      </c>
      <c r="G2406">
        <v>2018</v>
      </c>
      <c r="H2406" s="1" t="s">
        <v>104</v>
      </c>
      <c r="I2406" t="s">
        <v>103</v>
      </c>
      <c r="J2406">
        <v>22</v>
      </c>
      <c r="K2406" t="s">
        <v>27</v>
      </c>
      <c r="L2406">
        <v>2</v>
      </c>
      <c r="M2406" t="s">
        <v>262</v>
      </c>
      <c r="N2406">
        <v>3</v>
      </c>
      <c r="R2406" s="2">
        <f t="shared" si="75"/>
        <v>8.3333333333333321</v>
      </c>
      <c r="S2406" s="2">
        <f>VLOOKUP(A2406,'TA Total'!A:Q,14,0)</f>
        <v>36</v>
      </c>
    </row>
    <row r="2407" spans="1:19" x14ac:dyDescent="0.45">
      <c r="A2407" s="2" t="str">
        <f t="shared" si="74"/>
        <v>2018|Gore District|Total - dwelling type</v>
      </c>
      <c r="B2407" t="s">
        <v>16</v>
      </c>
      <c r="C2407" t="s">
        <v>17</v>
      </c>
      <c r="D2407" t="s">
        <v>18</v>
      </c>
      <c r="E2407" t="s">
        <v>19</v>
      </c>
      <c r="F2407">
        <v>2018</v>
      </c>
      <c r="G2407">
        <v>2018</v>
      </c>
      <c r="H2407" s="1" t="s">
        <v>104</v>
      </c>
      <c r="I2407" t="s">
        <v>103</v>
      </c>
      <c r="J2407">
        <v>22</v>
      </c>
      <c r="K2407" t="s">
        <v>27</v>
      </c>
      <c r="L2407">
        <v>99</v>
      </c>
      <c r="M2407" t="s">
        <v>260</v>
      </c>
      <c r="N2407">
        <v>258</v>
      </c>
      <c r="R2407" s="2">
        <f t="shared" si="75"/>
        <v>4.596472474612507</v>
      </c>
      <c r="S2407" s="2">
        <f>VLOOKUP(A2407,'TA Total'!A:Q,14,0)</f>
        <v>5613</v>
      </c>
    </row>
    <row r="2408" spans="1:19" x14ac:dyDescent="0.45">
      <c r="A2408" s="2" t="str">
        <f t="shared" si="74"/>
        <v>2018|Gore District|Private Dwelling</v>
      </c>
      <c r="B2408" t="s">
        <v>16</v>
      </c>
      <c r="C2408" t="s">
        <v>17</v>
      </c>
      <c r="D2408" t="s">
        <v>18</v>
      </c>
      <c r="E2408" t="s">
        <v>19</v>
      </c>
      <c r="F2408">
        <v>2018</v>
      </c>
      <c r="G2408">
        <v>2018</v>
      </c>
      <c r="H2408" s="1" t="s">
        <v>104</v>
      </c>
      <c r="I2408" t="s">
        <v>103</v>
      </c>
      <c r="J2408">
        <v>3</v>
      </c>
      <c r="K2408" t="s">
        <v>28</v>
      </c>
      <c r="L2408">
        <v>1</v>
      </c>
      <c r="M2408" t="s">
        <v>261</v>
      </c>
      <c r="N2408">
        <v>15</v>
      </c>
      <c r="R2408" s="2">
        <f t="shared" si="75"/>
        <v>0.26896180742334586</v>
      </c>
      <c r="S2408" s="2">
        <f>VLOOKUP(A2408,'TA Total'!A:Q,14,0)</f>
        <v>5577</v>
      </c>
    </row>
    <row r="2409" spans="1:19" x14ac:dyDescent="0.45">
      <c r="A2409" s="2" t="str">
        <f t="shared" si="74"/>
        <v>2018|Gore District|Non-private Dwelling</v>
      </c>
      <c r="B2409" t="s">
        <v>16</v>
      </c>
      <c r="C2409" t="s">
        <v>17</v>
      </c>
      <c r="D2409" t="s">
        <v>18</v>
      </c>
      <c r="E2409" t="s">
        <v>19</v>
      </c>
      <c r="F2409">
        <v>2018</v>
      </c>
      <c r="G2409">
        <v>2018</v>
      </c>
      <c r="H2409" s="1" t="s">
        <v>104</v>
      </c>
      <c r="I2409" t="s">
        <v>103</v>
      </c>
      <c r="J2409">
        <v>3</v>
      </c>
      <c r="K2409" t="s">
        <v>28</v>
      </c>
      <c r="L2409">
        <v>2</v>
      </c>
      <c r="M2409" t="s">
        <v>262</v>
      </c>
      <c r="N2409">
        <v>3</v>
      </c>
      <c r="R2409" s="2">
        <f t="shared" si="75"/>
        <v>8.3333333333333321</v>
      </c>
      <c r="S2409" s="2">
        <f>VLOOKUP(A2409,'TA Total'!A:Q,14,0)</f>
        <v>36</v>
      </c>
    </row>
    <row r="2410" spans="1:19" x14ac:dyDescent="0.45">
      <c r="A2410" s="2" t="str">
        <f t="shared" si="74"/>
        <v>2018|Gore District|Total - dwelling type</v>
      </c>
      <c r="B2410" t="s">
        <v>16</v>
      </c>
      <c r="C2410" t="s">
        <v>17</v>
      </c>
      <c r="D2410" t="s">
        <v>18</v>
      </c>
      <c r="E2410" t="s">
        <v>19</v>
      </c>
      <c r="F2410">
        <v>2018</v>
      </c>
      <c r="G2410">
        <v>2018</v>
      </c>
      <c r="H2410" s="1" t="s">
        <v>104</v>
      </c>
      <c r="I2410" t="s">
        <v>103</v>
      </c>
      <c r="J2410">
        <v>3</v>
      </c>
      <c r="K2410" t="s">
        <v>28</v>
      </c>
      <c r="L2410">
        <v>99</v>
      </c>
      <c r="M2410" t="s">
        <v>260</v>
      </c>
      <c r="N2410">
        <v>18</v>
      </c>
      <c r="R2410" s="2">
        <f t="shared" si="75"/>
        <v>0.32068412613575631</v>
      </c>
      <c r="S2410" s="2">
        <f>VLOOKUP(A2410,'TA Total'!A:Q,14,0)</f>
        <v>5613</v>
      </c>
    </row>
    <row r="2411" spans="1:19" x14ac:dyDescent="0.45">
      <c r="A2411" s="2" t="str">
        <f t="shared" si="74"/>
        <v>2018|Gore District|Private Dwelling</v>
      </c>
      <c r="B2411" t="s">
        <v>16</v>
      </c>
      <c r="C2411" t="s">
        <v>17</v>
      </c>
      <c r="D2411" t="s">
        <v>18</v>
      </c>
      <c r="E2411" t="s">
        <v>19</v>
      </c>
      <c r="F2411">
        <v>2018</v>
      </c>
      <c r="G2411">
        <v>2018</v>
      </c>
      <c r="H2411" s="1" t="s">
        <v>104</v>
      </c>
      <c r="I2411" t="s">
        <v>103</v>
      </c>
      <c r="J2411">
        <v>999</v>
      </c>
      <c r="K2411" t="s">
        <v>29</v>
      </c>
      <c r="L2411">
        <v>1</v>
      </c>
      <c r="M2411" t="s">
        <v>261</v>
      </c>
      <c r="N2411">
        <v>5577</v>
      </c>
      <c r="R2411" s="2">
        <f t="shared" si="75"/>
        <v>100</v>
      </c>
      <c r="S2411" s="2">
        <f>VLOOKUP(A2411,'TA Total'!A:Q,14,0)</f>
        <v>5577</v>
      </c>
    </row>
    <row r="2412" spans="1:19" x14ac:dyDescent="0.45">
      <c r="A2412" s="2" t="str">
        <f t="shared" si="74"/>
        <v>2018|Gore District|Non-private Dwelling</v>
      </c>
      <c r="B2412" t="s">
        <v>16</v>
      </c>
      <c r="C2412" t="s">
        <v>17</v>
      </c>
      <c r="D2412" t="s">
        <v>18</v>
      </c>
      <c r="E2412" t="s">
        <v>19</v>
      </c>
      <c r="F2412">
        <v>2018</v>
      </c>
      <c r="G2412">
        <v>2018</v>
      </c>
      <c r="H2412" s="1" t="s">
        <v>104</v>
      </c>
      <c r="I2412" t="s">
        <v>103</v>
      </c>
      <c r="J2412">
        <v>999</v>
      </c>
      <c r="K2412" t="s">
        <v>29</v>
      </c>
      <c r="L2412">
        <v>2</v>
      </c>
      <c r="M2412" t="s">
        <v>262</v>
      </c>
      <c r="N2412">
        <v>36</v>
      </c>
      <c r="R2412" s="2">
        <f t="shared" si="75"/>
        <v>100</v>
      </c>
      <c r="S2412" s="2">
        <f>VLOOKUP(A2412,'TA Total'!A:Q,14,0)</f>
        <v>36</v>
      </c>
    </row>
    <row r="2413" spans="1:19" x14ac:dyDescent="0.45">
      <c r="A2413" s="2" t="str">
        <f t="shared" si="74"/>
        <v>2018|Gore District|Total - dwelling type</v>
      </c>
      <c r="B2413" t="s">
        <v>16</v>
      </c>
      <c r="C2413" t="s">
        <v>17</v>
      </c>
      <c r="D2413" t="s">
        <v>18</v>
      </c>
      <c r="E2413" t="s">
        <v>19</v>
      </c>
      <c r="F2413">
        <v>2018</v>
      </c>
      <c r="G2413">
        <v>2018</v>
      </c>
      <c r="H2413" s="1" t="s">
        <v>104</v>
      </c>
      <c r="I2413" t="s">
        <v>103</v>
      </c>
      <c r="J2413">
        <v>999</v>
      </c>
      <c r="K2413" t="s">
        <v>29</v>
      </c>
      <c r="L2413">
        <v>99</v>
      </c>
      <c r="M2413" t="s">
        <v>260</v>
      </c>
      <c r="N2413">
        <v>5613</v>
      </c>
      <c r="R2413" s="2">
        <f t="shared" si="75"/>
        <v>100</v>
      </c>
      <c r="S2413" s="2">
        <f>VLOOKUP(A2413,'TA Total'!A:Q,14,0)</f>
        <v>5613</v>
      </c>
    </row>
    <row r="2414" spans="1:19" x14ac:dyDescent="0.45">
      <c r="A2414" s="2" t="str">
        <f t="shared" si="74"/>
        <v>2018|Invercargill City|Private Dwelling</v>
      </c>
      <c r="B2414" t="s">
        <v>16</v>
      </c>
      <c r="C2414" t="s">
        <v>17</v>
      </c>
      <c r="D2414" t="s">
        <v>18</v>
      </c>
      <c r="E2414" t="s">
        <v>19</v>
      </c>
      <c r="F2414">
        <v>2018</v>
      </c>
      <c r="G2414">
        <v>2018</v>
      </c>
      <c r="H2414" s="1" t="s">
        <v>102</v>
      </c>
      <c r="I2414" t="s">
        <v>101</v>
      </c>
      <c r="J2414">
        <v>1</v>
      </c>
      <c r="K2414" t="s">
        <v>22</v>
      </c>
      <c r="L2414">
        <v>1</v>
      </c>
      <c r="M2414" t="s">
        <v>261</v>
      </c>
      <c r="N2414">
        <v>21645</v>
      </c>
      <c r="R2414" s="2">
        <f t="shared" si="75"/>
        <v>93.68913128165174</v>
      </c>
      <c r="S2414" s="2">
        <f>VLOOKUP(A2414,'TA Total'!A:Q,14,0)</f>
        <v>23103</v>
      </c>
    </row>
    <row r="2415" spans="1:19" x14ac:dyDescent="0.45">
      <c r="A2415" s="2" t="str">
        <f t="shared" si="74"/>
        <v>2018|Invercargill City|Non-private Dwelling</v>
      </c>
      <c r="B2415" t="s">
        <v>16</v>
      </c>
      <c r="C2415" t="s">
        <v>17</v>
      </c>
      <c r="D2415" t="s">
        <v>18</v>
      </c>
      <c r="E2415" t="s">
        <v>19</v>
      </c>
      <c r="F2415">
        <v>2018</v>
      </c>
      <c r="G2415">
        <v>2018</v>
      </c>
      <c r="H2415" s="1" t="s">
        <v>102</v>
      </c>
      <c r="I2415" t="s">
        <v>101</v>
      </c>
      <c r="J2415">
        <v>1</v>
      </c>
      <c r="K2415" t="s">
        <v>22</v>
      </c>
      <c r="L2415">
        <v>2</v>
      </c>
      <c r="M2415" t="s">
        <v>262</v>
      </c>
      <c r="N2415">
        <v>114</v>
      </c>
      <c r="R2415" s="2">
        <f t="shared" si="75"/>
        <v>88.372093023255815</v>
      </c>
      <c r="S2415" s="2">
        <f>VLOOKUP(A2415,'TA Total'!A:Q,14,0)</f>
        <v>129</v>
      </c>
    </row>
    <row r="2416" spans="1:19" x14ac:dyDescent="0.45">
      <c r="A2416" s="2" t="str">
        <f t="shared" si="74"/>
        <v>2018|Invercargill City|Total - dwelling type</v>
      </c>
      <c r="B2416" t="s">
        <v>16</v>
      </c>
      <c r="C2416" t="s">
        <v>17</v>
      </c>
      <c r="D2416" t="s">
        <v>18</v>
      </c>
      <c r="E2416" t="s">
        <v>19</v>
      </c>
      <c r="F2416">
        <v>2018</v>
      </c>
      <c r="G2416">
        <v>2018</v>
      </c>
      <c r="H2416" s="1" t="s">
        <v>102</v>
      </c>
      <c r="I2416" t="s">
        <v>101</v>
      </c>
      <c r="J2416">
        <v>1</v>
      </c>
      <c r="K2416" t="s">
        <v>22</v>
      </c>
      <c r="L2416">
        <v>99</v>
      </c>
      <c r="M2416" t="s">
        <v>260</v>
      </c>
      <c r="N2416">
        <v>21762</v>
      </c>
      <c r="R2416" s="2">
        <f t="shared" si="75"/>
        <v>93.68461836497481</v>
      </c>
      <c r="S2416" s="2">
        <f>VLOOKUP(A2416,'TA Total'!A:Q,14,0)</f>
        <v>23229</v>
      </c>
    </row>
    <row r="2417" spans="1:19" x14ac:dyDescent="0.45">
      <c r="A2417" s="2" t="str">
        <f t="shared" si="74"/>
        <v>2018|Invercargill City|Private Dwelling</v>
      </c>
      <c r="B2417" t="s">
        <v>16</v>
      </c>
      <c r="C2417" t="s">
        <v>17</v>
      </c>
      <c r="D2417" t="s">
        <v>18</v>
      </c>
      <c r="E2417" t="s">
        <v>19</v>
      </c>
      <c r="F2417">
        <v>2018</v>
      </c>
      <c r="G2417">
        <v>2018</v>
      </c>
      <c r="H2417" s="1" t="s">
        <v>102</v>
      </c>
      <c r="I2417" t="s">
        <v>101</v>
      </c>
      <c r="J2417">
        <v>2</v>
      </c>
      <c r="K2417" t="s">
        <v>23</v>
      </c>
      <c r="L2417">
        <v>1</v>
      </c>
      <c r="M2417" t="s">
        <v>261</v>
      </c>
      <c r="N2417">
        <v>1410</v>
      </c>
      <c r="R2417" s="2">
        <f t="shared" si="75"/>
        <v>6.10310349305285</v>
      </c>
      <c r="S2417" s="2">
        <f>VLOOKUP(A2417,'TA Total'!A:Q,14,0)</f>
        <v>23103</v>
      </c>
    </row>
    <row r="2418" spans="1:19" x14ac:dyDescent="0.45">
      <c r="A2418" s="2" t="str">
        <f t="shared" si="74"/>
        <v>2018|Invercargill City|Non-private Dwelling</v>
      </c>
      <c r="B2418" t="s">
        <v>16</v>
      </c>
      <c r="C2418" t="s">
        <v>17</v>
      </c>
      <c r="D2418" t="s">
        <v>18</v>
      </c>
      <c r="E2418" t="s">
        <v>19</v>
      </c>
      <c r="F2418">
        <v>2018</v>
      </c>
      <c r="G2418">
        <v>2018</v>
      </c>
      <c r="H2418" s="1" t="s">
        <v>102</v>
      </c>
      <c r="I2418" t="s">
        <v>101</v>
      </c>
      <c r="J2418">
        <v>2</v>
      </c>
      <c r="K2418" t="s">
        <v>23</v>
      </c>
      <c r="L2418">
        <v>2</v>
      </c>
      <c r="M2418" t="s">
        <v>262</v>
      </c>
      <c r="N2418">
        <v>12</v>
      </c>
      <c r="R2418" s="2">
        <f t="shared" si="75"/>
        <v>9.3023255813953494</v>
      </c>
      <c r="S2418" s="2">
        <f>VLOOKUP(A2418,'TA Total'!A:Q,14,0)</f>
        <v>129</v>
      </c>
    </row>
    <row r="2419" spans="1:19" x14ac:dyDescent="0.45">
      <c r="A2419" s="2" t="str">
        <f t="shared" si="74"/>
        <v>2018|Invercargill City|Total - dwelling type</v>
      </c>
      <c r="B2419" t="s">
        <v>16</v>
      </c>
      <c r="C2419" t="s">
        <v>17</v>
      </c>
      <c r="D2419" t="s">
        <v>18</v>
      </c>
      <c r="E2419" t="s">
        <v>19</v>
      </c>
      <c r="F2419">
        <v>2018</v>
      </c>
      <c r="G2419">
        <v>2018</v>
      </c>
      <c r="H2419" s="1" t="s">
        <v>102</v>
      </c>
      <c r="I2419" t="s">
        <v>101</v>
      </c>
      <c r="J2419">
        <v>2</v>
      </c>
      <c r="K2419" t="s">
        <v>23</v>
      </c>
      <c r="L2419">
        <v>99</v>
      </c>
      <c r="M2419" t="s">
        <v>260</v>
      </c>
      <c r="N2419">
        <v>1422</v>
      </c>
      <c r="R2419" s="2">
        <f t="shared" si="75"/>
        <v>6.1216582719876023</v>
      </c>
      <c r="S2419" s="2">
        <f>VLOOKUP(A2419,'TA Total'!A:Q,14,0)</f>
        <v>23229</v>
      </c>
    </row>
    <row r="2420" spans="1:19" x14ac:dyDescent="0.45">
      <c r="A2420" s="2" t="str">
        <f t="shared" si="74"/>
        <v>2018|Invercargill City|Private Dwelling</v>
      </c>
      <c r="B2420" t="s">
        <v>16</v>
      </c>
      <c r="C2420" t="s">
        <v>17</v>
      </c>
      <c r="D2420" t="s">
        <v>18</v>
      </c>
      <c r="E2420" t="s">
        <v>19</v>
      </c>
      <c r="F2420">
        <v>2018</v>
      </c>
      <c r="G2420">
        <v>2018</v>
      </c>
      <c r="H2420" s="1" t="s">
        <v>102</v>
      </c>
      <c r="I2420" t="s">
        <v>101</v>
      </c>
      <c r="J2420">
        <v>21</v>
      </c>
      <c r="K2420" t="s">
        <v>26</v>
      </c>
      <c r="L2420">
        <v>1</v>
      </c>
      <c r="M2420" t="s">
        <v>261</v>
      </c>
      <c r="N2420">
        <v>777</v>
      </c>
      <c r="R2420" s="2">
        <f t="shared" si="75"/>
        <v>3.363199584469549</v>
      </c>
      <c r="S2420" s="2">
        <f>VLOOKUP(A2420,'TA Total'!A:Q,14,0)</f>
        <v>23103</v>
      </c>
    </row>
    <row r="2421" spans="1:19" x14ac:dyDescent="0.45">
      <c r="A2421" s="2" t="str">
        <f t="shared" si="74"/>
        <v>2018|Invercargill City|Non-private Dwelling</v>
      </c>
      <c r="B2421" t="s">
        <v>16</v>
      </c>
      <c r="C2421" t="s">
        <v>17</v>
      </c>
      <c r="D2421" t="s">
        <v>18</v>
      </c>
      <c r="E2421" t="s">
        <v>19</v>
      </c>
      <c r="F2421">
        <v>2018</v>
      </c>
      <c r="G2421">
        <v>2018</v>
      </c>
      <c r="H2421" s="1" t="s">
        <v>102</v>
      </c>
      <c r="I2421" t="s">
        <v>101</v>
      </c>
      <c r="J2421">
        <v>21</v>
      </c>
      <c r="K2421" t="s">
        <v>26</v>
      </c>
      <c r="L2421">
        <v>2</v>
      </c>
      <c r="M2421" t="s">
        <v>262</v>
      </c>
      <c r="N2421">
        <v>3</v>
      </c>
      <c r="R2421" s="2">
        <f t="shared" si="75"/>
        <v>2.3255813953488373</v>
      </c>
      <c r="S2421" s="2">
        <f>VLOOKUP(A2421,'TA Total'!A:Q,14,0)</f>
        <v>129</v>
      </c>
    </row>
    <row r="2422" spans="1:19" x14ac:dyDescent="0.45">
      <c r="A2422" s="2" t="str">
        <f t="shared" si="74"/>
        <v>2018|Invercargill City|Total - dwelling type</v>
      </c>
      <c r="B2422" t="s">
        <v>16</v>
      </c>
      <c r="C2422" t="s">
        <v>17</v>
      </c>
      <c r="D2422" t="s">
        <v>18</v>
      </c>
      <c r="E2422" t="s">
        <v>19</v>
      </c>
      <c r="F2422">
        <v>2018</v>
      </c>
      <c r="G2422">
        <v>2018</v>
      </c>
      <c r="H2422" s="1" t="s">
        <v>102</v>
      </c>
      <c r="I2422" t="s">
        <v>101</v>
      </c>
      <c r="J2422">
        <v>21</v>
      </c>
      <c r="K2422" t="s">
        <v>26</v>
      </c>
      <c r="L2422">
        <v>99</v>
      </c>
      <c r="M2422" t="s">
        <v>260</v>
      </c>
      <c r="N2422">
        <v>780</v>
      </c>
      <c r="R2422" s="2">
        <f t="shared" si="75"/>
        <v>3.3578716259847603</v>
      </c>
      <c r="S2422" s="2">
        <f>VLOOKUP(A2422,'TA Total'!A:Q,14,0)</f>
        <v>23229</v>
      </c>
    </row>
    <row r="2423" spans="1:19" x14ac:dyDescent="0.45">
      <c r="A2423" s="2" t="str">
        <f t="shared" si="74"/>
        <v>2018|Invercargill City|Private Dwelling</v>
      </c>
      <c r="B2423" t="s">
        <v>16</v>
      </c>
      <c r="C2423" t="s">
        <v>17</v>
      </c>
      <c r="D2423" t="s">
        <v>18</v>
      </c>
      <c r="E2423" t="s">
        <v>19</v>
      </c>
      <c r="F2423">
        <v>2018</v>
      </c>
      <c r="G2423">
        <v>2018</v>
      </c>
      <c r="H2423" s="1" t="s">
        <v>102</v>
      </c>
      <c r="I2423" t="s">
        <v>101</v>
      </c>
      <c r="J2423">
        <v>22</v>
      </c>
      <c r="K2423" t="s">
        <v>27</v>
      </c>
      <c r="L2423">
        <v>1</v>
      </c>
      <c r="M2423" t="s">
        <v>261</v>
      </c>
      <c r="N2423">
        <v>633</v>
      </c>
      <c r="R2423" s="2">
        <f t="shared" si="75"/>
        <v>2.7399039085833006</v>
      </c>
      <c r="S2423" s="2">
        <f>VLOOKUP(A2423,'TA Total'!A:Q,14,0)</f>
        <v>23103</v>
      </c>
    </row>
    <row r="2424" spans="1:19" x14ac:dyDescent="0.45">
      <c r="A2424" s="2" t="str">
        <f t="shared" si="74"/>
        <v>2018|Invercargill City|Non-private Dwelling</v>
      </c>
      <c r="B2424" t="s">
        <v>16</v>
      </c>
      <c r="C2424" t="s">
        <v>17</v>
      </c>
      <c r="D2424" t="s">
        <v>18</v>
      </c>
      <c r="E2424" t="s">
        <v>19</v>
      </c>
      <c r="F2424">
        <v>2018</v>
      </c>
      <c r="G2424">
        <v>2018</v>
      </c>
      <c r="H2424" s="1" t="s">
        <v>102</v>
      </c>
      <c r="I2424" t="s">
        <v>101</v>
      </c>
      <c r="J2424">
        <v>22</v>
      </c>
      <c r="K2424" t="s">
        <v>27</v>
      </c>
      <c r="L2424">
        <v>2</v>
      </c>
      <c r="M2424" t="s">
        <v>262</v>
      </c>
      <c r="N2424">
        <v>12</v>
      </c>
      <c r="R2424" s="2">
        <f t="shared" si="75"/>
        <v>9.3023255813953494</v>
      </c>
      <c r="S2424" s="2">
        <f>VLOOKUP(A2424,'TA Total'!A:Q,14,0)</f>
        <v>129</v>
      </c>
    </row>
    <row r="2425" spans="1:19" x14ac:dyDescent="0.45">
      <c r="A2425" s="2" t="str">
        <f t="shared" si="74"/>
        <v>2018|Invercargill City|Total - dwelling type</v>
      </c>
      <c r="B2425" t="s">
        <v>16</v>
      </c>
      <c r="C2425" t="s">
        <v>17</v>
      </c>
      <c r="D2425" t="s">
        <v>18</v>
      </c>
      <c r="E2425" t="s">
        <v>19</v>
      </c>
      <c r="F2425">
        <v>2018</v>
      </c>
      <c r="G2425">
        <v>2018</v>
      </c>
      <c r="H2425" s="1" t="s">
        <v>102</v>
      </c>
      <c r="I2425" t="s">
        <v>101</v>
      </c>
      <c r="J2425">
        <v>22</v>
      </c>
      <c r="K2425" t="s">
        <v>27</v>
      </c>
      <c r="L2425">
        <v>99</v>
      </c>
      <c r="M2425" t="s">
        <v>260</v>
      </c>
      <c r="N2425">
        <v>642</v>
      </c>
      <c r="R2425" s="2">
        <f t="shared" si="75"/>
        <v>2.7637866460028411</v>
      </c>
      <c r="S2425" s="2">
        <f>VLOOKUP(A2425,'TA Total'!A:Q,14,0)</f>
        <v>23229</v>
      </c>
    </row>
    <row r="2426" spans="1:19" x14ac:dyDescent="0.45">
      <c r="A2426" s="2" t="str">
        <f t="shared" si="74"/>
        <v>2018|Invercargill City|Private Dwelling</v>
      </c>
      <c r="B2426" t="s">
        <v>16</v>
      </c>
      <c r="C2426" t="s">
        <v>17</v>
      </c>
      <c r="D2426" t="s">
        <v>18</v>
      </c>
      <c r="E2426" t="s">
        <v>19</v>
      </c>
      <c r="F2426">
        <v>2018</v>
      </c>
      <c r="G2426">
        <v>2018</v>
      </c>
      <c r="H2426" s="1" t="s">
        <v>102</v>
      </c>
      <c r="I2426" t="s">
        <v>101</v>
      </c>
      <c r="J2426">
        <v>3</v>
      </c>
      <c r="K2426" t="s">
        <v>28</v>
      </c>
      <c r="L2426">
        <v>1</v>
      </c>
      <c r="M2426" t="s">
        <v>261</v>
      </c>
      <c r="N2426">
        <v>48</v>
      </c>
      <c r="R2426" s="2">
        <f t="shared" si="75"/>
        <v>0.20776522529541616</v>
      </c>
      <c r="S2426" s="2">
        <f>VLOOKUP(A2426,'TA Total'!A:Q,14,0)</f>
        <v>23103</v>
      </c>
    </row>
    <row r="2427" spans="1:19" x14ac:dyDescent="0.45">
      <c r="A2427" s="2" t="str">
        <f t="shared" si="74"/>
        <v>2018|Invercargill City|Non-private Dwelling</v>
      </c>
      <c r="B2427" t="s">
        <v>16</v>
      </c>
      <c r="C2427" t="s">
        <v>17</v>
      </c>
      <c r="D2427" t="s">
        <v>18</v>
      </c>
      <c r="E2427" t="s">
        <v>19</v>
      </c>
      <c r="F2427">
        <v>2018</v>
      </c>
      <c r="G2427">
        <v>2018</v>
      </c>
      <c r="H2427" s="1" t="s">
        <v>102</v>
      </c>
      <c r="I2427" t="s">
        <v>101</v>
      </c>
      <c r="J2427">
        <v>3</v>
      </c>
      <c r="K2427" t="s">
        <v>28</v>
      </c>
      <c r="L2427">
        <v>2</v>
      </c>
      <c r="M2427" t="s">
        <v>262</v>
      </c>
      <c r="N2427">
        <v>0</v>
      </c>
      <c r="R2427" s="2">
        <f t="shared" si="75"/>
        <v>0</v>
      </c>
      <c r="S2427" s="2">
        <f>VLOOKUP(A2427,'TA Total'!A:Q,14,0)</f>
        <v>129</v>
      </c>
    </row>
    <row r="2428" spans="1:19" x14ac:dyDescent="0.45">
      <c r="A2428" s="2" t="str">
        <f t="shared" si="74"/>
        <v>2018|Invercargill City|Total - dwelling type</v>
      </c>
      <c r="B2428" t="s">
        <v>16</v>
      </c>
      <c r="C2428" t="s">
        <v>17</v>
      </c>
      <c r="D2428" t="s">
        <v>18</v>
      </c>
      <c r="E2428" t="s">
        <v>19</v>
      </c>
      <c r="F2428">
        <v>2018</v>
      </c>
      <c r="G2428">
        <v>2018</v>
      </c>
      <c r="H2428" s="1" t="s">
        <v>102</v>
      </c>
      <c r="I2428" t="s">
        <v>101</v>
      </c>
      <c r="J2428">
        <v>3</v>
      </c>
      <c r="K2428" t="s">
        <v>28</v>
      </c>
      <c r="L2428">
        <v>99</v>
      </c>
      <c r="M2428" t="s">
        <v>260</v>
      </c>
      <c r="N2428">
        <v>48</v>
      </c>
      <c r="R2428" s="2">
        <f t="shared" si="75"/>
        <v>0.20663825390675447</v>
      </c>
      <c r="S2428" s="2">
        <f>VLOOKUP(A2428,'TA Total'!A:Q,14,0)</f>
        <v>23229</v>
      </c>
    </row>
    <row r="2429" spans="1:19" x14ac:dyDescent="0.45">
      <c r="A2429" s="2" t="str">
        <f t="shared" si="74"/>
        <v>2018|Invercargill City|Private Dwelling</v>
      </c>
      <c r="B2429" t="s">
        <v>16</v>
      </c>
      <c r="C2429" t="s">
        <v>17</v>
      </c>
      <c r="D2429" t="s">
        <v>18</v>
      </c>
      <c r="E2429" t="s">
        <v>19</v>
      </c>
      <c r="F2429">
        <v>2018</v>
      </c>
      <c r="G2429">
        <v>2018</v>
      </c>
      <c r="H2429" s="1" t="s">
        <v>102</v>
      </c>
      <c r="I2429" t="s">
        <v>101</v>
      </c>
      <c r="J2429">
        <v>999</v>
      </c>
      <c r="K2429" t="s">
        <v>29</v>
      </c>
      <c r="L2429">
        <v>1</v>
      </c>
      <c r="M2429" t="s">
        <v>261</v>
      </c>
      <c r="N2429">
        <v>23103</v>
      </c>
      <c r="R2429" s="2">
        <f t="shared" si="75"/>
        <v>100</v>
      </c>
      <c r="S2429" s="2">
        <f>VLOOKUP(A2429,'TA Total'!A:Q,14,0)</f>
        <v>23103</v>
      </c>
    </row>
    <row r="2430" spans="1:19" x14ac:dyDescent="0.45">
      <c r="A2430" s="2" t="str">
        <f t="shared" si="74"/>
        <v>2018|Invercargill City|Non-private Dwelling</v>
      </c>
      <c r="B2430" t="s">
        <v>16</v>
      </c>
      <c r="C2430" t="s">
        <v>17</v>
      </c>
      <c r="D2430" t="s">
        <v>18</v>
      </c>
      <c r="E2430" t="s">
        <v>19</v>
      </c>
      <c r="F2430">
        <v>2018</v>
      </c>
      <c r="G2430">
        <v>2018</v>
      </c>
      <c r="H2430" s="1" t="s">
        <v>102</v>
      </c>
      <c r="I2430" t="s">
        <v>101</v>
      </c>
      <c r="J2430">
        <v>999</v>
      </c>
      <c r="K2430" t="s">
        <v>29</v>
      </c>
      <c r="L2430">
        <v>2</v>
      </c>
      <c r="M2430" t="s">
        <v>262</v>
      </c>
      <c r="N2430">
        <v>129</v>
      </c>
      <c r="R2430" s="2">
        <f t="shared" si="75"/>
        <v>100</v>
      </c>
      <c r="S2430" s="2">
        <f>VLOOKUP(A2430,'TA Total'!A:Q,14,0)</f>
        <v>129</v>
      </c>
    </row>
    <row r="2431" spans="1:19" x14ac:dyDescent="0.45">
      <c r="A2431" s="2" t="str">
        <f t="shared" si="74"/>
        <v>2018|Invercargill City|Total - dwelling type</v>
      </c>
      <c r="B2431" t="s">
        <v>16</v>
      </c>
      <c r="C2431" t="s">
        <v>17</v>
      </c>
      <c r="D2431" t="s">
        <v>18</v>
      </c>
      <c r="E2431" t="s">
        <v>19</v>
      </c>
      <c r="F2431">
        <v>2018</v>
      </c>
      <c r="G2431">
        <v>2018</v>
      </c>
      <c r="H2431" s="1" t="s">
        <v>102</v>
      </c>
      <c r="I2431" t="s">
        <v>101</v>
      </c>
      <c r="J2431">
        <v>999</v>
      </c>
      <c r="K2431" t="s">
        <v>29</v>
      </c>
      <c r="L2431">
        <v>99</v>
      </c>
      <c r="M2431" t="s">
        <v>260</v>
      </c>
      <c r="N2431">
        <v>23229</v>
      </c>
      <c r="R2431" s="2">
        <f t="shared" si="75"/>
        <v>100</v>
      </c>
      <c r="S2431" s="2">
        <f>VLOOKUP(A2431,'TA Total'!A:Q,14,0)</f>
        <v>23229</v>
      </c>
    </row>
    <row r="2432" spans="1:19" x14ac:dyDescent="0.45">
      <c r="A2432" s="2" t="str">
        <f t="shared" si="74"/>
        <v>2018|Auckland|Private Dwelling</v>
      </c>
      <c r="B2432" t="s">
        <v>16</v>
      </c>
      <c r="C2432" t="s">
        <v>17</v>
      </c>
      <c r="D2432" t="s">
        <v>18</v>
      </c>
      <c r="E2432" t="s">
        <v>19</v>
      </c>
      <c r="F2432">
        <v>2018</v>
      </c>
      <c r="G2432">
        <v>2018</v>
      </c>
      <c r="H2432" s="1" t="s">
        <v>100</v>
      </c>
      <c r="I2432" t="s">
        <v>99</v>
      </c>
      <c r="J2432">
        <v>1</v>
      </c>
      <c r="K2432" t="s">
        <v>22</v>
      </c>
      <c r="L2432">
        <v>1</v>
      </c>
      <c r="M2432" t="s">
        <v>261</v>
      </c>
      <c r="N2432">
        <v>498789</v>
      </c>
      <c r="R2432" s="2">
        <f t="shared" si="75"/>
        <v>91.499595507102015</v>
      </c>
      <c r="S2432" s="2">
        <f>VLOOKUP(A2432,'TA Total'!A:Q,14,0)</f>
        <v>545127</v>
      </c>
    </row>
    <row r="2433" spans="1:19" x14ac:dyDescent="0.45">
      <c r="A2433" s="2" t="str">
        <f t="shared" si="74"/>
        <v>2018|Auckland|Non-private Dwelling</v>
      </c>
      <c r="B2433" t="s">
        <v>16</v>
      </c>
      <c r="C2433" t="s">
        <v>17</v>
      </c>
      <c r="D2433" t="s">
        <v>18</v>
      </c>
      <c r="E2433" t="s">
        <v>19</v>
      </c>
      <c r="F2433">
        <v>2018</v>
      </c>
      <c r="G2433">
        <v>2018</v>
      </c>
      <c r="H2433" s="1" t="s">
        <v>100</v>
      </c>
      <c r="I2433" t="s">
        <v>99</v>
      </c>
      <c r="J2433">
        <v>1</v>
      </c>
      <c r="K2433" t="s">
        <v>22</v>
      </c>
      <c r="L2433">
        <v>2</v>
      </c>
      <c r="M2433" t="s">
        <v>262</v>
      </c>
      <c r="N2433">
        <v>1476</v>
      </c>
      <c r="R2433" s="2">
        <f t="shared" si="75"/>
        <v>76.279069767441868</v>
      </c>
      <c r="S2433" s="2">
        <f>VLOOKUP(A2433,'TA Total'!A:Q,14,0)</f>
        <v>1935</v>
      </c>
    </row>
    <row r="2434" spans="1:19" x14ac:dyDescent="0.45">
      <c r="A2434" s="2" t="str">
        <f t="shared" si="74"/>
        <v>2018|Auckland|Total - dwelling type</v>
      </c>
      <c r="B2434" t="s">
        <v>16</v>
      </c>
      <c r="C2434" t="s">
        <v>17</v>
      </c>
      <c r="D2434" t="s">
        <v>18</v>
      </c>
      <c r="E2434" t="s">
        <v>19</v>
      </c>
      <c r="F2434">
        <v>2018</v>
      </c>
      <c r="G2434">
        <v>2018</v>
      </c>
      <c r="H2434" s="1" t="s">
        <v>100</v>
      </c>
      <c r="I2434" t="s">
        <v>99</v>
      </c>
      <c r="J2434">
        <v>1</v>
      </c>
      <c r="K2434" t="s">
        <v>22</v>
      </c>
      <c r="L2434">
        <v>99</v>
      </c>
      <c r="M2434" t="s">
        <v>260</v>
      </c>
      <c r="N2434">
        <v>500265</v>
      </c>
      <c r="R2434" s="2">
        <f t="shared" si="75"/>
        <v>91.44626082378683</v>
      </c>
      <c r="S2434" s="2">
        <f>VLOOKUP(A2434,'TA Total'!A:Q,14,0)</f>
        <v>547059</v>
      </c>
    </row>
    <row r="2435" spans="1:19" x14ac:dyDescent="0.45">
      <c r="A2435" s="2" t="str">
        <f t="shared" ref="A2435:A2498" si="76">G2435&amp;"|"&amp;I2435&amp;"|"&amp;M2435</f>
        <v>2018|Auckland|Private Dwelling</v>
      </c>
      <c r="B2435" t="s">
        <v>16</v>
      </c>
      <c r="C2435" t="s">
        <v>17</v>
      </c>
      <c r="D2435" t="s">
        <v>18</v>
      </c>
      <c r="E2435" t="s">
        <v>19</v>
      </c>
      <c r="F2435">
        <v>2018</v>
      </c>
      <c r="G2435">
        <v>2018</v>
      </c>
      <c r="H2435" s="1" t="s">
        <v>100</v>
      </c>
      <c r="I2435" t="s">
        <v>99</v>
      </c>
      <c r="J2435">
        <v>2</v>
      </c>
      <c r="K2435" t="s">
        <v>23</v>
      </c>
      <c r="L2435">
        <v>1</v>
      </c>
      <c r="M2435" t="s">
        <v>261</v>
      </c>
      <c r="N2435">
        <v>39393</v>
      </c>
      <c r="R2435" s="2">
        <f t="shared" ref="R2435:R2498" si="77">IF(P2435&lt;&gt;"_U",IFERROR((N2435/S2435*100),"."),".")</f>
        <v>7.2263894468628411</v>
      </c>
      <c r="S2435" s="2">
        <f>VLOOKUP(A2435,'TA Total'!A:Q,14,0)</f>
        <v>545127</v>
      </c>
    </row>
    <row r="2436" spans="1:19" x14ac:dyDescent="0.45">
      <c r="A2436" s="2" t="str">
        <f t="shared" si="76"/>
        <v>2018|Auckland|Non-private Dwelling</v>
      </c>
      <c r="B2436" t="s">
        <v>16</v>
      </c>
      <c r="C2436" t="s">
        <v>17</v>
      </c>
      <c r="D2436" t="s">
        <v>18</v>
      </c>
      <c r="E2436" t="s">
        <v>19</v>
      </c>
      <c r="F2436">
        <v>2018</v>
      </c>
      <c r="G2436">
        <v>2018</v>
      </c>
      <c r="H2436" s="1" t="s">
        <v>100</v>
      </c>
      <c r="I2436" t="s">
        <v>99</v>
      </c>
      <c r="J2436">
        <v>2</v>
      </c>
      <c r="K2436" t="s">
        <v>23</v>
      </c>
      <c r="L2436">
        <v>2</v>
      </c>
      <c r="M2436" t="s">
        <v>262</v>
      </c>
      <c r="N2436">
        <v>372</v>
      </c>
      <c r="R2436" s="2">
        <f t="shared" si="77"/>
        <v>19.224806201550386</v>
      </c>
      <c r="S2436" s="2">
        <f>VLOOKUP(A2436,'TA Total'!A:Q,14,0)</f>
        <v>1935</v>
      </c>
    </row>
    <row r="2437" spans="1:19" x14ac:dyDescent="0.45">
      <c r="A2437" s="2" t="str">
        <f t="shared" si="76"/>
        <v>2018|Auckland|Total - dwelling type</v>
      </c>
      <c r="B2437" t="s">
        <v>16</v>
      </c>
      <c r="C2437" t="s">
        <v>17</v>
      </c>
      <c r="D2437" t="s">
        <v>18</v>
      </c>
      <c r="E2437" t="s">
        <v>19</v>
      </c>
      <c r="F2437">
        <v>2018</v>
      </c>
      <c r="G2437">
        <v>2018</v>
      </c>
      <c r="H2437" s="1" t="s">
        <v>100</v>
      </c>
      <c r="I2437" t="s">
        <v>99</v>
      </c>
      <c r="J2437">
        <v>2</v>
      </c>
      <c r="K2437" t="s">
        <v>23</v>
      </c>
      <c r="L2437">
        <v>99</v>
      </c>
      <c r="M2437" t="s">
        <v>260</v>
      </c>
      <c r="N2437">
        <v>39765</v>
      </c>
      <c r="R2437" s="2">
        <f t="shared" si="77"/>
        <v>7.2688686229456057</v>
      </c>
      <c r="S2437" s="2">
        <f>VLOOKUP(A2437,'TA Total'!A:Q,14,0)</f>
        <v>547059</v>
      </c>
    </row>
    <row r="2438" spans="1:19" x14ac:dyDescent="0.45">
      <c r="A2438" s="2" t="str">
        <f t="shared" si="76"/>
        <v>2018|Auckland|Private Dwelling</v>
      </c>
      <c r="B2438" t="s">
        <v>16</v>
      </c>
      <c r="C2438" t="s">
        <v>17</v>
      </c>
      <c r="D2438" t="s">
        <v>18</v>
      </c>
      <c r="E2438" t="s">
        <v>19</v>
      </c>
      <c r="F2438">
        <v>2018</v>
      </c>
      <c r="G2438">
        <v>2018</v>
      </c>
      <c r="H2438" s="1" t="s">
        <v>100</v>
      </c>
      <c r="I2438" t="s">
        <v>99</v>
      </c>
      <c r="J2438">
        <v>21</v>
      </c>
      <c r="K2438" t="s">
        <v>26</v>
      </c>
      <c r="L2438">
        <v>1</v>
      </c>
      <c r="M2438" t="s">
        <v>261</v>
      </c>
      <c r="N2438">
        <v>22263</v>
      </c>
      <c r="R2438" s="2">
        <f t="shared" si="77"/>
        <v>4.0840024434673019</v>
      </c>
      <c r="S2438" s="2">
        <f>VLOOKUP(A2438,'TA Total'!A:Q,14,0)</f>
        <v>545127</v>
      </c>
    </row>
    <row r="2439" spans="1:19" x14ac:dyDescent="0.45">
      <c r="A2439" s="2" t="str">
        <f t="shared" si="76"/>
        <v>2018|Auckland|Non-private Dwelling</v>
      </c>
      <c r="B2439" t="s">
        <v>16</v>
      </c>
      <c r="C2439" t="s">
        <v>17</v>
      </c>
      <c r="D2439" t="s">
        <v>18</v>
      </c>
      <c r="E2439" t="s">
        <v>19</v>
      </c>
      <c r="F2439">
        <v>2018</v>
      </c>
      <c r="G2439">
        <v>2018</v>
      </c>
      <c r="H2439" s="1" t="s">
        <v>100</v>
      </c>
      <c r="I2439" t="s">
        <v>99</v>
      </c>
      <c r="J2439">
        <v>21</v>
      </c>
      <c r="K2439" t="s">
        <v>26</v>
      </c>
      <c r="L2439">
        <v>2</v>
      </c>
      <c r="M2439" t="s">
        <v>262</v>
      </c>
      <c r="N2439">
        <v>147</v>
      </c>
      <c r="R2439" s="2">
        <f t="shared" si="77"/>
        <v>7.5968992248062017</v>
      </c>
      <c r="S2439" s="2">
        <f>VLOOKUP(A2439,'TA Total'!A:Q,14,0)</f>
        <v>1935</v>
      </c>
    </row>
    <row r="2440" spans="1:19" x14ac:dyDescent="0.45">
      <c r="A2440" s="2" t="str">
        <f t="shared" si="76"/>
        <v>2018|Auckland|Total - dwelling type</v>
      </c>
      <c r="B2440" t="s">
        <v>16</v>
      </c>
      <c r="C2440" t="s">
        <v>17</v>
      </c>
      <c r="D2440" t="s">
        <v>18</v>
      </c>
      <c r="E2440" t="s">
        <v>19</v>
      </c>
      <c r="F2440">
        <v>2018</v>
      </c>
      <c r="G2440">
        <v>2018</v>
      </c>
      <c r="H2440" s="1" t="s">
        <v>100</v>
      </c>
      <c r="I2440" t="s">
        <v>99</v>
      </c>
      <c r="J2440">
        <v>21</v>
      </c>
      <c r="K2440" t="s">
        <v>26</v>
      </c>
      <c r="L2440">
        <v>99</v>
      </c>
      <c r="M2440" t="s">
        <v>260</v>
      </c>
      <c r="N2440">
        <v>22407</v>
      </c>
      <c r="R2440" s="2">
        <f t="shared" si="77"/>
        <v>4.0959019045477723</v>
      </c>
      <c r="S2440" s="2">
        <f>VLOOKUP(A2440,'TA Total'!A:Q,14,0)</f>
        <v>547059</v>
      </c>
    </row>
    <row r="2441" spans="1:19" x14ac:dyDescent="0.45">
      <c r="A2441" s="2" t="str">
        <f t="shared" si="76"/>
        <v>2018|Auckland|Private Dwelling</v>
      </c>
      <c r="B2441" t="s">
        <v>16</v>
      </c>
      <c r="C2441" t="s">
        <v>17</v>
      </c>
      <c r="D2441" t="s">
        <v>18</v>
      </c>
      <c r="E2441" t="s">
        <v>19</v>
      </c>
      <c r="F2441">
        <v>2018</v>
      </c>
      <c r="G2441">
        <v>2018</v>
      </c>
      <c r="H2441" s="1" t="s">
        <v>100</v>
      </c>
      <c r="I2441" t="s">
        <v>99</v>
      </c>
      <c r="J2441">
        <v>22</v>
      </c>
      <c r="K2441" t="s">
        <v>27</v>
      </c>
      <c r="L2441">
        <v>1</v>
      </c>
      <c r="M2441" t="s">
        <v>261</v>
      </c>
      <c r="N2441">
        <v>17130</v>
      </c>
      <c r="R2441" s="2">
        <f t="shared" si="77"/>
        <v>3.1423870033955392</v>
      </c>
      <c r="S2441" s="2">
        <f>VLOOKUP(A2441,'TA Total'!A:Q,14,0)</f>
        <v>545127</v>
      </c>
    </row>
    <row r="2442" spans="1:19" x14ac:dyDescent="0.45">
      <c r="A2442" s="2" t="str">
        <f t="shared" si="76"/>
        <v>2018|Auckland|Non-private Dwelling</v>
      </c>
      <c r="B2442" t="s">
        <v>16</v>
      </c>
      <c r="C2442" t="s">
        <v>17</v>
      </c>
      <c r="D2442" t="s">
        <v>18</v>
      </c>
      <c r="E2442" t="s">
        <v>19</v>
      </c>
      <c r="F2442">
        <v>2018</v>
      </c>
      <c r="G2442">
        <v>2018</v>
      </c>
      <c r="H2442" s="1" t="s">
        <v>100</v>
      </c>
      <c r="I2442" t="s">
        <v>99</v>
      </c>
      <c r="J2442">
        <v>22</v>
      </c>
      <c r="K2442" t="s">
        <v>27</v>
      </c>
      <c r="L2442">
        <v>2</v>
      </c>
      <c r="M2442" t="s">
        <v>262</v>
      </c>
      <c r="N2442">
        <v>228</v>
      </c>
      <c r="R2442" s="2">
        <f t="shared" si="77"/>
        <v>11.782945736434108</v>
      </c>
      <c r="S2442" s="2">
        <f>VLOOKUP(A2442,'TA Total'!A:Q,14,0)</f>
        <v>1935</v>
      </c>
    </row>
    <row r="2443" spans="1:19" x14ac:dyDescent="0.45">
      <c r="A2443" s="2" t="str">
        <f t="shared" si="76"/>
        <v>2018|Auckland|Total - dwelling type</v>
      </c>
      <c r="B2443" t="s">
        <v>16</v>
      </c>
      <c r="C2443" t="s">
        <v>17</v>
      </c>
      <c r="D2443" t="s">
        <v>18</v>
      </c>
      <c r="E2443" t="s">
        <v>19</v>
      </c>
      <c r="F2443">
        <v>2018</v>
      </c>
      <c r="G2443">
        <v>2018</v>
      </c>
      <c r="H2443" s="1" t="s">
        <v>100</v>
      </c>
      <c r="I2443" t="s">
        <v>99</v>
      </c>
      <c r="J2443">
        <v>22</v>
      </c>
      <c r="K2443" t="s">
        <v>27</v>
      </c>
      <c r="L2443">
        <v>99</v>
      </c>
      <c r="M2443" t="s">
        <v>260</v>
      </c>
      <c r="N2443">
        <v>17358</v>
      </c>
      <c r="R2443" s="2">
        <f t="shared" si="77"/>
        <v>3.172966718397833</v>
      </c>
      <c r="S2443" s="2">
        <f>VLOOKUP(A2443,'TA Total'!A:Q,14,0)</f>
        <v>547059</v>
      </c>
    </row>
    <row r="2444" spans="1:19" x14ac:dyDescent="0.45">
      <c r="A2444" s="2" t="str">
        <f t="shared" si="76"/>
        <v>2018|Auckland|Private Dwelling</v>
      </c>
      <c r="B2444" t="s">
        <v>16</v>
      </c>
      <c r="C2444" t="s">
        <v>17</v>
      </c>
      <c r="D2444" t="s">
        <v>18</v>
      </c>
      <c r="E2444" t="s">
        <v>19</v>
      </c>
      <c r="F2444">
        <v>2018</v>
      </c>
      <c r="G2444">
        <v>2018</v>
      </c>
      <c r="H2444" s="1" t="s">
        <v>100</v>
      </c>
      <c r="I2444" t="s">
        <v>99</v>
      </c>
      <c r="J2444">
        <v>3</v>
      </c>
      <c r="K2444" t="s">
        <v>28</v>
      </c>
      <c r="L2444">
        <v>1</v>
      </c>
      <c r="M2444" t="s">
        <v>261</v>
      </c>
      <c r="N2444">
        <v>6942</v>
      </c>
      <c r="R2444" s="2">
        <f t="shared" si="77"/>
        <v>1.2734647155616947</v>
      </c>
      <c r="S2444" s="2">
        <f>VLOOKUP(A2444,'TA Total'!A:Q,14,0)</f>
        <v>545127</v>
      </c>
    </row>
    <row r="2445" spans="1:19" x14ac:dyDescent="0.45">
      <c r="A2445" s="2" t="str">
        <f t="shared" si="76"/>
        <v>2018|Auckland|Non-private Dwelling</v>
      </c>
      <c r="B2445" t="s">
        <v>16</v>
      </c>
      <c r="C2445" t="s">
        <v>17</v>
      </c>
      <c r="D2445" t="s">
        <v>18</v>
      </c>
      <c r="E2445" t="s">
        <v>19</v>
      </c>
      <c r="F2445">
        <v>2018</v>
      </c>
      <c r="G2445">
        <v>2018</v>
      </c>
      <c r="H2445" s="1" t="s">
        <v>100</v>
      </c>
      <c r="I2445" t="s">
        <v>99</v>
      </c>
      <c r="J2445">
        <v>3</v>
      </c>
      <c r="K2445" t="s">
        <v>28</v>
      </c>
      <c r="L2445">
        <v>2</v>
      </c>
      <c r="M2445" t="s">
        <v>262</v>
      </c>
      <c r="N2445">
        <v>87</v>
      </c>
      <c r="R2445" s="2">
        <f t="shared" si="77"/>
        <v>4.4961240310077519</v>
      </c>
      <c r="S2445" s="2">
        <f>VLOOKUP(A2445,'TA Total'!A:Q,14,0)</f>
        <v>1935</v>
      </c>
    </row>
    <row r="2446" spans="1:19" x14ac:dyDescent="0.45">
      <c r="A2446" s="2" t="str">
        <f t="shared" si="76"/>
        <v>2018|Auckland|Total - dwelling type</v>
      </c>
      <c r="B2446" t="s">
        <v>16</v>
      </c>
      <c r="C2446" t="s">
        <v>17</v>
      </c>
      <c r="D2446" t="s">
        <v>18</v>
      </c>
      <c r="E2446" t="s">
        <v>19</v>
      </c>
      <c r="F2446">
        <v>2018</v>
      </c>
      <c r="G2446">
        <v>2018</v>
      </c>
      <c r="H2446" s="1" t="s">
        <v>100</v>
      </c>
      <c r="I2446" t="s">
        <v>99</v>
      </c>
      <c r="J2446">
        <v>3</v>
      </c>
      <c r="K2446" t="s">
        <v>28</v>
      </c>
      <c r="L2446">
        <v>99</v>
      </c>
      <c r="M2446" t="s">
        <v>260</v>
      </c>
      <c r="N2446">
        <v>7029</v>
      </c>
      <c r="R2446" s="2">
        <f t="shared" si="77"/>
        <v>1.2848705532675635</v>
      </c>
      <c r="S2446" s="2">
        <f>VLOOKUP(A2446,'TA Total'!A:Q,14,0)</f>
        <v>547059</v>
      </c>
    </row>
    <row r="2447" spans="1:19" x14ac:dyDescent="0.45">
      <c r="A2447" s="2" t="str">
        <f t="shared" si="76"/>
        <v>2018|Auckland|Private Dwelling</v>
      </c>
      <c r="B2447" t="s">
        <v>16</v>
      </c>
      <c r="C2447" t="s">
        <v>17</v>
      </c>
      <c r="D2447" t="s">
        <v>18</v>
      </c>
      <c r="E2447" t="s">
        <v>19</v>
      </c>
      <c r="F2447">
        <v>2018</v>
      </c>
      <c r="G2447">
        <v>2018</v>
      </c>
      <c r="H2447" s="1" t="s">
        <v>100</v>
      </c>
      <c r="I2447" t="s">
        <v>99</v>
      </c>
      <c r="J2447">
        <v>999</v>
      </c>
      <c r="K2447" t="s">
        <v>29</v>
      </c>
      <c r="L2447">
        <v>1</v>
      </c>
      <c r="M2447" t="s">
        <v>261</v>
      </c>
      <c r="N2447">
        <v>545127</v>
      </c>
      <c r="R2447" s="2">
        <f t="shared" si="77"/>
        <v>100</v>
      </c>
      <c r="S2447" s="2">
        <f>VLOOKUP(A2447,'TA Total'!A:Q,14,0)</f>
        <v>545127</v>
      </c>
    </row>
    <row r="2448" spans="1:19" x14ac:dyDescent="0.45">
      <c r="A2448" s="2" t="str">
        <f t="shared" si="76"/>
        <v>2018|Auckland|Non-private Dwelling</v>
      </c>
      <c r="B2448" t="s">
        <v>16</v>
      </c>
      <c r="C2448" t="s">
        <v>17</v>
      </c>
      <c r="D2448" t="s">
        <v>18</v>
      </c>
      <c r="E2448" t="s">
        <v>19</v>
      </c>
      <c r="F2448">
        <v>2018</v>
      </c>
      <c r="G2448">
        <v>2018</v>
      </c>
      <c r="H2448" s="1" t="s">
        <v>100</v>
      </c>
      <c r="I2448" t="s">
        <v>99</v>
      </c>
      <c r="J2448">
        <v>999</v>
      </c>
      <c r="K2448" t="s">
        <v>29</v>
      </c>
      <c r="L2448">
        <v>2</v>
      </c>
      <c r="M2448" t="s">
        <v>262</v>
      </c>
      <c r="N2448">
        <v>1935</v>
      </c>
      <c r="R2448" s="2">
        <f t="shared" si="77"/>
        <v>100</v>
      </c>
      <c r="S2448" s="2">
        <f>VLOOKUP(A2448,'TA Total'!A:Q,14,0)</f>
        <v>1935</v>
      </c>
    </row>
    <row r="2449" spans="1:19" x14ac:dyDescent="0.45">
      <c r="A2449" s="2" t="str">
        <f t="shared" si="76"/>
        <v>2018|Auckland|Total - dwelling type</v>
      </c>
      <c r="B2449" t="s">
        <v>16</v>
      </c>
      <c r="C2449" t="s">
        <v>17</v>
      </c>
      <c r="D2449" t="s">
        <v>18</v>
      </c>
      <c r="E2449" t="s">
        <v>19</v>
      </c>
      <c r="F2449">
        <v>2018</v>
      </c>
      <c r="G2449">
        <v>2018</v>
      </c>
      <c r="H2449" s="1" t="s">
        <v>100</v>
      </c>
      <c r="I2449" t="s">
        <v>99</v>
      </c>
      <c r="J2449">
        <v>999</v>
      </c>
      <c r="K2449" t="s">
        <v>29</v>
      </c>
      <c r="L2449">
        <v>99</v>
      </c>
      <c r="M2449" t="s">
        <v>260</v>
      </c>
      <c r="N2449">
        <v>547059</v>
      </c>
      <c r="R2449" s="2">
        <f t="shared" si="77"/>
        <v>100</v>
      </c>
      <c r="S2449" s="2">
        <f>VLOOKUP(A2449,'TA Total'!A:Q,14,0)</f>
        <v>547059</v>
      </c>
    </row>
    <row r="2450" spans="1:19" x14ac:dyDescent="0.45">
      <c r="A2450" s="2" t="str">
        <f t="shared" si="76"/>
        <v>2018|Area Outside Territorial Authority|Private Dwelling</v>
      </c>
      <c r="B2450" t="s">
        <v>16</v>
      </c>
      <c r="C2450" t="s">
        <v>17</v>
      </c>
      <c r="D2450" t="s">
        <v>18</v>
      </c>
      <c r="E2450" t="s">
        <v>19</v>
      </c>
      <c r="F2450">
        <v>2018</v>
      </c>
      <c r="G2450">
        <v>2018</v>
      </c>
      <c r="H2450">
        <v>999</v>
      </c>
      <c r="I2450" t="s">
        <v>56</v>
      </c>
      <c r="J2450">
        <v>1</v>
      </c>
      <c r="K2450" t="s">
        <v>22</v>
      </c>
      <c r="L2450">
        <v>1</v>
      </c>
      <c r="M2450" t="s">
        <v>261</v>
      </c>
      <c r="N2450">
        <v>30</v>
      </c>
      <c r="R2450" s="2">
        <f t="shared" si="77"/>
        <v>90.909090909090907</v>
      </c>
      <c r="S2450" s="2">
        <f>VLOOKUP(A2450,'TA Total'!A:Q,14,0)</f>
        <v>33</v>
      </c>
    </row>
    <row r="2451" spans="1:19" x14ac:dyDescent="0.45">
      <c r="A2451" s="2" t="str">
        <f t="shared" si="76"/>
        <v>2018|Area Outside Territorial Authority|Non-private Dwelling</v>
      </c>
      <c r="B2451" t="s">
        <v>16</v>
      </c>
      <c r="C2451" t="s">
        <v>17</v>
      </c>
      <c r="D2451" t="s">
        <v>18</v>
      </c>
      <c r="E2451" t="s">
        <v>19</v>
      </c>
      <c r="F2451">
        <v>2018</v>
      </c>
      <c r="G2451">
        <v>2018</v>
      </c>
      <c r="H2451">
        <v>999</v>
      </c>
      <c r="I2451" t="s">
        <v>56</v>
      </c>
      <c r="J2451">
        <v>1</v>
      </c>
      <c r="K2451" t="s">
        <v>22</v>
      </c>
      <c r="L2451">
        <v>2</v>
      </c>
      <c r="M2451" t="s">
        <v>262</v>
      </c>
      <c r="N2451">
        <v>9</v>
      </c>
      <c r="R2451" s="2">
        <f t="shared" si="77"/>
        <v>30</v>
      </c>
      <c r="S2451" s="2">
        <f>VLOOKUP(A2451,'TA Total'!A:Q,14,0)</f>
        <v>30</v>
      </c>
    </row>
    <row r="2452" spans="1:19" x14ac:dyDescent="0.45">
      <c r="A2452" s="2" t="str">
        <f t="shared" si="76"/>
        <v>2018|Area Outside Territorial Authority|Total - dwelling type</v>
      </c>
      <c r="B2452" t="s">
        <v>16</v>
      </c>
      <c r="C2452" t="s">
        <v>17</v>
      </c>
      <c r="D2452" t="s">
        <v>18</v>
      </c>
      <c r="E2452" t="s">
        <v>19</v>
      </c>
      <c r="F2452">
        <v>2018</v>
      </c>
      <c r="G2452">
        <v>2018</v>
      </c>
      <c r="H2452">
        <v>999</v>
      </c>
      <c r="I2452" t="s">
        <v>56</v>
      </c>
      <c r="J2452">
        <v>1</v>
      </c>
      <c r="K2452" t="s">
        <v>22</v>
      </c>
      <c r="L2452">
        <v>99</v>
      </c>
      <c r="M2452" t="s">
        <v>260</v>
      </c>
      <c r="N2452">
        <v>36</v>
      </c>
      <c r="R2452" s="2">
        <f t="shared" si="77"/>
        <v>57.142857142857139</v>
      </c>
      <c r="S2452" s="2">
        <f>VLOOKUP(A2452,'TA Total'!A:Q,14,0)</f>
        <v>63</v>
      </c>
    </row>
    <row r="2453" spans="1:19" x14ac:dyDescent="0.45">
      <c r="A2453" s="2" t="str">
        <f t="shared" si="76"/>
        <v>2018|Area Outside Territorial Authority|Private Dwelling</v>
      </c>
      <c r="B2453" t="s">
        <v>16</v>
      </c>
      <c r="C2453" t="s">
        <v>17</v>
      </c>
      <c r="D2453" t="s">
        <v>18</v>
      </c>
      <c r="E2453" t="s">
        <v>19</v>
      </c>
      <c r="F2453">
        <v>2018</v>
      </c>
      <c r="G2453">
        <v>2018</v>
      </c>
      <c r="H2453">
        <v>999</v>
      </c>
      <c r="I2453" t="s">
        <v>56</v>
      </c>
      <c r="J2453">
        <v>2</v>
      </c>
      <c r="K2453" t="s">
        <v>23</v>
      </c>
      <c r="L2453">
        <v>1</v>
      </c>
      <c r="M2453" t="s">
        <v>261</v>
      </c>
      <c r="N2453">
        <v>3</v>
      </c>
      <c r="R2453" s="2">
        <f t="shared" si="77"/>
        <v>9.0909090909090917</v>
      </c>
      <c r="S2453" s="2">
        <f>VLOOKUP(A2453,'TA Total'!A:Q,14,0)</f>
        <v>33</v>
      </c>
    </row>
    <row r="2454" spans="1:19" x14ac:dyDescent="0.45">
      <c r="A2454" s="2" t="str">
        <f t="shared" si="76"/>
        <v>2018|Area Outside Territorial Authority|Non-private Dwelling</v>
      </c>
      <c r="B2454" t="s">
        <v>16</v>
      </c>
      <c r="C2454" t="s">
        <v>17</v>
      </c>
      <c r="D2454" t="s">
        <v>18</v>
      </c>
      <c r="E2454" t="s">
        <v>19</v>
      </c>
      <c r="F2454">
        <v>2018</v>
      </c>
      <c r="G2454">
        <v>2018</v>
      </c>
      <c r="H2454">
        <v>999</v>
      </c>
      <c r="I2454" t="s">
        <v>56</v>
      </c>
      <c r="J2454">
        <v>2</v>
      </c>
      <c r="K2454" t="s">
        <v>23</v>
      </c>
      <c r="L2454">
        <v>2</v>
      </c>
      <c r="M2454" t="s">
        <v>262</v>
      </c>
      <c r="N2454">
        <v>24</v>
      </c>
      <c r="R2454" s="2">
        <f t="shared" si="77"/>
        <v>80</v>
      </c>
      <c r="S2454" s="2">
        <f>VLOOKUP(A2454,'TA Total'!A:Q,14,0)</f>
        <v>30</v>
      </c>
    </row>
    <row r="2455" spans="1:19" x14ac:dyDescent="0.45">
      <c r="A2455" s="2" t="str">
        <f t="shared" si="76"/>
        <v>2018|Area Outside Territorial Authority|Total - dwelling type</v>
      </c>
      <c r="B2455" t="s">
        <v>16</v>
      </c>
      <c r="C2455" t="s">
        <v>17</v>
      </c>
      <c r="D2455" t="s">
        <v>18</v>
      </c>
      <c r="E2455" t="s">
        <v>19</v>
      </c>
      <c r="F2455">
        <v>2018</v>
      </c>
      <c r="G2455">
        <v>2018</v>
      </c>
      <c r="H2455">
        <v>999</v>
      </c>
      <c r="I2455" t="s">
        <v>56</v>
      </c>
      <c r="J2455">
        <v>2</v>
      </c>
      <c r="K2455" t="s">
        <v>23</v>
      </c>
      <c r="L2455">
        <v>99</v>
      </c>
      <c r="M2455" t="s">
        <v>260</v>
      </c>
      <c r="N2455">
        <v>27</v>
      </c>
      <c r="R2455" s="2">
        <f t="shared" si="77"/>
        <v>42.857142857142854</v>
      </c>
      <c r="S2455" s="2">
        <f>VLOOKUP(A2455,'TA Total'!A:Q,14,0)</f>
        <v>63</v>
      </c>
    </row>
    <row r="2456" spans="1:19" x14ac:dyDescent="0.45">
      <c r="A2456" s="2" t="str">
        <f t="shared" si="76"/>
        <v>2018|Area Outside Territorial Authority|Private Dwelling</v>
      </c>
      <c r="B2456" t="s">
        <v>16</v>
      </c>
      <c r="C2456" t="s">
        <v>17</v>
      </c>
      <c r="D2456" t="s">
        <v>18</v>
      </c>
      <c r="E2456" t="s">
        <v>19</v>
      </c>
      <c r="F2456">
        <v>2018</v>
      </c>
      <c r="G2456">
        <v>2018</v>
      </c>
      <c r="H2456">
        <v>999</v>
      </c>
      <c r="I2456" t="s">
        <v>56</v>
      </c>
      <c r="J2456">
        <v>21</v>
      </c>
      <c r="K2456" t="s">
        <v>26</v>
      </c>
      <c r="L2456">
        <v>1</v>
      </c>
      <c r="M2456" t="s">
        <v>261</v>
      </c>
      <c r="N2456">
        <v>3</v>
      </c>
      <c r="R2456" s="2">
        <f t="shared" si="77"/>
        <v>9.0909090909090917</v>
      </c>
      <c r="S2456" s="2">
        <f>VLOOKUP(A2456,'TA Total'!A:Q,14,0)</f>
        <v>33</v>
      </c>
    </row>
    <row r="2457" spans="1:19" x14ac:dyDescent="0.45">
      <c r="A2457" s="2" t="str">
        <f t="shared" si="76"/>
        <v>2018|Area Outside Territorial Authority|Non-private Dwelling</v>
      </c>
      <c r="B2457" t="s">
        <v>16</v>
      </c>
      <c r="C2457" t="s">
        <v>17</v>
      </c>
      <c r="D2457" t="s">
        <v>18</v>
      </c>
      <c r="E2457" t="s">
        <v>19</v>
      </c>
      <c r="F2457">
        <v>2018</v>
      </c>
      <c r="G2457">
        <v>2018</v>
      </c>
      <c r="H2457">
        <v>999</v>
      </c>
      <c r="I2457" t="s">
        <v>56</v>
      </c>
      <c r="J2457">
        <v>21</v>
      </c>
      <c r="K2457" t="s">
        <v>26</v>
      </c>
      <c r="L2457">
        <v>2</v>
      </c>
      <c r="M2457" t="s">
        <v>262</v>
      </c>
      <c r="N2457">
        <v>0</v>
      </c>
      <c r="R2457" s="2">
        <f t="shared" si="77"/>
        <v>0</v>
      </c>
      <c r="S2457" s="2">
        <f>VLOOKUP(A2457,'TA Total'!A:Q,14,0)</f>
        <v>30</v>
      </c>
    </row>
    <row r="2458" spans="1:19" x14ac:dyDescent="0.45">
      <c r="A2458" s="2" t="str">
        <f t="shared" si="76"/>
        <v>2018|Area Outside Territorial Authority|Total - dwelling type</v>
      </c>
      <c r="B2458" t="s">
        <v>16</v>
      </c>
      <c r="C2458" t="s">
        <v>17</v>
      </c>
      <c r="D2458" t="s">
        <v>18</v>
      </c>
      <c r="E2458" t="s">
        <v>19</v>
      </c>
      <c r="F2458">
        <v>2018</v>
      </c>
      <c r="G2458">
        <v>2018</v>
      </c>
      <c r="H2458">
        <v>999</v>
      </c>
      <c r="I2458" t="s">
        <v>56</v>
      </c>
      <c r="J2458">
        <v>21</v>
      </c>
      <c r="K2458" t="s">
        <v>26</v>
      </c>
      <c r="L2458">
        <v>99</v>
      </c>
      <c r="M2458" t="s">
        <v>260</v>
      </c>
      <c r="N2458">
        <v>3</v>
      </c>
      <c r="R2458" s="2">
        <f t="shared" si="77"/>
        <v>4.7619047619047619</v>
      </c>
      <c r="S2458" s="2">
        <f>VLOOKUP(A2458,'TA Total'!A:Q,14,0)</f>
        <v>63</v>
      </c>
    </row>
    <row r="2459" spans="1:19" x14ac:dyDescent="0.45">
      <c r="A2459" s="2" t="str">
        <f t="shared" si="76"/>
        <v>2018|Area Outside Territorial Authority|Private Dwelling</v>
      </c>
      <c r="B2459" t="s">
        <v>16</v>
      </c>
      <c r="C2459" t="s">
        <v>17</v>
      </c>
      <c r="D2459" t="s">
        <v>18</v>
      </c>
      <c r="E2459" t="s">
        <v>19</v>
      </c>
      <c r="F2459">
        <v>2018</v>
      </c>
      <c r="G2459">
        <v>2018</v>
      </c>
      <c r="H2459">
        <v>999</v>
      </c>
      <c r="I2459" t="s">
        <v>56</v>
      </c>
      <c r="J2459">
        <v>22</v>
      </c>
      <c r="K2459" t="s">
        <v>27</v>
      </c>
      <c r="L2459">
        <v>1</v>
      </c>
      <c r="M2459" t="s">
        <v>261</v>
      </c>
      <c r="N2459">
        <v>0</v>
      </c>
      <c r="R2459" s="2">
        <f t="shared" si="77"/>
        <v>0</v>
      </c>
      <c r="S2459" s="2">
        <f>VLOOKUP(A2459,'TA Total'!A:Q,14,0)</f>
        <v>33</v>
      </c>
    </row>
    <row r="2460" spans="1:19" x14ac:dyDescent="0.45">
      <c r="A2460" s="2" t="str">
        <f t="shared" si="76"/>
        <v>2018|Area Outside Territorial Authority|Non-private Dwelling</v>
      </c>
      <c r="B2460" t="s">
        <v>16</v>
      </c>
      <c r="C2460" t="s">
        <v>17</v>
      </c>
      <c r="D2460" t="s">
        <v>18</v>
      </c>
      <c r="E2460" t="s">
        <v>19</v>
      </c>
      <c r="F2460">
        <v>2018</v>
      </c>
      <c r="G2460">
        <v>2018</v>
      </c>
      <c r="H2460">
        <v>999</v>
      </c>
      <c r="I2460" t="s">
        <v>56</v>
      </c>
      <c r="J2460">
        <v>22</v>
      </c>
      <c r="K2460" t="s">
        <v>27</v>
      </c>
      <c r="L2460">
        <v>2</v>
      </c>
      <c r="M2460" t="s">
        <v>262</v>
      </c>
      <c r="N2460">
        <v>24</v>
      </c>
      <c r="R2460" s="2">
        <f t="shared" si="77"/>
        <v>80</v>
      </c>
      <c r="S2460" s="2">
        <f>VLOOKUP(A2460,'TA Total'!A:Q,14,0)</f>
        <v>30</v>
      </c>
    </row>
    <row r="2461" spans="1:19" x14ac:dyDescent="0.45">
      <c r="A2461" s="2" t="str">
        <f t="shared" si="76"/>
        <v>2018|Area Outside Territorial Authority|Total - dwelling type</v>
      </c>
      <c r="B2461" t="s">
        <v>16</v>
      </c>
      <c r="C2461" t="s">
        <v>17</v>
      </c>
      <c r="D2461" t="s">
        <v>18</v>
      </c>
      <c r="E2461" t="s">
        <v>19</v>
      </c>
      <c r="F2461">
        <v>2018</v>
      </c>
      <c r="G2461">
        <v>2018</v>
      </c>
      <c r="H2461">
        <v>999</v>
      </c>
      <c r="I2461" t="s">
        <v>56</v>
      </c>
      <c r="J2461">
        <v>22</v>
      </c>
      <c r="K2461" t="s">
        <v>27</v>
      </c>
      <c r="L2461">
        <v>99</v>
      </c>
      <c r="M2461" t="s">
        <v>260</v>
      </c>
      <c r="N2461">
        <v>24</v>
      </c>
      <c r="R2461" s="2">
        <f t="shared" si="77"/>
        <v>38.095238095238095</v>
      </c>
      <c r="S2461" s="2">
        <f>VLOOKUP(A2461,'TA Total'!A:Q,14,0)</f>
        <v>63</v>
      </c>
    </row>
    <row r="2462" spans="1:19" x14ac:dyDescent="0.45">
      <c r="A2462" s="2" t="str">
        <f t="shared" si="76"/>
        <v>2018|Area Outside Territorial Authority|Private Dwelling</v>
      </c>
      <c r="B2462" t="s">
        <v>16</v>
      </c>
      <c r="C2462" t="s">
        <v>17</v>
      </c>
      <c r="D2462" t="s">
        <v>18</v>
      </c>
      <c r="E2462" t="s">
        <v>19</v>
      </c>
      <c r="F2462">
        <v>2018</v>
      </c>
      <c r="G2462">
        <v>2018</v>
      </c>
      <c r="H2462">
        <v>999</v>
      </c>
      <c r="I2462" t="s">
        <v>56</v>
      </c>
      <c r="J2462">
        <v>3</v>
      </c>
      <c r="K2462" t="s">
        <v>28</v>
      </c>
      <c r="L2462">
        <v>1</v>
      </c>
      <c r="M2462" t="s">
        <v>261</v>
      </c>
      <c r="N2462">
        <v>0</v>
      </c>
      <c r="R2462" s="2">
        <f t="shared" si="77"/>
        <v>0</v>
      </c>
      <c r="S2462" s="2">
        <f>VLOOKUP(A2462,'TA Total'!A:Q,14,0)</f>
        <v>33</v>
      </c>
    </row>
    <row r="2463" spans="1:19" x14ac:dyDescent="0.45">
      <c r="A2463" s="2" t="str">
        <f t="shared" si="76"/>
        <v>2018|Area Outside Territorial Authority|Non-private Dwelling</v>
      </c>
      <c r="B2463" t="s">
        <v>16</v>
      </c>
      <c r="C2463" t="s">
        <v>17</v>
      </c>
      <c r="D2463" t="s">
        <v>18</v>
      </c>
      <c r="E2463" t="s">
        <v>19</v>
      </c>
      <c r="F2463">
        <v>2018</v>
      </c>
      <c r="G2463">
        <v>2018</v>
      </c>
      <c r="H2463">
        <v>999</v>
      </c>
      <c r="I2463" t="s">
        <v>56</v>
      </c>
      <c r="J2463">
        <v>3</v>
      </c>
      <c r="K2463" t="s">
        <v>28</v>
      </c>
      <c r="L2463">
        <v>2</v>
      </c>
      <c r="M2463" t="s">
        <v>262</v>
      </c>
      <c r="N2463">
        <v>0</v>
      </c>
      <c r="R2463" s="2">
        <f t="shared" si="77"/>
        <v>0</v>
      </c>
      <c r="S2463" s="2">
        <f>VLOOKUP(A2463,'TA Total'!A:Q,14,0)</f>
        <v>30</v>
      </c>
    </row>
    <row r="2464" spans="1:19" x14ac:dyDescent="0.45">
      <c r="A2464" s="2" t="str">
        <f t="shared" si="76"/>
        <v>2018|Area Outside Territorial Authority|Total - dwelling type</v>
      </c>
      <c r="B2464" t="s">
        <v>16</v>
      </c>
      <c r="C2464" t="s">
        <v>17</v>
      </c>
      <c r="D2464" t="s">
        <v>18</v>
      </c>
      <c r="E2464" t="s">
        <v>19</v>
      </c>
      <c r="F2464">
        <v>2018</v>
      </c>
      <c r="G2464">
        <v>2018</v>
      </c>
      <c r="H2464">
        <v>999</v>
      </c>
      <c r="I2464" t="s">
        <v>56</v>
      </c>
      <c r="J2464">
        <v>3</v>
      </c>
      <c r="K2464" t="s">
        <v>28</v>
      </c>
      <c r="L2464">
        <v>99</v>
      </c>
      <c r="M2464" t="s">
        <v>260</v>
      </c>
      <c r="N2464">
        <v>0</v>
      </c>
      <c r="R2464" s="2">
        <f t="shared" si="77"/>
        <v>0</v>
      </c>
      <c r="S2464" s="2">
        <f>VLOOKUP(A2464,'TA Total'!A:Q,14,0)</f>
        <v>63</v>
      </c>
    </row>
    <row r="2465" spans="1:19" x14ac:dyDescent="0.45">
      <c r="A2465" s="2" t="str">
        <f t="shared" si="76"/>
        <v>2018|Area Outside Territorial Authority|Private Dwelling</v>
      </c>
      <c r="B2465" t="s">
        <v>16</v>
      </c>
      <c r="C2465" t="s">
        <v>17</v>
      </c>
      <c r="D2465" t="s">
        <v>18</v>
      </c>
      <c r="E2465" t="s">
        <v>19</v>
      </c>
      <c r="F2465">
        <v>2018</v>
      </c>
      <c r="G2465">
        <v>2018</v>
      </c>
      <c r="H2465">
        <v>999</v>
      </c>
      <c r="I2465" t="s">
        <v>56</v>
      </c>
      <c r="J2465">
        <v>999</v>
      </c>
      <c r="K2465" t="s">
        <v>29</v>
      </c>
      <c r="L2465">
        <v>1</v>
      </c>
      <c r="M2465" t="s">
        <v>261</v>
      </c>
      <c r="N2465">
        <v>33</v>
      </c>
      <c r="R2465" s="2">
        <f t="shared" si="77"/>
        <v>100</v>
      </c>
      <c r="S2465" s="2">
        <f>VLOOKUP(A2465,'TA Total'!A:Q,14,0)</f>
        <v>33</v>
      </c>
    </row>
    <row r="2466" spans="1:19" x14ac:dyDescent="0.45">
      <c r="A2466" s="2" t="str">
        <f t="shared" si="76"/>
        <v>2018|Area Outside Territorial Authority|Non-private Dwelling</v>
      </c>
      <c r="B2466" t="s">
        <v>16</v>
      </c>
      <c r="C2466" t="s">
        <v>17</v>
      </c>
      <c r="D2466" t="s">
        <v>18</v>
      </c>
      <c r="E2466" t="s">
        <v>19</v>
      </c>
      <c r="F2466">
        <v>2018</v>
      </c>
      <c r="G2466">
        <v>2018</v>
      </c>
      <c r="H2466">
        <v>999</v>
      </c>
      <c r="I2466" t="s">
        <v>56</v>
      </c>
      <c r="J2466">
        <v>999</v>
      </c>
      <c r="K2466" t="s">
        <v>29</v>
      </c>
      <c r="L2466">
        <v>2</v>
      </c>
      <c r="M2466" t="s">
        <v>262</v>
      </c>
      <c r="N2466">
        <v>30</v>
      </c>
      <c r="R2466" s="2">
        <f t="shared" si="77"/>
        <v>100</v>
      </c>
      <c r="S2466" s="2">
        <f>VLOOKUP(A2466,'TA Total'!A:Q,14,0)</f>
        <v>30</v>
      </c>
    </row>
    <row r="2467" spans="1:19" x14ac:dyDescent="0.45">
      <c r="A2467" s="2" t="str">
        <f t="shared" si="76"/>
        <v>2018|Area Outside Territorial Authority|Total - dwelling type</v>
      </c>
      <c r="B2467" t="s">
        <v>16</v>
      </c>
      <c r="C2467" t="s">
        <v>17</v>
      </c>
      <c r="D2467" t="s">
        <v>18</v>
      </c>
      <c r="E2467" t="s">
        <v>19</v>
      </c>
      <c r="F2467">
        <v>2018</v>
      </c>
      <c r="G2467">
        <v>2018</v>
      </c>
      <c r="H2467">
        <v>999</v>
      </c>
      <c r="I2467" t="s">
        <v>56</v>
      </c>
      <c r="J2467">
        <v>999</v>
      </c>
      <c r="K2467" t="s">
        <v>29</v>
      </c>
      <c r="L2467">
        <v>99</v>
      </c>
      <c r="M2467" t="s">
        <v>260</v>
      </c>
      <c r="N2467">
        <v>63</v>
      </c>
      <c r="R2467" s="2">
        <f t="shared" si="77"/>
        <v>100</v>
      </c>
      <c r="S2467" s="2">
        <f>VLOOKUP(A2467,'TA Total'!A:Q,14,0)</f>
        <v>63</v>
      </c>
    </row>
    <row r="2468" spans="1:19" x14ac:dyDescent="0.45">
      <c r="A2468" s="2" t="str">
        <f t="shared" si="76"/>
        <v>2018|Total - New Zealand by territorial authority and Auckland local board/SA2|Private Dwelling</v>
      </c>
      <c r="B2468" t="s">
        <v>16</v>
      </c>
      <c r="C2468" t="s">
        <v>17</v>
      </c>
      <c r="D2468" t="s">
        <v>18</v>
      </c>
      <c r="E2468" t="s">
        <v>19</v>
      </c>
      <c r="F2468">
        <v>2018</v>
      </c>
      <c r="G2468">
        <v>2018</v>
      </c>
      <c r="H2468">
        <v>999999</v>
      </c>
      <c r="I2468" t="s">
        <v>55</v>
      </c>
      <c r="J2468">
        <v>1</v>
      </c>
      <c r="K2468" t="s">
        <v>22</v>
      </c>
      <c r="L2468">
        <v>1</v>
      </c>
      <c r="M2468" t="s">
        <v>261</v>
      </c>
      <c r="N2468">
        <v>1664313</v>
      </c>
      <c r="R2468" s="2">
        <f t="shared" si="77"/>
        <v>88.90874357749793</v>
      </c>
      <c r="S2468" s="2">
        <f>VLOOKUP(A2468,'TA Total'!A:Q,14,0)</f>
        <v>1871934</v>
      </c>
    </row>
    <row r="2469" spans="1:19" x14ac:dyDescent="0.45">
      <c r="A2469" s="2" t="str">
        <f t="shared" si="76"/>
        <v>2018|Total - New Zealand by territorial authority and Auckland local board/SA2|Non-private Dwelling</v>
      </c>
      <c r="B2469" t="s">
        <v>16</v>
      </c>
      <c r="C2469" t="s">
        <v>17</v>
      </c>
      <c r="D2469" t="s">
        <v>18</v>
      </c>
      <c r="E2469" t="s">
        <v>19</v>
      </c>
      <c r="F2469">
        <v>2018</v>
      </c>
      <c r="G2469">
        <v>2018</v>
      </c>
      <c r="H2469">
        <v>999999</v>
      </c>
      <c r="I2469" t="s">
        <v>55</v>
      </c>
      <c r="J2469">
        <v>1</v>
      </c>
      <c r="K2469" t="s">
        <v>22</v>
      </c>
      <c r="L2469">
        <v>2</v>
      </c>
      <c r="M2469" t="s">
        <v>262</v>
      </c>
      <c r="N2469">
        <v>9567</v>
      </c>
      <c r="R2469" s="2">
        <f t="shared" si="77"/>
        <v>65.603785229376683</v>
      </c>
      <c r="S2469" s="2">
        <f>VLOOKUP(A2469,'TA Total'!A:Q,14,0)</f>
        <v>14583</v>
      </c>
    </row>
    <row r="2470" spans="1:19" x14ac:dyDescent="0.45">
      <c r="A2470" s="2" t="str">
        <f t="shared" si="76"/>
        <v>2018|Total - New Zealand by territorial authority and Auckland local board/SA2|Total - dwelling type</v>
      </c>
      <c r="B2470" t="s">
        <v>16</v>
      </c>
      <c r="C2470" t="s">
        <v>17</v>
      </c>
      <c r="D2470" t="s">
        <v>18</v>
      </c>
      <c r="E2470" t="s">
        <v>19</v>
      </c>
      <c r="F2470">
        <v>2018</v>
      </c>
      <c r="G2470">
        <v>2018</v>
      </c>
      <c r="H2470">
        <v>999999</v>
      </c>
      <c r="I2470" t="s">
        <v>55</v>
      </c>
      <c r="J2470">
        <v>1</v>
      </c>
      <c r="K2470" t="s">
        <v>22</v>
      </c>
      <c r="L2470">
        <v>99</v>
      </c>
      <c r="M2470" t="s">
        <v>260</v>
      </c>
      <c r="N2470">
        <v>1673880</v>
      </c>
      <c r="R2470" s="2">
        <f t="shared" si="77"/>
        <v>88.728593487363213</v>
      </c>
      <c r="S2470" s="2">
        <f>VLOOKUP(A2470,'TA Total'!A:Q,14,0)</f>
        <v>1886517</v>
      </c>
    </row>
    <row r="2471" spans="1:19" x14ac:dyDescent="0.45">
      <c r="A2471" s="2" t="str">
        <f t="shared" si="76"/>
        <v>2018|Total - New Zealand by territorial authority and Auckland local board/SA2|Private Dwelling</v>
      </c>
      <c r="B2471" t="s">
        <v>16</v>
      </c>
      <c r="C2471" t="s">
        <v>17</v>
      </c>
      <c r="D2471" t="s">
        <v>18</v>
      </c>
      <c r="E2471" t="s">
        <v>19</v>
      </c>
      <c r="F2471">
        <v>2018</v>
      </c>
      <c r="G2471">
        <v>2018</v>
      </c>
      <c r="H2471">
        <v>999999</v>
      </c>
      <c r="I2471" t="s">
        <v>55</v>
      </c>
      <c r="J2471">
        <v>2</v>
      </c>
      <c r="K2471" t="s">
        <v>23</v>
      </c>
      <c r="L2471">
        <v>1</v>
      </c>
      <c r="M2471" t="s">
        <v>261</v>
      </c>
      <c r="N2471">
        <v>191649</v>
      </c>
      <c r="R2471" s="2">
        <f t="shared" si="77"/>
        <v>10.238021212286331</v>
      </c>
      <c r="S2471" s="2">
        <f>VLOOKUP(A2471,'TA Total'!A:Q,14,0)</f>
        <v>1871934</v>
      </c>
    </row>
    <row r="2472" spans="1:19" x14ac:dyDescent="0.45">
      <c r="A2472" s="2" t="str">
        <f t="shared" si="76"/>
        <v>2018|Total - New Zealand by territorial authority and Auckland local board/SA2|Non-private Dwelling</v>
      </c>
      <c r="B2472" t="s">
        <v>16</v>
      </c>
      <c r="C2472" t="s">
        <v>17</v>
      </c>
      <c r="D2472" t="s">
        <v>18</v>
      </c>
      <c r="E2472" t="s">
        <v>19</v>
      </c>
      <c r="F2472">
        <v>2018</v>
      </c>
      <c r="G2472">
        <v>2018</v>
      </c>
      <c r="H2472">
        <v>999999</v>
      </c>
      <c r="I2472" t="s">
        <v>55</v>
      </c>
      <c r="J2472">
        <v>2</v>
      </c>
      <c r="K2472" t="s">
        <v>23</v>
      </c>
      <c r="L2472">
        <v>2</v>
      </c>
      <c r="M2472" t="s">
        <v>262</v>
      </c>
      <c r="N2472">
        <v>4860</v>
      </c>
      <c r="R2472" s="2">
        <f t="shared" si="77"/>
        <v>33.326476033737912</v>
      </c>
      <c r="S2472" s="2">
        <f>VLOOKUP(A2472,'TA Total'!A:Q,14,0)</f>
        <v>14583</v>
      </c>
    </row>
    <row r="2473" spans="1:19" x14ac:dyDescent="0.45">
      <c r="A2473" s="2" t="str">
        <f t="shared" si="76"/>
        <v>2018|Total - New Zealand by territorial authority and Auckland local board/SA2|Total - dwelling type</v>
      </c>
      <c r="B2473" t="s">
        <v>16</v>
      </c>
      <c r="C2473" t="s">
        <v>17</v>
      </c>
      <c r="D2473" t="s">
        <v>18</v>
      </c>
      <c r="E2473" t="s">
        <v>19</v>
      </c>
      <c r="F2473">
        <v>2018</v>
      </c>
      <c r="G2473">
        <v>2018</v>
      </c>
      <c r="H2473">
        <v>999999</v>
      </c>
      <c r="I2473" t="s">
        <v>55</v>
      </c>
      <c r="J2473">
        <v>2</v>
      </c>
      <c r="K2473" t="s">
        <v>23</v>
      </c>
      <c r="L2473">
        <v>99</v>
      </c>
      <c r="M2473" t="s">
        <v>260</v>
      </c>
      <c r="N2473">
        <v>196506</v>
      </c>
      <c r="R2473" s="2">
        <f t="shared" si="77"/>
        <v>10.416338681284081</v>
      </c>
      <c r="S2473" s="2">
        <f>VLOOKUP(A2473,'TA Total'!A:Q,14,0)</f>
        <v>1886517</v>
      </c>
    </row>
    <row r="2474" spans="1:19" x14ac:dyDescent="0.45">
      <c r="A2474" s="2" t="str">
        <f t="shared" si="76"/>
        <v>2018|Total - New Zealand by territorial authority and Auckland local board/SA2|Private Dwelling</v>
      </c>
      <c r="B2474" t="s">
        <v>16</v>
      </c>
      <c r="C2474" t="s">
        <v>17</v>
      </c>
      <c r="D2474" t="s">
        <v>18</v>
      </c>
      <c r="E2474" t="s">
        <v>19</v>
      </c>
      <c r="F2474">
        <v>2018</v>
      </c>
      <c r="G2474">
        <v>2018</v>
      </c>
      <c r="H2474">
        <v>999999</v>
      </c>
      <c r="I2474" t="s">
        <v>55</v>
      </c>
      <c r="J2474">
        <v>21</v>
      </c>
      <c r="K2474" t="s">
        <v>26</v>
      </c>
      <c r="L2474">
        <v>1</v>
      </c>
      <c r="M2474" t="s">
        <v>261</v>
      </c>
      <c r="N2474">
        <v>97449</v>
      </c>
      <c r="R2474" s="2">
        <f t="shared" si="77"/>
        <v>5.205792511915484</v>
      </c>
      <c r="S2474" s="2">
        <f>VLOOKUP(A2474,'TA Total'!A:Q,14,0)</f>
        <v>1871934</v>
      </c>
    </row>
    <row r="2475" spans="1:19" x14ac:dyDescent="0.45">
      <c r="A2475" s="2" t="str">
        <f t="shared" si="76"/>
        <v>2018|Total - New Zealand by territorial authority and Auckland local board/SA2|Non-private Dwelling</v>
      </c>
      <c r="B2475" t="s">
        <v>16</v>
      </c>
      <c r="C2475" t="s">
        <v>17</v>
      </c>
      <c r="D2475" t="s">
        <v>18</v>
      </c>
      <c r="E2475" t="s">
        <v>19</v>
      </c>
      <c r="F2475">
        <v>2018</v>
      </c>
      <c r="G2475">
        <v>2018</v>
      </c>
      <c r="H2475">
        <v>999999</v>
      </c>
      <c r="I2475" t="s">
        <v>55</v>
      </c>
      <c r="J2475">
        <v>21</v>
      </c>
      <c r="K2475" t="s">
        <v>26</v>
      </c>
      <c r="L2475">
        <v>2</v>
      </c>
      <c r="M2475" t="s">
        <v>262</v>
      </c>
      <c r="N2475">
        <v>1218</v>
      </c>
      <c r="R2475" s="2">
        <f t="shared" si="77"/>
        <v>8.3521909072207379</v>
      </c>
      <c r="S2475" s="2">
        <f>VLOOKUP(A2475,'TA Total'!A:Q,14,0)</f>
        <v>14583</v>
      </c>
    </row>
    <row r="2476" spans="1:19" x14ac:dyDescent="0.45">
      <c r="A2476" s="2" t="str">
        <f t="shared" si="76"/>
        <v>2018|Total - New Zealand by territorial authority and Auckland local board/SA2|Total - dwelling type</v>
      </c>
      <c r="B2476" t="s">
        <v>16</v>
      </c>
      <c r="C2476" t="s">
        <v>17</v>
      </c>
      <c r="D2476" t="s">
        <v>18</v>
      </c>
      <c r="E2476" t="s">
        <v>19</v>
      </c>
      <c r="F2476">
        <v>2018</v>
      </c>
      <c r="G2476">
        <v>2018</v>
      </c>
      <c r="H2476">
        <v>999999</v>
      </c>
      <c r="I2476" t="s">
        <v>55</v>
      </c>
      <c r="J2476">
        <v>21</v>
      </c>
      <c r="K2476" t="s">
        <v>26</v>
      </c>
      <c r="L2476">
        <v>99</v>
      </c>
      <c r="M2476" t="s">
        <v>260</v>
      </c>
      <c r="N2476">
        <v>98664</v>
      </c>
      <c r="R2476" s="2">
        <f t="shared" si="77"/>
        <v>5.2299555212065414</v>
      </c>
      <c r="S2476" s="2">
        <f>VLOOKUP(A2476,'TA Total'!A:Q,14,0)</f>
        <v>1886517</v>
      </c>
    </row>
    <row r="2477" spans="1:19" x14ac:dyDescent="0.45">
      <c r="A2477" s="2" t="str">
        <f t="shared" si="76"/>
        <v>2018|Total - New Zealand by territorial authority and Auckland local board/SA2|Private Dwelling</v>
      </c>
      <c r="B2477" t="s">
        <v>16</v>
      </c>
      <c r="C2477" t="s">
        <v>17</v>
      </c>
      <c r="D2477" t="s">
        <v>18</v>
      </c>
      <c r="E2477" t="s">
        <v>19</v>
      </c>
      <c r="F2477">
        <v>2018</v>
      </c>
      <c r="G2477">
        <v>2018</v>
      </c>
      <c r="H2477">
        <v>999999</v>
      </c>
      <c r="I2477" t="s">
        <v>55</v>
      </c>
      <c r="J2477">
        <v>22</v>
      </c>
      <c r="K2477" t="s">
        <v>27</v>
      </c>
      <c r="L2477">
        <v>1</v>
      </c>
      <c r="M2477" t="s">
        <v>261</v>
      </c>
      <c r="N2477">
        <v>94197</v>
      </c>
      <c r="R2477" s="2">
        <f t="shared" si="77"/>
        <v>5.0320684383103247</v>
      </c>
      <c r="S2477" s="2">
        <f>VLOOKUP(A2477,'TA Total'!A:Q,14,0)</f>
        <v>1871934</v>
      </c>
    </row>
    <row r="2478" spans="1:19" x14ac:dyDescent="0.45">
      <c r="A2478" s="2" t="str">
        <f t="shared" si="76"/>
        <v>2018|Total - New Zealand by territorial authority and Auckland local board/SA2|Non-private Dwelling</v>
      </c>
      <c r="B2478" t="s">
        <v>16</v>
      </c>
      <c r="C2478" t="s">
        <v>17</v>
      </c>
      <c r="D2478" t="s">
        <v>18</v>
      </c>
      <c r="E2478" t="s">
        <v>19</v>
      </c>
      <c r="F2478">
        <v>2018</v>
      </c>
      <c r="G2478">
        <v>2018</v>
      </c>
      <c r="H2478">
        <v>999999</v>
      </c>
      <c r="I2478" t="s">
        <v>55</v>
      </c>
      <c r="J2478">
        <v>22</v>
      </c>
      <c r="K2478" t="s">
        <v>27</v>
      </c>
      <c r="L2478">
        <v>2</v>
      </c>
      <c r="M2478" t="s">
        <v>262</v>
      </c>
      <c r="N2478">
        <v>3642</v>
      </c>
      <c r="R2478" s="2">
        <f t="shared" si="77"/>
        <v>24.974285126517177</v>
      </c>
      <c r="S2478" s="2">
        <f>VLOOKUP(A2478,'TA Total'!A:Q,14,0)</f>
        <v>14583</v>
      </c>
    </row>
    <row r="2479" spans="1:19" x14ac:dyDescent="0.45">
      <c r="A2479" s="2" t="str">
        <f t="shared" si="76"/>
        <v>2018|Total - New Zealand by territorial authority and Auckland local board/SA2|Total - dwelling type</v>
      </c>
      <c r="B2479" t="s">
        <v>16</v>
      </c>
      <c r="C2479" t="s">
        <v>17</v>
      </c>
      <c r="D2479" t="s">
        <v>18</v>
      </c>
      <c r="E2479" t="s">
        <v>19</v>
      </c>
      <c r="F2479">
        <v>2018</v>
      </c>
      <c r="G2479">
        <v>2018</v>
      </c>
      <c r="H2479">
        <v>999999</v>
      </c>
      <c r="I2479" t="s">
        <v>55</v>
      </c>
      <c r="J2479">
        <v>22</v>
      </c>
      <c r="K2479" t="s">
        <v>27</v>
      </c>
      <c r="L2479">
        <v>99</v>
      </c>
      <c r="M2479" t="s">
        <v>260</v>
      </c>
      <c r="N2479">
        <v>97842</v>
      </c>
      <c r="R2479" s="2">
        <f t="shared" si="77"/>
        <v>5.186383160077539</v>
      </c>
      <c r="S2479" s="2">
        <f>VLOOKUP(A2479,'TA Total'!A:Q,14,0)</f>
        <v>1886517</v>
      </c>
    </row>
    <row r="2480" spans="1:19" x14ac:dyDescent="0.45">
      <c r="A2480" s="2" t="str">
        <f t="shared" si="76"/>
        <v>2018|Total - New Zealand by territorial authority and Auckland local board/SA2|Private Dwelling</v>
      </c>
      <c r="B2480" t="s">
        <v>16</v>
      </c>
      <c r="C2480" t="s">
        <v>17</v>
      </c>
      <c r="D2480" t="s">
        <v>18</v>
      </c>
      <c r="E2480" t="s">
        <v>19</v>
      </c>
      <c r="F2480">
        <v>2018</v>
      </c>
      <c r="G2480">
        <v>2018</v>
      </c>
      <c r="H2480">
        <v>999999</v>
      </c>
      <c r="I2480" t="s">
        <v>55</v>
      </c>
      <c r="J2480">
        <v>3</v>
      </c>
      <c r="K2480" t="s">
        <v>28</v>
      </c>
      <c r="L2480">
        <v>1</v>
      </c>
      <c r="M2480" t="s">
        <v>261</v>
      </c>
      <c r="N2480">
        <v>15972</v>
      </c>
      <c r="R2480" s="2">
        <f t="shared" si="77"/>
        <v>0.85323521021574478</v>
      </c>
      <c r="S2480" s="2">
        <f>VLOOKUP(A2480,'TA Total'!A:Q,14,0)</f>
        <v>1871934</v>
      </c>
    </row>
    <row r="2481" spans="1:19" x14ac:dyDescent="0.45">
      <c r="A2481" s="2" t="str">
        <f t="shared" si="76"/>
        <v>2018|Total - New Zealand by territorial authority and Auckland local board/SA2|Non-private Dwelling</v>
      </c>
      <c r="B2481" t="s">
        <v>16</v>
      </c>
      <c r="C2481" t="s">
        <v>17</v>
      </c>
      <c r="D2481" t="s">
        <v>18</v>
      </c>
      <c r="E2481" t="s">
        <v>19</v>
      </c>
      <c r="F2481">
        <v>2018</v>
      </c>
      <c r="G2481">
        <v>2018</v>
      </c>
      <c r="H2481">
        <v>999999</v>
      </c>
      <c r="I2481" t="s">
        <v>55</v>
      </c>
      <c r="J2481">
        <v>3</v>
      </c>
      <c r="K2481" t="s">
        <v>28</v>
      </c>
      <c r="L2481">
        <v>2</v>
      </c>
      <c r="M2481" t="s">
        <v>262</v>
      </c>
      <c r="N2481">
        <v>159</v>
      </c>
      <c r="R2481" s="2">
        <f t="shared" si="77"/>
        <v>1.0903106356716725</v>
      </c>
      <c r="S2481" s="2">
        <f>VLOOKUP(A2481,'TA Total'!A:Q,14,0)</f>
        <v>14583</v>
      </c>
    </row>
    <row r="2482" spans="1:19" x14ac:dyDescent="0.45">
      <c r="A2482" s="2" t="str">
        <f t="shared" si="76"/>
        <v>2018|Total - New Zealand by territorial authority and Auckland local board/SA2|Total - dwelling type</v>
      </c>
      <c r="B2482" t="s">
        <v>16</v>
      </c>
      <c r="C2482" t="s">
        <v>17</v>
      </c>
      <c r="D2482" t="s">
        <v>18</v>
      </c>
      <c r="E2482" t="s">
        <v>19</v>
      </c>
      <c r="F2482">
        <v>2018</v>
      </c>
      <c r="G2482">
        <v>2018</v>
      </c>
      <c r="H2482">
        <v>999999</v>
      </c>
      <c r="I2482" t="s">
        <v>55</v>
      </c>
      <c r="J2482">
        <v>3</v>
      </c>
      <c r="K2482" t="s">
        <v>28</v>
      </c>
      <c r="L2482">
        <v>99</v>
      </c>
      <c r="M2482" t="s">
        <v>260</v>
      </c>
      <c r="N2482">
        <v>16128</v>
      </c>
      <c r="R2482" s="2">
        <f t="shared" si="77"/>
        <v>0.85490880813689996</v>
      </c>
      <c r="S2482" s="2">
        <f>VLOOKUP(A2482,'TA Total'!A:Q,14,0)</f>
        <v>1886517</v>
      </c>
    </row>
    <row r="2483" spans="1:19" x14ac:dyDescent="0.45">
      <c r="A2483" s="2" t="str">
        <f t="shared" si="76"/>
        <v>2018|Total - New Zealand by territorial authority and Auckland local board/SA2|Private Dwelling</v>
      </c>
      <c r="B2483" t="s">
        <v>16</v>
      </c>
      <c r="C2483" t="s">
        <v>17</v>
      </c>
      <c r="D2483" t="s">
        <v>18</v>
      </c>
      <c r="E2483" t="s">
        <v>19</v>
      </c>
      <c r="F2483">
        <v>2018</v>
      </c>
      <c r="G2483">
        <v>2018</v>
      </c>
      <c r="H2483">
        <v>999999</v>
      </c>
      <c r="I2483" t="s">
        <v>55</v>
      </c>
      <c r="J2483">
        <v>999</v>
      </c>
      <c r="K2483" t="s">
        <v>29</v>
      </c>
      <c r="L2483">
        <v>1</v>
      </c>
      <c r="M2483" t="s">
        <v>261</v>
      </c>
      <c r="N2483">
        <v>1871934</v>
      </c>
      <c r="R2483" s="2">
        <f t="shared" si="77"/>
        <v>100</v>
      </c>
      <c r="S2483" s="2">
        <f>VLOOKUP(A2483,'TA Total'!A:Q,14,0)</f>
        <v>1871934</v>
      </c>
    </row>
    <row r="2484" spans="1:19" x14ac:dyDescent="0.45">
      <c r="A2484" s="2" t="str">
        <f t="shared" si="76"/>
        <v>2018|Total - New Zealand by territorial authority and Auckland local board/SA2|Non-private Dwelling</v>
      </c>
      <c r="B2484" t="s">
        <v>16</v>
      </c>
      <c r="C2484" t="s">
        <v>17</v>
      </c>
      <c r="D2484" t="s">
        <v>18</v>
      </c>
      <c r="E2484" t="s">
        <v>19</v>
      </c>
      <c r="F2484">
        <v>2018</v>
      </c>
      <c r="G2484">
        <v>2018</v>
      </c>
      <c r="H2484">
        <v>999999</v>
      </c>
      <c r="I2484" t="s">
        <v>55</v>
      </c>
      <c r="J2484">
        <v>999</v>
      </c>
      <c r="K2484" t="s">
        <v>29</v>
      </c>
      <c r="L2484">
        <v>2</v>
      </c>
      <c r="M2484" t="s">
        <v>262</v>
      </c>
      <c r="N2484">
        <v>14583</v>
      </c>
      <c r="R2484" s="2">
        <f t="shared" si="77"/>
        <v>100</v>
      </c>
      <c r="S2484" s="2">
        <f>VLOOKUP(A2484,'TA Total'!A:Q,14,0)</f>
        <v>14583</v>
      </c>
    </row>
    <row r="2485" spans="1:19" x14ac:dyDescent="0.45">
      <c r="A2485" s="2" t="str">
        <f t="shared" si="76"/>
        <v>2018|Total - New Zealand by territorial authority and Auckland local board/SA2|Total - dwelling type</v>
      </c>
      <c r="B2485" t="s">
        <v>16</v>
      </c>
      <c r="C2485" t="s">
        <v>17</v>
      </c>
      <c r="D2485" t="s">
        <v>18</v>
      </c>
      <c r="E2485" t="s">
        <v>19</v>
      </c>
      <c r="F2485">
        <v>2018</v>
      </c>
      <c r="G2485">
        <v>2018</v>
      </c>
      <c r="H2485">
        <v>999999</v>
      </c>
      <c r="I2485" t="s">
        <v>55</v>
      </c>
      <c r="J2485">
        <v>999</v>
      </c>
      <c r="K2485" t="s">
        <v>29</v>
      </c>
      <c r="L2485">
        <v>99</v>
      </c>
      <c r="M2485" t="s">
        <v>260</v>
      </c>
      <c r="N2485">
        <v>1886517</v>
      </c>
      <c r="R2485" s="2">
        <f t="shared" si="77"/>
        <v>100</v>
      </c>
      <c r="S2485" s="2">
        <f>VLOOKUP(A2485,'TA Total'!A:Q,14,0)</f>
        <v>1886517</v>
      </c>
    </row>
    <row r="2486" spans="1:19" x14ac:dyDescent="0.45">
      <c r="A2486" s="2" t="str">
        <f t="shared" si="76"/>
        <v>2023|Far North District|Private Dwelling</v>
      </c>
      <c r="B2486" t="s">
        <v>16</v>
      </c>
      <c r="C2486" t="s">
        <v>17</v>
      </c>
      <c r="D2486" t="s">
        <v>18</v>
      </c>
      <c r="E2486" t="s">
        <v>19</v>
      </c>
      <c r="F2486">
        <v>2023</v>
      </c>
      <c r="G2486">
        <v>2023</v>
      </c>
      <c r="H2486" s="1" t="s">
        <v>232</v>
      </c>
      <c r="I2486" t="s">
        <v>231</v>
      </c>
      <c r="J2486">
        <v>1</v>
      </c>
      <c r="K2486" t="s">
        <v>22</v>
      </c>
      <c r="L2486">
        <v>1</v>
      </c>
      <c r="M2486" t="s">
        <v>261</v>
      </c>
      <c r="N2486">
        <v>25716</v>
      </c>
      <c r="R2486" s="2">
        <f t="shared" si="77"/>
        <v>79.033745159505813</v>
      </c>
      <c r="S2486" s="2">
        <f>VLOOKUP(A2486,'TA Total'!A:Q,14,0)</f>
        <v>32538</v>
      </c>
    </row>
    <row r="2487" spans="1:19" x14ac:dyDescent="0.45">
      <c r="A2487" s="2" t="str">
        <f t="shared" si="76"/>
        <v>2023|Far North District|Non-private Dwelling</v>
      </c>
      <c r="B2487" t="s">
        <v>16</v>
      </c>
      <c r="C2487" t="s">
        <v>17</v>
      </c>
      <c r="D2487" t="s">
        <v>18</v>
      </c>
      <c r="E2487" t="s">
        <v>19</v>
      </c>
      <c r="F2487">
        <v>2023</v>
      </c>
      <c r="G2487">
        <v>2023</v>
      </c>
      <c r="H2487" s="1" t="s">
        <v>232</v>
      </c>
      <c r="I2487" t="s">
        <v>231</v>
      </c>
      <c r="J2487">
        <v>1</v>
      </c>
      <c r="K2487" t="s">
        <v>22</v>
      </c>
      <c r="L2487">
        <v>2</v>
      </c>
      <c r="M2487" t="s">
        <v>262</v>
      </c>
      <c r="N2487">
        <v>336</v>
      </c>
      <c r="R2487" s="2">
        <f t="shared" si="77"/>
        <v>62.569832402234638</v>
      </c>
      <c r="S2487" s="2">
        <f>VLOOKUP(A2487,'TA Total'!A:Q,14,0)</f>
        <v>537</v>
      </c>
    </row>
    <row r="2488" spans="1:19" x14ac:dyDescent="0.45">
      <c r="A2488" s="2" t="str">
        <f t="shared" si="76"/>
        <v>2023|Far North District|Total - dwelling type</v>
      </c>
      <c r="B2488" t="s">
        <v>16</v>
      </c>
      <c r="C2488" t="s">
        <v>17</v>
      </c>
      <c r="D2488" t="s">
        <v>18</v>
      </c>
      <c r="E2488" t="s">
        <v>19</v>
      </c>
      <c r="F2488">
        <v>2023</v>
      </c>
      <c r="G2488">
        <v>2023</v>
      </c>
      <c r="H2488" s="1" t="s">
        <v>232</v>
      </c>
      <c r="I2488" t="s">
        <v>231</v>
      </c>
      <c r="J2488">
        <v>1</v>
      </c>
      <c r="K2488" t="s">
        <v>22</v>
      </c>
      <c r="L2488">
        <v>99</v>
      </c>
      <c r="M2488" t="s">
        <v>260</v>
      </c>
      <c r="N2488">
        <v>26049</v>
      </c>
      <c r="R2488" s="2">
        <f t="shared" si="77"/>
        <v>78.764513788098682</v>
      </c>
      <c r="S2488" s="2">
        <f>VLOOKUP(A2488,'TA Total'!A:Q,14,0)</f>
        <v>33072</v>
      </c>
    </row>
    <row r="2489" spans="1:19" x14ac:dyDescent="0.45">
      <c r="A2489" s="2" t="str">
        <f t="shared" si="76"/>
        <v>2023|Far North District|Private Dwelling</v>
      </c>
      <c r="B2489" t="s">
        <v>16</v>
      </c>
      <c r="C2489" t="s">
        <v>17</v>
      </c>
      <c r="D2489" t="s">
        <v>18</v>
      </c>
      <c r="E2489" t="s">
        <v>19</v>
      </c>
      <c r="F2489">
        <v>2023</v>
      </c>
      <c r="G2489">
        <v>2023</v>
      </c>
      <c r="H2489" s="1" t="s">
        <v>232</v>
      </c>
      <c r="I2489" t="s">
        <v>231</v>
      </c>
      <c r="J2489">
        <v>2</v>
      </c>
      <c r="K2489" t="s">
        <v>23</v>
      </c>
      <c r="L2489">
        <v>1</v>
      </c>
      <c r="M2489" t="s">
        <v>261</v>
      </c>
      <c r="N2489">
        <v>6525</v>
      </c>
      <c r="R2489" s="2">
        <f t="shared" si="77"/>
        <v>20.053475935828878</v>
      </c>
      <c r="S2489" s="2">
        <f>VLOOKUP(A2489,'TA Total'!A:Q,14,0)</f>
        <v>32538</v>
      </c>
    </row>
    <row r="2490" spans="1:19" x14ac:dyDescent="0.45">
      <c r="A2490" s="2" t="str">
        <f t="shared" si="76"/>
        <v>2023|Far North District|Non-private Dwelling</v>
      </c>
      <c r="B2490" t="s">
        <v>16</v>
      </c>
      <c r="C2490" t="s">
        <v>17</v>
      </c>
      <c r="D2490" t="s">
        <v>18</v>
      </c>
      <c r="E2490" t="s">
        <v>19</v>
      </c>
      <c r="F2490">
        <v>2023</v>
      </c>
      <c r="G2490">
        <v>2023</v>
      </c>
      <c r="H2490" s="1" t="s">
        <v>232</v>
      </c>
      <c r="I2490" t="s">
        <v>231</v>
      </c>
      <c r="J2490">
        <v>2</v>
      </c>
      <c r="K2490" t="s">
        <v>23</v>
      </c>
      <c r="L2490">
        <v>2</v>
      </c>
      <c r="M2490" t="s">
        <v>262</v>
      </c>
      <c r="N2490">
        <v>201</v>
      </c>
      <c r="R2490" s="2">
        <f t="shared" si="77"/>
        <v>37.430167597765362</v>
      </c>
      <c r="S2490" s="2">
        <f>VLOOKUP(A2490,'TA Total'!A:Q,14,0)</f>
        <v>537</v>
      </c>
    </row>
    <row r="2491" spans="1:19" x14ac:dyDescent="0.45">
      <c r="A2491" s="2" t="str">
        <f t="shared" si="76"/>
        <v>2023|Far North District|Total - dwelling type</v>
      </c>
      <c r="B2491" t="s">
        <v>16</v>
      </c>
      <c r="C2491" t="s">
        <v>17</v>
      </c>
      <c r="D2491" t="s">
        <v>18</v>
      </c>
      <c r="E2491" t="s">
        <v>19</v>
      </c>
      <c r="F2491">
        <v>2023</v>
      </c>
      <c r="G2491">
        <v>2023</v>
      </c>
      <c r="H2491" s="1" t="s">
        <v>232</v>
      </c>
      <c r="I2491" t="s">
        <v>231</v>
      </c>
      <c r="J2491">
        <v>2</v>
      </c>
      <c r="K2491" t="s">
        <v>23</v>
      </c>
      <c r="L2491">
        <v>99</v>
      </c>
      <c r="M2491" t="s">
        <v>260</v>
      </c>
      <c r="N2491">
        <v>6723</v>
      </c>
      <c r="R2491" s="2">
        <f t="shared" si="77"/>
        <v>20.328374455732948</v>
      </c>
      <c r="S2491" s="2">
        <f>VLOOKUP(A2491,'TA Total'!A:Q,14,0)</f>
        <v>33072</v>
      </c>
    </row>
    <row r="2492" spans="1:19" x14ac:dyDescent="0.45">
      <c r="A2492" s="2" t="str">
        <f t="shared" si="76"/>
        <v>2023|Far North District|Private Dwelling</v>
      </c>
      <c r="B2492" t="s">
        <v>16</v>
      </c>
      <c r="C2492" t="s">
        <v>17</v>
      </c>
      <c r="D2492" t="s">
        <v>18</v>
      </c>
      <c r="E2492" t="s">
        <v>19</v>
      </c>
      <c r="F2492">
        <v>2023</v>
      </c>
      <c r="G2492">
        <v>2023</v>
      </c>
      <c r="H2492" s="1" t="s">
        <v>232</v>
      </c>
      <c r="I2492" t="s">
        <v>231</v>
      </c>
      <c r="J2492">
        <v>21</v>
      </c>
      <c r="K2492" t="s">
        <v>26</v>
      </c>
      <c r="L2492">
        <v>1</v>
      </c>
      <c r="M2492" t="s">
        <v>261</v>
      </c>
      <c r="N2492">
        <v>2694</v>
      </c>
      <c r="R2492" s="2">
        <f t="shared" si="77"/>
        <v>8.2795500645399223</v>
      </c>
      <c r="S2492" s="2">
        <f>VLOOKUP(A2492,'TA Total'!A:Q,14,0)</f>
        <v>32538</v>
      </c>
    </row>
    <row r="2493" spans="1:19" x14ac:dyDescent="0.45">
      <c r="A2493" s="2" t="str">
        <f t="shared" si="76"/>
        <v>2023|Far North District|Non-private Dwelling</v>
      </c>
      <c r="B2493" t="s">
        <v>16</v>
      </c>
      <c r="C2493" t="s">
        <v>17</v>
      </c>
      <c r="D2493" t="s">
        <v>18</v>
      </c>
      <c r="E2493" t="s">
        <v>19</v>
      </c>
      <c r="F2493">
        <v>2023</v>
      </c>
      <c r="G2493">
        <v>2023</v>
      </c>
      <c r="H2493" s="1" t="s">
        <v>232</v>
      </c>
      <c r="I2493" t="s">
        <v>231</v>
      </c>
      <c r="J2493">
        <v>21</v>
      </c>
      <c r="K2493" t="s">
        <v>26</v>
      </c>
      <c r="L2493">
        <v>2</v>
      </c>
      <c r="M2493" t="s">
        <v>262</v>
      </c>
      <c r="N2493">
        <v>84</v>
      </c>
      <c r="R2493" s="2">
        <f t="shared" si="77"/>
        <v>15.64245810055866</v>
      </c>
      <c r="S2493" s="2">
        <f>VLOOKUP(A2493,'TA Total'!A:Q,14,0)</f>
        <v>537</v>
      </c>
    </row>
    <row r="2494" spans="1:19" x14ac:dyDescent="0.45">
      <c r="A2494" s="2" t="str">
        <f t="shared" si="76"/>
        <v>2023|Far North District|Total - dwelling type</v>
      </c>
      <c r="B2494" t="s">
        <v>16</v>
      </c>
      <c r="C2494" t="s">
        <v>17</v>
      </c>
      <c r="D2494" t="s">
        <v>18</v>
      </c>
      <c r="E2494" t="s">
        <v>19</v>
      </c>
      <c r="F2494">
        <v>2023</v>
      </c>
      <c r="G2494">
        <v>2023</v>
      </c>
      <c r="H2494" s="1" t="s">
        <v>232</v>
      </c>
      <c r="I2494" t="s">
        <v>231</v>
      </c>
      <c r="J2494">
        <v>21</v>
      </c>
      <c r="K2494" t="s">
        <v>26</v>
      </c>
      <c r="L2494">
        <v>99</v>
      </c>
      <c r="M2494" t="s">
        <v>260</v>
      </c>
      <c r="N2494">
        <v>2778</v>
      </c>
      <c r="R2494" s="2">
        <f t="shared" si="77"/>
        <v>8.3998548621190139</v>
      </c>
      <c r="S2494" s="2">
        <f>VLOOKUP(A2494,'TA Total'!A:Q,14,0)</f>
        <v>33072</v>
      </c>
    </row>
    <row r="2495" spans="1:19" x14ac:dyDescent="0.45">
      <c r="A2495" s="2" t="str">
        <f t="shared" si="76"/>
        <v>2023|Far North District|Private Dwelling</v>
      </c>
      <c r="B2495" t="s">
        <v>16</v>
      </c>
      <c r="C2495" t="s">
        <v>17</v>
      </c>
      <c r="D2495" t="s">
        <v>18</v>
      </c>
      <c r="E2495" t="s">
        <v>19</v>
      </c>
      <c r="F2495">
        <v>2023</v>
      </c>
      <c r="G2495">
        <v>2023</v>
      </c>
      <c r="H2495" s="1" t="s">
        <v>232</v>
      </c>
      <c r="I2495" t="s">
        <v>231</v>
      </c>
      <c r="J2495">
        <v>22</v>
      </c>
      <c r="K2495" t="s">
        <v>27</v>
      </c>
      <c r="L2495">
        <v>1</v>
      </c>
      <c r="M2495" t="s">
        <v>261</v>
      </c>
      <c r="N2495">
        <v>3831</v>
      </c>
      <c r="R2495" s="2">
        <f t="shared" si="77"/>
        <v>11.773925871288954</v>
      </c>
      <c r="S2495" s="2">
        <f>VLOOKUP(A2495,'TA Total'!A:Q,14,0)</f>
        <v>32538</v>
      </c>
    </row>
    <row r="2496" spans="1:19" x14ac:dyDescent="0.45">
      <c r="A2496" s="2" t="str">
        <f t="shared" si="76"/>
        <v>2023|Far North District|Non-private Dwelling</v>
      </c>
      <c r="B2496" t="s">
        <v>16</v>
      </c>
      <c r="C2496" t="s">
        <v>17</v>
      </c>
      <c r="D2496" t="s">
        <v>18</v>
      </c>
      <c r="E2496" t="s">
        <v>19</v>
      </c>
      <c r="F2496">
        <v>2023</v>
      </c>
      <c r="G2496">
        <v>2023</v>
      </c>
      <c r="H2496" s="1" t="s">
        <v>232</v>
      </c>
      <c r="I2496" t="s">
        <v>231</v>
      </c>
      <c r="J2496">
        <v>22</v>
      </c>
      <c r="K2496" t="s">
        <v>27</v>
      </c>
      <c r="L2496">
        <v>2</v>
      </c>
      <c r="M2496" t="s">
        <v>262</v>
      </c>
      <c r="N2496">
        <v>114</v>
      </c>
      <c r="R2496" s="2">
        <f t="shared" si="77"/>
        <v>21.229050279329609</v>
      </c>
      <c r="S2496" s="2">
        <f>VLOOKUP(A2496,'TA Total'!A:Q,14,0)</f>
        <v>537</v>
      </c>
    </row>
    <row r="2497" spans="1:19" x14ac:dyDescent="0.45">
      <c r="A2497" s="2" t="str">
        <f t="shared" si="76"/>
        <v>2023|Far North District|Total - dwelling type</v>
      </c>
      <c r="B2497" t="s">
        <v>16</v>
      </c>
      <c r="C2497" t="s">
        <v>17</v>
      </c>
      <c r="D2497" t="s">
        <v>18</v>
      </c>
      <c r="E2497" t="s">
        <v>19</v>
      </c>
      <c r="F2497">
        <v>2023</v>
      </c>
      <c r="G2497">
        <v>2023</v>
      </c>
      <c r="H2497" s="1" t="s">
        <v>232</v>
      </c>
      <c r="I2497" t="s">
        <v>231</v>
      </c>
      <c r="J2497">
        <v>22</v>
      </c>
      <c r="K2497" t="s">
        <v>27</v>
      </c>
      <c r="L2497">
        <v>99</v>
      </c>
      <c r="M2497" t="s">
        <v>260</v>
      </c>
      <c r="N2497">
        <v>3945</v>
      </c>
      <c r="R2497" s="2">
        <f t="shared" si="77"/>
        <v>11.928519593613933</v>
      </c>
      <c r="S2497" s="2">
        <f>VLOOKUP(A2497,'TA Total'!A:Q,14,0)</f>
        <v>33072</v>
      </c>
    </row>
    <row r="2498" spans="1:19" x14ac:dyDescent="0.45">
      <c r="A2498" s="2" t="str">
        <f t="shared" si="76"/>
        <v>2023|Far North District|Private Dwelling</v>
      </c>
      <c r="B2498" t="s">
        <v>16</v>
      </c>
      <c r="C2498" t="s">
        <v>17</v>
      </c>
      <c r="D2498" t="s">
        <v>18</v>
      </c>
      <c r="E2498" t="s">
        <v>19</v>
      </c>
      <c r="F2498">
        <v>2023</v>
      </c>
      <c r="G2498">
        <v>2023</v>
      </c>
      <c r="H2498" s="1" t="s">
        <v>232</v>
      </c>
      <c r="I2498" t="s">
        <v>231</v>
      </c>
      <c r="J2498">
        <v>3</v>
      </c>
      <c r="K2498" t="s">
        <v>28</v>
      </c>
      <c r="L2498">
        <v>1</v>
      </c>
      <c r="M2498" t="s">
        <v>261</v>
      </c>
      <c r="N2498">
        <v>297</v>
      </c>
      <c r="R2498" s="2">
        <f t="shared" si="77"/>
        <v>0.91277890466531442</v>
      </c>
      <c r="S2498" s="2">
        <f>VLOOKUP(A2498,'TA Total'!A:Q,14,0)</f>
        <v>32538</v>
      </c>
    </row>
    <row r="2499" spans="1:19" x14ac:dyDescent="0.45">
      <c r="A2499" s="2" t="str">
        <f t="shared" ref="A2499:A2562" si="78">G2499&amp;"|"&amp;I2499&amp;"|"&amp;M2499</f>
        <v>2023|Far North District|Non-private Dwelling</v>
      </c>
      <c r="B2499" t="s">
        <v>16</v>
      </c>
      <c r="C2499" t="s">
        <v>17</v>
      </c>
      <c r="D2499" t="s">
        <v>18</v>
      </c>
      <c r="E2499" t="s">
        <v>19</v>
      </c>
      <c r="F2499">
        <v>2023</v>
      </c>
      <c r="G2499">
        <v>2023</v>
      </c>
      <c r="H2499" s="1" t="s">
        <v>232</v>
      </c>
      <c r="I2499" t="s">
        <v>231</v>
      </c>
      <c r="J2499">
        <v>3</v>
      </c>
      <c r="K2499" t="s">
        <v>28</v>
      </c>
      <c r="L2499">
        <v>2</v>
      </c>
      <c r="M2499" t="s">
        <v>262</v>
      </c>
      <c r="N2499">
        <v>3</v>
      </c>
      <c r="R2499" s="2">
        <f t="shared" ref="R2499:R2562" si="79">IF(P2499&lt;&gt;"_U",IFERROR((N2499/S2499*100),"."),".")</f>
        <v>0.55865921787709494</v>
      </c>
      <c r="S2499" s="2">
        <f>VLOOKUP(A2499,'TA Total'!A:Q,14,0)</f>
        <v>537</v>
      </c>
    </row>
    <row r="2500" spans="1:19" x14ac:dyDescent="0.45">
      <c r="A2500" s="2" t="str">
        <f t="shared" si="78"/>
        <v>2023|Far North District|Total - dwelling type</v>
      </c>
      <c r="B2500" t="s">
        <v>16</v>
      </c>
      <c r="C2500" t="s">
        <v>17</v>
      </c>
      <c r="D2500" t="s">
        <v>18</v>
      </c>
      <c r="E2500" t="s">
        <v>19</v>
      </c>
      <c r="F2500">
        <v>2023</v>
      </c>
      <c r="G2500">
        <v>2023</v>
      </c>
      <c r="H2500" s="1" t="s">
        <v>232</v>
      </c>
      <c r="I2500" t="s">
        <v>231</v>
      </c>
      <c r="J2500">
        <v>3</v>
      </c>
      <c r="K2500" t="s">
        <v>28</v>
      </c>
      <c r="L2500">
        <v>99</v>
      </c>
      <c r="M2500" t="s">
        <v>260</v>
      </c>
      <c r="N2500">
        <v>300</v>
      </c>
      <c r="R2500" s="2">
        <f t="shared" si="79"/>
        <v>0.90711175616835993</v>
      </c>
      <c r="S2500" s="2">
        <f>VLOOKUP(A2500,'TA Total'!A:Q,14,0)</f>
        <v>33072</v>
      </c>
    </row>
    <row r="2501" spans="1:19" x14ac:dyDescent="0.45">
      <c r="A2501" s="2" t="str">
        <f t="shared" si="78"/>
        <v>2023|Far North District|Private Dwelling</v>
      </c>
      <c r="B2501" t="s">
        <v>16</v>
      </c>
      <c r="C2501" t="s">
        <v>17</v>
      </c>
      <c r="D2501" t="s">
        <v>18</v>
      </c>
      <c r="E2501" t="s">
        <v>19</v>
      </c>
      <c r="F2501">
        <v>2023</v>
      </c>
      <c r="G2501">
        <v>2023</v>
      </c>
      <c r="H2501" s="1" t="s">
        <v>232</v>
      </c>
      <c r="I2501" t="s">
        <v>231</v>
      </c>
      <c r="J2501">
        <v>999</v>
      </c>
      <c r="K2501" t="s">
        <v>29</v>
      </c>
      <c r="L2501">
        <v>1</v>
      </c>
      <c r="M2501" t="s">
        <v>261</v>
      </c>
      <c r="N2501">
        <v>32538</v>
      </c>
      <c r="R2501" s="2">
        <f t="shared" si="79"/>
        <v>100</v>
      </c>
      <c r="S2501" s="2">
        <f>VLOOKUP(A2501,'TA Total'!A:Q,14,0)</f>
        <v>32538</v>
      </c>
    </row>
    <row r="2502" spans="1:19" x14ac:dyDescent="0.45">
      <c r="A2502" s="2" t="str">
        <f t="shared" si="78"/>
        <v>2023|Far North District|Non-private Dwelling</v>
      </c>
      <c r="B2502" t="s">
        <v>16</v>
      </c>
      <c r="C2502" t="s">
        <v>17</v>
      </c>
      <c r="D2502" t="s">
        <v>18</v>
      </c>
      <c r="E2502" t="s">
        <v>19</v>
      </c>
      <c r="F2502">
        <v>2023</v>
      </c>
      <c r="G2502">
        <v>2023</v>
      </c>
      <c r="H2502" s="1" t="s">
        <v>232</v>
      </c>
      <c r="I2502" t="s">
        <v>231</v>
      </c>
      <c r="J2502">
        <v>999</v>
      </c>
      <c r="K2502" t="s">
        <v>29</v>
      </c>
      <c r="L2502">
        <v>2</v>
      </c>
      <c r="M2502" t="s">
        <v>262</v>
      </c>
      <c r="N2502">
        <v>537</v>
      </c>
      <c r="R2502" s="2">
        <f t="shared" si="79"/>
        <v>100</v>
      </c>
      <c r="S2502" s="2">
        <f>VLOOKUP(A2502,'TA Total'!A:Q,14,0)</f>
        <v>537</v>
      </c>
    </row>
    <row r="2503" spans="1:19" x14ac:dyDescent="0.45">
      <c r="A2503" s="2" t="str">
        <f t="shared" si="78"/>
        <v>2023|Far North District|Total - dwelling type</v>
      </c>
      <c r="B2503" t="s">
        <v>16</v>
      </c>
      <c r="C2503" t="s">
        <v>17</v>
      </c>
      <c r="D2503" t="s">
        <v>18</v>
      </c>
      <c r="E2503" t="s">
        <v>19</v>
      </c>
      <c r="F2503">
        <v>2023</v>
      </c>
      <c r="G2503">
        <v>2023</v>
      </c>
      <c r="H2503" s="1" t="s">
        <v>232</v>
      </c>
      <c r="I2503" t="s">
        <v>231</v>
      </c>
      <c r="J2503">
        <v>999</v>
      </c>
      <c r="K2503" t="s">
        <v>29</v>
      </c>
      <c r="L2503">
        <v>99</v>
      </c>
      <c r="M2503" t="s">
        <v>260</v>
      </c>
      <c r="N2503">
        <v>33072</v>
      </c>
      <c r="R2503" s="2">
        <f t="shared" si="79"/>
        <v>100</v>
      </c>
      <c r="S2503" s="2">
        <f>VLOOKUP(A2503,'TA Total'!A:Q,14,0)</f>
        <v>33072</v>
      </c>
    </row>
    <row r="2504" spans="1:19" x14ac:dyDescent="0.45">
      <c r="A2504" s="2" t="str">
        <f t="shared" si="78"/>
        <v>2023|Whangarei District|Private Dwelling</v>
      </c>
      <c r="B2504" t="s">
        <v>16</v>
      </c>
      <c r="C2504" t="s">
        <v>17</v>
      </c>
      <c r="D2504" t="s">
        <v>18</v>
      </c>
      <c r="E2504" t="s">
        <v>19</v>
      </c>
      <c r="F2504">
        <v>2023</v>
      </c>
      <c r="G2504">
        <v>2023</v>
      </c>
      <c r="H2504" s="1" t="s">
        <v>230</v>
      </c>
      <c r="I2504" t="s">
        <v>229</v>
      </c>
      <c r="J2504">
        <v>1</v>
      </c>
      <c r="K2504" t="s">
        <v>22</v>
      </c>
      <c r="L2504">
        <v>1</v>
      </c>
      <c r="M2504" t="s">
        <v>261</v>
      </c>
      <c r="N2504">
        <v>35376</v>
      </c>
      <c r="R2504" s="2">
        <f t="shared" si="79"/>
        <v>85.61678646627459</v>
      </c>
      <c r="S2504" s="2">
        <f>VLOOKUP(A2504,'TA Total'!A:Q,14,0)</f>
        <v>41319</v>
      </c>
    </row>
    <row r="2505" spans="1:19" x14ac:dyDescent="0.45">
      <c r="A2505" s="2" t="str">
        <f t="shared" si="78"/>
        <v>2023|Whangarei District|Non-private Dwelling</v>
      </c>
      <c r="B2505" t="s">
        <v>16</v>
      </c>
      <c r="C2505" t="s">
        <v>17</v>
      </c>
      <c r="D2505" t="s">
        <v>18</v>
      </c>
      <c r="E2505" t="s">
        <v>19</v>
      </c>
      <c r="F2505">
        <v>2023</v>
      </c>
      <c r="G2505">
        <v>2023</v>
      </c>
      <c r="H2505" s="1" t="s">
        <v>230</v>
      </c>
      <c r="I2505" t="s">
        <v>229</v>
      </c>
      <c r="J2505">
        <v>1</v>
      </c>
      <c r="K2505" t="s">
        <v>22</v>
      </c>
      <c r="L2505">
        <v>2</v>
      </c>
      <c r="M2505" t="s">
        <v>262</v>
      </c>
      <c r="N2505">
        <v>162</v>
      </c>
      <c r="R2505" s="2">
        <f t="shared" si="79"/>
        <v>73.972602739726028</v>
      </c>
      <c r="S2505" s="2">
        <f>VLOOKUP(A2505,'TA Total'!A:Q,14,0)</f>
        <v>219</v>
      </c>
    </row>
    <row r="2506" spans="1:19" x14ac:dyDescent="0.45">
      <c r="A2506" s="2" t="str">
        <f t="shared" si="78"/>
        <v>2023|Whangarei District|Total - dwelling type</v>
      </c>
      <c r="B2506" t="s">
        <v>16</v>
      </c>
      <c r="C2506" t="s">
        <v>17</v>
      </c>
      <c r="D2506" t="s">
        <v>18</v>
      </c>
      <c r="E2506" t="s">
        <v>19</v>
      </c>
      <c r="F2506">
        <v>2023</v>
      </c>
      <c r="G2506">
        <v>2023</v>
      </c>
      <c r="H2506" s="1" t="s">
        <v>230</v>
      </c>
      <c r="I2506" t="s">
        <v>229</v>
      </c>
      <c r="J2506">
        <v>1</v>
      </c>
      <c r="K2506" t="s">
        <v>22</v>
      </c>
      <c r="L2506">
        <v>99</v>
      </c>
      <c r="M2506" t="s">
        <v>260</v>
      </c>
      <c r="N2506">
        <v>35535</v>
      </c>
      <c r="R2506" s="2">
        <f t="shared" si="79"/>
        <v>85.548172757475086</v>
      </c>
      <c r="S2506" s="2">
        <f>VLOOKUP(A2506,'TA Total'!A:Q,14,0)</f>
        <v>41538</v>
      </c>
    </row>
    <row r="2507" spans="1:19" x14ac:dyDescent="0.45">
      <c r="A2507" s="2" t="str">
        <f t="shared" si="78"/>
        <v>2023|Whangarei District|Private Dwelling</v>
      </c>
      <c r="B2507" t="s">
        <v>16</v>
      </c>
      <c r="C2507" t="s">
        <v>17</v>
      </c>
      <c r="D2507" t="s">
        <v>18</v>
      </c>
      <c r="E2507" t="s">
        <v>19</v>
      </c>
      <c r="F2507">
        <v>2023</v>
      </c>
      <c r="G2507">
        <v>2023</v>
      </c>
      <c r="H2507" s="1" t="s">
        <v>230</v>
      </c>
      <c r="I2507" t="s">
        <v>229</v>
      </c>
      <c r="J2507">
        <v>2</v>
      </c>
      <c r="K2507" t="s">
        <v>23</v>
      </c>
      <c r="L2507">
        <v>1</v>
      </c>
      <c r="M2507" t="s">
        <v>261</v>
      </c>
      <c r="N2507">
        <v>5532</v>
      </c>
      <c r="R2507" s="2">
        <f t="shared" si="79"/>
        <v>13.388513758803455</v>
      </c>
      <c r="S2507" s="2">
        <f>VLOOKUP(A2507,'TA Total'!A:Q,14,0)</f>
        <v>41319</v>
      </c>
    </row>
    <row r="2508" spans="1:19" x14ac:dyDescent="0.45">
      <c r="A2508" s="2" t="str">
        <f t="shared" si="78"/>
        <v>2023|Whangarei District|Non-private Dwelling</v>
      </c>
      <c r="B2508" t="s">
        <v>16</v>
      </c>
      <c r="C2508" t="s">
        <v>17</v>
      </c>
      <c r="D2508" t="s">
        <v>18</v>
      </c>
      <c r="E2508" t="s">
        <v>19</v>
      </c>
      <c r="F2508">
        <v>2023</v>
      </c>
      <c r="G2508">
        <v>2023</v>
      </c>
      <c r="H2508" s="1" t="s">
        <v>230</v>
      </c>
      <c r="I2508" t="s">
        <v>229</v>
      </c>
      <c r="J2508">
        <v>2</v>
      </c>
      <c r="K2508" t="s">
        <v>23</v>
      </c>
      <c r="L2508">
        <v>2</v>
      </c>
      <c r="M2508" t="s">
        <v>262</v>
      </c>
      <c r="N2508">
        <v>57</v>
      </c>
      <c r="R2508" s="2">
        <f t="shared" si="79"/>
        <v>26.027397260273972</v>
      </c>
      <c r="S2508" s="2">
        <f>VLOOKUP(A2508,'TA Total'!A:Q,14,0)</f>
        <v>219</v>
      </c>
    </row>
    <row r="2509" spans="1:19" x14ac:dyDescent="0.45">
      <c r="A2509" s="2" t="str">
        <f t="shared" si="78"/>
        <v>2023|Whangarei District|Total - dwelling type</v>
      </c>
      <c r="B2509" t="s">
        <v>16</v>
      </c>
      <c r="C2509" t="s">
        <v>17</v>
      </c>
      <c r="D2509" t="s">
        <v>18</v>
      </c>
      <c r="E2509" t="s">
        <v>19</v>
      </c>
      <c r="F2509">
        <v>2023</v>
      </c>
      <c r="G2509">
        <v>2023</v>
      </c>
      <c r="H2509" s="1" t="s">
        <v>230</v>
      </c>
      <c r="I2509" t="s">
        <v>229</v>
      </c>
      <c r="J2509">
        <v>2</v>
      </c>
      <c r="K2509" t="s">
        <v>23</v>
      </c>
      <c r="L2509">
        <v>99</v>
      </c>
      <c r="M2509" t="s">
        <v>260</v>
      </c>
      <c r="N2509">
        <v>5589</v>
      </c>
      <c r="R2509" s="2">
        <f t="shared" si="79"/>
        <v>13.455149501661129</v>
      </c>
      <c r="S2509" s="2">
        <f>VLOOKUP(A2509,'TA Total'!A:Q,14,0)</f>
        <v>41538</v>
      </c>
    </row>
    <row r="2510" spans="1:19" x14ac:dyDescent="0.45">
      <c r="A2510" s="2" t="str">
        <f t="shared" si="78"/>
        <v>2023|Whangarei District|Private Dwelling</v>
      </c>
      <c r="B2510" t="s">
        <v>16</v>
      </c>
      <c r="C2510" t="s">
        <v>17</v>
      </c>
      <c r="D2510" t="s">
        <v>18</v>
      </c>
      <c r="E2510" t="s">
        <v>19</v>
      </c>
      <c r="F2510">
        <v>2023</v>
      </c>
      <c r="G2510">
        <v>2023</v>
      </c>
      <c r="H2510" s="1" t="s">
        <v>230</v>
      </c>
      <c r="I2510" t="s">
        <v>229</v>
      </c>
      <c r="J2510">
        <v>21</v>
      </c>
      <c r="K2510" t="s">
        <v>26</v>
      </c>
      <c r="L2510">
        <v>1</v>
      </c>
      <c r="M2510" t="s">
        <v>261</v>
      </c>
      <c r="N2510">
        <v>2583</v>
      </c>
      <c r="R2510" s="2">
        <f t="shared" si="79"/>
        <v>6.2513613591810069</v>
      </c>
      <c r="S2510" s="2">
        <f>VLOOKUP(A2510,'TA Total'!A:Q,14,0)</f>
        <v>41319</v>
      </c>
    </row>
    <row r="2511" spans="1:19" x14ac:dyDescent="0.45">
      <c r="A2511" s="2" t="str">
        <f t="shared" si="78"/>
        <v>2023|Whangarei District|Non-private Dwelling</v>
      </c>
      <c r="B2511" t="s">
        <v>16</v>
      </c>
      <c r="C2511" t="s">
        <v>17</v>
      </c>
      <c r="D2511" t="s">
        <v>18</v>
      </c>
      <c r="E2511" t="s">
        <v>19</v>
      </c>
      <c r="F2511">
        <v>2023</v>
      </c>
      <c r="G2511">
        <v>2023</v>
      </c>
      <c r="H2511" s="1" t="s">
        <v>230</v>
      </c>
      <c r="I2511" t="s">
        <v>229</v>
      </c>
      <c r="J2511">
        <v>21</v>
      </c>
      <c r="K2511" t="s">
        <v>26</v>
      </c>
      <c r="L2511">
        <v>2</v>
      </c>
      <c r="M2511" t="s">
        <v>262</v>
      </c>
      <c r="N2511">
        <v>24</v>
      </c>
      <c r="R2511" s="2">
        <f t="shared" si="79"/>
        <v>10.95890410958904</v>
      </c>
      <c r="S2511" s="2">
        <f>VLOOKUP(A2511,'TA Total'!A:Q,14,0)</f>
        <v>219</v>
      </c>
    </row>
    <row r="2512" spans="1:19" x14ac:dyDescent="0.45">
      <c r="A2512" s="2" t="str">
        <f t="shared" si="78"/>
        <v>2023|Whangarei District|Total - dwelling type</v>
      </c>
      <c r="B2512" t="s">
        <v>16</v>
      </c>
      <c r="C2512" t="s">
        <v>17</v>
      </c>
      <c r="D2512" t="s">
        <v>18</v>
      </c>
      <c r="E2512" t="s">
        <v>19</v>
      </c>
      <c r="F2512">
        <v>2023</v>
      </c>
      <c r="G2512">
        <v>2023</v>
      </c>
      <c r="H2512" s="1" t="s">
        <v>230</v>
      </c>
      <c r="I2512" t="s">
        <v>229</v>
      </c>
      <c r="J2512">
        <v>21</v>
      </c>
      <c r="K2512" t="s">
        <v>26</v>
      </c>
      <c r="L2512">
        <v>99</v>
      </c>
      <c r="M2512" t="s">
        <v>260</v>
      </c>
      <c r="N2512">
        <v>2607</v>
      </c>
      <c r="R2512" s="2">
        <f t="shared" si="79"/>
        <v>6.2761808464538493</v>
      </c>
      <c r="S2512" s="2">
        <f>VLOOKUP(A2512,'TA Total'!A:Q,14,0)</f>
        <v>41538</v>
      </c>
    </row>
    <row r="2513" spans="1:19" x14ac:dyDescent="0.45">
      <c r="A2513" s="2" t="str">
        <f t="shared" si="78"/>
        <v>2023|Whangarei District|Private Dwelling</v>
      </c>
      <c r="B2513" t="s">
        <v>16</v>
      </c>
      <c r="C2513" t="s">
        <v>17</v>
      </c>
      <c r="D2513" t="s">
        <v>18</v>
      </c>
      <c r="E2513" t="s">
        <v>19</v>
      </c>
      <c r="F2513">
        <v>2023</v>
      </c>
      <c r="G2513">
        <v>2023</v>
      </c>
      <c r="H2513" s="1" t="s">
        <v>230</v>
      </c>
      <c r="I2513" t="s">
        <v>229</v>
      </c>
      <c r="J2513">
        <v>22</v>
      </c>
      <c r="K2513" t="s">
        <v>27</v>
      </c>
      <c r="L2513">
        <v>1</v>
      </c>
      <c r="M2513" t="s">
        <v>261</v>
      </c>
      <c r="N2513">
        <v>2952</v>
      </c>
      <c r="R2513" s="2">
        <f t="shared" si="79"/>
        <v>7.1444129819211497</v>
      </c>
      <c r="S2513" s="2">
        <f>VLOOKUP(A2513,'TA Total'!A:Q,14,0)</f>
        <v>41319</v>
      </c>
    </row>
    <row r="2514" spans="1:19" x14ac:dyDescent="0.45">
      <c r="A2514" s="2" t="str">
        <f t="shared" si="78"/>
        <v>2023|Whangarei District|Non-private Dwelling</v>
      </c>
      <c r="B2514" t="s">
        <v>16</v>
      </c>
      <c r="C2514" t="s">
        <v>17</v>
      </c>
      <c r="D2514" t="s">
        <v>18</v>
      </c>
      <c r="E2514" t="s">
        <v>19</v>
      </c>
      <c r="F2514">
        <v>2023</v>
      </c>
      <c r="G2514">
        <v>2023</v>
      </c>
      <c r="H2514" s="1" t="s">
        <v>230</v>
      </c>
      <c r="I2514" t="s">
        <v>229</v>
      </c>
      <c r="J2514">
        <v>22</v>
      </c>
      <c r="K2514" t="s">
        <v>27</v>
      </c>
      <c r="L2514">
        <v>2</v>
      </c>
      <c r="M2514" t="s">
        <v>262</v>
      </c>
      <c r="N2514">
        <v>33</v>
      </c>
      <c r="R2514" s="2">
        <f t="shared" si="79"/>
        <v>15.068493150684931</v>
      </c>
      <c r="S2514" s="2">
        <f>VLOOKUP(A2514,'TA Total'!A:Q,14,0)</f>
        <v>219</v>
      </c>
    </row>
    <row r="2515" spans="1:19" x14ac:dyDescent="0.45">
      <c r="A2515" s="2" t="str">
        <f t="shared" si="78"/>
        <v>2023|Whangarei District|Total - dwelling type</v>
      </c>
      <c r="B2515" t="s">
        <v>16</v>
      </c>
      <c r="C2515" t="s">
        <v>17</v>
      </c>
      <c r="D2515" t="s">
        <v>18</v>
      </c>
      <c r="E2515" t="s">
        <v>19</v>
      </c>
      <c r="F2515">
        <v>2023</v>
      </c>
      <c r="G2515">
        <v>2023</v>
      </c>
      <c r="H2515" s="1" t="s">
        <v>230</v>
      </c>
      <c r="I2515" t="s">
        <v>229</v>
      </c>
      <c r="J2515">
        <v>22</v>
      </c>
      <c r="K2515" t="s">
        <v>27</v>
      </c>
      <c r="L2515">
        <v>99</v>
      </c>
      <c r="M2515" t="s">
        <v>260</v>
      </c>
      <c r="N2515">
        <v>2985</v>
      </c>
      <c r="R2515" s="2">
        <f t="shared" si="79"/>
        <v>7.186190957677308</v>
      </c>
      <c r="S2515" s="2">
        <f>VLOOKUP(A2515,'TA Total'!A:Q,14,0)</f>
        <v>41538</v>
      </c>
    </row>
    <row r="2516" spans="1:19" x14ac:dyDescent="0.45">
      <c r="A2516" s="2" t="str">
        <f t="shared" si="78"/>
        <v>2023|Whangarei District|Private Dwelling</v>
      </c>
      <c r="B2516" t="s">
        <v>16</v>
      </c>
      <c r="C2516" t="s">
        <v>17</v>
      </c>
      <c r="D2516" t="s">
        <v>18</v>
      </c>
      <c r="E2516" t="s">
        <v>19</v>
      </c>
      <c r="F2516">
        <v>2023</v>
      </c>
      <c r="G2516">
        <v>2023</v>
      </c>
      <c r="H2516" s="1" t="s">
        <v>230</v>
      </c>
      <c r="I2516" t="s">
        <v>229</v>
      </c>
      <c r="J2516">
        <v>3</v>
      </c>
      <c r="K2516" t="s">
        <v>28</v>
      </c>
      <c r="L2516">
        <v>1</v>
      </c>
      <c r="M2516" t="s">
        <v>261</v>
      </c>
      <c r="N2516">
        <v>408</v>
      </c>
      <c r="R2516" s="2">
        <f t="shared" si="79"/>
        <v>0.98743919262324842</v>
      </c>
      <c r="S2516" s="2">
        <f>VLOOKUP(A2516,'TA Total'!A:Q,14,0)</f>
        <v>41319</v>
      </c>
    </row>
    <row r="2517" spans="1:19" x14ac:dyDescent="0.45">
      <c r="A2517" s="2" t="str">
        <f t="shared" si="78"/>
        <v>2023|Whangarei District|Non-private Dwelling</v>
      </c>
      <c r="B2517" t="s">
        <v>16</v>
      </c>
      <c r="C2517" t="s">
        <v>17</v>
      </c>
      <c r="D2517" t="s">
        <v>18</v>
      </c>
      <c r="E2517" t="s">
        <v>19</v>
      </c>
      <c r="F2517">
        <v>2023</v>
      </c>
      <c r="G2517">
        <v>2023</v>
      </c>
      <c r="H2517" s="1" t="s">
        <v>230</v>
      </c>
      <c r="I2517" t="s">
        <v>229</v>
      </c>
      <c r="J2517">
        <v>3</v>
      </c>
      <c r="K2517" t="s">
        <v>28</v>
      </c>
      <c r="L2517">
        <v>2</v>
      </c>
      <c r="M2517" t="s">
        <v>262</v>
      </c>
      <c r="N2517">
        <v>0</v>
      </c>
      <c r="R2517" s="2">
        <f t="shared" si="79"/>
        <v>0</v>
      </c>
      <c r="S2517" s="2">
        <f>VLOOKUP(A2517,'TA Total'!A:Q,14,0)</f>
        <v>219</v>
      </c>
    </row>
    <row r="2518" spans="1:19" x14ac:dyDescent="0.45">
      <c r="A2518" s="2" t="str">
        <f t="shared" si="78"/>
        <v>2023|Whangarei District|Total - dwelling type</v>
      </c>
      <c r="B2518" t="s">
        <v>16</v>
      </c>
      <c r="C2518" t="s">
        <v>17</v>
      </c>
      <c r="D2518" t="s">
        <v>18</v>
      </c>
      <c r="E2518" t="s">
        <v>19</v>
      </c>
      <c r="F2518">
        <v>2023</v>
      </c>
      <c r="G2518">
        <v>2023</v>
      </c>
      <c r="H2518" s="1" t="s">
        <v>230</v>
      </c>
      <c r="I2518" t="s">
        <v>229</v>
      </c>
      <c r="J2518">
        <v>3</v>
      </c>
      <c r="K2518" t="s">
        <v>28</v>
      </c>
      <c r="L2518">
        <v>99</v>
      </c>
      <c r="M2518" t="s">
        <v>260</v>
      </c>
      <c r="N2518">
        <v>408</v>
      </c>
      <c r="R2518" s="2">
        <f t="shared" si="79"/>
        <v>0.9822331359237324</v>
      </c>
      <c r="S2518" s="2">
        <f>VLOOKUP(A2518,'TA Total'!A:Q,14,0)</f>
        <v>41538</v>
      </c>
    </row>
    <row r="2519" spans="1:19" x14ac:dyDescent="0.45">
      <c r="A2519" s="2" t="str">
        <f t="shared" si="78"/>
        <v>2023|Whangarei District|Private Dwelling</v>
      </c>
      <c r="B2519" t="s">
        <v>16</v>
      </c>
      <c r="C2519" t="s">
        <v>17</v>
      </c>
      <c r="D2519" t="s">
        <v>18</v>
      </c>
      <c r="E2519" t="s">
        <v>19</v>
      </c>
      <c r="F2519">
        <v>2023</v>
      </c>
      <c r="G2519">
        <v>2023</v>
      </c>
      <c r="H2519" s="1" t="s">
        <v>230</v>
      </c>
      <c r="I2519" t="s">
        <v>229</v>
      </c>
      <c r="J2519">
        <v>999</v>
      </c>
      <c r="K2519" t="s">
        <v>29</v>
      </c>
      <c r="L2519">
        <v>1</v>
      </c>
      <c r="M2519" t="s">
        <v>261</v>
      </c>
      <c r="N2519">
        <v>41319</v>
      </c>
      <c r="R2519" s="2">
        <f t="shared" si="79"/>
        <v>100</v>
      </c>
      <c r="S2519" s="2">
        <f>VLOOKUP(A2519,'TA Total'!A:Q,14,0)</f>
        <v>41319</v>
      </c>
    </row>
    <row r="2520" spans="1:19" x14ac:dyDescent="0.45">
      <c r="A2520" s="2" t="str">
        <f t="shared" si="78"/>
        <v>2023|Whangarei District|Non-private Dwelling</v>
      </c>
      <c r="B2520" t="s">
        <v>16</v>
      </c>
      <c r="C2520" t="s">
        <v>17</v>
      </c>
      <c r="D2520" t="s">
        <v>18</v>
      </c>
      <c r="E2520" t="s">
        <v>19</v>
      </c>
      <c r="F2520">
        <v>2023</v>
      </c>
      <c r="G2520">
        <v>2023</v>
      </c>
      <c r="H2520" s="1" t="s">
        <v>230</v>
      </c>
      <c r="I2520" t="s">
        <v>229</v>
      </c>
      <c r="J2520">
        <v>999</v>
      </c>
      <c r="K2520" t="s">
        <v>29</v>
      </c>
      <c r="L2520">
        <v>2</v>
      </c>
      <c r="M2520" t="s">
        <v>262</v>
      </c>
      <c r="N2520">
        <v>219</v>
      </c>
      <c r="R2520" s="2">
        <f t="shared" si="79"/>
        <v>100</v>
      </c>
      <c r="S2520" s="2">
        <f>VLOOKUP(A2520,'TA Total'!A:Q,14,0)</f>
        <v>219</v>
      </c>
    </row>
    <row r="2521" spans="1:19" x14ac:dyDescent="0.45">
      <c r="A2521" s="2" t="str">
        <f t="shared" si="78"/>
        <v>2023|Whangarei District|Total - dwelling type</v>
      </c>
      <c r="B2521" t="s">
        <v>16</v>
      </c>
      <c r="C2521" t="s">
        <v>17</v>
      </c>
      <c r="D2521" t="s">
        <v>18</v>
      </c>
      <c r="E2521" t="s">
        <v>19</v>
      </c>
      <c r="F2521">
        <v>2023</v>
      </c>
      <c r="G2521">
        <v>2023</v>
      </c>
      <c r="H2521" s="1" t="s">
        <v>230</v>
      </c>
      <c r="I2521" t="s">
        <v>229</v>
      </c>
      <c r="J2521">
        <v>999</v>
      </c>
      <c r="K2521" t="s">
        <v>29</v>
      </c>
      <c r="L2521">
        <v>99</v>
      </c>
      <c r="M2521" t="s">
        <v>260</v>
      </c>
      <c r="N2521">
        <v>41538</v>
      </c>
      <c r="R2521" s="2">
        <f t="shared" si="79"/>
        <v>100</v>
      </c>
      <c r="S2521" s="2">
        <f>VLOOKUP(A2521,'TA Total'!A:Q,14,0)</f>
        <v>41538</v>
      </c>
    </row>
    <row r="2522" spans="1:19" x14ac:dyDescent="0.45">
      <c r="A2522" s="2" t="str">
        <f t="shared" si="78"/>
        <v>2023|Kaipara District|Private Dwelling</v>
      </c>
      <c r="B2522" t="s">
        <v>16</v>
      </c>
      <c r="C2522" t="s">
        <v>17</v>
      </c>
      <c r="D2522" t="s">
        <v>18</v>
      </c>
      <c r="E2522" t="s">
        <v>19</v>
      </c>
      <c r="F2522">
        <v>2023</v>
      </c>
      <c r="G2522">
        <v>2023</v>
      </c>
      <c r="H2522" s="1" t="s">
        <v>228</v>
      </c>
      <c r="I2522" t="s">
        <v>227</v>
      </c>
      <c r="J2522">
        <v>1</v>
      </c>
      <c r="K2522" t="s">
        <v>22</v>
      </c>
      <c r="L2522">
        <v>1</v>
      </c>
      <c r="M2522" t="s">
        <v>261</v>
      </c>
      <c r="N2522">
        <v>10128</v>
      </c>
      <c r="R2522" s="2">
        <f t="shared" si="79"/>
        <v>75.763016157989227</v>
      </c>
      <c r="S2522" s="2">
        <f>VLOOKUP(A2522,'TA Total'!A:Q,14,0)</f>
        <v>13368</v>
      </c>
    </row>
    <row r="2523" spans="1:19" x14ac:dyDescent="0.45">
      <c r="A2523" s="2" t="str">
        <f t="shared" si="78"/>
        <v>2023|Kaipara District|Non-private Dwelling</v>
      </c>
      <c r="B2523" t="s">
        <v>16</v>
      </c>
      <c r="C2523" t="s">
        <v>17</v>
      </c>
      <c r="D2523" t="s">
        <v>18</v>
      </c>
      <c r="E2523" t="s">
        <v>19</v>
      </c>
      <c r="F2523">
        <v>2023</v>
      </c>
      <c r="G2523">
        <v>2023</v>
      </c>
      <c r="H2523" s="1" t="s">
        <v>228</v>
      </c>
      <c r="I2523" t="s">
        <v>227</v>
      </c>
      <c r="J2523">
        <v>1</v>
      </c>
      <c r="K2523" t="s">
        <v>22</v>
      </c>
      <c r="L2523">
        <v>2</v>
      </c>
      <c r="M2523" t="s">
        <v>262</v>
      </c>
      <c r="N2523">
        <v>63</v>
      </c>
      <c r="R2523" s="2">
        <f t="shared" si="79"/>
        <v>56.756756756756758</v>
      </c>
      <c r="S2523" s="2">
        <f>VLOOKUP(A2523,'TA Total'!A:Q,14,0)</f>
        <v>111</v>
      </c>
    </row>
    <row r="2524" spans="1:19" x14ac:dyDescent="0.45">
      <c r="A2524" s="2" t="str">
        <f t="shared" si="78"/>
        <v>2023|Kaipara District|Total - dwelling type</v>
      </c>
      <c r="B2524" t="s">
        <v>16</v>
      </c>
      <c r="C2524" t="s">
        <v>17</v>
      </c>
      <c r="D2524" t="s">
        <v>18</v>
      </c>
      <c r="E2524" t="s">
        <v>19</v>
      </c>
      <c r="F2524">
        <v>2023</v>
      </c>
      <c r="G2524">
        <v>2023</v>
      </c>
      <c r="H2524" s="1" t="s">
        <v>228</v>
      </c>
      <c r="I2524" t="s">
        <v>227</v>
      </c>
      <c r="J2524">
        <v>1</v>
      </c>
      <c r="K2524" t="s">
        <v>22</v>
      </c>
      <c r="L2524">
        <v>99</v>
      </c>
      <c r="M2524" t="s">
        <v>260</v>
      </c>
      <c r="N2524">
        <v>10191</v>
      </c>
      <c r="R2524" s="2">
        <f t="shared" si="79"/>
        <v>75.589675122385401</v>
      </c>
      <c r="S2524" s="2">
        <f>VLOOKUP(A2524,'TA Total'!A:Q,14,0)</f>
        <v>13482</v>
      </c>
    </row>
    <row r="2525" spans="1:19" x14ac:dyDescent="0.45">
      <c r="A2525" s="2" t="str">
        <f t="shared" si="78"/>
        <v>2023|Kaipara District|Private Dwelling</v>
      </c>
      <c r="B2525" t="s">
        <v>16</v>
      </c>
      <c r="C2525" t="s">
        <v>17</v>
      </c>
      <c r="D2525" t="s">
        <v>18</v>
      </c>
      <c r="E2525" t="s">
        <v>19</v>
      </c>
      <c r="F2525">
        <v>2023</v>
      </c>
      <c r="G2525">
        <v>2023</v>
      </c>
      <c r="H2525" s="1" t="s">
        <v>228</v>
      </c>
      <c r="I2525" t="s">
        <v>227</v>
      </c>
      <c r="J2525">
        <v>2</v>
      </c>
      <c r="K2525" t="s">
        <v>23</v>
      </c>
      <c r="L2525">
        <v>1</v>
      </c>
      <c r="M2525" t="s">
        <v>261</v>
      </c>
      <c r="N2525">
        <v>3087</v>
      </c>
      <c r="R2525" s="2">
        <f t="shared" si="79"/>
        <v>23.092459605026932</v>
      </c>
      <c r="S2525" s="2">
        <f>VLOOKUP(A2525,'TA Total'!A:Q,14,0)</f>
        <v>13368</v>
      </c>
    </row>
    <row r="2526" spans="1:19" x14ac:dyDescent="0.45">
      <c r="A2526" s="2" t="str">
        <f t="shared" si="78"/>
        <v>2023|Kaipara District|Non-private Dwelling</v>
      </c>
      <c r="B2526" t="s">
        <v>16</v>
      </c>
      <c r="C2526" t="s">
        <v>17</v>
      </c>
      <c r="D2526" t="s">
        <v>18</v>
      </c>
      <c r="E2526" t="s">
        <v>19</v>
      </c>
      <c r="F2526">
        <v>2023</v>
      </c>
      <c r="G2526">
        <v>2023</v>
      </c>
      <c r="H2526" s="1" t="s">
        <v>228</v>
      </c>
      <c r="I2526" t="s">
        <v>227</v>
      </c>
      <c r="J2526">
        <v>2</v>
      </c>
      <c r="K2526" t="s">
        <v>23</v>
      </c>
      <c r="L2526">
        <v>2</v>
      </c>
      <c r="M2526" t="s">
        <v>262</v>
      </c>
      <c r="N2526">
        <v>45</v>
      </c>
      <c r="R2526" s="2">
        <f t="shared" si="79"/>
        <v>40.54054054054054</v>
      </c>
      <c r="S2526" s="2">
        <f>VLOOKUP(A2526,'TA Total'!A:Q,14,0)</f>
        <v>111</v>
      </c>
    </row>
    <row r="2527" spans="1:19" x14ac:dyDescent="0.45">
      <c r="A2527" s="2" t="str">
        <f t="shared" si="78"/>
        <v>2023|Kaipara District|Total - dwelling type</v>
      </c>
      <c r="B2527" t="s">
        <v>16</v>
      </c>
      <c r="C2527" t="s">
        <v>17</v>
      </c>
      <c r="D2527" t="s">
        <v>18</v>
      </c>
      <c r="E2527" t="s">
        <v>19</v>
      </c>
      <c r="F2527">
        <v>2023</v>
      </c>
      <c r="G2527">
        <v>2023</v>
      </c>
      <c r="H2527" s="1" t="s">
        <v>228</v>
      </c>
      <c r="I2527" t="s">
        <v>227</v>
      </c>
      <c r="J2527">
        <v>2</v>
      </c>
      <c r="K2527" t="s">
        <v>23</v>
      </c>
      <c r="L2527">
        <v>99</v>
      </c>
      <c r="M2527" t="s">
        <v>260</v>
      </c>
      <c r="N2527">
        <v>3132</v>
      </c>
      <c r="R2527" s="2">
        <f t="shared" si="79"/>
        <v>23.230974632843793</v>
      </c>
      <c r="S2527" s="2">
        <f>VLOOKUP(A2527,'TA Total'!A:Q,14,0)</f>
        <v>13482</v>
      </c>
    </row>
    <row r="2528" spans="1:19" x14ac:dyDescent="0.45">
      <c r="A2528" s="2" t="str">
        <f t="shared" si="78"/>
        <v>2023|Kaipara District|Private Dwelling</v>
      </c>
      <c r="B2528" t="s">
        <v>16</v>
      </c>
      <c r="C2528" t="s">
        <v>17</v>
      </c>
      <c r="D2528" t="s">
        <v>18</v>
      </c>
      <c r="E2528" t="s">
        <v>19</v>
      </c>
      <c r="F2528">
        <v>2023</v>
      </c>
      <c r="G2528">
        <v>2023</v>
      </c>
      <c r="H2528" s="1" t="s">
        <v>228</v>
      </c>
      <c r="I2528" t="s">
        <v>227</v>
      </c>
      <c r="J2528">
        <v>21</v>
      </c>
      <c r="K2528" t="s">
        <v>26</v>
      </c>
      <c r="L2528">
        <v>1</v>
      </c>
      <c r="M2528" t="s">
        <v>261</v>
      </c>
      <c r="N2528">
        <v>1653</v>
      </c>
      <c r="R2528" s="2">
        <f t="shared" si="79"/>
        <v>12.365350089766606</v>
      </c>
      <c r="S2528" s="2">
        <f>VLOOKUP(A2528,'TA Total'!A:Q,14,0)</f>
        <v>13368</v>
      </c>
    </row>
    <row r="2529" spans="1:19" x14ac:dyDescent="0.45">
      <c r="A2529" s="2" t="str">
        <f t="shared" si="78"/>
        <v>2023|Kaipara District|Non-private Dwelling</v>
      </c>
      <c r="B2529" t="s">
        <v>16</v>
      </c>
      <c r="C2529" t="s">
        <v>17</v>
      </c>
      <c r="D2529" t="s">
        <v>18</v>
      </c>
      <c r="E2529" t="s">
        <v>19</v>
      </c>
      <c r="F2529">
        <v>2023</v>
      </c>
      <c r="G2529">
        <v>2023</v>
      </c>
      <c r="H2529" s="1" t="s">
        <v>228</v>
      </c>
      <c r="I2529" t="s">
        <v>227</v>
      </c>
      <c r="J2529">
        <v>21</v>
      </c>
      <c r="K2529" t="s">
        <v>26</v>
      </c>
      <c r="L2529">
        <v>2</v>
      </c>
      <c r="M2529" t="s">
        <v>262</v>
      </c>
      <c r="N2529">
        <v>21</v>
      </c>
      <c r="R2529" s="2">
        <f t="shared" si="79"/>
        <v>18.918918918918919</v>
      </c>
      <c r="S2529" s="2">
        <f>VLOOKUP(A2529,'TA Total'!A:Q,14,0)</f>
        <v>111</v>
      </c>
    </row>
    <row r="2530" spans="1:19" x14ac:dyDescent="0.45">
      <c r="A2530" s="2" t="str">
        <f t="shared" si="78"/>
        <v>2023|Kaipara District|Total - dwelling type</v>
      </c>
      <c r="B2530" t="s">
        <v>16</v>
      </c>
      <c r="C2530" t="s">
        <v>17</v>
      </c>
      <c r="D2530" t="s">
        <v>18</v>
      </c>
      <c r="E2530" t="s">
        <v>19</v>
      </c>
      <c r="F2530">
        <v>2023</v>
      </c>
      <c r="G2530">
        <v>2023</v>
      </c>
      <c r="H2530" s="1" t="s">
        <v>228</v>
      </c>
      <c r="I2530" t="s">
        <v>227</v>
      </c>
      <c r="J2530">
        <v>21</v>
      </c>
      <c r="K2530" t="s">
        <v>26</v>
      </c>
      <c r="L2530">
        <v>99</v>
      </c>
      <c r="M2530" t="s">
        <v>260</v>
      </c>
      <c r="N2530">
        <v>1677</v>
      </c>
      <c r="R2530" s="2">
        <f t="shared" si="79"/>
        <v>12.438807298620382</v>
      </c>
      <c r="S2530" s="2">
        <f>VLOOKUP(A2530,'TA Total'!A:Q,14,0)</f>
        <v>13482</v>
      </c>
    </row>
    <row r="2531" spans="1:19" x14ac:dyDescent="0.45">
      <c r="A2531" s="2" t="str">
        <f t="shared" si="78"/>
        <v>2023|Kaipara District|Private Dwelling</v>
      </c>
      <c r="B2531" t="s">
        <v>16</v>
      </c>
      <c r="C2531" t="s">
        <v>17</v>
      </c>
      <c r="D2531" t="s">
        <v>18</v>
      </c>
      <c r="E2531" t="s">
        <v>19</v>
      </c>
      <c r="F2531">
        <v>2023</v>
      </c>
      <c r="G2531">
        <v>2023</v>
      </c>
      <c r="H2531" s="1" t="s">
        <v>228</v>
      </c>
      <c r="I2531" t="s">
        <v>227</v>
      </c>
      <c r="J2531">
        <v>22</v>
      </c>
      <c r="K2531" t="s">
        <v>27</v>
      </c>
      <c r="L2531">
        <v>1</v>
      </c>
      <c r="M2531" t="s">
        <v>261</v>
      </c>
      <c r="N2531">
        <v>1431</v>
      </c>
      <c r="R2531" s="2">
        <f t="shared" si="79"/>
        <v>10.704667863554757</v>
      </c>
      <c r="S2531" s="2">
        <f>VLOOKUP(A2531,'TA Total'!A:Q,14,0)</f>
        <v>13368</v>
      </c>
    </row>
    <row r="2532" spans="1:19" x14ac:dyDescent="0.45">
      <c r="A2532" s="2" t="str">
        <f t="shared" si="78"/>
        <v>2023|Kaipara District|Non-private Dwelling</v>
      </c>
      <c r="B2532" t="s">
        <v>16</v>
      </c>
      <c r="C2532" t="s">
        <v>17</v>
      </c>
      <c r="D2532" t="s">
        <v>18</v>
      </c>
      <c r="E2532" t="s">
        <v>19</v>
      </c>
      <c r="F2532">
        <v>2023</v>
      </c>
      <c r="G2532">
        <v>2023</v>
      </c>
      <c r="H2532" s="1" t="s">
        <v>228</v>
      </c>
      <c r="I2532" t="s">
        <v>227</v>
      </c>
      <c r="J2532">
        <v>22</v>
      </c>
      <c r="K2532" t="s">
        <v>27</v>
      </c>
      <c r="L2532">
        <v>2</v>
      </c>
      <c r="M2532" t="s">
        <v>262</v>
      </c>
      <c r="N2532">
        <v>21</v>
      </c>
      <c r="R2532" s="2">
        <f t="shared" si="79"/>
        <v>18.918918918918919</v>
      </c>
      <c r="S2532" s="2">
        <f>VLOOKUP(A2532,'TA Total'!A:Q,14,0)</f>
        <v>111</v>
      </c>
    </row>
    <row r="2533" spans="1:19" x14ac:dyDescent="0.45">
      <c r="A2533" s="2" t="str">
        <f t="shared" si="78"/>
        <v>2023|Kaipara District|Total - dwelling type</v>
      </c>
      <c r="B2533" t="s">
        <v>16</v>
      </c>
      <c r="C2533" t="s">
        <v>17</v>
      </c>
      <c r="D2533" t="s">
        <v>18</v>
      </c>
      <c r="E2533" t="s">
        <v>19</v>
      </c>
      <c r="F2533">
        <v>2023</v>
      </c>
      <c r="G2533">
        <v>2023</v>
      </c>
      <c r="H2533" s="1" t="s">
        <v>228</v>
      </c>
      <c r="I2533" t="s">
        <v>227</v>
      </c>
      <c r="J2533">
        <v>22</v>
      </c>
      <c r="K2533" t="s">
        <v>27</v>
      </c>
      <c r="L2533">
        <v>99</v>
      </c>
      <c r="M2533" t="s">
        <v>260</v>
      </c>
      <c r="N2533">
        <v>1455</v>
      </c>
      <c r="R2533" s="2">
        <f t="shared" si="79"/>
        <v>10.792167334223409</v>
      </c>
      <c r="S2533" s="2">
        <f>VLOOKUP(A2533,'TA Total'!A:Q,14,0)</f>
        <v>13482</v>
      </c>
    </row>
    <row r="2534" spans="1:19" x14ac:dyDescent="0.45">
      <c r="A2534" s="2" t="str">
        <f t="shared" si="78"/>
        <v>2023|Kaipara District|Private Dwelling</v>
      </c>
      <c r="B2534" t="s">
        <v>16</v>
      </c>
      <c r="C2534" t="s">
        <v>17</v>
      </c>
      <c r="D2534" t="s">
        <v>18</v>
      </c>
      <c r="E2534" t="s">
        <v>19</v>
      </c>
      <c r="F2534">
        <v>2023</v>
      </c>
      <c r="G2534">
        <v>2023</v>
      </c>
      <c r="H2534" s="1" t="s">
        <v>228</v>
      </c>
      <c r="I2534" t="s">
        <v>227</v>
      </c>
      <c r="J2534">
        <v>3</v>
      </c>
      <c r="K2534" t="s">
        <v>28</v>
      </c>
      <c r="L2534">
        <v>1</v>
      </c>
      <c r="M2534" t="s">
        <v>261</v>
      </c>
      <c r="N2534">
        <v>156</v>
      </c>
      <c r="R2534" s="2">
        <f t="shared" si="79"/>
        <v>1.1669658886894074</v>
      </c>
      <c r="S2534" s="2">
        <f>VLOOKUP(A2534,'TA Total'!A:Q,14,0)</f>
        <v>13368</v>
      </c>
    </row>
    <row r="2535" spans="1:19" x14ac:dyDescent="0.45">
      <c r="A2535" s="2" t="str">
        <f t="shared" si="78"/>
        <v>2023|Kaipara District|Non-private Dwelling</v>
      </c>
      <c r="B2535" t="s">
        <v>16</v>
      </c>
      <c r="C2535" t="s">
        <v>17</v>
      </c>
      <c r="D2535" t="s">
        <v>18</v>
      </c>
      <c r="E2535" t="s">
        <v>19</v>
      </c>
      <c r="F2535">
        <v>2023</v>
      </c>
      <c r="G2535">
        <v>2023</v>
      </c>
      <c r="H2535" s="1" t="s">
        <v>228</v>
      </c>
      <c r="I2535" t="s">
        <v>227</v>
      </c>
      <c r="J2535">
        <v>3</v>
      </c>
      <c r="K2535" t="s">
        <v>28</v>
      </c>
      <c r="L2535">
        <v>2</v>
      </c>
      <c r="M2535" t="s">
        <v>262</v>
      </c>
      <c r="N2535">
        <v>0</v>
      </c>
      <c r="R2535" s="2">
        <f t="shared" si="79"/>
        <v>0</v>
      </c>
      <c r="S2535" s="2">
        <f>VLOOKUP(A2535,'TA Total'!A:Q,14,0)</f>
        <v>111</v>
      </c>
    </row>
    <row r="2536" spans="1:19" x14ac:dyDescent="0.45">
      <c r="A2536" s="2" t="str">
        <f t="shared" si="78"/>
        <v>2023|Kaipara District|Total - dwelling type</v>
      </c>
      <c r="B2536" t="s">
        <v>16</v>
      </c>
      <c r="C2536" t="s">
        <v>17</v>
      </c>
      <c r="D2536" t="s">
        <v>18</v>
      </c>
      <c r="E2536" t="s">
        <v>19</v>
      </c>
      <c r="F2536">
        <v>2023</v>
      </c>
      <c r="G2536">
        <v>2023</v>
      </c>
      <c r="H2536" s="1" t="s">
        <v>228</v>
      </c>
      <c r="I2536" t="s">
        <v>227</v>
      </c>
      <c r="J2536">
        <v>3</v>
      </c>
      <c r="K2536" t="s">
        <v>28</v>
      </c>
      <c r="L2536">
        <v>99</v>
      </c>
      <c r="M2536" t="s">
        <v>260</v>
      </c>
      <c r="N2536">
        <v>159</v>
      </c>
      <c r="R2536" s="2">
        <f t="shared" si="79"/>
        <v>1.1793502447708055</v>
      </c>
      <c r="S2536" s="2">
        <f>VLOOKUP(A2536,'TA Total'!A:Q,14,0)</f>
        <v>13482</v>
      </c>
    </row>
    <row r="2537" spans="1:19" x14ac:dyDescent="0.45">
      <c r="A2537" s="2" t="str">
        <f t="shared" si="78"/>
        <v>2023|Kaipara District|Private Dwelling</v>
      </c>
      <c r="B2537" t="s">
        <v>16</v>
      </c>
      <c r="C2537" t="s">
        <v>17</v>
      </c>
      <c r="D2537" t="s">
        <v>18</v>
      </c>
      <c r="E2537" t="s">
        <v>19</v>
      </c>
      <c r="F2537">
        <v>2023</v>
      </c>
      <c r="G2537">
        <v>2023</v>
      </c>
      <c r="H2537" s="1" t="s">
        <v>228</v>
      </c>
      <c r="I2537" t="s">
        <v>227</v>
      </c>
      <c r="J2537">
        <v>999</v>
      </c>
      <c r="K2537" t="s">
        <v>29</v>
      </c>
      <c r="L2537">
        <v>1</v>
      </c>
      <c r="M2537" t="s">
        <v>261</v>
      </c>
      <c r="N2537">
        <v>13368</v>
      </c>
      <c r="R2537" s="2">
        <f t="shared" si="79"/>
        <v>100</v>
      </c>
      <c r="S2537" s="2">
        <f>VLOOKUP(A2537,'TA Total'!A:Q,14,0)</f>
        <v>13368</v>
      </c>
    </row>
    <row r="2538" spans="1:19" x14ac:dyDescent="0.45">
      <c r="A2538" s="2" t="str">
        <f t="shared" si="78"/>
        <v>2023|Kaipara District|Non-private Dwelling</v>
      </c>
      <c r="B2538" t="s">
        <v>16</v>
      </c>
      <c r="C2538" t="s">
        <v>17</v>
      </c>
      <c r="D2538" t="s">
        <v>18</v>
      </c>
      <c r="E2538" t="s">
        <v>19</v>
      </c>
      <c r="F2538">
        <v>2023</v>
      </c>
      <c r="G2538">
        <v>2023</v>
      </c>
      <c r="H2538" s="1" t="s">
        <v>228</v>
      </c>
      <c r="I2538" t="s">
        <v>227</v>
      </c>
      <c r="J2538">
        <v>999</v>
      </c>
      <c r="K2538" t="s">
        <v>29</v>
      </c>
      <c r="L2538">
        <v>2</v>
      </c>
      <c r="M2538" t="s">
        <v>262</v>
      </c>
      <c r="N2538">
        <v>111</v>
      </c>
      <c r="R2538" s="2">
        <f t="shared" si="79"/>
        <v>100</v>
      </c>
      <c r="S2538" s="2">
        <f>VLOOKUP(A2538,'TA Total'!A:Q,14,0)</f>
        <v>111</v>
      </c>
    </row>
    <row r="2539" spans="1:19" x14ac:dyDescent="0.45">
      <c r="A2539" s="2" t="str">
        <f t="shared" si="78"/>
        <v>2023|Kaipara District|Total - dwelling type</v>
      </c>
      <c r="B2539" t="s">
        <v>16</v>
      </c>
      <c r="C2539" t="s">
        <v>17</v>
      </c>
      <c r="D2539" t="s">
        <v>18</v>
      </c>
      <c r="E2539" t="s">
        <v>19</v>
      </c>
      <c r="F2539">
        <v>2023</v>
      </c>
      <c r="G2539">
        <v>2023</v>
      </c>
      <c r="H2539" s="1" t="s">
        <v>228</v>
      </c>
      <c r="I2539" t="s">
        <v>227</v>
      </c>
      <c r="J2539">
        <v>999</v>
      </c>
      <c r="K2539" t="s">
        <v>29</v>
      </c>
      <c r="L2539">
        <v>99</v>
      </c>
      <c r="M2539" t="s">
        <v>260</v>
      </c>
      <c r="N2539">
        <v>13482</v>
      </c>
      <c r="R2539" s="2">
        <f t="shared" si="79"/>
        <v>100</v>
      </c>
      <c r="S2539" s="2">
        <f>VLOOKUP(A2539,'TA Total'!A:Q,14,0)</f>
        <v>13482</v>
      </c>
    </row>
    <row r="2540" spans="1:19" x14ac:dyDescent="0.45">
      <c r="A2540" s="2" t="str">
        <f t="shared" si="78"/>
        <v>2023|Thames-Coromandel District|Private Dwelling</v>
      </c>
      <c r="B2540" t="s">
        <v>16</v>
      </c>
      <c r="C2540" t="s">
        <v>17</v>
      </c>
      <c r="D2540" t="s">
        <v>18</v>
      </c>
      <c r="E2540" t="s">
        <v>19</v>
      </c>
      <c r="F2540">
        <v>2023</v>
      </c>
      <c r="G2540">
        <v>2023</v>
      </c>
      <c r="H2540" s="1" t="s">
        <v>226</v>
      </c>
      <c r="I2540" t="s">
        <v>225</v>
      </c>
      <c r="J2540">
        <v>1</v>
      </c>
      <c r="K2540" t="s">
        <v>22</v>
      </c>
      <c r="L2540">
        <v>1</v>
      </c>
      <c r="M2540" t="s">
        <v>261</v>
      </c>
      <c r="N2540">
        <v>13308</v>
      </c>
      <c r="R2540" s="2">
        <f t="shared" si="79"/>
        <v>49.603041484960301</v>
      </c>
      <c r="S2540" s="2">
        <f>VLOOKUP(A2540,'TA Total'!A:Q,14,0)</f>
        <v>26829</v>
      </c>
    </row>
    <row r="2541" spans="1:19" x14ac:dyDescent="0.45">
      <c r="A2541" s="2" t="str">
        <f t="shared" si="78"/>
        <v>2023|Thames-Coromandel District|Non-private Dwelling</v>
      </c>
      <c r="B2541" t="s">
        <v>16</v>
      </c>
      <c r="C2541" t="s">
        <v>17</v>
      </c>
      <c r="D2541" t="s">
        <v>18</v>
      </c>
      <c r="E2541" t="s">
        <v>19</v>
      </c>
      <c r="F2541">
        <v>2023</v>
      </c>
      <c r="G2541">
        <v>2023</v>
      </c>
      <c r="H2541" s="1" t="s">
        <v>226</v>
      </c>
      <c r="I2541" t="s">
        <v>225</v>
      </c>
      <c r="J2541">
        <v>1</v>
      </c>
      <c r="K2541" t="s">
        <v>22</v>
      </c>
      <c r="L2541">
        <v>2</v>
      </c>
      <c r="M2541" t="s">
        <v>262</v>
      </c>
      <c r="N2541">
        <v>249</v>
      </c>
      <c r="R2541" s="2">
        <f t="shared" si="79"/>
        <v>63.358778625954194</v>
      </c>
      <c r="S2541" s="2">
        <f>VLOOKUP(A2541,'TA Total'!A:Q,14,0)</f>
        <v>393</v>
      </c>
    </row>
    <row r="2542" spans="1:19" x14ac:dyDescent="0.45">
      <c r="A2542" s="2" t="str">
        <f t="shared" si="78"/>
        <v>2023|Thames-Coromandel District|Total - dwelling type</v>
      </c>
      <c r="B2542" t="s">
        <v>16</v>
      </c>
      <c r="C2542" t="s">
        <v>17</v>
      </c>
      <c r="D2542" t="s">
        <v>18</v>
      </c>
      <c r="E2542" t="s">
        <v>19</v>
      </c>
      <c r="F2542">
        <v>2023</v>
      </c>
      <c r="G2542">
        <v>2023</v>
      </c>
      <c r="H2542" s="1" t="s">
        <v>226</v>
      </c>
      <c r="I2542" t="s">
        <v>225</v>
      </c>
      <c r="J2542">
        <v>1</v>
      </c>
      <c r="K2542" t="s">
        <v>22</v>
      </c>
      <c r="L2542">
        <v>99</v>
      </c>
      <c r="M2542" t="s">
        <v>260</v>
      </c>
      <c r="N2542">
        <v>13557</v>
      </c>
      <c r="R2542" s="2">
        <f t="shared" si="79"/>
        <v>49.801631033722728</v>
      </c>
      <c r="S2542" s="2">
        <f>VLOOKUP(A2542,'TA Total'!A:Q,14,0)</f>
        <v>27222</v>
      </c>
    </row>
    <row r="2543" spans="1:19" x14ac:dyDescent="0.45">
      <c r="A2543" s="2" t="str">
        <f t="shared" si="78"/>
        <v>2023|Thames-Coromandel District|Private Dwelling</v>
      </c>
      <c r="B2543" t="s">
        <v>16</v>
      </c>
      <c r="C2543" t="s">
        <v>17</v>
      </c>
      <c r="D2543" t="s">
        <v>18</v>
      </c>
      <c r="E2543" t="s">
        <v>19</v>
      </c>
      <c r="F2543">
        <v>2023</v>
      </c>
      <c r="G2543">
        <v>2023</v>
      </c>
      <c r="H2543" s="1" t="s">
        <v>226</v>
      </c>
      <c r="I2543" t="s">
        <v>225</v>
      </c>
      <c r="J2543">
        <v>2</v>
      </c>
      <c r="K2543" t="s">
        <v>23</v>
      </c>
      <c r="L2543">
        <v>1</v>
      </c>
      <c r="M2543" t="s">
        <v>261</v>
      </c>
      <c r="N2543">
        <v>13317</v>
      </c>
      <c r="R2543" s="2">
        <f t="shared" si="79"/>
        <v>49.636587274963659</v>
      </c>
      <c r="S2543" s="2">
        <f>VLOOKUP(A2543,'TA Total'!A:Q,14,0)</f>
        <v>26829</v>
      </c>
    </row>
    <row r="2544" spans="1:19" x14ac:dyDescent="0.45">
      <c r="A2544" s="2" t="str">
        <f t="shared" si="78"/>
        <v>2023|Thames-Coromandel District|Non-private Dwelling</v>
      </c>
      <c r="B2544" t="s">
        <v>16</v>
      </c>
      <c r="C2544" t="s">
        <v>17</v>
      </c>
      <c r="D2544" t="s">
        <v>18</v>
      </c>
      <c r="E2544" t="s">
        <v>19</v>
      </c>
      <c r="F2544">
        <v>2023</v>
      </c>
      <c r="G2544">
        <v>2023</v>
      </c>
      <c r="H2544" s="1" t="s">
        <v>226</v>
      </c>
      <c r="I2544" t="s">
        <v>225</v>
      </c>
      <c r="J2544">
        <v>2</v>
      </c>
      <c r="K2544" t="s">
        <v>23</v>
      </c>
      <c r="L2544">
        <v>2</v>
      </c>
      <c r="M2544" t="s">
        <v>262</v>
      </c>
      <c r="N2544">
        <v>144</v>
      </c>
      <c r="R2544" s="2">
        <f t="shared" si="79"/>
        <v>36.641221374045799</v>
      </c>
      <c r="S2544" s="2">
        <f>VLOOKUP(A2544,'TA Total'!A:Q,14,0)</f>
        <v>393</v>
      </c>
    </row>
    <row r="2545" spans="1:19" x14ac:dyDescent="0.45">
      <c r="A2545" s="2" t="str">
        <f t="shared" si="78"/>
        <v>2023|Thames-Coromandel District|Total - dwelling type</v>
      </c>
      <c r="B2545" t="s">
        <v>16</v>
      </c>
      <c r="C2545" t="s">
        <v>17</v>
      </c>
      <c r="D2545" t="s">
        <v>18</v>
      </c>
      <c r="E2545" t="s">
        <v>19</v>
      </c>
      <c r="F2545">
        <v>2023</v>
      </c>
      <c r="G2545">
        <v>2023</v>
      </c>
      <c r="H2545" s="1" t="s">
        <v>226</v>
      </c>
      <c r="I2545" t="s">
        <v>225</v>
      </c>
      <c r="J2545">
        <v>2</v>
      </c>
      <c r="K2545" t="s">
        <v>23</v>
      </c>
      <c r="L2545">
        <v>99</v>
      </c>
      <c r="M2545" t="s">
        <v>260</v>
      </c>
      <c r="N2545">
        <v>13461</v>
      </c>
      <c r="R2545" s="2">
        <f t="shared" si="79"/>
        <v>49.448975093674235</v>
      </c>
      <c r="S2545" s="2">
        <f>VLOOKUP(A2545,'TA Total'!A:Q,14,0)</f>
        <v>27222</v>
      </c>
    </row>
    <row r="2546" spans="1:19" x14ac:dyDescent="0.45">
      <c r="A2546" s="2" t="str">
        <f t="shared" si="78"/>
        <v>2023|Thames-Coromandel District|Private Dwelling</v>
      </c>
      <c r="B2546" t="s">
        <v>16</v>
      </c>
      <c r="C2546" t="s">
        <v>17</v>
      </c>
      <c r="D2546" t="s">
        <v>18</v>
      </c>
      <c r="E2546" t="s">
        <v>19</v>
      </c>
      <c r="F2546">
        <v>2023</v>
      </c>
      <c r="G2546">
        <v>2023</v>
      </c>
      <c r="H2546" s="1" t="s">
        <v>226</v>
      </c>
      <c r="I2546" t="s">
        <v>225</v>
      </c>
      <c r="J2546">
        <v>21</v>
      </c>
      <c r="K2546" t="s">
        <v>26</v>
      </c>
      <c r="L2546">
        <v>1</v>
      </c>
      <c r="M2546" t="s">
        <v>261</v>
      </c>
      <c r="N2546">
        <v>5283</v>
      </c>
      <c r="R2546" s="2">
        <f t="shared" si="79"/>
        <v>19.691378731969138</v>
      </c>
      <c r="S2546" s="2">
        <f>VLOOKUP(A2546,'TA Total'!A:Q,14,0)</f>
        <v>26829</v>
      </c>
    </row>
    <row r="2547" spans="1:19" x14ac:dyDescent="0.45">
      <c r="A2547" s="2" t="str">
        <f t="shared" si="78"/>
        <v>2023|Thames-Coromandel District|Non-private Dwelling</v>
      </c>
      <c r="B2547" t="s">
        <v>16</v>
      </c>
      <c r="C2547" t="s">
        <v>17</v>
      </c>
      <c r="D2547" t="s">
        <v>18</v>
      </c>
      <c r="E2547" t="s">
        <v>19</v>
      </c>
      <c r="F2547">
        <v>2023</v>
      </c>
      <c r="G2547">
        <v>2023</v>
      </c>
      <c r="H2547" s="1" t="s">
        <v>226</v>
      </c>
      <c r="I2547" t="s">
        <v>225</v>
      </c>
      <c r="J2547">
        <v>21</v>
      </c>
      <c r="K2547" t="s">
        <v>26</v>
      </c>
      <c r="L2547">
        <v>2</v>
      </c>
      <c r="M2547" t="s">
        <v>262</v>
      </c>
      <c r="N2547">
        <v>78</v>
      </c>
      <c r="R2547" s="2">
        <f t="shared" si="79"/>
        <v>19.847328244274809</v>
      </c>
      <c r="S2547" s="2">
        <f>VLOOKUP(A2547,'TA Total'!A:Q,14,0)</f>
        <v>393</v>
      </c>
    </row>
    <row r="2548" spans="1:19" x14ac:dyDescent="0.45">
      <c r="A2548" s="2" t="str">
        <f t="shared" si="78"/>
        <v>2023|Thames-Coromandel District|Total - dwelling type</v>
      </c>
      <c r="B2548" t="s">
        <v>16</v>
      </c>
      <c r="C2548" t="s">
        <v>17</v>
      </c>
      <c r="D2548" t="s">
        <v>18</v>
      </c>
      <c r="E2548" t="s">
        <v>19</v>
      </c>
      <c r="F2548">
        <v>2023</v>
      </c>
      <c r="G2548">
        <v>2023</v>
      </c>
      <c r="H2548" s="1" t="s">
        <v>226</v>
      </c>
      <c r="I2548" t="s">
        <v>225</v>
      </c>
      <c r="J2548">
        <v>21</v>
      </c>
      <c r="K2548" t="s">
        <v>26</v>
      </c>
      <c r="L2548">
        <v>99</v>
      </c>
      <c r="M2548" t="s">
        <v>260</v>
      </c>
      <c r="N2548">
        <v>5361</v>
      </c>
      <c r="R2548" s="2">
        <f t="shared" si="79"/>
        <v>19.693630152082875</v>
      </c>
      <c r="S2548" s="2">
        <f>VLOOKUP(A2548,'TA Total'!A:Q,14,0)</f>
        <v>27222</v>
      </c>
    </row>
    <row r="2549" spans="1:19" x14ac:dyDescent="0.45">
      <c r="A2549" s="2" t="str">
        <f t="shared" si="78"/>
        <v>2023|Thames-Coromandel District|Private Dwelling</v>
      </c>
      <c r="B2549" t="s">
        <v>16</v>
      </c>
      <c r="C2549" t="s">
        <v>17</v>
      </c>
      <c r="D2549" t="s">
        <v>18</v>
      </c>
      <c r="E2549" t="s">
        <v>19</v>
      </c>
      <c r="F2549">
        <v>2023</v>
      </c>
      <c r="G2549">
        <v>2023</v>
      </c>
      <c r="H2549" s="1" t="s">
        <v>226</v>
      </c>
      <c r="I2549" t="s">
        <v>225</v>
      </c>
      <c r="J2549">
        <v>22</v>
      </c>
      <c r="K2549" t="s">
        <v>27</v>
      </c>
      <c r="L2549">
        <v>1</v>
      </c>
      <c r="M2549" t="s">
        <v>261</v>
      </c>
      <c r="N2549">
        <v>8034</v>
      </c>
      <c r="R2549" s="2">
        <f t="shared" si="79"/>
        <v>29.945208542994521</v>
      </c>
      <c r="S2549" s="2">
        <f>VLOOKUP(A2549,'TA Total'!A:Q,14,0)</f>
        <v>26829</v>
      </c>
    </row>
    <row r="2550" spans="1:19" x14ac:dyDescent="0.45">
      <c r="A2550" s="2" t="str">
        <f t="shared" si="78"/>
        <v>2023|Thames-Coromandel District|Non-private Dwelling</v>
      </c>
      <c r="B2550" t="s">
        <v>16</v>
      </c>
      <c r="C2550" t="s">
        <v>17</v>
      </c>
      <c r="D2550" t="s">
        <v>18</v>
      </c>
      <c r="E2550" t="s">
        <v>19</v>
      </c>
      <c r="F2550">
        <v>2023</v>
      </c>
      <c r="G2550">
        <v>2023</v>
      </c>
      <c r="H2550" s="1" t="s">
        <v>226</v>
      </c>
      <c r="I2550" t="s">
        <v>225</v>
      </c>
      <c r="J2550">
        <v>22</v>
      </c>
      <c r="K2550" t="s">
        <v>27</v>
      </c>
      <c r="L2550">
        <v>2</v>
      </c>
      <c r="M2550" t="s">
        <v>262</v>
      </c>
      <c r="N2550">
        <v>63</v>
      </c>
      <c r="R2550" s="2">
        <f t="shared" si="79"/>
        <v>16.030534351145036</v>
      </c>
      <c r="S2550" s="2">
        <f>VLOOKUP(A2550,'TA Total'!A:Q,14,0)</f>
        <v>393</v>
      </c>
    </row>
    <row r="2551" spans="1:19" x14ac:dyDescent="0.45">
      <c r="A2551" s="2" t="str">
        <f t="shared" si="78"/>
        <v>2023|Thames-Coromandel District|Total - dwelling type</v>
      </c>
      <c r="B2551" t="s">
        <v>16</v>
      </c>
      <c r="C2551" t="s">
        <v>17</v>
      </c>
      <c r="D2551" t="s">
        <v>18</v>
      </c>
      <c r="E2551" t="s">
        <v>19</v>
      </c>
      <c r="F2551">
        <v>2023</v>
      </c>
      <c r="G2551">
        <v>2023</v>
      </c>
      <c r="H2551" s="1" t="s">
        <v>226</v>
      </c>
      <c r="I2551" t="s">
        <v>225</v>
      </c>
      <c r="J2551">
        <v>22</v>
      </c>
      <c r="K2551" t="s">
        <v>27</v>
      </c>
      <c r="L2551">
        <v>99</v>
      </c>
      <c r="M2551" t="s">
        <v>260</v>
      </c>
      <c r="N2551">
        <v>8100</v>
      </c>
      <c r="R2551" s="2">
        <f t="shared" si="79"/>
        <v>29.75534494159136</v>
      </c>
      <c r="S2551" s="2">
        <f>VLOOKUP(A2551,'TA Total'!A:Q,14,0)</f>
        <v>27222</v>
      </c>
    </row>
    <row r="2552" spans="1:19" x14ac:dyDescent="0.45">
      <c r="A2552" s="2" t="str">
        <f t="shared" si="78"/>
        <v>2023|Thames-Coromandel District|Private Dwelling</v>
      </c>
      <c r="B2552" t="s">
        <v>16</v>
      </c>
      <c r="C2552" t="s">
        <v>17</v>
      </c>
      <c r="D2552" t="s">
        <v>18</v>
      </c>
      <c r="E2552" t="s">
        <v>19</v>
      </c>
      <c r="F2552">
        <v>2023</v>
      </c>
      <c r="G2552">
        <v>2023</v>
      </c>
      <c r="H2552" s="1" t="s">
        <v>226</v>
      </c>
      <c r="I2552" t="s">
        <v>225</v>
      </c>
      <c r="J2552">
        <v>3</v>
      </c>
      <c r="K2552" t="s">
        <v>28</v>
      </c>
      <c r="L2552">
        <v>1</v>
      </c>
      <c r="M2552" t="s">
        <v>261</v>
      </c>
      <c r="N2552">
        <v>204</v>
      </c>
      <c r="R2552" s="2">
        <f t="shared" si="79"/>
        <v>0.76037124007603718</v>
      </c>
      <c r="S2552" s="2">
        <f>VLOOKUP(A2552,'TA Total'!A:Q,14,0)</f>
        <v>26829</v>
      </c>
    </row>
    <row r="2553" spans="1:19" x14ac:dyDescent="0.45">
      <c r="A2553" s="2" t="str">
        <f t="shared" si="78"/>
        <v>2023|Thames-Coromandel District|Non-private Dwelling</v>
      </c>
      <c r="B2553" t="s">
        <v>16</v>
      </c>
      <c r="C2553" t="s">
        <v>17</v>
      </c>
      <c r="D2553" t="s">
        <v>18</v>
      </c>
      <c r="E2553" t="s">
        <v>19</v>
      </c>
      <c r="F2553">
        <v>2023</v>
      </c>
      <c r="G2553">
        <v>2023</v>
      </c>
      <c r="H2553" s="1" t="s">
        <v>226</v>
      </c>
      <c r="I2553" t="s">
        <v>225</v>
      </c>
      <c r="J2553">
        <v>3</v>
      </c>
      <c r="K2553" t="s">
        <v>28</v>
      </c>
      <c r="L2553">
        <v>2</v>
      </c>
      <c r="M2553" t="s">
        <v>262</v>
      </c>
      <c r="N2553">
        <v>0</v>
      </c>
      <c r="R2553" s="2">
        <f t="shared" si="79"/>
        <v>0</v>
      </c>
      <c r="S2553" s="2">
        <f>VLOOKUP(A2553,'TA Total'!A:Q,14,0)</f>
        <v>393</v>
      </c>
    </row>
    <row r="2554" spans="1:19" x14ac:dyDescent="0.45">
      <c r="A2554" s="2" t="str">
        <f t="shared" si="78"/>
        <v>2023|Thames-Coromandel District|Total - dwelling type</v>
      </c>
      <c r="B2554" t="s">
        <v>16</v>
      </c>
      <c r="C2554" t="s">
        <v>17</v>
      </c>
      <c r="D2554" t="s">
        <v>18</v>
      </c>
      <c r="E2554" t="s">
        <v>19</v>
      </c>
      <c r="F2554">
        <v>2023</v>
      </c>
      <c r="G2554">
        <v>2023</v>
      </c>
      <c r="H2554" s="1" t="s">
        <v>226</v>
      </c>
      <c r="I2554" t="s">
        <v>225</v>
      </c>
      <c r="J2554">
        <v>3</v>
      </c>
      <c r="K2554" t="s">
        <v>28</v>
      </c>
      <c r="L2554">
        <v>99</v>
      </c>
      <c r="M2554" t="s">
        <v>260</v>
      </c>
      <c r="N2554">
        <v>204</v>
      </c>
      <c r="R2554" s="2">
        <f t="shared" si="79"/>
        <v>0.74939387260304169</v>
      </c>
      <c r="S2554" s="2">
        <f>VLOOKUP(A2554,'TA Total'!A:Q,14,0)</f>
        <v>27222</v>
      </c>
    </row>
    <row r="2555" spans="1:19" x14ac:dyDescent="0.45">
      <c r="A2555" s="2" t="str">
        <f t="shared" si="78"/>
        <v>2023|Thames-Coromandel District|Private Dwelling</v>
      </c>
      <c r="B2555" t="s">
        <v>16</v>
      </c>
      <c r="C2555" t="s">
        <v>17</v>
      </c>
      <c r="D2555" t="s">
        <v>18</v>
      </c>
      <c r="E2555" t="s">
        <v>19</v>
      </c>
      <c r="F2555">
        <v>2023</v>
      </c>
      <c r="G2555">
        <v>2023</v>
      </c>
      <c r="H2555" s="1" t="s">
        <v>226</v>
      </c>
      <c r="I2555" t="s">
        <v>225</v>
      </c>
      <c r="J2555">
        <v>999</v>
      </c>
      <c r="K2555" t="s">
        <v>29</v>
      </c>
      <c r="L2555">
        <v>1</v>
      </c>
      <c r="M2555" t="s">
        <v>261</v>
      </c>
      <c r="N2555">
        <v>26829</v>
      </c>
      <c r="R2555" s="2">
        <f t="shared" si="79"/>
        <v>100</v>
      </c>
      <c r="S2555" s="2">
        <f>VLOOKUP(A2555,'TA Total'!A:Q,14,0)</f>
        <v>26829</v>
      </c>
    </row>
    <row r="2556" spans="1:19" x14ac:dyDescent="0.45">
      <c r="A2556" s="2" t="str">
        <f t="shared" si="78"/>
        <v>2023|Thames-Coromandel District|Non-private Dwelling</v>
      </c>
      <c r="B2556" t="s">
        <v>16</v>
      </c>
      <c r="C2556" t="s">
        <v>17</v>
      </c>
      <c r="D2556" t="s">
        <v>18</v>
      </c>
      <c r="E2556" t="s">
        <v>19</v>
      </c>
      <c r="F2556">
        <v>2023</v>
      </c>
      <c r="G2556">
        <v>2023</v>
      </c>
      <c r="H2556" s="1" t="s">
        <v>226</v>
      </c>
      <c r="I2556" t="s">
        <v>225</v>
      </c>
      <c r="J2556">
        <v>999</v>
      </c>
      <c r="K2556" t="s">
        <v>29</v>
      </c>
      <c r="L2556">
        <v>2</v>
      </c>
      <c r="M2556" t="s">
        <v>262</v>
      </c>
      <c r="N2556">
        <v>393</v>
      </c>
      <c r="R2556" s="2">
        <f t="shared" si="79"/>
        <v>100</v>
      </c>
      <c r="S2556" s="2">
        <f>VLOOKUP(A2556,'TA Total'!A:Q,14,0)</f>
        <v>393</v>
      </c>
    </row>
    <row r="2557" spans="1:19" x14ac:dyDescent="0.45">
      <c r="A2557" s="2" t="str">
        <f t="shared" si="78"/>
        <v>2023|Thames-Coromandel District|Total - dwelling type</v>
      </c>
      <c r="B2557" t="s">
        <v>16</v>
      </c>
      <c r="C2557" t="s">
        <v>17</v>
      </c>
      <c r="D2557" t="s">
        <v>18</v>
      </c>
      <c r="E2557" t="s">
        <v>19</v>
      </c>
      <c r="F2557">
        <v>2023</v>
      </c>
      <c r="G2557">
        <v>2023</v>
      </c>
      <c r="H2557" s="1" t="s">
        <v>226</v>
      </c>
      <c r="I2557" t="s">
        <v>225</v>
      </c>
      <c r="J2557">
        <v>999</v>
      </c>
      <c r="K2557" t="s">
        <v>29</v>
      </c>
      <c r="L2557">
        <v>99</v>
      </c>
      <c r="M2557" t="s">
        <v>260</v>
      </c>
      <c r="N2557">
        <v>27222</v>
      </c>
      <c r="R2557" s="2">
        <f t="shared" si="79"/>
        <v>100</v>
      </c>
      <c r="S2557" s="2">
        <f>VLOOKUP(A2557,'TA Total'!A:Q,14,0)</f>
        <v>27222</v>
      </c>
    </row>
    <row r="2558" spans="1:19" x14ac:dyDescent="0.45">
      <c r="A2558" s="2" t="str">
        <f t="shared" si="78"/>
        <v>2023|Hauraki District|Private Dwelling</v>
      </c>
      <c r="B2558" t="s">
        <v>16</v>
      </c>
      <c r="C2558" t="s">
        <v>17</v>
      </c>
      <c r="D2558" t="s">
        <v>18</v>
      </c>
      <c r="E2558" t="s">
        <v>19</v>
      </c>
      <c r="F2558">
        <v>2023</v>
      </c>
      <c r="G2558">
        <v>2023</v>
      </c>
      <c r="H2558" s="1" t="s">
        <v>224</v>
      </c>
      <c r="I2558" t="s">
        <v>223</v>
      </c>
      <c r="J2558">
        <v>1</v>
      </c>
      <c r="K2558" t="s">
        <v>22</v>
      </c>
      <c r="L2558">
        <v>1</v>
      </c>
      <c r="M2558" t="s">
        <v>261</v>
      </c>
      <c r="N2558">
        <v>8304</v>
      </c>
      <c r="R2558" s="2">
        <f t="shared" si="79"/>
        <v>84.803921568627445</v>
      </c>
      <c r="S2558" s="2">
        <f>VLOOKUP(A2558,'TA Total'!A:Q,14,0)</f>
        <v>9792</v>
      </c>
    </row>
    <row r="2559" spans="1:19" x14ac:dyDescent="0.45">
      <c r="A2559" s="2" t="str">
        <f t="shared" si="78"/>
        <v>2023|Hauraki District|Non-private Dwelling</v>
      </c>
      <c r="B2559" t="s">
        <v>16</v>
      </c>
      <c r="C2559" t="s">
        <v>17</v>
      </c>
      <c r="D2559" t="s">
        <v>18</v>
      </c>
      <c r="E2559" t="s">
        <v>19</v>
      </c>
      <c r="F2559">
        <v>2023</v>
      </c>
      <c r="G2559">
        <v>2023</v>
      </c>
      <c r="H2559" s="1" t="s">
        <v>224</v>
      </c>
      <c r="I2559" t="s">
        <v>223</v>
      </c>
      <c r="J2559">
        <v>1</v>
      </c>
      <c r="K2559" t="s">
        <v>22</v>
      </c>
      <c r="L2559">
        <v>2</v>
      </c>
      <c r="M2559" t="s">
        <v>262</v>
      </c>
      <c r="N2559">
        <v>39</v>
      </c>
      <c r="R2559" s="2">
        <f t="shared" si="79"/>
        <v>65</v>
      </c>
      <c r="S2559" s="2">
        <f>VLOOKUP(A2559,'TA Total'!A:Q,14,0)</f>
        <v>60</v>
      </c>
    </row>
    <row r="2560" spans="1:19" x14ac:dyDescent="0.45">
      <c r="A2560" s="2" t="str">
        <f t="shared" si="78"/>
        <v>2023|Hauraki District|Total - dwelling type</v>
      </c>
      <c r="B2560" t="s">
        <v>16</v>
      </c>
      <c r="C2560" t="s">
        <v>17</v>
      </c>
      <c r="D2560" t="s">
        <v>18</v>
      </c>
      <c r="E2560" t="s">
        <v>19</v>
      </c>
      <c r="F2560">
        <v>2023</v>
      </c>
      <c r="G2560">
        <v>2023</v>
      </c>
      <c r="H2560" s="1" t="s">
        <v>224</v>
      </c>
      <c r="I2560" t="s">
        <v>223</v>
      </c>
      <c r="J2560">
        <v>1</v>
      </c>
      <c r="K2560" t="s">
        <v>22</v>
      </c>
      <c r="L2560">
        <v>99</v>
      </c>
      <c r="M2560" t="s">
        <v>260</v>
      </c>
      <c r="N2560">
        <v>8343</v>
      </c>
      <c r="R2560" s="2">
        <f t="shared" si="79"/>
        <v>84.683313032886716</v>
      </c>
      <c r="S2560" s="2">
        <f>VLOOKUP(A2560,'TA Total'!A:Q,14,0)</f>
        <v>9852</v>
      </c>
    </row>
    <row r="2561" spans="1:19" x14ac:dyDescent="0.45">
      <c r="A2561" s="2" t="str">
        <f t="shared" si="78"/>
        <v>2023|Hauraki District|Private Dwelling</v>
      </c>
      <c r="B2561" t="s">
        <v>16</v>
      </c>
      <c r="C2561" t="s">
        <v>17</v>
      </c>
      <c r="D2561" t="s">
        <v>18</v>
      </c>
      <c r="E2561" t="s">
        <v>19</v>
      </c>
      <c r="F2561">
        <v>2023</v>
      </c>
      <c r="G2561">
        <v>2023</v>
      </c>
      <c r="H2561" s="1" t="s">
        <v>224</v>
      </c>
      <c r="I2561" t="s">
        <v>223</v>
      </c>
      <c r="J2561">
        <v>2</v>
      </c>
      <c r="K2561" t="s">
        <v>23</v>
      </c>
      <c r="L2561">
        <v>1</v>
      </c>
      <c r="M2561" t="s">
        <v>261</v>
      </c>
      <c r="N2561">
        <v>1440</v>
      </c>
      <c r="R2561" s="2">
        <f t="shared" si="79"/>
        <v>14.705882352941178</v>
      </c>
      <c r="S2561" s="2">
        <f>VLOOKUP(A2561,'TA Total'!A:Q,14,0)</f>
        <v>9792</v>
      </c>
    </row>
    <row r="2562" spans="1:19" x14ac:dyDescent="0.45">
      <c r="A2562" s="2" t="str">
        <f t="shared" si="78"/>
        <v>2023|Hauraki District|Non-private Dwelling</v>
      </c>
      <c r="B2562" t="s">
        <v>16</v>
      </c>
      <c r="C2562" t="s">
        <v>17</v>
      </c>
      <c r="D2562" t="s">
        <v>18</v>
      </c>
      <c r="E2562" t="s">
        <v>19</v>
      </c>
      <c r="F2562">
        <v>2023</v>
      </c>
      <c r="G2562">
        <v>2023</v>
      </c>
      <c r="H2562" s="1" t="s">
        <v>224</v>
      </c>
      <c r="I2562" t="s">
        <v>223</v>
      </c>
      <c r="J2562">
        <v>2</v>
      </c>
      <c r="K2562" t="s">
        <v>23</v>
      </c>
      <c r="L2562">
        <v>2</v>
      </c>
      <c r="M2562" t="s">
        <v>262</v>
      </c>
      <c r="N2562">
        <v>21</v>
      </c>
      <c r="R2562" s="2">
        <f t="shared" si="79"/>
        <v>35</v>
      </c>
      <c r="S2562" s="2">
        <f>VLOOKUP(A2562,'TA Total'!A:Q,14,0)</f>
        <v>60</v>
      </c>
    </row>
    <row r="2563" spans="1:19" x14ac:dyDescent="0.45">
      <c r="A2563" s="2" t="str">
        <f t="shared" ref="A2563:A2626" si="80">G2563&amp;"|"&amp;I2563&amp;"|"&amp;M2563</f>
        <v>2023|Hauraki District|Total - dwelling type</v>
      </c>
      <c r="B2563" t="s">
        <v>16</v>
      </c>
      <c r="C2563" t="s">
        <v>17</v>
      </c>
      <c r="D2563" t="s">
        <v>18</v>
      </c>
      <c r="E2563" t="s">
        <v>19</v>
      </c>
      <c r="F2563">
        <v>2023</v>
      </c>
      <c r="G2563">
        <v>2023</v>
      </c>
      <c r="H2563" s="1" t="s">
        <v>224</v>
      </c>
      <c r="I2563" t="s">
        <v>223</v>
      </c>
      <c r="J2563">
        <v>2</v>
      </c>
      <c r="K2563" t="s">
        <v>23</v>
      </c>
      <c r="L2563">
        <v>99</v>
      </c>
      <c r="M2563" t="s">
        <v>260</v>
      </c>
      <c r="N2563">
        <v>1461</v>
      </c>
      <c r="R2563" s="2">
        <f t="shared" ref="R2563:R2626" si="81">IF(P2563&lt;&gt;"_U",IFERROR((N2563/S2563*100),"."),".")</f>
        <v>14.829476248477466</v>
      </c>
      <c r="S2563" s="2">
        <f>VLOOKUP(A2563,'TA Total'!A:Q,14,0)</f>
        <v>9852</v>
      </c>
    </row>
    <row r="2564" spans="1:19" x14ac:dyDescent="0.45">
      <c r="A2564" s="2" t="str">
        <f t="shared" si="80"/>
        <v>2023|Hauraki District|Private Dwelling</v>
      </c>
      <c r="B2564" t="s">
        <v>16</v>
      </c>
      <c r="C2564" t="s">
        <v>17</v>
      </c>
      <c r="D2564" t="s">
        <v>18</v>
      </c>
      <c r="E2564" t="s">
        <v>19</v>
      </c>
      <c r="F2564">
        <v>2023</v>
      </c>
      <c r="G2564">
        <v>2023</v>
      </c>
      <c r="H2564" s="1" t="s">
        <v>224</v>
      </c>
      <c r="I2564" t="s">
        <v>223</v>
      </c>
      <c r="J2564">
        <v>21</v>
      </c>
      <c r="K2564" t="s">
        <v>26</v>
      </c>
      <c r="L2564">
        <v>1</v>
      </c>
      <c r="M2564" t="s">
        <v>261</v>
      </c>
      <c r="N2564">
        <v>696</v>
      </c>
      <c r="R2564" s="2">
        <f t="shared" si="81"/>
        <v>7.1078431372549016</v>
      </c>
      <c r="S2564" s="2">
        <f>VLOOKUP(A2564,'TA Total'!A:Q,14,0)</f>
        <v>9792</v>
      </c>
    </row>
    <row r="2565" spans="1:19" x14ac:dyDescent="0.45">
      <c r="A2565" s="2" t="str">
        <f t="shared" si="80"/>
        <v>2023|Hauraki District|Non-private Dwelling</v>
      </c>
      <c r="B2565" t="s">
        <v>16</v>
      </c>
      <c r="C2565" t="s">
        <v>17</v>
      </c>
      <c r="D2565" t="s">
        <v>18</v>
      </c>
      <c r="E2565" t="s">
        <v>19</v>
      </c>
      <c r="F2565">
        <v>2023</v>
      </c>
      <c r="G2565">
        <v>2023</v>
      </c>
      <c r="H2565" s="1" t="s">
        <v>224</v>
      </c>
      <c r="I2565" t="s">
        <v>223</v>
      </c>
      <c r="J2565">
        <v>21</v>
      </c>
      <c r="K2565" t="s">
        <v>26</v>
      </c>
      <c r="L2565">
        <v>2</v>
      </c>
      <c r="M2565" t="s">
        <v>262</v>
      </c>
      <c r="N2565">
        <v>9</v>
      </c>
      <c r="R2565" s="2">
        <f t="shared" si="81"/>
        <v>15</v>
      </c>
      <c r="S2565" s="2">
        <f>VLOOKUP(A2565,'TA Total'!A:Q,14,0)</f>
        <v>60</v>
      </c>
    </row>
    <row r="2566" spans="1:19" x14ac:dyDescent="0.45">
      <c r="A2566" s="2" t="str">
        <f t="shared" si="80"/>
        <v>2023|Hauraki District|Total - dwelling type</v>
      </c>
      <c r="B2566" t="s">
        <v>16</v>
      </c>
      <c r="C2566" t="s">
        <v>17</v>
      </c>
      <c r="D2566" t="s">
        <v>18</v>
      </c>
      <c r="E2566" t="s">
        <v>19</v>
      </c>
      <c r="F2566">
        <v>2023</v>
      </c>
      <c r="G2566">
        <v>2023</v>
      </c>
      <c r="H2566" s="1" t="s">
        <v>224</v>
      </c>
      <c r="I2566" t="s">
        <v>223</v>
      </c>
      <c r="J2566">
        <v>21</v>
      </c>
      <c r="K2566" t="s">
        <v>26</v>
      </c>
      <c r="L2566">
        <v>99</v>
      </c>
      <c r="M2566" t="s">
        <v>260</v>
      </c>
      <c r="N2566">
        <v>699</v>
      </c>
      <c r="R2566" s="2">
        <f t="shared" si="81"/>
        <v>7.0950060901339835</v>
      </c>
      <c r="S2566" s="2">
        <f>VLOOKUP(A2566,'TA Total'!A:Q,14,0)</f>
        <v>9852</v>
      </c>
    </row>
    <row r="2567" spans="1:19" x14ac:dyDescent="0.45">
      <c r="A2567" s="2" t="str">
        <f t="shared" si="80"/>
        <v>2023|Hauraki District|Private Dwelling</v>
      </c>
      <c r="B2567" t="s">
        <v>16</v>
      </c>
      <c r="C2567" t="s">
        <v>17</v>
      </c>
      <c r="D2567" t="s">
        <v>18</v>
      </c>
      <c r="E2567" t="s">
        <v>19</v>
      </c>
      <c r="F2567">
        <v>2023</v>
      </c>
      <c r="G2567">
        <v>2023</v>
      </c>
      <c r="H2567" s="1" t="s">
        <v>224</v>
      </c>
      <c r="I2567" t="s">
        <v>223</v>
      </c>
      <c r="J2567">
        <v>22</v>
      </c>
      <c r="K2567" t="s">
        <v>27</v>
      </c>
      <c r="L2567">
        <v>1</v>
      </c>
      <c r="M2567" t="s">
        <v>261</v>
      </c>
      <c r="N2567">
        <v>747</v>
      </c>
      <c r="R2567" s="2">
        <f t="shared" si="81"/>
        <v>7.6286764705882355</v>
      </c>
      <c r="S2567" s="2">
        <f>VLOOKUP(A2567,'TA Total'!A:Q,14,0)</f>
        <v>9792</v>
      </c>
    </row>
    <row r="2568" spans="1:19" x14ac:dyDescent="0.45">
      <c r="A2568" s="2" t="str">
        <f t="shared" si="80"/>
        <v>2023|Hauraki District|Non-private Dwelling</v>
      </c>
      <c r="B2568" t="s">
        <v>16</v>
      </c>
      <c r="C2568" t="s">
        <v>17</v>
      </c>
      <c r="D2568" t="s">
        <v>18</v>
      </c>
      <c r="E2568" t="s">
        <v>19</v>
      </c>
      <c r="F2568">
        <v>2023</v>
      </c>
      <c r="G2568">
        <v>2023</v>
      </c>
      <c r="H2568" s="1" t="s">
        <v>224</v>
      </c>
      <c r="I2568" t="s">
        <v>223</v>
      </c>
      <c r="J2568">
        <v>22</v>
      </c>
      <c r="K2568" t="s">
        <v>27</v>
      </c>
      <c r="L2568">
        <v>2</v>
      </c>
      <c r="M2568" t="s">
        <v>262</v>
      </c>
      <c r="N2568">
        <v>15</v>
      </c>
      <c r="R2568" s="2">
        <f t="shared" si="81"/>
        <v>25</v>
      </c>
      <c r="S2568" s="2">
        <f>VLOOKUP(A2568,'TA Total'!A:Q,14,0)</f>
        <v>60</v>
      </c>
    </row>
    <row r="2569" spans="1:19" x14ac:dyDescent="0.45">
      <c r="A2569" s="2" t="str">
        <f t="shared" si="80"/>
        <v>2023|Hauraki District|Total - dwelling type</v>
      </c>
      <c r="B2569" t="s">
        <v>16</v>
      </c>
      <c r="C2569" t="s">
        <v>17</v>
      </c>
      <c r="D2569" t="s">
        <v>18</v>
      </c>
      <c r="E2569" t="s">
        <v>19</v>
      </c>
      <c r="F2569">
        <v>2023</v>
      </c>
      <c r="G2569">
        <v>2023</v>
      </c>
      <c r="H2569" s="1" t="s">
        <v>224</v>
      </c>
      <c r="I2569" t="s">
        <v>223</v>
      </c>
      <c r="J2569">
        <v>22</v>
      </c>
      <c r="K2569" t="s">
        <v>27</v>
      </c>
      <c r="L2569">
        <v>99</v>
      </c>
      <c r="M2569" t="s">
        <v>260</v>
      </c>
      <c r="N2569">
        <v>759</v>
      </c>
      <c r="R2569" s="2">
        <f t="shared" si="81"/>
        <v>7.7040194884287452</v>
      </c>
      <c r="S2569" s="2">
        <f>VLOOKUP(A2569,'TA Total'!A:Q,14,0)</f>
        <v>9852</v>
      </c>
    </row>
    <row r="2570" spans="1:19" x14ac:dyDescent="0.45">
      <c r="A2570" s="2" t="str">
        <f t="shared" si="80"/>
        <v>2023|Hauraki District|Private Dwelling</v>
      </c>
      <c r="B2570" t="s">
        <v>16</v>
      </c>
      <c r="C2570" t="s">
        <v>17</v>
      </c>
      <c r="D2570" t="s">
        <v>18</v>
      </c>
      <c r="E2570" t="s">
        <v>19</v>
      </c>
      <c r="F2570">
        <v>2023</v>
      </c>
      <c r="G2570">
        <v>2023</v>
      </c>
      <c r="H2570" s="1" t="s">
        <v>224</v>
      </c>
      <c r="I2570" t="s">
        <v>223</v>
      </c>
      <c r="J2570">
        <v>3</v>
      </c>
      <c r="K2570" t="s">
        <v>28</v>
      </c>
      <c r="L2570">
        <v>1</v>
      </c>
      <c r="M2570" t="s">
        <v>261</v>
      </c>
      <c r="N2570">
        <v>48</v>
      </c>
      <c r="R2570" s="2">
        <f t="shared" si="81"/>
        <v>0.49019607843137253</v>
      </c>
      <c r="S2570" s="2">
        <f>VLOOKUP(A2570,'TA Total'!A:Q,14,0)</f>
        <v>9792</v>
      </c>
    </row>
    <row r="2571" spans="1:19" x14ac:dyDescent="0.45">
      <c r="A2571" s="2" t="str">
        <f t="shared" si="80"/>
        <v>2023|Hauraki District|Non-private Dwelling</v>
      </c>
      <c r="B2571" t="s">
        <v>16</v>
      </c>
      <c r="C2571" t="s">
        <v>17</v>
      </c>
      <c r="D2571" t="s">
        <v>18</v>
      </c>
      <c r="E2571" t="s">
        <v>19</v>
      </c>
      <c r="F2571">
        <v>2023</v>
      </c>
      <c r="G2571">
        <v>2023</v>
      </c>
      <c r="H2571" s="1" t="s">
        <v>224</v>
      </c>
      <c r="I2571" t="s">
        <v>223</v>
      </c>
      <c r="J2571">
        <v>3</v>
      </c>
      <c r="K2571" t="s">
        <v>28</v>
      </c>
      <c r="L2571">
        <v>2</v>
      </c>
      <c r="M2571" t="s">
        <v>262</v>
      </c>
      <c r="N2571">
        <v>0</v>
      </c>
      <c r="R2571" s="2">
        <f t="shared" si="81"/>
        <v>0</v>
      </c>
      <c r="S2571" s="2">
        <f>VLOOKUP(A2571,'TA Total'!A:Q,14,0)</f>
        <v>60</v>
      </c>
    </row>
    <row r="2572" spans="1:19" x14ac:dyDescent="0.45">
      <c r="A2572" s="2" t="str">
        <f t="shared" si="80"/>
        <v>2023|Hauraki District|Total - dwelling type</v>
      </c>
      <c r="B2572" t="s">
        <v>16</v>
      </c>
      <c r="C2572" t="s">
        <v>17</v>
      </c>
      <c r="D2572" t="s">
        <v>18</v>
      </c>
      <c r="E2572" t="s">
        <v>19</v>
      </c>
      <c r="F2572">
        <v>2023</v>
      </c>
      <c r="G2572">
        <v>2023</v>
      </c>
      <c r="H2572" s="1" t="s">
        <v>224</v>
      </c>
      <c r="I2572" t="s">
        <v>223</v>
      </c>
      <c r="J2572">
        <v>3</v>
      </c>
      <c r="K2572" t="s">
        <v>28</v>
      </c>
      <c r="L2572">
        <v>99</v>
      </c>
      <c r="M2572" t="s">
        <v>260</v>
      </c>
      <c r="N2572">
        <v>48</v>
      </c>
      <c r="R2572" s="2">
        <f t="shared" si="81"/>
        <v>0.48721071863580995</v>
      </c>
      <c r="S2572" s="2">
        <f>VLOOKUP(A2572,'TA Total'!A:Q,14,0)</f>
        <v>9852</v>
      </c>
    </row>
    <row r="2573" spans="1:19" x14ac:dyDescent="0.45">
      <c r="A2573" s="2" t="str">
        <f t="shared" si="80"/>
        <v>2023|Hauraki District|Private Dwelling</v>
      </c>
      <c r="B2573" t="s">
        <v>16</v>
      </c>
      <c r="C2573" t="s">
        <v>17</v>
      </c>
      <c r="D2573" t="s">
        <v>18</v>
      </c>
      <c r="E2573" t="s">
        <v>19</v>
      </c>
      <c r="F2573">
        <v>2023</v>
      </c>
      <c r="G2573">
        <v>2023</v>
      </c>
      <c r="H2573" s="1" t="s">
        <v>224</v>
      </c>
      <c r="I2573" t="s">
        <v>223</v>
      </c>
      <c r="J2573">
        <v>999</v>
      </c>
      <c r="K2573" t="s">
        <v>29</v>
      </c>
      <c r="L2573">
        <v>1</v>
      </c>
      <c r="M2573" t="s">
        <v>261</v>
      </c>
      <c r="N2573">
        <v>9792</v>
      </c>
      <c r="R2573" s="2">
        <f t="shared" si="81"/>
        <v>100</v>
      </c>
      <c r="S2573" s="2">
        <f>VLOOKUP(A2573,'TA Total'!A:Q,14,0)</f>
        <v>9792</v>
      </c>
    </row>
    <row r="2574" spans="1:19" x14ac:dyDescent="0.45">
      <c r="A2574" s="2" t="str">
        <f t="shared" si="80"/>
        <v>2023|Hauraki District|Non-private Dwelling</v>
      </c>
      <c r="B2574" t="s">
        <v>16</v>
      </c>
      <c r="C2574" t="s">
        <v>17</v>
      </c>
      <c r="D2574" t="s">
        <v>18</v>
      </c>
      <c r="E2574" t="s">
        <v>19</v>
      </c>
      <c r="F2574">
        <v>2023</v>
      </c>
      <c r="G2574">
        <v>2023</v>
      </c>
      <c r="H2574" s="1" t="s">
        <v>224</v>
      </c>
      <c r="I2574" t="s">
        <v>223</v>
      </c>
      <c r="J2574">
        <v>999</v>
      </c>
      <c r="K2574" t="s">
        <v>29</v>
      </c>
      <c r="L2574">
        <v>2</v>
      </c>
      <c r="M2574" t="s">
        <v>262</v>
      </c>
      <c r="N2574">
        <v>60</v>
      </c>
      <c r="R2574" s="2">
        <f t="shared" si="81"/>
        <v>100</v>
      </c>
      <c r="S2574" s="2">
        <f>VLOOKUP(A2574,'TA Total'!A:Q,14,0)</f>
        <v>60</v>
      </c>
    </row>
    <row r="2575" spans="1:19" x14ac:dyDescent="0.45">
      <c r="A2575" s="2" t="str">
        <f t="shared" si="80"/>
        <v>2023|Hauraki District|Total - dwelling type</v>
      </c>
      <c r="B2575" t="s">
        <v>16</v>
      </c>
      <c r="C2575" t="s">
        <v>17</v>
      </c>
      <c r="D2575" t="s">
        <v>18</v>
      </c>
      <c r="E2575" t="s">
        <v>19</v>
      </c>
      <c r="F2575">
        <v>2023</v>
      </c>
      <c r="G2575">
        <v>2023</v>
      </c>
      <c r="H2575" s="1" t="s">
        <v>224</v>
      </c>
      <c r="I2575" t="s">
        <v>223</v>
      </c>
      <c r="J2575">
        <v>999</v>
      </c>
      <c r="K2575" t="s">
        <v>29</v>
      </c>
      <c r="L2575">
        <v>99</v>
      </c>
      <c r="M2575" t="s">
        <v>260</v>
      </c>
      <c r="N2575">
        <v>9852</v>
      </c>
      <c r="R2575" s="2">
        <f t="shared" si="81"/>
        <v>100</v>
      </c>
      <c r="S2575" s="2">
        <f>VLOOKUP(A2575,'TA Total'!A:Q,14,0)</f>
        <v>9852</v>
      </c>
    </row>
    <row r="2576" spans="1:19" x14ac:dyDescent="0.45">
      <c r="A2576" s="2" t="str">
        <f t="shared" si="80"/>
        <v>2023|Waikato District|Private Dwelling</v>
      </c>
      <c r="B2576" t="s">
        <v>16</v>
      </c>
      <c r="C2576" t="s">
        <v>17</v>
      </c>
      <c r="D2576" t="s">
        <v>18</v>
      </c>
      <c r="E2576" t="s">
        <v>19</v>
      </c>
      <c r="F2576">
        <v>2023</v>
      </c>
      <c r="G2576">
        <v>2023</v>
      </c>
      <c r="H2576" s="1" t="s">
        <v>222</v>
      </c>
      <c r="I2576" t="s">
        <v>221</v>
      </c>
      <c r="J2576">
        <v>1</v>
      </c>
      <c r="K2576" t="s">
        <v>22</v>
      </c>
      <c r="L2576">
        <v>1</v>
      </c>
      <c r="M2576" t="s">
        <v>261</v>
      </c>
      <c r="N2576">
        <v>28305</v>
      </c>
      <c r="R2576" s="2">
        <f t="shared" si="81"/>
        <v>88.816718441118326</v>
      </c>
      <c r="S2576" s="2">
        <f>VLOOKUP(A2576,'TA Total'!A:Q,14,0)</f>
        <v>31869</v>
      </c>
    </row>
    <row r="2577" spans="1:19" x14ac:dyDescent="0.45">
      <c r="A2577" s="2" t="str">
        <f t="shared" si="80"/>
        <v>2023|Waikato District|Non-private Dwelling</v>
      </c>
      <c r="B2577" t="s">
        <v>16</v>
      </c>
      <c r="C2577" t="s">
        <v>17</v>
      </c>
      <c r="D2577" t="s">
        <v>18</v>
      </c>
      <c r="E2577" t="s">
        <v>19</v>
      </c>
      <c r="F2577">
        <v>2023</v>
      </c>
      <c r="G2577">
        <v>2023</v>
      </c>
      <c r="H2577" s="1" t="s">
        <v>222</v>
      </c>
      <c r="I2577" t="s">
        <v>221</v>
      </c>
      <c r="J2577">
        <v>1</v>
      </c>
      <c r="K2577" t="s">
        <v>22</v>
      </c>
      <c r="L2577">
        <v>2</v>
      </c>
      <c r="M2577" t="s">
        <v>262</v>
      </c>
      <c r="N2577">
        <v>99</v>
      </c>
      <c r="R2577" s="2">
        <f t="shared" si="81"/>
        <v>63.46153846153846</v>
      </c>
      <c r="S2577" s="2">
        <f>VLOOKUP(A2577,'TA Total'!A:Q,14,0)</f>
        <v>156</v>
      </c>
    </row>
    <row r="2578" spans="1:19" x14ac:dyDescent="0.45">
      <c r="A2578" s="2" t="str">
        <f t="shared" si="80"/>
        <v>2023|Waikato District|Total - dwelling type</v>
      </c>
      <c r="B2578" t="s">
        <v>16</v>
      </c>
      <c r="C2578" t="s">
        <v>17</v>
      </c>
      <c r="D2578" t="s">
        <v>18</v>
      </c>
      <c r="E2578" t="s">
        <v>19</v>
      </c>
      <c r="F2578">
        <v>2023</v>
      </c>
      <c r="G2578">
        <v>2023</v>
      </c>
      <c r="H2578" s="1" t="s">
        <v>222</v>
      </c>
      <c r="I2578" t="s">
        <v>221</v>
      </c>
      <c r="J2578">
        <v>1</v>
      </c>
      <c r="K2578" t="s">
        <v>22</v>
      </c>
      <c r="L2578">
        <v>99</v>
      </c>
      <c r="M2578" t="s">
        <v>260</v>
      </c>
      <c r="N2578">
        <v>28401</v>
      </c>
      <c r="R2578" s="2">
        <f t="shared" si="81"/>
        <v>88.683840749414529</v>
      </c>
      <c r="S2578" s="2">
        <f>VLOOKUP(A2578,'TA Total'!A:Q,14,0)</f>
        <v>32025</v>
      </c>
    </row>
    <row r="2579" spans="1:19" x14ac:dyDescent="0.45">
      <c r="A2579" s="2" t="str">
        <f t="shared" si="80"/>
        <v>2023|Waikato District|Private Dwelling</v>
      </c>
      <c r="B2579" t="s">
        <v>16</v>
      </c>
      <c r="C2579" t="s">
        <v>17</v>
      </c>
      <c r="D2579" t="s">
        <v>18</v>
      </c>
      <c r="E2579" t="s">
        <v>19</v>
      </c>
      <c r="F2579">
        <v>2023</v>
      </c>
      <c r="G2579">
        <v>2023</v>
      </c>
      <c r="H2579" s="1" t="s">
        <v>222</v>
      </c>
      <c r="I2579" t="s">
        <v>221</v>
      </c>
      <c r="J2579">
        <v>2</v>
      </c>
      <c r="K2579" t="s">
        <v>23</v>
      </c>
      <c r="L2579">
        <v>1</v>
      </c>
      <c r="M2579" t="s">
        <v>261</v>
      </c>
      <c r="N2579">
        <v>3162</v>
      </c>
      <c r="R2579" s="2">
        <f t="shared" si="81"/>
        <v>9.9218676456744799</v>
      </c>
      <c r="S2579" s="2">
        <f>VLOOKUP(A2579,'TA Total'!A:Q,14,0)</f>
        <v>31869</v>
      </c>
    </row>
    <row r="2580" spans="1:19" x14ac:dyDescent="0.45">
      <c r="A2580" s="2" t="str">
        <f t="shared" si="80"/>
        <v>2023|Waikato District|Non-private Dwelling</v>
      </c>
      <c r="B2580" t="s">
        <v>16</v>
      </c>
      <c r="C2580" t="s">
        <v>17</v>
      </c>
      <c r="D2580" t="s">
        <v>18</v>
      </c>
      <c r="E2580" t="s">
        <v>19</v>
      </c>
      <c r="F2580">
        <v>2023</v>
      </c>
      <c r="G2580">
        <v>2023</v>
      </c>
      <c r="H2580" s="1" t="s">
        <v>222</v>
      </c>
      <c r="I2580" t="s">
        <v>221</v>
      </c>
      <c r="J2580">
        <v>2</v>
      </c>
      <c r="K2580" t="s">
        <v>23</v>
      </c>
      <c r="L2580">
        <v>2</v>
      </c>
      <c r="M2580" t="s">
        <v>262</v>
      </c>
      <c r="N2580">
        <v>57</v>
      </c>
      <c r="R2580" s="2">
        <f t="shared" si="81"/>
        <v>36.538461538461533</v>
      </c>
      <c r="S2580" s="2">
        <f>VLOOKUP(A2580,'TA Total'!A:Q,14,0)</f>
        <v>156</v>
      </c>
    </row>
    <row r="2581" spans="1:19" x14ac:dyDescent="0.45">
      <c r="A2581" s="2" t="str">
        <f t="shared" si="80"/>
        <v>2023|Waikato District|Total - dwelling type</v>
      </c>
      <c r="B2581" t="s">
        <v>16</v>
      </c>
      <c r="C2581" t="s">
        <v>17</v>
      </c>
      <c r="D2581" t="s">
        <v>18</v>
      </c>
      <c r="E2581" t="s">
        <v>19</v>
      </c>
      <c r="F2581">
        <v>2023</v>
      </c>
      <c r="G2581">
        <v>2023</v>
      </c>
      <c r="H2581" s="1" t="s">
        <v>222</v>
      </c>
      <c r="I2581" t="s">
        <v>221</v>
      </c>
      <c r="J2581">
        <v>2</v>
      </c>
      <c r="K2581" t="s">
        <v>23</v>
      </c>
      <c r="L2581">
        <v>99</v>
      </c>
      <c r="M2581" t="s">
        <v>260</v>
      </c>
      <c r="N2581">
        <v>3222</v>
      </c>
      <c r="R2581" s="2">
        <f t="shared" si="81"/>
        <v>10.060889929742389</v>
      </c>
      <c r="S2581" s="2">
        <f>VLOOKUP(A2581,'TA Total'!A:Q,14,0)</f>
        <v>32025</v>
      </c>
    </row>
    <row r="2582" spans="1:19" x14ac:dyDescent="0.45">
      <c r="A2582" s="2" t="str">
        <f t="shared" si="80"/>
        <v>2023|Waikato District|Private Dwelling</v>
      </c>
      <c r="B2582" t="s">
        <v>16</v>
      </c>
      <c r="C2582" t="s">
        <v>17</v>
      </c>
      <c r="D2582" t="s">
        <v>18</v>
      </c>
      <c r="E2582" t="s">
        <v>19</v>
      </c>
      <c r="F2582">
        <v>2023</v>
      </c>
      <c r="G2582">
        <v>2023</v>
      </c>
      <c r="H2582" s="1" t="s">
        <v>222</v>
      </c>
      <c r="I2582" t="s">
        <v>221</v>
      </c>
      <c r="J2582">
        <v>21</v>
      </c>
      <c r="K2582" t="s">
        <v>26</v>
      </c>
      <c r="L2582">
        <v>1</v>
      </c>
      <c r="M2582" t="s">
        <v>261</v>
      </c>
      <c r="N2582">
        <v>1815</v>
      </c>
      <c r="R2582" s="2">
        <f t="shared" si="81"/>
        <v>5.6951896827638144</v>
      </c>
      <c r="S2582" s="2">
        <f>VLOOKUP(A2582,'TA Total'!A:Q,14,0)</f>
        <v>31869</v>
      </c>
    </row>
    <row r="2583" spans="1:19" x14ac:dyDescent="0.45">
      <c r="A2583" s="2" t="str">
        <f t="shared" si="80"/>
        <v>2023|Waikato District|Non-private Dwelling</v>
      </c>
      <c r="B2583" t="s">
        <v>16</v>
      </c>
      <c r="C2583" t="s">
        <v>17</v>
      </c>
      <c r="D2583" t="s">
        <v>18</v>
      </c>
      <c r="E2583" t="s">
        <v>19</v>
      </c>
      <c r="F2583">
        <v>2023</v>
      </c>
      <c r="G2583">
        <v>2023</v>
      </c>
      <c r="H2583" s="1" t="s">
        <v>222</v>
      </c>
      <c r="I2583" t="s">
        <v>221</v>
      </c>
      <c r="J2583">
        <v>21</v>
      </c>
      <c r="K2583" t="s">
        <v>26</v>
      </c>
      <c r="L2583">
        <v>2</v>
      </c>
      <c r="M2583" t="s">
        <v>262</v>
      </c>
      <c r="N2583">
        <v>30</v>
      </c>
      <c r="R2583" s="2">
        <f t="shared" si="81"/>
        <v>19.230769230769234</v>
      </c>
      <c r="S2583" s="2">
        <f>VLOOKUP(A2583,'TA Total'!A:Q,14,0)</f>
        <v>156</v>
      </c>
    </row>
    <row r="2584" spans="1:19" x14ac:dyDescent="0.45">
      <c r="A2584" s="2" t="str">
        <f t="shared" si="80"/>
        <v>2023|Waikato District|Total - dwelling type</v>
      </c>
      <c r="B2584" t="s">
        <v>16</v>
      </c>
      <c r="C2584" t="s">
        <v>17</v>
      </c>
      <c r="D2584" t="s">
        <v>18</v>
      </c>
      <c r="E2584" t="s">
        <v>19</v>
      </c>
      <c r="F2584">
        <v>2023</v>
      </c>
      <c r="G2584">
        <v>2023</v>
      </c>
      <c r="H2584" s="1" t="s">
        <v>222</v>
      </c>
      <c r="I2584" t="s">
        <v>221</v>
      </c>
      <c r="J2584">
        <v>21</v>
      </c>
      <c r="K2584" t="s">
        <v>26</v>
      </c>
      <c r="L2584">
        <v>99</v>
      </c>
      <c r="M2584" t="s">
        <v>260</v>
      </c>
      <c r="N2584">
        <v>1848</v>
      </c>
      <c r="R2584" s="2">
        <f t="shared" si="81"/>
        <v>5.7704918032786887</v>
      </c>
      <c r="S2584" s="2">
        <f>VLOOKUP(A2584,'TA Total'!A:Q,14,0)</f>
        <v>32025</v>
      </c>
    </row>
    <row r="2585" spans="1:19" x14ac:dyDescent="0.45">
      <c r="A2585" s="2" t="str">
        <f t="shared" si="80"/>
        <v>2023|Waikato District|Private Dwelling</v>
      </c>
      <c r="B2585" t="s">
        <v>16</v>
      </c>
      <c r="C2585" t="s">
        <v>17</v>
      </c>
      <c r="D2585" t="s">
        <v>18</v>
      </c>
      <c r="E2585" t="s">
        <v>19</v>
      </c>
      <c r="F2585">
        <v>2023</v>
      </c>
      <c r="G2585">
        <v>2023</v>
      </c>
      <c r="H2585" s="1" t="s">
        <v>222</v>
      </c>
      <c r="I2585" t="s">
        <v>221</v>
      </c>
      <c r="J2585">
        <v>22</v>
      </c>
      <c r="K2585" t="s">
        <v>27</v>
      </c>
      <c r="L2585">
        <v>1</v>
      </c>
      <c r="M2585" t="s">
        <v>261</v>
      </c>
      <c r="N2585">
        <v>1344</v>
      </c>
      <c r="R2585" s="2">
        <f t="shared" si="81"/>
        <v>4.2172644262449408</v>
      </c>
      <c r="S2585" s="2">
        <f>VLOOKUP(A2585,'TA Total'!A:Q,14,0)</f>
        <v>31869</v>
      </c>
    </row>
    <row r="2586" spans="1:19" x14ac:dyDescent="0.45">
      <c r="A2586" s="2" t="str">
        <f t="shared" si="80"/>
        <v>2023|Waikato District|Non-private Dwelling</v>
      </c>
      <c r="B2586" t="s">
        <v>16</v>
      </c>
      <c r="C2586" t="s">
        <v>17</v>
      </c>
      <c r="D2586" t="s">
        <v>18</v>
      </c>
      <c r="E2586" t="s">
        <v>19</v>
      </c>
      <c r="F2586">
        <v>2023</v>
      </c>
      <c r="G2586">
        <v>2023</v>
      </c>
      <c r="H2586" s="1" t="s">
        <v>222</v>
      </c>
      <c r="I2586" t="s">
        <v>221</v>
      </c>
      <c r="J2586">
        <v>22</v>
      </c>
      <c r="K2586" t="s">
        <v>27</v>
      </c>
      <c r="L2586">
        <v>2</v>
      </c>
      <c r="M2586" t="s">
        <v>262</v>
      </c>
      <c r="N2586">
        <v>27</v>
      </c>
      <c r="R2586" s="2">
        <f t="shared" si="81"/>
        <v>17.307692307692307</v>
      </c>
      <c r="S2586" s="2">
        <f>VLOOKUP(A2586,'TA Total'!A:Q,14,0)</f>
        <v>156</v>
      </c>
    </row>
    <row r="2587" spans="1:19" x14ac:dyDescent="0.45">
      <c r="A2587" s="2" t="str">
        <f t="shared" si="80"/>
        <v>2023|Waikato District|Total - dwelling type</v>
      </c>
      <c r="B2587" t="s">
        <v>16</v>
      </c>
      <c r="C2587" t="s">
        <v>17</v>
      </c>
      <c r="D2587" t="s">
        <v>18</v>
      </c>
      <c r="E2587" t="s">
        <v>19</v>
      </c>
      <c r="F2587">
        <v>2023</v>
      </c>
      <c r="G2587">
        <v>2023</v>
      </c>
      <c r="H2587" s="1" t="s">
        <v>222</v>
      </c>
      <c r="I2587" t="s">
        <v>221</v>
      </c>
      <c r="J2587">
        <v>22</v>
      </c>
      <c r="K2587" t="s">
        <v>27</v>
      </c>
      <c r="L2587">
        <v>99</v>
      </c>
      <c r="M2587" t="s">
        <v>260</v>
      </c>
      <c r="N2587">
        <v>1374</v>
      </c>
      <c r="R2587" s="2">
        <f t="shared" si="81"/>
        <v>4.2903981264636997</v>
      </c>
      <c r="S2587" s="2">
        <f>VLOOKUP(A2587,'TA Total'!A:Q,14,0)</f>
        <v>32025</v>
      </c>
    </row>
    <row r="2588" spans="1:19" x14ac:dyDescent="0.45">
      <c r="A2588" s="2" t="str">
        <f t="shared" si="80"/>
        <v>2023|Waikato District|Private Dwelling</v>
      </c>
      <c r="B2588" t="s">
        <v>16</v>
      </c>
      <c r="C2588" t="s">
        <v>17</v>
      </c>
      <c r="D2588" t="s">
        <v>18</v>
      </c>
      <c r="E2588" t="s">
        <v>19</v>
      </c>
      <c r="F2588">
        <v>2023</v>
      </c>
      <c r="G2588">
        <v>2023</v>
      </c>
      <c r="H2588" s="1" t="s">
        <v>222</v>
      </c>
      <c r="I2588" t="s">
        <v>221</v>
      </c>
      <c r="J2588">
        <v>3</v>
      </c>
      <c r="K2588" t="s">
        <v>28</v>
      </c>
      <c r="L2588">
        <v>1</v>
      </c>
      <c r="M2588" t="s">
        <v>261</v>
      </c>
      <c r="N2588">
        <v>405</v>
      </c>
      <c r="R2588" s="2">
        <f t="shared" si="81"/>
        <v>1.2708274498729173</v>
      </c>
      <c r="S2588" s="2">
        <f>VLOOKUP(A2588,'TA Total'!A:Q,14,0)</f>
        <v>31869</v>
      </c>
    </row>
    <row r="2589" spans="1:19" x14ac:dyDescent="0.45">
      <c r="A2589" s="2" t="str">
        <f t="shared" si="80"/>
        <v>2023|Waikato District|Non-private Dwelling</v>
      </c>
      <c r="B2589" t="s">
        <v>16</v>
      </c>
      <c r="C2589" t="s">
        <v>17</v>
      </c>
      <c r="D2589" t="s">
        <v>18</v>
      </c>
      <c r="E2589" t="s">
        <v>19</v>
      </c>
      <c r="F2589">
        <v>2023</v>
      </c>
      <c r="G2589">
        <v>2023</v>
      </c>
      <c r="H2589" s="1" t="s">
        <v>222</v>
      </c>
      <c r="I2589" t="s">
        <v>221</v>
      </c>
      <c r="J2589">
        <v>3</v>
      </c>
      <c r="K2589" t="s">
        <v>28</v>
      </c>
      <c r="L2589">
        <v>2</v>
      </c>
      <c r="M2589" t="s">
        <v>262</v>
      </c>
      <c r="N2589">
        <v>0</v>
      </c>
      <c r="R2589" s="2">
        <f t="shared" si="81"/>
        <v>0</v>
      </c>
      <c r="S2589" s="2">
        <f>VLOOKUP(A2589,'TA Total'!A:Q,14,0)</f>
        <v>156</v>
      </c>
    </row>
    <row r="2590" spans="1:19" x14ac:dyDescent="0.45">
      <c r="A2590" s="2" t="str">
        <f t="shared" si="80"/>
        <v>2023|Waikato District|Total - dwelling type</v>
      </c>
      <c r="B2590" t="s">
        <v>16</v>
      </c>
      <c r="C2590" t="s">
        <v>17</v>
      </c>
      <c r="D2590" t="s">
        <v>18</v>
      </c>
      <c r="E2590" t="s">
        <v>19</v>
      </c>
      <c r="F2590">
        <v>2023</v>
      </c>
      <c r="G2590">
        <v>2023</v>
      </c>
      <c r="H2590" s="1" t="s">
        <v>222</v>
      </c>
      <c r="I2590" t="s">
        <v>221</v>
      </c>
      <c r="J2590">
        <v>3</v>
      </c>
      <c r="K2590" t="s">
        <v>28</v>
      </c>
      <c r="L2590">
        <v>99</v>
      </c>
      <c r="M2590" t="s">
        <v>260</v>
      </c>
      <c r="N2590">
        <v>405</v>
      </c>
      <c r="R2590" s="2">
        <f t="shared" si="81"/>
        <v>1.2646370023419204</v>
      </c>
      <c r="S2590" s="2">
        <f>VLOOKUP(A2590,'TA Total'!A:Q,14,0)</f>
        <v>32025</v>
      </c>
    </row>
    <row r="2591" spans="1:19" x14ac:dyDescent="0.45">
      <c r="A2591" s="2" t="str">
        <f t="shared" si="80"/>
        <v>2023|Waikato District|Private Dwelling</v>
      </c>
      <c r="B2591" t="s">
        <v>16</v>
      </c>
      <c r="C2591" t="s">
        <v>17</v>
      </c>
      <c r="D2591" t="s">
        <v>18</v>
      </c>
      <c r="E2591" t="s">
        <v>19</v>
      </c>
      <c r="F2591">
        <v>2023</v>
      </c>
      <c r="G2591">
        <v>2023</v>
      </c>
      <c r="H2591" s="1" t="s">
        <v>222</v>
      </c>
      <c r="I2591" t="s">
        <v>221</v>
      </c>
      <c r="J2591">
        <v>999</v>
      </c>
      <c r="K2591" t="s">
        <v>29</v>
      </c>
      <c r="L2591">
        <v>1</v>
      </c>
      <c r="M2591" t="s">
        <v>261</v>
      </c>
      <c r="N2591">
        <v>31869</v>
      </c>
      <c r="R2591" s="2">
        <f t="shared" si="81"/>
        <v>100</v>
      </c>
      <c r="S2591" s="2">
        <f>VLOOKUP(A2591,'TA Total'!A:Q,14,0)</f>
        <v>31869</v>
      </c>
    </row>
    <row r="2592" spans="1:19" x14ac:dyDescent="0.45">
      <c r="A2592" s="2" t="str">
        <f t="shared" si="80"/>
        <v>2023|Waikato District|Non-private Dwelling</v>
      </c>
      <c r="B2592" t="s">
        <v>16</v>
      </c>
      <c r="C2592" t="s">
        <v>17</v>
      </c>
      <c r="D2592" t="s">
        <v>18</v>
      </c>
      <c r="E2592" t="s">
        <v>19</v>
      </c>
      <c r="F2592">
        <v>2023</v>
      </c>
      <c r="G2592">
        <v>2023</v>
      </c>
      <c r="H2592" s="1" t="s">
        <v>222</v>
      </c>
      <c r="I2592" t="s">
        <v>221</v>
      </c>
      <c r="J2592">
        <v>999</v>
      </c>
      <c r="K2592" t="s">
        <v>29</v>
      </c>
      <c r="L2592">
        <v>2</v>
      </c>
      <c r="M2592" t="s">
        <v>262</v>
      </c>
      <c r="N2592">
        <v>156</v>
      </c>
      <c r="R2592" s="2">
        <f t="shared" si="81"/>
        <v>100</v>
      </c>
      <c r="S2592" s="2">
        <f>VLOOKUP(A2592,'TA Total'!A:Q,14,0)</f>
        <v>156</v>
      </c>
    </row>
    <row r="2593" spans="1:19" x14ac:dyDescent="0.45">
      <c r="A2593" s="2" t="str">
        <f t="shared" si="80"/>
        <v>2023|Waikato District|Total - dwelling type</v>
      </c>
      <c r="B2593" t="s">
        <v>16</v>
      </c>
      <c r="C2593" t="s">
        <v>17</v>
      </c>
      <c r="D2593" t="s">
        <v>18</v>
      </c>
      <c r="E2593" t="s">
        <v>19</v>
      </c>
      <c r="F2593">
        <v>2023</v>
      </c>
      <c r="G2593">
        <v>2023</v>
      </c>
      <c r="H2593" s="1" t="s">
        <v>222</v>
      </c>
      <c r="I2593" t="s">
        <v>221</v>
      </c>
      <c r="J2593">
        <v>999</v>
      </c>
      <c r="K2593" t="s">
        <v>29</v>
      </c>
      <c r="L2593">
        <v>99</v>
      </c>
      <c r="M2593" t="s">
        <v>260</v>
      </c>
      <c r="N2593">
        <v>32025</v>
      </c>
      <c r="R2593" s="2">
        <f t="shared" si="81"/>
        <v>100</v>
      </c>
      <c r="S2593" s="2">
        <f>VLOOKUP(A2593,'TA Total'!A:Q,14,0)</f>
        <v>32025</v>
      </c>
    </row>
    <row r="2594" spans="1:19" x14ac:dyDescent="0.45">
      <c r="A2594" s="2" t="str">
        <f t="shared" si="80"/>
        <v>2023|Matamata-Piako District|Private Dwelling</v>
      </c>
      <c r="B2594" t="s">
        <v>16</v>
      </c>
      <c r="C2594" t="s">
        <v>17</v>
      </c>
      <c r="D2594" t="s">
        <v>18</v>
      </c>
      <c r="E2594" t="s">
        <v>19</v>
      </c>
      <c r="F2594">
        <v>2023</v>
      </c>
      <c r="G2594">
        <v>2023</v>
      </c>
      <c r="H2594" s="1" t="s">
        <v>220</v>
      </c>
      <c r="I2594" t="s">
        <v>219</v>
      </c>
      <c r="J2594">
        <v>1</v>
      </c>
      <c r="K2594" t="s">
        <v>22</v>
      </c>
      <c r="L2594">
        <v>1</v>
      </c>
      <c r="M2594" t="s">
        <v>261</v>
      </c>
      <c r="N2594">
        <v>14001</v>
      </c>
      <c r="R2594" s="2">
        <f t="shared" si="81"/>
        <v>92.34269885239415</v>
      </c>
      <c r="S2594" s="2">
        <f>VLOOKUP(A2594,'TA Total'!A:Q,14,0)</f>
        <v>15162</v>
      </c>
    </row>
    <row r="2595" spans="1:19" x14ac:dyDescent="0.45">
      <c r="A2595" s="2" t="str">
        <f t="shared" si="80"/>
        <v>2023|Matamata-Piako District|Non-private Dwelling</v>
      </c>
      <c r="B2595" t="s">
        <v>16</v>
      </c>
      <c r="C2595" t="s">
        <v>17</v>
      </c>
      <c r="D2595" t="s">
        <v>18</v>
      </c>
      <c r="E2595" t="s">
        <v>19</v>
      </c>
      <c r="F2595">
        <v>2023</v>
      </c>
      <c r="G2595">
        <v>2023</v>
      </c>
      <c r="H2595" s="1" t="s">
        <v>220</v>
      </c>
      <c r="I2595" t="s">
        <v>219</v>
      </c>
      <c r="J2595">
        <v>1</v>
      </c>
      <c r="K2595" t="s">
        <v>22</v>
      </c>
      <c r="L2595">
        <v>2</v>
      </c>
      <c r="M2595" t="s">
        <v>262</v>
      </c>
      <c r="N2595">
        <v>48</v>
      </c>
      <c r="R2595" s="2">
        <f t="shared" si="81"/>
        <v>76.19047619047619</v>
      </c>
      <c r="S2595" s="2">
        <f>VLOOKUP(A2595,'TA Total'!A:Q,14,0)</f>
        <v>63</v>
      </c>
    </row>
    <row r="2596" spans="1:19" x14ac:dyDescent="0.45">
      <c r="A2596" s="2" t="str">
        <f t="shared" si="80"/>
        <v>2023|Matamata-Piako District|Total - dwelling type</v>
      </c>
      <c r="B2596" t="s">
        <v>16</v>
      </c>
      <c r="C2596" t="s">
        <v>17</v>
      </c>
      <c r="D2596" t="s">
        <v>18</v>
      </c>
      <c r="E2596" t="s">
        <v>19</v>
      </c>
      <c r="F2596">
        <v>2023</v>
      </c>
      <c r="G2596">
        <v>2023</v>
      </c>
      <c r="H2596" s="1" t="s">
        <v>220</v>
      </c>
      <c r="I2596" t="s">
        <v>219</v>
      </c>
      <c r="J2596">
        <v>1</v>
      </c>
      <c r="K2596" t="s">
        <v>22</v>
      </c>
      <c r="L2596">
        <v>99</v>
      </c>
      <c r="M2596" t="s">
        <v>260</v>
      </c>
      <c r="N2596">
        <v>14049</v>
      </c>
      <c r="R2596" s="2">
        <f t="shared" si="81"/>
        <v>92.239511522552689</v>
      </c>
      <c r="S2596" s="2">
        <f>VLOOKUP(A2596,'TA Total'!A:Q,14,0)</f>
        <v>15231</v>
      </c>
    </row>
    <row r="2597" spans="1:19" x14ac:dyDescent="0.45">
      <c r="A2597" s="2" t="str">
        <f t="shared" si="80"/>
        <v>2023|Matamata-Piako District|Private Dwelling</v>
      </c>
      <c r="B2597" t="s">
        <v>16</v>
      </c>
      <c r="C2597" t="s">
        <v>17</v>
      </c>
      <c r="D2597" t="s">
        <v>18</v>
      </c>
      <c r="E2597" t="s">
        <v>19</v>
      </c>
      <c r="F2597">
        <v>2023</v>
      </c>
      <c r="G2597">
        <v>2023</v>
      </c>
      <c r="H2597" s="1" t="s">
        <v>220</v>
      </c>
      <c r="I2597" t="s">
        <v>219</v>
      </c>
      <c r="J2597">
        <v>2</v>
      </c>
      <c r="K2597" t="s">
        <v>23</v>
      </c>
      <c r="L2597">
        <v>1</v>
      </c>
      <c r="M2597" t="s">
        <v>261</v>
      </c>
      <c r="N2597">
        <v>1044</v>
      </c>
      <c r="R2597" s="2">
        <f t="shared" si="81"/>
        <v>6.885635140482786</v>
      </c>
      <c r="S2597" s="2">
        <f>VLOOKUP(A2597,'TA Total'!A:Q,14,0)</f>
        <v>15162</v>
      </c>
    </row>
    <row r="2598" spans="1:19" x14ac:dyDescent="0.45">
      <c r="A2598" s="2" t="str">
        <f t="shared" si="80"/>
        <v>2023|Matamata-Piako District|Non-private Dwelling</v>
      </c>
      <c r="B2598" t="s">
        <v>16</v>
      </c>
      <c r="C2598" t="s">
        <v>17</v>
      </c>
      <c r="D2598" t="s">
        <v>18</v>
      </c>
      <c r="E2598" t="s">
        <v>19</v>
      </c>
      <c r="F2598">
        <v>2023</v>
      </c>
      <c r="G2598">
        <v>2023</v>
      </c>
      <c r="H2598" s="1" t="s">
        <v>220</v>
      </c>
      <c r="I2598" t="s">
        <v>219</v>
      </c>
      <c r="J2598">
        <v>2</v>
      </c>
      <c r="K2598" t="s">
        <v>23</v>
      </c>
      <c r="L2598">
        <v>2</v>
      </c>
      <c r="M2598" t="s">
        <v>262</v>
      </c>
      <c r="N2598">
        <v>15</v>
      </c>
      <c r="R2598" s="2">
        <f t="shared" si="81"/>
        <v>23.809523809523807</v>
      </c>
      <c r="S2598" s="2">
        <f>VLOOKUP(A2598,'TA Total'!A:Q,14,0)</f>
        <v>63</v>
      </c>
    </row>
    <row r="2599" spans="1:19" x14ac:dyDescent="0.45">
      <c r="A2599" s="2" t="str">
        <f t="shared" si="80"/>
        <v>2023|Matamata-Piako District|Total - dwelling type</v>
      </c>
      <c r="B2599" t="s">
        <v>16</v>
      </c>
      <c r="C2599" t="s">
        <v>17</v>
      </c>
      <c r="D2599" t="s">
        <v>18</v>
      </c>
      <c r="E2599" t="s">
        <v>19</v>
      </c>
      <c r="F2599">
        <v>2023</v>
      </c>
      <c r="G2599">
        <v>2023</v>
      </c>
      <c r="H2599" s="1" t="s">
        <v>220</v>
      </c>
      <c r="I2599" t="s">
        <v>219</v>
      </c>
      <c r="J2599">
        <v>2</v>
      </c>
      <c r="K2599" t="s">
        <v>23</v>
      </c>
      <c r="L2599">
        <v>99</v>
      </c>
      <c r="M2599" t="s">
        <v>260</v>
      </c>
      <c r="N2599">
        <v>1059</v>
      </c>
      <c r="R2599" s="2">
        <f t="shared" si="81"/>
        <v>6.952924955682489</v>
      </c>
      <c r="S2599" s="2">
        <f>VLOOKUP(A2599,'TA Total'!A:Q,14,0)</f>
        <v>15231</v>
      </c>
    </row>
    <row r="2600" spans="1:19" x14ac:dyDescent="0.45">
      <c r="A2600" s="2" t="str">
        <f t="shared" si="80"/>
        <v>2023|Matamata-Piako District|Private Dwelling</v>
      </c>
      <c r="B2600" t="s">
        <v>16</v>
      </c>
      <c r="C2600" t="s">
        <v>17</v>
      </c>
      <c r="D2600" t="s">
        <v>18</v>
      </c>
      <c r="E2600" t="s">
        <v>19</v>
      </c>
      <c r="F2600">
        <v>2023</v>
      </c>
      <c r="G2600">
        <v>2023</v>
      </c>
      <c r="H2600" s="1" t="s">
        <v>220</v>
      </c>
      <c r="I2600" t="s">
        <v>219</v>
      </c>
      <c r="J2600">
        <v>21</v>
      </c>
      <c r="K2600" t="s">
        <v>26</v>
      </c>
      <c r="L2600">
        <v>1</v>
      </c>
      <c r="M2600" t="s">
        <v>261</v>
      </c>
      <c r="N2600">
        <v>561</v>
      </c>
      <c r="R2600" s="2">
        <f t="shared" si="81"/>
        <v>3.7000395726157502</v>
      </c>
      <c r="S2600" s="2">
        <f>VLOOKUP(A2600,'TA Total'!A:Q,14,0)</f>
        <v>15162</v>
      </c>
    </row>
    <row r="2601" spans="1:19" x14ac:dyDescent="0.45">
      <c r="A2601" s="2" t="str">
        <f t="shared" si="80"/>
        <v>2023|Matamata-Piako District|Non-private Dwelling</v>
      </c>
      <c r="B2601" t="s">
        <v>16</v>
      </c>
      <c r="C2601" t="s">
        <v>17</v>
      </c>
      <c r="D2601" t="s">
        <v>18</v>
      </c>
      <c r="E2601" t="s">
        <v>19</v>
      </c>
      <c r="F2601">
        <v>2023</v>
      </c>
      <c r="G2601">
        <v>2023</v>
      </c>
      <c r="H2601" s="1" t="s">
        <v>220</v>
      </c>
      <c r="I2601" t="s">
        <v>219</v>
      </c>
      <c r="J2601">
        <v>21</v>
      </c>
      <c r="K2601" t="s">
        <v>26</v>
      </c>
      <c r="L2601">
        <v>2</v>
      </c>
      <c r="M2601" t="s">
        <v>262</v>
      </c>
      <c r="N2601">
        <v>6</v>
      </c>
      <c r="R2601" s="2">
        <f t="shared" si="81"/>
        <v>9.5238095238095237</v>
      </c>
      <c r="S2601" s="2">
        <f>VLOOKUP(A2601,'TA Total'!A:Q,14,0)</f>
        <v>63</v>
      </c>
    </row>
    <row r="2602" spans="1:19" x14ac:dyDescent="0.45">
      <c r="A2602" s="2" t="str">
        <f t="shared" si="80"/>
        <v>2023|Matamata-Piako District|Total - dwelling type</v>
      </c>
      <c r="B2602" t="s">
        <v>16</v>
      </c>
      <c r="C2602" t="s">
        <v>17</v>
      </c>
      <c r="D2602" t="s">
        <v>18</v>
      </c>
      <c r="E2602" t="s">
        <v>19</v>
      </c>
      <c r="F2602">
        <v>2023</v>
      </c>
      <c r="G2602">
        <v>2023</v>
      </c>
      <c r="H2602" s="1" t="s">
        <v>220</v>
      </c>
      <c r="I2602" t="s">
        <v>219</v>
      </c>
      <c r="J2602">
        <v>21</v>
      </c>
      <c r="K2602" t="s">
        <v>26</v>
      </c>
      <c r="L2602">
        <v>99</v>
      </c>
      <c r="M2602" t="s">
        <v>260</v>
      </c>
      <c r="N2602">
        <v>570</v>
      </c>
      <c r="R2602" s="2">
        <f t="shared" si="81"/>
        <v>3.7423675398857594</v>
      </c>
      <c r="S2602" s="2">
        <f>VLOOKUP(A2602,'TA Total'!A:Q,14,0)</f>
        <v>15231</v>
      </c>
    </row>
    <row r="2603" spans="1:19" x14ac:dyDescent="0.45">
      <c r="A2603" s="2" t="str">
        <f t="shared" si="80"/>
        <v>2023|Matamata-Piako District|Private Dwelling</v>
      </c>
      <c r="B2603" t="s">
        <v>16</v>
      </c>
      <c r="C2603" t="s">
        <v>17</v>
      </c>
      <c r="D2603" t="s">
        <v>18</v>
      </c>
      <c r="E2603" t="s">
        <v>19</v>
      </c>
      <c r="F2603">
        <v>2023</v>
      </c>
      <c r="G2603">
        <v>2023</v>
      </c>
      <c r="H2603" s="1" t="s">
        <v>220</v>
      </c>
      <c r="I2603" t="s">
        <v>219</v>
      </c>
      <c r="J2603">
        <v>22</v>
      </c>
      <c r="K2603" t="s">
        <v>27</v>
      </c>
      <c r="L2603">
        <v>1</v>
      </c>
      <c r="M2603" t="s">
        <v>261</v>
      </c>
      <c r="N2603">
        <v>483</v>
      </c>
      <c r="R2603" s="2">
        <f t="shared" si="81"/>
        <v>3.1855955678670362</v>
      </c>
      <c r="S2603" s="2">
        <f>VLOOKUP(A2603,'TA Total'!A:Q,14,0)</f>
        <v>15162</v>
      </c>
    </row>
    <row r="2604" spans="1:19" x14ac:dyDescent="0.45">
      <c r="A2604" s="2" t="str">
        <f t="shared" si="80"/>
        <v>2023|Matamata-Piako District|Non-private Dwelling</v>
      </c>
      <c r="B2604" t="s">
        <v>16</v>
      </c>
      <c r="C2604" t="s">
        <v>17</v>
      </c>
      <c r="D2604" t="s">
        <v>18</v>
      </c>
      <c r="E2604" t="s">
        <v>19</v>
      </c>
      <c r="F2604">
        <v>2023</v>
      </c>
      <c r="G2604">
        <v>2023</v>
      </c>
      <c r="H2604" s="1" t="s">
        <v>220</v>
      </c>
      <c r="I2604" t="s">
        <v>219</v>
      </c>
      <c r="J2604">
        <v>22</v>
      </c>
      <c r="K2604" t="s">
        <v>27</v>
      </c>
      <c r="L2604">
        <v>2</v>
      </c>
      <c r="M2604" t="s">
        <v>262</v>
      </c>
      <c r="N2604">
        <v>9</v>
      </c>
      <c r="R2604" s="2">
        <f t="shared" si="81"/>
        <v>14.285714285714285</v>
      </c>
      <c r="S2604" s="2">
        <f>VLOOKUP(A2604,'TA Total'!A:Q,14,0)</f>
        <v>63</v>
      </c>
    </row>
    <row r="2605" spans="1:19" x14ac:dyDescent="0.45">
      <c r="A2605" s="2" t="str">
        <f t="shared" si="80"/>
        <v>2023|Matamata-Piako District|Total - dwelling type</v>
      </c>
      <c r="B2605" t="s">
        <v>16</v>
      </c>
      <c r="C2605" t="s">
        <v>17</v>
      </c>
      <c r="D2605" t="s">
        <v>18</v>
      </c>
      <c r="E2605" t="s">
        <v>19</v>
      </c>
      <c r="F2605">
        <v>2023</v>
      </c>
      <c r="G2605">
        <v>2023</v>
      </c>
      <c r="H2605" s="1" t="s">
        <v>220</v>
      </c>
      <c r="I2605" t="s">
        <v>219</v>
      </c>
      <c r="J2605">
        <v>22</v>
      </c>
      <c r="K2605" t="s">
        <v>27</v>
      </c>
      <c r="L2605">
        <v>99</v>
      </c>
      <c r="M2605" t="s">
        <v>260</v>
      </c>
      <c r="N2605">
        <v>489</v>
      </c>
      <c r="R2605" s="2">
        <f t="shared" si="81"/>
        <v>3.2105574157967305</v>
      </c>
      <c r="S2605" s="2">
        <f>VLOOKUP(A2605,'TA Total'!A:Q,14,0)</f>
        <v>15231</v>
      </c>
    </row>
    <row r="2606" spans="1:19" x14ac:dyDescent="0.45">
      <c r="A2606" s="2" t="str">
        <f t="shared" si="80"/>
        <v>2023|Matamata-Piako District|Private Dwelling</v>
      </c>
      <c r="B2606" t="s">
        <v>16</v>
      </c>
      <c r="C2606" t="s">
        <v>17</v>
      </c>
      <c r="D2606" t="s">
        <v>18</v>
      </c>
      <c r="E2606" t="s">
        <v>19</v>
      </c>
      <c r="F2606">
        <v>2023</v>
      </c>
      <c r="G2606">
        <v>2023</v>
      </c>
      <c r="H2606" s="1" t="s">
        <v>220</v>
      </c>
      <c r="I2606" t="s">
        <v>219</v>
      </c>
      <c r="J2606">
        <v>3</v>
      </c>
      <c r="K2606" t="s">
        <v>28</v>
      </c>
      <c r="L2606">
        <v>1</v>
      </c>
      <c r="M2606" t="s">
        <v>261</v>
      </c>
      <c r="N2606">
        <v>120</v>
      </c>
      <c r="R2606" s="2">
        <f t="shared" si="81"/>
        <v>0.79145231499802138</v>
      </c>
      <c r="S2606" s="2">
        <f>VLOOKUP(A2606,'TA Total'!A:Q,14,0)</f>
        <v>15162</v>
      </c>
    </row>
    <row r="2607" spans="1:19" x14ac:dyDescent="0.45">
      <c r="A2607" s="2" t="str">
        <f t="shared" si="80"/>
        <v>2023|Matamata-Piako District|Non-private Dwelling</v>
      </c>
      <c r="B2607" t="s">
        <v>16</v>
      </c>
      <c r="C2607" t="s">
        <v>17</v>
      </c>
      <c r="D2607" t="s">
        <v>18</v>
      </c>
      <c r="E2607" t="s">
        <v>19</v>
      </c>
      <c r="F2607">
        <v>2023</v>
      </c>
      <c r="G2607">
        <v>2023</v>
      </c>
      <c r="H2607" s="1" t="s">
        <v>220</v>
      </c>
      <c r="I2607" t="s">
        <v>219</v>
      </c>
      <c r="J2607">
        <v>3</v>
      </c>
      <c r="K2607" t="s">
        <v>28</v>
      </c>
      <c r="L2607">
        <v>2</v>
      </c>
      <c r="M2607" t="s">
        <v>262</v>
      </c>
      <c r="N2607">
        <v>0</v>
      </c>
      <c r="R2607" s="2">
        <f t="shared" si="81"/>
        <v>0</v>
      </c>
      <c r="S2607" s="2">
        <f>VLOOKUP(A2607,'TA Total'!A:Q,14,0)</f>
        <v>63</v>
      </c>
    </row>
    <row r="2608" spans="1:19" x14ac:dyDescent="0.45">
      <c r="A2608" s="2" t="str">
        <f t="shared" si="80"/>
        <v>2023|Matamata-Piako District|Total - dwelling type</v>
      </c>
      <c r="B2608" t="s">
        <v>16</v>
      </c>
      <c r="C2608" t="s">
        <v>17</v>
      </c>
      <c r="D2608" t="s">
        <v>18</v>
      </c>
      <c r="E2608" t="s">
        <v>19</v>
      </c>
      <c r="F2608">
        <v>2023</v>
      </c>
      <c r="G2608">
        <v>2023</v>
      </c>
      <c r="H2608" s="1" t="s">
        <v>220</v>
      </c>
      <c r="I2608" t="s">
        <v>219</v>
      </c>
      <c r="J2608">
        <v>3</v>
      </c>
      <c r="K2608" t="s">
        <v>28</v>
      </c>
      <c r="L2608">
        <v>99</v>
      </c>
      <c r="M2608" t="s">
        <v>260</v>
      </c>
      <c r="N2608">
        <v>123</v>
      </c>
      <c r="R2608" s="2">
        <f t="shared" si="81"/>
        <v>0.80756352176482182</v>
      </c>
      <c r="S2608" s="2">
        <f>VLOOKUP(A2608,'TA Total'!A:Q,14,0)</f>
        <v>15231</v>
      </c>
    </row>
    <row r="2609" spans="1:19" x14ac:dyDescent="0.45">
      <c r="A2609" s="2" t="str">
        <f t="shared" si="80"/>
        <v>2023|Matamata-Piako District|Private Dwelling</v>
      </c>
      <c r="B2609" t="s">
        <v>16</v>
      </c>
      <c r="C2609" t="s">
        <v>17</v>
      </c>
      <c r="D2609" t="s">
        <v>18</v>
      </c>
      <c r="E2609" t="s">
        <v>19</v>
      </c>
      <c r="F2609">
        <v>2023</v>
      </c>
      <c r="G2609">
        <v>2023</v>
      </c>
      <c r="H2609" s="1" t="s">
        <v>220</v>
      </c>
      <c r="I2609" t="s">
        <v>219</v>
      </c>
      <c r="J2609">
        <v>999</v>
      </c>
      <c r="K2609" t="s">
        <v>29</v>
      </c>
      <c r="L2609">
        <v>1</v>
      </c>
      <c r="M2609" t="s">
        <v>261</v>
      </c>
      <c r="N2609">
        <v>15162</v>
      </c>
      <c r="R2609" s="2">
        <f t="shared" si="81"/>
        <v>100</v>
      </c>
      <c r="S2609" s="2">
        <f>VLOOKUP(A2609,'TA Total'!A:Q,14,0)</f>
        <v>15162</v>
      </c>
    </row>
    <row r="2610" spans="1:19" x14ac:dyDescent="0.45">
      <c r="A2610" s="2" t="str">
        <f t="shared" si="80"/>
        <v>2023|Matamata-Piako District|Non-private Dwelling</v>
      </c>
      <c r="B2610" t="s">
        <v>16</v>
      </c>
      <c r="C2610" t="s">
        <v>17</v>
      </c>
      <c r="D2610" t="s">
        <v>18</v>
      </c>
      <c r="E2610" t="s">
        <v>19</v>
      </c>
      <c r="F2610">
        <v>2023</v>
      </c>
      <c r="G2610">
        <v>2023</v>
      </c>
      <c r="H2610" s="1" t="s">
        <v>220</v>
      </c>
      <c r="I2610" t="s">
        <v>219</v>
      </c>
      <c r="J2610">
        <v>999</v>
      </c>
      <c r="K2610" t="s">
        <v>29</v>
      </c>
      <c r="L2610">
        <v>2</v>
      </c>
      <c r="M2610" t="s">
        <v>262</v>
      </c>
      <c r="N2610">
        <v>63</v>
      </c>
      <c r="R2610" s="2">
        <f t="shared" si="81"/>
        <v>100</v>
      </c>
      <c r="S2610" s="2">
        <f>VLOOKUP(A2610,'TA Total'!A:Q,14,0)</f>
        <v>63</v>
      </c>
    </row>
    <row r="2611" spans="1:19" x14ac:dyDescent="0.45">
      <c r="A2611" s="2" t="str">
        <f t="shared" si="80"/>
        <v>2023|Matamata-Piako District|Total - dwelling type</v>
      </c>
      <c r="B2611" t="s">
        <v>16</v>
      </c>
      <c r="C2611" t="s">
        <v>17</v>
      </c>
      <c r="D2611" t="s">
        <v>18</v>
      </c>
      <c r="E2611" t="s">
        <v>19</v>
      </c>
      <c r="F2611">
        <v>2023</v>
      </c>
      <c r="G2611">
        <v>2023</v>
      </c>
      <c r="H2611" s="1" t="s">
        <v>220</v>
      </c>
      <c r="I2611" t="s">
        <v>219</v>
      </c>
      <c r="J2611">
        <v>999</v>
      </c>
      <c r="K2611" t="s">
        <v>29</v>
      </c>
      <c r="L2611">
        <v>99</v>
      </c>
      <c r="M2611" t="s">
        <v>260</v>
      </c>
      <c r="N2611">
        <v>15231</v>
      </c>
      <c r="R2611" s="2">
        <f t="shared" si="81"/>
        <v>100</v>
      </c>
      <c r="S2611" s="2">
        <f>VLOOKUP(A2611,'TA Total'!A:Q,14,0)</f>
        <v>15231</v>
      </c>
    </row>
    <row r="2612" spans="1:19" x14ac:dyDescent="0.45">
      <c r="A2612" s="2" t="str">
        <f t="shared" si="80"/>
        <v>2023|Hamilton City|Private Dwelling</v>
      </c>
      <c r="B2612" t="s">
        <v>16</v>
      </c>
      <c r="C2612" t="s">
        <v>17</v>
      </c>
      <c r="D2612" t="s">
        <v>18</v>
      </c>
      <c r="E2612" t="s">
        <v>19</v>
      </c>
      <c r="F2612">
        <v>2023</v>
      </c>
      <c r="G2612">
        <v>2023</v>
      </c>
      <c r="H2612" s="1" t="s">
        <v>218</v>
      </c>
      <c r="I2612" t="s">
        <v>217</v>
      </c>
      <c r="J2612">
        <v>1</v>
      </c>
      <c r="K2612" t="s">
        <v>22</v>
      </c>
      <c r="L2612">
        <v>1</v>
      </c>
      <c r="M2612" t="s">
        <v>261</v>
      </c>
      <c r="N2612">
        <v>60639</v>
      </c>
      <c r="R2612" s="2">
        <f t="shared" si="81"/>
        <v>92.715930461905415</v>
      </c>
      <c r="S2612" s="2">
        <f>VLOOKUP(A2612,'TA Total'!A:Q,14,0)</f>
        <v>65403</v>
      </c>
    </row>
    <row r="2613" spans="1:19" x14ac:dyDescent="0.45">
      <c r="A2613" s="2" t="str">
        <f t="shared" si="80"/>
        <v>2023|Hamilton City|Non-private Dwelling</v>
      </c>
      <c r="B2613" t="s">
        <v>16</v>
      </c>
      <c r="C2613" t="s">
        <v>17</v>
      </c>
      <c r="D2613" t="s">
        <v>18</v>
      </c>
      <c r="E2613" t="s">
        <v>19</v>
      </c>
      <c r="F2613">
        <v>2023</v>
      </c>
      <c r="G2613">
        <v>2023</v>
      </c>
      <c r="H2613" s="1" t="s">
        <v>218</v>
      </c>
      <c r="I2613" t="s">
        <v>217</v>
      </c>
      <c r="J2613">
        <v>1</v>
      </c>
      <c r="K2613" t="s">
        <v>22</v>
      </c>
      <c r="L2613">
        <v>2</v>
      </c>
      <c r="M2613" t="s">
        <v>262</v>
      </c>
      <c r="N2613">
        <v>255</v>
      </c>
      <c r="R2613" s="2">
        <f t="shared" si="81"/>
        <v>85</v>
      </c>
      <c r="S2613" s="2">
        <f>VLOOKUP(A2613,'TA Total'!A:Q,14,0)</f>
        <v>300</v>
      </c>
    </row>
    <row r="2614" spans="1:19" x14ac:dyDescent="0.45">
      <c r="A2614" s="2" t="str">
        <f t="shared" si="80"/>
        <v>2023|Hamilton City|Total - dwelling type</v>
      </c>
      <c r="B2614" t="s">
        <v>16</v>
      </c>
      <c r="C2614" t="s">
        <v>17</v>
      </c>
      <c r="D2614" t="s">
        <v>18</v>
      </c>
      <c r="E2614" t="s">
        <v>19</v>
      </c>
      <c r="F2614">
        <v>2023</v>
      </c>
      <c r="G2614">
        <v>2023</v>
      </c>
      <c r="H2614" s="1" t="s">
        <v>218</v>
      </c>
      <c r="I2614" t="s">
        <v>217</v>
      </c>
      <c r="J2614">
        <v>1</v>
      </c>
      <c r="K2614" t="s">
        <v>22</v>
      </c>
      <c r="L2614">
        <v>99</v>
      </c>
      <c r="M2614" t="s">
        <v>260</v>
      </c>
      <c r="N2614">
        <v>60897</v>
      </c>
      <c r="R2614" s="2">
        <f t="shared" si="81"/>
        <v>92.689497716894977</v>
      </c>
      <c r="S2614" s="2">
        <f>VLOOKUP(A2614,'TA Total'!A:Q,14,0)</f>
        <v>65700</v>
      </c>
    </row>
    <row r="2615" spans="1:19" x14ac:dyDescent="0.45">
      <c r="A2615" s="2" t="str">
        <f t="shared" si="80"/>
        <v>2023|Hamilton City|Private Dwelling</v>
      </c>
      <c r="B2615" t="s">
        <v>16</v>
      </c>
      <c r="C2615" t="s">
        <v>17</v>
      </c>
      <c r="D2615" t="s">
        <v>18</v>
      </c>
      <c r="E2615" t="s">
        <v>19</v>
      </c>
      <c r="F2615">
        <v>2023</v>
      </c>
      <c r="G2615">
        <v>2023</v>
      </c>
      <c r="H2615" s="1" t="s">
        <v>218</v>
      </c>
      <c r="I2615" t="s">
        <v>217</v>
      </c>
      <c r="J2615">
        <v>2</v>
      </c>
      <c r="K2615" t="s">
        <v>23</v>
      </c>
      <c r="L2615">
        <v>1</v>
      </c>
      <c r="M2615" t="s">
        <v>261</v>
      </c>
      <c r="N2615">
        <v>4251</v>
      </c>
      <c r="R2615" s="2">
        <f t="shared" si="81"/>
        <v>6.4997018485390576</v>
      </c>
      <c r="S2615" s="2">
        <f>VLOOKUP(A2615,'TA Total'!A:Q,14,0)</f>
        <v>65403</v>
      </c>
    </row>
    <row r="2616" spans="1:19" x14ac:dyDescent="0.45">
      <c r="A2616" s="2" t="str">
        <f t="shared" si="80"/>
        <v>2023|Hamilton City|Non-private Dwelling</v>
      </c>
      <c r="B2616" t="s">
        <v>16</v>
      </c>
      <c r="C2616" t="s">
        <v>17</v>
      </c>
      <c r="D2616" t="s">
        <v>18</v>
      </c>
      <c r="E2616" t="s">
        <v>19</v>
      </c>
      <c r="F2616">
        <v>2023</v>
      </c>
      <c r="G2616">
        <v>2023</v>
      </c>
      <c r="H2616" s="1" t="s">
        <v>218</v>
      </c>
      <c r="I2616" t="s">
        <v>217</v>
      </c>
      <c r="J2616">
        <v>2</v>
      </c>
      <c r="K2616" t="s">
        <v>23</v>
      </c>
      <c r="L2616">
        <v>2</v>
      </c>
      <c r="M2616" t="s">
        <v>262</v>
      </c>
      <c r="N2616">
        <v>36</v>
      </c>
      <c r="R2616" s="2">
        <f t="shared" si="81"/>
        <v>12</v>
      </c>
      <c r="S2616" s="2">
        <f>VLOOKUP(A2616,'TA Total'!A:Q,14,0)</f>
        <v>300</v>
      </c>
    </row>
    <row r="2617" spans="1:19" x14ac:dyDescent="0.45">
      <c r="A2617" s="2" t="str">
        <f t="shared" si="80"/>
        <v>2023|Hamilton City|Total - dwelling type</v>
      </c>
      <c r="B2617" t="s">
        <v>16</v>
      </c>
      <c r="C2617" t="s">
        <v>17</v>
      </c>
      <c r="D2617" t="s">
        <v>18</v>
      </c>
      <c r="E2617" t="s">
        <v>19</v>
      </c>
      <c r="F2617">
        <v>2023</v>
      </c>
      <c r="G2617">
        <v>2023</v>
      </c>
      <c r="H2617" s="1" t="s">
        <v>218</v>
      </c>
      <c r="I2617" t="s">
        <v>217</v>
      </c>
      <c r="J2617">
        <v>2</v>
      </c>
      <c r="K2617" t="s">
        <v>23</v>
      </c>
      <c r="L2617">
        <v>99</v>
      </c>
      <c r="M2617" t="s">
        <v>260</v>
      </c>
      <c r="N2617">
        <v>4287</v>
      </c>
      <c r="R2617" s="2">
        <f t="shared" si="81"/>
        <v>6.5251141552511411</v>
      </c>
      <c r="S2617" s="2">
        <f>VLOOKUP(A2617,'TA Total'!A:Q,14,0)</f>
        <v>65700</v>
      </c>
    </row>
    <row r="2618" spans="1:19" x14ac:dyDescent="0.45">
      <c r="A2618" s="2" t="str">
        <f t="shared" si="80"/>
        <v>2023|Hamilton City|Private Dwelling</v>
      </c>
      <c r="B2618" t="s">
        <v>16</v>
      </c>
      <c r="C2618" t="s">
        <v>17</v>
      </c>
      <c r="D2618" t="s">
        <v>18</v>
      </c>
      <c r="E2618" t="s">
        <v>19</v>
      </c>
      <c r="F2618">
        <v>2023</v>
      </c>
      <c r="G2618">
        <v>2023</v>
      </c>
      <c r="H2618" s="1" t="s">
        <v>218</v>
      </c>
      <c r="I2618" t="s">
        <v>217</v>
      </c>
      <c r="J2618">
        <v>21</v>
      </c>
      <c r="K2618" t="s">
        <v>26</v>
      </c>
      <c r="L2618">
        <v>1</v>
      </c>
      <c r="M2618" t="s">
        <v>261</v>
      </c>
      <c r="N2618">
        <v>2136</v>
      </c>
      <c r="R2618" s="2">
        <f t="shared" si="81"/>
        <v>3.265905233704876</v>
      </c>
      <c r="S2618" s="2">
        <f>VLOOKUP(A2618,'TA Total'!A:Q,14,0)</f>
        <v>65403</v>
      </c>
    </row>
    <row r="2619" spans="1:19" x14ac:dyDescent="0.45">
      <c r="A2619" s="2" t="str">
        <f t="shared" si="80"/>
        <v>2023|Hamilton City|Non-private Dwelling</v>
      </c>
      <c r="B2619" t="s">
        <v>16</v>
      </c>
      <c r="C2619" t="s">
        <v>17</v>
      </c>
      <c r="D2619" t="s">
        <v>18</v>
      </c>
      <c r="E2619" t="s">
        <v>19</v>
      </c>
      <c r="F2619">
        <v>2023</v>
      </c>
      <c r="G2619">
        <v>2023</v>
      </c>
      <c r="H2619" s="1" t="s">
        <v>218</v>
      </c>
      <c r="I2619" t="s">
        <v>217</v>
      </c>
      <c r="J2619">
        <v>21</v>
      </c>
      <c r="K2619" t="s">
        <v>26</v>
      </c>
      <c r="L2619">
        <v>2</v>
      </c>
      <c r="M2619" t="s">
        <v>262</v>
      </c>
      <c r="N2619">
        <v>21</v>
      </c>
      <c r="R2619" s="2">
        <f t="shared" si="81"/>
        <v>7.0000000000000009</v>
      </c>
      <c r="S2619" s="2">
        <f>VLOOKUP(A2619,'TA Total'!A:Q,14,0)</f>
        <v>300</v>
      </c>
    </row>
    <row r="2620" spans="1:19" x14ac:dyDescent="0.45">
      <c r="A2620" s="2" t="str">
        <f t="shared" si="80"/>
        <v>2023|Hamilton City|Total - dwelling type</v>
      </c>
      <c r="B2620" t="s">
        <v>16</v>
      </c>
      <c r="C2620" t="s">
        <v>17</v>
      </c>
      <c r="D2620" t="s">
        <v>18</v>
      </c>
      <c r="E2620" t="s">
        <v>19</v>
      </c>
      <c r="F2620">
        <v>2023</v>
      </c>
      <c r="G2620">
        <v>2023</v>
      </c>
      <c r="H2620" s="1" t="s">
        <v>218</v>
      </c>
      <c r="I2620" t="s">
        <v>217</v>
      </c>
      <c r="J2620">
        <v>21</v>
      </c>
      <c r="K2620" t="s">
        <v>26</v>
      </c>
      <c r="L2620">
        <v>99</v>
      </c>
      <c r="M2620" t="s">
        <v>260</v>
      </c>
      <c r="N2620">
        <v>2157</v>
      </c>
      <c r="R2620" s="2">
        <f t="shared" si="81"/>
        <v>3.2831050228310503</v>
      </c>
      <c r="S2620" s="2">
        <f>VLOOKUP(A2620,'TA Total'!A:Q,14,0)</f>
        <v>65700</v>
      </c>
    </row>
    <row r="2621" spans="1:19" x14ac:dyDescent="0.45">
      <c r="A2621" s="2" t="str">
        <f t="shared" si="80"/>
        <v>2023|Hamilton City|Private Dwelling</v>
      </c>
      <c r="B2621" t="s">
        <v>16</v>
      </c>
      <c r="C2621" t="s">
        <v>17</v>
      </c>
      <c r="D2621" t="s">
        <v>18</v>
      </c>
      <c r="E2621" t="s">
        <v>19</v>
      </c>
      <c r="F2621">
        <v>2023</v>
      </c>
      <c r="G2621">
        <v>2023</v>
      </c>
      <c r="H2621" s="1" t="s">
        <v>218</v>
      </c>
      <c r="I2621" t="s">
        <v>217</v>
      </c>
      <c r="J2621">
        <v>22</v>
      </c>
      <c r="K2621" t="s">
        <v>27</v>
      </c>
      <c r="L2621">
        <v>1</v>
      </c>
      <c r="M2621" t="s">
        <v>261</v>
      </c>
      <c r="N2621">
        <v>2115</v>
      </c>
      <c r="R2621" s="2">
        <f t="shared" si="81"/>
        <v>3.2337966148341821</v>
      </c>
      <c r="S2621" s="2">
        <f>VLOOKUP(A2621,'TA Total'!A:Q,14,0)</f>
        <v>65403</v>
      </c>
    </row>
    <row r="2622" spans="1:19" x14ac:dyDescent="0.45">
      <c r="A2622" s="2" t="str">
        <f t="shared" si="80"/>
        <v>2023|Hamilton City|Non-private Dwelling</v>
      </c>
      <c r="B2622" t="s">
        <v>16</v>
      </c>
      <c r="C2622" t="s">
        <v>17</v>
      </c>
      <c r="D2622" t="s">
        <v>18</v>
      </c>
      <c r="E2622" t="s">
        <v>19</v>
      </c>
      <c r="F2622">
        <v>2023</v>
      </c>
      <c r="G2622">
        <v>2023</v>
      </c>
      <c r="H2622" s="1" t="s">
        <v>218</v>
      </c>
      <c r="I2622" t="s">
        <v>217</v>
      </c>
      <c r="J2622">
        <v>22</v>
      </c>
      <c r="K2622" t="s">
        <v>27</v>
      </c>
      <c r="L2622">
        <v>2</v>
      </c>
      <c r="M2622" t="s">
        <v>262</v>
      </c>
      <c r="N2622">
        <v>15</v>
      </c>
      <c r="R2622" s="2">
        <f t="shared" si="81"/>
        <v>5</v>
      </c>
      <c r="S2622" s="2">
        <f>VLOOKUP(A2622,'TA Total'!A:Q,14,0)</f>
        <v>300</v>
      </c>
    </row>
    <row r="2623" spans="1:19" x14ac:dyDescent="0.45">
      <c r="A2623" s="2" t="str">
        <f t="shared" si="80"/>
        <v>2023|Hamilton City|Total - dwelling type</v>
      </c>
      <c r="B2623" t="s">
        <v>16</v>
      </c>
      <c r="C2623" t="s">
        <v>17</v>
      </c>
      <c r="D2623" t="s">
        <v>18</v>
      </c>
      <c r="E2623" t="s">
        <v>19</v>
      </c>
      <c r="F2623">
        <v>2023</v>
      </c>
      <c r="G2623">
        <v>2023</v>
      </c>
      <c r="H2623" s="1" t="s">
        <v>218</v>
      </c>
      <c r="I2623" t="s">
        <v>217</v>
      </c>
      <c r="J2623">
        <v>22</v>
      </c>
      <c r="K2623" t="s">
        <v>27</v>
      </c>
      <c r="L2623">
        <v>99</v>
      </c>
      <c r="M2623" t="s">
        <v>260</v>
      </c>
      <c r="N2623">
        <v>2133</v>
      </c>
      <c r="R2623" s="2">
        <f t="shared" si="81"/>
        <v>3.2465753424657531</v>
      </c>
      <c r="S2623" s="2">
        <f>VLOOKUP(A2623,'TA Total'!A:Q,14,0)</f>
        <v>65700</v>
      </c>
    </row>
    <row r="2624" spans="1:19" x14ac:dyDescent="0.45">
      <c r="A2624" s="2" t="str">
        <f t="shared" si="80"/>
        <v>2023|Hamilton City|Private Dwelling</v>
      </c>
      <c r="B2624" t="s">
        <v>16</v>
      </c>
      <c r="C2624" t="s">
        <v>17</v>
      </c>
      <c r="D2624" t="s">
        <v>18</v>
      </c>
      <c r="E2624" t="s">
        <v>19</v>
      </c>
      <c r="F2624">
        <v>2023</v>
      </c>
      <c r="G2624">
        <v>2023</v>
      </c>
      <c r="H2624" s="1" t="s">
        <v>218</v>
      </c>
      <c r="I2624" t="s">
        <v>217</v>
      </c>
      <c r="J2624">
        <v>3</v>
      </c>
      <c r="K2624" t="s">
        <v>28</v>
      </c>
      <c r="L2624">
        <v>1</v>
      </c>
      <c r="M2624" t="s">
        <v>261</v>
      </c>
      <c r="N2624">
        <v>510</v>
      </c>
      <c r="R2624" s="2">
        <f t="shared" si="81"/>
        <v>0.77978074400256869</v>
      </c>
      <c r="S2624" s="2">
        <f>VLOOKUP(A2624,'TA Total'!A:Q,14,0)</f>
        <v>65403</v>
      </c>
    </row>
    <row r="2625" spans="1:19" x14ac:dyDescent="0.45">
      <c r="A2625" s="2" t="str">
        <f t="shared" si="80"/>
        <v>2023|Hamilton City|Non-private Dwelling</v>
      </c>
      <c r="B2625" t="s">
        <v>16</v>
      </c>
      <c r="C2625" t="s">
        <v>17</v>
      </c>
      <c r="D2625" t="s">
        <v>18</v>
      </c>
      <c r="E2625" t="s">
        <v>19</v>
      </c>
      <c r="F2625">
        <v>2023</v>
      </c>
      <c r="G2625">
        <v>2023</v>
      </c>
      <c r="H2625" s="1" t="s">
        <v>218</v>
      </c>
      <c r="I2625" t="s">
        <v>217</v>
      </c>
      <c r="J2625">
        <v>3</v>
      </c>
      <c r="K2625" t="s">
        <v>28</v>
      </c>
      <c r="L2625">
        <v>2</v>
      </c>
      <c r="M2625" t="s">
        <v>262</v>
      </c>
      <c r="N2625">
        <v>3</v>
      </c>
      <c r="R2625" s="2">
        <f t="shared" si="81"/>
        <v>1</v>
      </c>
      <c r="S2625" s="2">
        <f>VLOOKUP(A2625,'TA Total'!A:Q,14,0)</f>
        <v>300</v>
      </c>
    </row>
    <row r="2626" spans="1:19" x14ac:dyDescent="0.45">
      <c r="A2626" s="2" t="str">
        <f t="shared" si="80"/>
        <v>2023|Hamilton City|Total - dwelling type</v>
      </c>
      <c r="B2626" t="s">
        <v>16</v>
      </c>
      <c r="C2626" t="s">
        <v>17</v>
      </c>
      <c r="D2626" t="s">
        <v>18</v>
      </c>
      <c r="E2626" t="s">
        <v>19</v>
      </c>
      <c r="F2626">
        <v>2023</v>
      </c>
      <c r="G2626">
        <v>2023</v>
      </c>
      <c r="H2626" s="1" t="s">
        <v>218</v>
      </c>
      <c r="I2626" t="s">
        <v>217</v>
      </c>
      <c r="J2626">
        <v>3</v>
      </c>
      <c r="K2626" t="s">
        <v>28</v>
      </c>
      <c r="L2626">
        <v>99</v>
      </c>
      <c r="M2626" t="s">
        <v>260</v>
      </c>
      <c r="N2626">
        <v>516</v>
      </c>
      <c r="R2626" s="2">
        <f t="shared" si="81"/>
        <v>0.78538812785388135</v>
      </c>
      <c r="S2626" s="2">
        <f>VLOOKUP(A2626,'TA Total'!A:Q,14,0)</f>
        <v>65700</v>
      </c>
    </row>
    <row r="2627" spans="1:19" x14ac:dyDescent="0.45">
      <c r="A2627" s="2" t="str">
        <f t="shared" ref="A2627:A2690" si="82">G2627&amp;"|"&amp;I2627&amp;"|"&amp;M2627</f>
        <v>2023|Hamilton City|Private Dwelling</v>
      </c>
      <c r="B2627" t="s">
        <v>16</v>
      </c>
      <c r="C2627" t="s">
        <v>17</v>
      </c>
      <c r="D2627" t="s">
        <v>18</v>
      </c>
      <c r="E2627" t="s">
        <v>19</v>
      </c>
      <c r="F2627">
        <v>2023</v>
      </c>
      <c r="G2627">
        <v>2023</v>
      </c>
      <c r="H2627" s="1" t="s">
        <v>218</v>
      </c>
      <c r="I2627" t="s">
        <v>217</v>
      </c>
      <c r="J2627">
        <v>999</v>
      </c>
      <c r="K2627" t="s">
        <v>29</v>
      </c>
      <c r="L2627">
        <v>1</v>
      </c>
      <c r="M2627" t="s">
        <v>261</v>
      </c>
      <c r="N2627">
        <v>65403</v>
      </c>
      <c r="R2627" s="2">
        <f t="shared" ref="R2627:R2690" si="83">IF(P2627&lt;&gt;"_U",IFERROR((N2627/S2627*100),"."),".")</f>
        <v>100</v>
      </c>
      <c r="S2627" s="2">
        <f>VLOOKUP(A2627,'TA Total'!A:Q,14,0)</f>
        <v>65403</v>
      </c>
    </row>
    <row r="2628" spans="1:19" x14ac:dyDescent="0.45">
      <c r="A2628" s="2" t="str">
        <f t="shared" si="82"/>
        <v>2023|Hamilton City|Non-private Dwelling</v>
      </c>
      <c r="B2628" t="s">
        <v>16</v>
      </c>
      <c r="C2628" t="s">
        <v>17</v>
      </c>
      <c r="D2628" t="s">
        <v>18</v>
      </c>
      <c r="E2628" t="s">
        <v>19</v>
      </c>
      <c r="F2628">
        <v>2023</v>
      </c>
      <c r="G2628">
        <v>2023</v>
      </c>
      <c r="H2628" s="1" t="s">
        <v>218</v>
      </c>
      <c r="I2628" t="s">
        <v>217</v>
      </c>
      <c r="J2628">
        <v>999</v>
      </c>
      <c r="K2628" t="s">
        <v>29</v>
      </c>
      <c r="L2628">
        <v>2</v>
      </c>
      <c r="M2628" t="s">
        <v>262</v>
      </c>
      <c r="N2628">
        <v>300</v>
      </c>
      <c r="R2628" s="2">
        <f t="shared" si="83"/>
        <v>100</v>
      </c>
      <c r="S2628" s="2">
        <f>VLOOKUP(A2628,'TA Total'!A:Q,14,0)</f>
        <v>300</v>
      </c>
    </row>
    <row r="2629" spans="1:19" x14ac:dyDescent="0.45">
      <c r="A2629" s="2" t="str">
        <f t="shared" si="82"/>
        <v>2023|Hamilton City|Total - dwelling type</v>
      </c>
      <c r="B2629" t="s">
        <v>16</v>
      </c>
      <c r="C2629" t="s">
        <v>17</v>
      </c>
      <c r="D2629" t="s">
        <v>18</v>
      </c>
      <c r="E2629" t="s">
        <v>19</v>
      </c>
      <c r="F2629">
        <v>2023</v>
      </c>
      <c r="G2629">
        <v>2023</v>
      </c>
      <c r="H2629" s="1" t="s">
        <v>218</v>
      </c>
      <c r="I2629" t="s">
        <v>217</v>
      </c>
      <c r="J2629">
        <v>999</v>
      </c>
      <c r="K2629" t="s">
        <v>29</v>
      </c>
      <c r="L2629">
        <v>99</v>
      </c>
      <c r="M2629" t="s">
        <v>260</v>
      </c>
      <c r="N2629">
        <v>65700</v>
      </c>
      <c r="R2629" s="2">
        <f t="shared" si="83"/>
        <v>100</v>
      </c>
      <c r="S2629" s="2">
        <f>VLOOKUP(A2629,'TA Total'!A:Q,14,0)</f>
        <v>65700</v>
      </c>
    </row>
    <row r="2630" spans="1:19" x14ac:dyDescent="0.45">
      <c r="A2630" s="2" t="str">
        <f t="shared" si="82"/>
        <v>2023|Waipa District|Private Dwelling</v>
      </c>
      <c r="B2630" t="s">
        <v>16</v>
      </c>
      <c r="C2630" t="s">
        <v>17</v>
      </c>
      <c r="D2630" t="s">
        <v>18</v>
      </c>
      <c r="E2630" t="s">
        <v>19</v>
      </c>
      <c r="F2630">
        <v>2023</v>
      </c>
      <c r="G2630">
        <v>2023</v>
      </c>
      <c r="H2630" s="1" t="s">
        <v>216</v>
      </c>
      <c r="I2630" t="s">
        <v>215</v>
      </c>
      <c r="J2630">
        <v>1</v>
      </c>
      <c r="K2630" t="s">
        <v>22</v>
      </c>
      <c r="L2630">
        <v>1</v>
      </c>
      <c r="M2630" t="s">
        <v>261</v>
      </c>
      <c r="N2630">
        <v>21696</v>
      </c>
      <c r="R2630" s="2">
        <f t="shared" si="83"/>
        <v>92.801231874759409</v>
      </c>
      <c r="S2630" s="2">
        <f>VLOOKUP(A2630,'TA Total'!A:Q,14,0)</f>
        <v>23379</v>
      </c>
    </row>
    <row r="2631" spans="1:19" x14ac:dyDescent="0.45">
      <c r="A2631" s="2" t="str">
        <f t="shared" si="82"/>
        <v>2023|Waipa District|Non-private Dwelling</v>
      </c>
      <c r="B2631" t="s">
        <v>16</v>
      </c>
      <c r="C2631" t="s">
        <v>17</v>
      </c>
      <c r="D2631" t="s">
        <v>18</v>
      </c>
      <c r="E2631" t="s">
        <v>19</v>
      </c>
      <c r="F2631">
        <v>2023</v>
      </c>
      <c r="G2631">
        <v>2023</v>
      </c>
      <c r="H2631" s="1" t="s">
        <v>216</v>
      </c>
      <c r="I2631" t="s">
        <v>215</v>
      </c>
      <c r="J2631">
        <v>1</v>
      </c>
      <c r="K2631" t="s">
        <v>22</v>
      </c>
      <c r="L2631">
        <v>2</v>
      </c>
      <c r="M2631" t="s">
        <v>262</v>
      </c>
      <c r="N2631">
        <v>99</v>
      </c>
      <c r="R2631" s="2">
        <f t="shared" si="83"/>
        <v>78.571428571428569</v>
      </c>
      <c r="S2631" s="2">
        <f>VLOOKUP(A2631,'TA Total'!A:Q,14,0)</f>
        <v>126</v>
      </c>
    </row>
    <row r="2632" spans="1:19" x14ac:dyDescent="0.45">
      <c r="A2632" s="2" t="str">
        <f t="shared" si="82"/>
        <v>2023|Waipa District|Total - dwelling type</v>
      </c>
      <c r="B2632" t="s">
        <v>16</v>
      </c>
      <c r="C2632" t="s">
        <v>17</v>
      </c>
      <c r="D2632" t="s">
        <v>18</v>
      </c>
      <c r="E2632" t="s">
        <v>19</v>
      </c>
      <c r="F2632">
        <v>2023</v>
      </c>
      <c r="G2632">
        <v>2023</v>
      </c>
      <c r="H2632" s="1" t="s">
        <v>216</v>
      </c>
      <c r="I2632" t="s">
        <v>215</v>
      </c>
      <c r="J2632">
        <v>1</v>
      </c>
      <c r="K2632" t="s">
        <v>22</v>
      </c>
      <c r="L2632">
        <v>99</v>
      </c>
      <c r="M2632" t="s">
        <v>260</v>
      </c>
      <c r="N2632">
        <v>21795</v>
      </c>
      <c r="R2632" s="2">
        <f t="shared" si="83"/>
        <v>92.724952137843005</v>
      </c>
      <c r="S2632" s="2">
        <f>VLOOKUP(A2632,'TA Total'!A:Q,14,0)</f>
        <v>23505</v>
      </c>
    </row>
    <row r="2633" spans="1:19" x14ac:dyDescent="0.45">
      <c r="A2633" s="2" t="str">
        <f t="shared" si="82"/>
        <v>2023|Waipa District|Private Dwelling</v>
      </c>
      <c r="B2633" t="s">
        <v>16</v>
      </c>
      <c r="C2633" t="s">
        <v>17</v>
      </c>
      <c r="D2633" t="s">
        <v>18</v>
      </c>
      <c r="E2633" t="s">
        <v>19</v>
      </c>
      <c r="F2633">
        <v>2023</v>
      </c>
      <c r="G2633">
        <v>2023</v>
      </c>
      <c r="H2633" s="1" t="s">
        <v>216</v>
      </c>
      <c r="I2633" t="s">
        <v>215</v>
      </c>
      <c r="J2633">
        <v>2</v>
      </c>
      <c r="K2633" t="s">
        <v>23</v>
      </c>
      <c r="L2633">
        <v>1</v>
      </c>
      <c r="M2633" t="s">
        <v>261</v>
      </c>
      <c r="N2633">
        <v>1470</v>
      </c>
      <c r="R2633" s="2">
        <f t="shared" si="83"/>
        <v>6.2876940844347491</v>
      </c>
      <c r="S2633" s="2">
        <f>VLOOKUP(A2633,'TA Total'!A:Q,14,0)</f>
        <v>23379</v>
      </c>
    </row>
    <row r="2634" spans="1:19" x14ac:dyDescent="0.45">
      <c r="A2634" s="2" t="str">
        <f t="shared" si="82"/>
        <v>2023|Waipa District|Non-private Dwelling</v>
      </c>
      <c r="B2634" t="s">
        <v>16</v>
      </c>
      <c r="C2634" t="s">
        <v>17</v>
      </c>
      <c r="D2634" t="s">
        <v>18</v>
      </c>
      <c r="E2634" t="s">
        <v>19</v>
      </c>
      <c r="F2634">
        <v>2023</v>
      </c>
      <c r="G2634">
        <v>2023</v>
      </c>
      <c r="H2634" s="1" t="s">
        <v>216</v>
      </c>
      <c r="I2634" t="s">
        <v>215</v>
      </c>
      <c r="J2634">
        <v>2</v>
      </c>
      <c r="K2634" t="s">
        <v>23</v>
      </c>
      <c r="L2634">
        <v>2</v>
      </c>
      <c r="M2634" t="s">
        <v>262</v>
      </c>
      <c r="N2634">
        <v>18</v>
      </c>
      <c r="R2634" s="2">
        <f t="shared" si="83"/>
        <v>14.285714285714285</v>
      </c>
      <c r="S2634" s="2">
        <f>VLOOKUP(A2634,'TA Total'!A:Q,14,0)</f>
        <v>126</v>
      </c>
    </row>
    <row r="2635" spans="1:19" x14ac:dyDescent="0.45">
      <c r="A2635" s="2" t="str">
        <f t="shared" si="82"/>
        <v>2023|Waipa District|Total - dwelling type</v>
      </c>
      <c r="B2635" t="s">
        <v>16</v>
      </c>
      <c r="C2635" t="s">
        <v>17</v>
      </c>
      <c r="D2635" t="s">
        <v>18</v>
      </c>
      <c r="E2635" t="s">
        <v>19</v>
      </c>
      <c r="F2635">
        <v>2023</v>
      </c>
      <c r="G2635">
        <v>2023</v>
      </c>
      <c r="H2635" s="1" t="s">
        <v>216</v>
      </c>
      <c r="I2635" t="s">
        <v>215</v>
      </c>
      <c r="J2635">
        <v>2</v>
      </c>
      <c r="K2635" t="s">
        <v>23</v>
      </c>
      <c r="L2635">
        <v>99</v>
      </c>
      <c r="M2635" t="s">
        <v>260</v>
      </c>
      <c r="N2635">
        <v>1488</v>
      </c>
      <c r="R2635" s="2">
        <f t="shared" si="83"/>
        <v>6.3305679642629231</v>
      </c>
      <c r="S2635" s="2">
        <f>VLOOKUP(A2635,'TA Total'!A:Q,14,0)</f>
        <v>23505</v>
      </c>
    </row>
    <row r="2636" spans="1:19" x14ac:dyDescent="0.45">
      <c r="A2636" s="2" t="str">
        <f t="shared" si="82"/>
        <v>2023|Waipa District|Private Dwelling</v>
      </c>
      <c r="B2636" t="s">
        <v>16</v>
      </c>
      <c r="C2636" t="s">
        <v>17</v>
      </c>
      <c r="D2636" t="s">
        <v>18</v>
      </c>
      <c r="E2636" t="s">
        <v>19</v>
      </c>
      <c r="F2636">
        <v>2023</v>
      </c>
      <c r="G2636">
        <v>2023</v>
      </c>
      <c r="H2636" s="1" t="s">
        <v>216</v>
      </c>
      <c r="I2636" t="s">
        <v>215</v>
      </c>
      <c r="J2636">
        <v>21</v>
      </c>
      <c r="K2636" t="s">
        <v>26</v>
      </c>
      <c r="L2636">
        <v>1</v>
      </c>
      <c r="M2636" t="s">
        <v>261</v>
      </c>
      <c r="N2636">
        <v>894</v>
      </c>
      <c r="R2636" s="2">
        <f t="shared" si="83"/>
        <v>3.8239445656358271</v>
      </c>
      <c r="S2636" s="2">
        <f>VLOOKUP(A2636,'TA Total'!A:Q,14,0)</f>
        <v>23379</v>
      </c>
    </row>
    <row r="2637" spans="1:19" x14ac:dyDescent="0.45">
      <c r="A2637" s="2" t="str">
        <f t="shared" si="82"/>
        <v>2023|Waipa District|Non-private Dwelling</v>
      </c>
      <c r="B2637" t="s">
        <v>16</v>
      </c>
      <c r="C2637" t="s">
        <v>17</v>
      </c>
      <c r="D2637" t="s">
        <v>18</v>
      </c>
      <c r="E2637" t="s">
        <v>19</v>
      </c>
      <c r="F2637">
        <v>2023</v>
      </c>
      <c r="G2637">
        <v>2023</v>
      </c>
      <c r="H2637" s="1" t="s">
        <v>216</v>
      </c>
      <c r="I2637" t="s">
        <v>215</v>
      </c>
      <c r="J2637">
        <v>21</v>
      </c>
      <c r="K2637" t="s">
        <v>26</v>
      </c>
      <c r="L2637">
        <v>2</v>
      </c>
      <c r="M2637" t="s">
        <v>262</v>
      </c>
      <c r="N2637">
        <v>9</v>
      </c>
      <c r="R2637" s="2">
        <f t="shared" si="83"/>
        <v>7.1428571428571423</v>
      </c>
      <c r="S2637" s="2">
        <f>VLOOKUP(A2637,'TA Total'!A:Q,14,0)</f>
        <v>126</v>
      </c>
    </row>
    <row r="2638" spans="1:19" x14ac:dyDescent="0.45">
      <c r="A2638" s="2" t="str">
        <f t="shared" si="82"/>
        <v>2023|Waipa District|Total - dwelling type</v>
      </c>
      <c r="B2638" t="s">
        <v>16</v>
      </c>
      <c r="C2638" t="s">
        <v>17</v>
      </c>
      <c r="D2638" t="s">
        <v>18</v>
      </c>
      <c r="E2638" t="s">
        <v>19</v>
      </c>
      <c r="F2638">
        <v>2023</v>
      </c>
      <c r="G2638">
        <v>2023</v>
      </c>
      <c r="H2638" s="1" t="s">
        <v>216</v>
      </c>
      <c r="I2638" t="s">
        <v>215</v>
      </c>
      <c r="J2638">
        <v>21</v>
      </c>
      <c r="K2638" t="s">
        <v>26</v>
      </c>
      <c r="L2638">
        <v>99</v>
      </c>
      <c r="M2638" t="s">
        <v>260</v>
      </c>
      <c r="N2638">
        <v>906</v>
      </c>
      <c r="R2638" s="2">
        <f t="shared" si="83"/>
        <v>3.85449904275686</v>
      </c>
      <c r="S2638" s="2">
        <f>VLOOKUP(A2638,'TA Total'!A:Q,14,0)</f>
        <v>23505</v>
      </c>
    </row>
    <row r="2639" spans="1:19" x14ac:dyDescent="0.45">
      <c r="A2639" s="2" t="str">
        <f t="shared" si="82"/>
        <v>2023|Waipa District|Private Dwelling</v>
      </c>
      <c r="B2639" t="s">
        <v>16</v>
      </c>
      <c r="C2639" t="s">
        <v>17</v>
      </c>
      <c r="D2639" t="s">
        <v>18</v>
      </c>
      <c r="E2639" t="s">
        <v>19</v>
      </c>
      <c r="F2639">
        <v>2023</v>
      </c>
      <c r="G2639">
        <v>2023</v>
      </c>
      <c r="H2639" s="1" t="s">
        <v>216</v>
      </c>
      <c r="I2639" t="s">
        <v>215</v>
      </c>
      <c r="J2639">
        <v>22</v>
      </c>
      <c r="K2639" t="s">
        <v>27</v>
      </c>
      <c r="L2639">
        <v>1</v>
      </c>
      <c r="M2639" t="s">
        <v>261</v>
      </c>
      <c r="N2639">
        <v>573</v>
      </c>
      <c r="R2639" s="2">
        <f t="shared" si="83"/>
        <v>2.4509174900551778</v>
      </c>
      <c r="S2639" s="2">
        <f>VLOOKUP(A2639,'TA Total'!A:Q,14,0)</f>
        <v>23379</v>
      </c>
    </row>
    <row r="2640" spans="1:19" x14ac:dyDescent="0.45">
      <c r="A2640" s="2" t="str">
        <f t="shared" si="82"/>
        <v>2023|Waipa District|Non-private Dwelling</v>
      </c>
      <c r="B2640" t="s">
        <v>16</v>
      </c>
      <c r="C2640" t="s">
        <v>17</v>
      </c>
      <c r="D2640" t="s">
        <v>18</v>
      </c>
      <c r="E2640" t="s">
        <v>19</v>
      </c>
      <c r="F2640">
        <v>2023</v>
      </c>
      <c r="G2640">
        <v>2023</v>
      </c>
      <c r="H2640" s="1" t="s">
        <v>216</v>
      </c>
      <c r="I2640" t="s">
        <v>215</v>
      </c>
      <c r="J2640">
        <v>22</v>
      </c>
      <c r="K2640" t="s">
        <v>27</v>
      </c>
      <c r="L2640">
        <v>2</v>
      </c>
      <c r="M2640" t="s">
        <v>262</v>
      </c>
      <c r="N2640">
        <v>9</v>
      </c>
      <c r="R2640" s="2">
        <f t="shared" si="83"/>
        <v>7.1428571428571423</v>
      </c>
      <c r="S2640" s="2">
        <f>VLOOKUP(A2640,'TA Total'!A:Q,14,0)</f>
        <v>126</v>
      </c>
    </row>
    <row r="2641" spans="1:19" x14ac:dyDescent="0.45">
      <c r="A2641" s="2" t="str">
        <f t="shared" si="82"/>
        <v>2023|Waipa District|Total - dwelling type</v>
      </c>
      <c r="B2641" t="s">
        <v>16</v>
      </c>
      <c r="C2641" t="s">
        <v>17</v>
      </c>
      <c r="D2641" t="s">
        <v>18</v>
      </c>
      <c r="E2641" t="s">
        <v>19</v>
      </c>
      <c r="F2641">
        <v>2023</v>
      </c>
      <c r="G2641">
        <v>2023</v>
      </c>
      <c r="H2641" s="1" t="s">
        <v>216</v>
      </c>
      <c r="I2641" t="s">
        <v>215</v>
      </c>
      <c r="J2641">
        <v>22</v>
      </c>
      <c r="K2641" t="s">
        <v>27</v>
      </c>
      <c r="L2641">
        <v>99</v>
      </c>
      <c r="M2641" t="s">
        <v>260</v>
      </c>
      <c r="N2641">
        <v>585</v>
      </c>
      <c r="R2641" s="2">
        <f t="shared" si="83"/>
        <v>2.4888321633694961</v>
      </c>
      <c r="S2641" s="2">
        <f>VLOOKUP(A2641,'TA Total'!A:Q,14,0)</f>
        <v>23505</v>
      </c>
    </row>
    <row r="2642" spans="1:19" x14ac:dyDescent="0.45">
      <c r="A2642" s="2" t="str">
        <f t="shared" si="82"/>
        <v>2023|Waipa District|Private Dwelling</v>
      </c>
      <c r="B2642" t="s">
        <v>16</v>
      </c>
      <c r="C2642" t="s">
        <v>17</v>
      </c>
      <c r="D2642" t="s">
        <v>18</v>
      </c>
      <c r="E2642" t="s">
        <v>19</v>
      </c>
      <c r="F2642">
        <v>2023</v>
      </c>
      <c r="G2642">
        <v>2023</v>
      </c>
      <c r="H2642" s="1" t="s">
        <v>216</v>
      </c>
      <c r="I2642" t="s">
        <v>215</v>
      </c>
      <c r="J2642">
        <v>3</v>
      </c>
      <c r="K2642" t="s">
        <v>28</v>
      </c>
      <c r="L2642">
        <v>1</v>
      </c>
      <c r="M2642" t="s">
        <v>261</v>
      </c>
      <c r="N2642">
        <v>213</v>
      </c>
      <c r="R2642" s="2">
        <f t="shared" si="83"/>
        <v>0.91107404080585153</v>
      </c>
      <c r="S2642" s="2">
        <f>VLOOKUP(A2642,'TA Total'!A:Q,14,0)</f>
        <v>23379</v>
      </c>
    </row>
    <row r="2643" spans="1:19" x14ac:dyDescent="0.45">
      <c r="A2643" s="2" t="str">
        <f t="shared" si="82"/>
        <v>2023|Waipa District|Non-private Dwelling</v>
      </c>
      <c r="B2643" t="s">
        <v>16</v>
      </c>
      <c r="C2643" t="s">
        <v>17</v>
      </c>
      <c r="D2643" t="s">
        <v>18</v>
      </c>
      <c r="E2643" t="s">
        <v>19</v>
      </c>
      <c r="F2643">
        <v>2023</v>
      </c>
      <c r="G2643">
        <v>2023</v>
      </c>
      <c r="H2643" s="1" t="s">
        <v>216</v>
      </c>
      <c r="I2643" t="s">
        <v>215</v>
      </c>
      <c r="J2643">
        <v>3</v>
      </c>
      <c r="K2643" t="s">
        <v>28</v>
      </c>
      <c r="L2643">
        <v>2</v>
      </c>
      <c r="M2643" t="s">
        <v>262</v>
      </c>
      <c r="N2643">
        <v>6</v>
      </c>
      <c r="R2643" s="2">
        <f t="shared" si="83"/>
        <v>4.7619047619047619</v>
      </c>
      <c r="S2643" s="2">
        <f>VLOOKUP(A2643,'TA Total'!A:Q,14,0)</f>
        <v>126</v>
      </c>
    </row>
    <row r="2644" spans="1:19" x14ac:dyDescent="0.45">
      <c r="A2644" s="2" t="str">
        <f t="shared" si="82"/>
        <v>2023|Waipa District|Total - dwelling type</v>
      </c>
      <c r="B2644" t="s">
        <v>16</v>
      </c>
      <c r="C2644" t="s">
        <v>17</v>
      </c>
      <c r="D2644" t="s">
        <v>18</v>
      </c>
      <c r="E2644" t="s">
        <v>19</v>
      </c>
      <c r="F2644">
        <v>2023</v>
      </c>
      <c r="G2644">
        <v>2023</v>
      </c>
      <c r="H2644" s="1" t="s">
        <v>216</v>
      </c>
      <c r="I2644" t="s">
        <v>215</v>
      </c>
      <c r="J2644">
        <v>3</v>
      </c>
      <c r="K2644" t="s">
        <v>28</v>
      </c>
      <c r="L2644">
        <v>99</v>
      </c>
      <c r="M2644" t="s">
        <v>260</v>
      </c>
      <c r="N2644">
        <v>219</v>
      </c>
      <c r="R2644" s="2">
        <f t="shared" si="83"/>
        <v>0.9317166560306317</v>
      </c>
      <c r="S2644" s="2">
        <f>VLOOKUP(A2644,'TA Total'!A:Q,14,0)</f>
        <v>23505</v>
      </c>
    </row>
    <row r="2645" spans="1:19" x14ac:dyDescent="0.45">
      <c r="A2645" s="2" t="str">
        <f t="shared" si="82"/>
        <v>2023|Waipa District|Private Dwelling</v>
      </c>
      <c r="B2645" t="s">
        <v>16</v>
      </c>
      <c r="C2645" t="s">
        <v>17</v>
      </c>
      <c r="D2645" t="s">
        <v>18</v>
      </c>
      <c r="E2645" t="s">
        <v>19</v>
      </c>
      <c r="F2645">
        <v>2023</v>
      </c>
      <c r="G2645">
        <v>2023</v>
      </c>
      <c r="H2645" s="1" t="s">
        <v>216</v>
      </c>
      <c r="I2645" t="s">
        <v>215</v>
      </c>
      <c r="J2645">
        <v>999</v>
      </c>
      <c r="K2645" t="s">
        <v>29</v>
      </c>
      <c r="L2645">
        <v>1</v>
      </c>
      <c r="M2645" t="s">
        <v>261</v>
      </c>
      <c r="N2645">
        <v>23379</v>
      </c>
      <c r="R2645" s="2">
        <f t="shared" si="83"/>
        <v>100</v>
      </c>
      <c r="S2645" s="2">
        <f>VLOOKUP(A2645,'TA Total'!A:Q,14,0)</f>
        <v>23379</v>
      </c>
    </row>
    <row r="2646" spans="1:19" x14ac:dyDescent="0.45">
      <c r="A2646" s="2" t="str">
        <f t="shared" si="82"/>
        <v>2023|Waipa District|Non-private Dwelling</v>
      </c>
      <c r="B2646" t="s">
        <v>16</v>
      </c>
      <c r="C2646" t="s">
        <v>17</v>
      </c>
      <c r="D2646" t="s">
        <v>18</v>
      </c>
      <c r="E2646" t="s">
        <v>19</v>
      </c>
      <c r="F2646">
        <v>2023</v>
      </c>
      <c r="G2646">
        <v>2023</v>
      </c>
      <c r="H2646" s="1" t="s">
        <v>216</v>
      </c>
      <c r="I2646" t="s">
        <v>215</v>
      </c>
      <c r="J2646">
        <v>999</v>
      </c>
      <c r="K2646" t="s">
        <v>29</v>
      </c>
      <c r="L2646">
        <v>2</v>
      </c>
      <c r="M2646" t="s">
        <v>262</v>
      </c>
      <c r="N2646">
        <v>126</v>
      </c>
      <c r="R2646" s="2">
        <f t="shared" si="83"/>
        <v>100</v>
      </c>
      <c r="S2646" s="2">
        <f>VLOOKUP(A2646,'TA Total'!A:Q,14,0)</f>
        <v>126</v>
      </c>
    </row>
    <row r="2647" spans="1:19" x14ac:dyDescent="0.45">
      <c r="A2647" s="2" t="str">
        <f t="shared" si="82"/>
        <v>2023|Waipa District|Total - dwelling type</v>
      </c>
      <c r="B2647" t="s">
        <v>16</v>
      </c>
      <c r="C2647" t="s">
        <v>17</v>
      </c>
      <c r="D2647" t="s">
        <v>18</v>
      </c>
      <c r="E2647" t="s">
        <v>19</v>
      </c>
      <c r="F2647">
        <v>2023</v>
      </c>
      <c r="G2647">
        <v>2023</v>
      </c>
      <c r="H2647" s="1" t="s">
        <v>216</v>
      </c>
      <c r="I2647" t="s">
        <v>215</v>
      </c>
      <c r="J2647">
        <v>999</v>
      </c>
      <c r="K2647" t="s">
        <v>29</v>
      </c>
      <c r="L2647">
        <v>99</v>
      </c>
      <c r="M2647" t="s">
        <v>260</v>
      </c>
      <c r="N2647">
        <v>23505</v>
      </c>
      <c r="R2647" s="2">
        <f t="shared" si="83"/>
        <v>100</v>
      </c>
      <c r="S2647" s="2">
        <f>VLOOKUP(A2647,'TA Total'!A:Q,14,0)</f>
        <v>23505</v>
      </c>
    </row>
    <row r="2648" spans="1:19" x14ac:dyDescent="0.45">
      <c r="A2648" s="2" t="str">
        <f t="shared" si="82"/>
        <v>2023|≈åtorohanga District|Private Dwelling</v>
      </c>
      <c r="B2648" t="s">
        <v>16</v>
      </c>
      <c r="C2648" t="s">
        <v>17</v>
      </c>
      <c r="D2648" t="s">
        <v>18</v>
      </c>
      <c r="E2648" t="s">
        <v>19</v>
      </c>
      <c r="F2648">
        <v>2023</v>
      </c>
      <c r="G2648">
        <v>2023</v>
      </c>
      <c r="H2648" s="1" t="s">
        <v>214</v>
      </c>
      <c r="I2648" t="s">
        <v>213</v>
      </c>
      <c r="J2648">
        <v>1</v>
      </c>
      <c r="K2648" t="s">
        <v>22</v>
      </c>
      <c r="L2648">
        <v>1</v>
      </c>
      <c r="M2648" t="s">
        <v>261</v>
      </c>
      <c r="N2648">
        <v>3678</v>
      </c>
      <c r="R2648" s="2">
        <f t="shared" si="83"/>
        <v>83.28804347826086</v>
      </c>
      <c r="S2648" s="2">
        <f>VLOOKUP(A2648,'TA Total'!A:Q,14,0)</f>
        <v>4416</v>
      </c>
    </row>
    <row r="2649" spans="1:19" x14ac:dyDescent="0.45">
      <c r="A2649" s="2" t="str">
        <f t="shared" si="82"/>
        <v>2023|≈åtorohanga District|Non-private Dwelling</v>
      </c>
      <c r="B2649" t="s">
        <v>16</v>
      </c>
      <c r="C2649" t="s">
        <v>17</v>
      </c>
      <c r="D2649" t="s">
        <v>18</v>
      </c>
      <c r="E2649" t="s">
        <v>19</v>
      </c>
      <c r="F2649">
        <v>2023</v>
      </c>
      <c r="G2649">
        <v>2023</v>
      </c>
      <c r="H2649" s="1" t="s">
        <v>214</v>
      </c>
      <c r="I2649" t="s">
        <v>213</v>
      </c>
      <c r="J2649">
        <v>1</v>
      </c>
      <c r="K2649" t="s">
        <v>22</v>
      </c>
      <c r="L2649">
        <v>2</v>
      </c>
      <c r="M2649" t="s">
        <v>262</v>
      </c>
      <c r="N2649">
        <v>21</v>
      </c>
      <c r="R2649" s="2">
        <f t="shared" si="83"/>
        <v>50</v>
      </c>
      <c r="S2649" s="2">
        <f>VLOOKUP(A2649,'TA Total'!A:Q,14,0)</f>
        <v>42</v>
      </c>
    </row>
    <row r="2650" spans="1:19" x14ac:dyDescent="0.45">
      <c r="A2650" s="2" t="str">
        <f t="shared" si="82"/>
        <v>2023|≈åtorohanga District|Total - dwelling type</v>
      </c>
      <c r="B2650" t="s">
        <v>16</v>
      </c>
      <c r="C2650" t="s">
        <v>17</v>
      </c>
      <c r="D2650" t="s">
        <v>18</v>
      </c>
      <c r="E2650" t="s">
        <v>19</v>
      </c>
      <c r="F2650">
        <v>2023</v>
      </c>
      <c r="G2650">
        <v>2023</v>
      </c>
      <c r="H2650" s="1" t="s">
        <v>214</v>
      </c>
      <c r="I2650" t="s">
        <v>213</v>
      </c>
      <c r="J2650">
        <v>1</v>
      </c>
      <c r="K2650" t="s">
        <v>22</v>
      </c>
      <c r="L2650">
        <v>99</v>
      </c>
      <c r="M2650" t="s">
        <v>260</v>
      </c>
      <c r="N2650">
        <v>3699</v>
      </c>
      <c r="R2650" s="2">
        <f t="shared" si="83"/>
        <v>82.97442799461642</v>
      </c>
      <c r="S2650" s="2">
        <f>VLOOKUP(A2650,'TA Total'!A:Q,14,0)</f>
        <v>4458</v>
      </c>
    </row>
    <row r="2651" spans="1:19" x14ac:dyDescent="0.45">
      <c r="A2651" s="2" t="str">
        <f t="shared" si="82"/>
        <v>2023|≈åtorohanga District|Private Dwelling</v>
      </c>
      <c r="B2651" t="s">
        <v>16</v>
      </c>
      <c r="C2651" t="s">
        <v>17</v>
      </c>
      <c r="D2651" t="s">
        <v>18</v>
      </c>
      <c r="E2651" t="s">
        <v>19</v>
      </c>
      <c r="F2651">
        <v>2023</v>
      </c>
      <c r="G2651">
        <v>2023</v>
      </c>
      <c r="H2651" s="1" t="s">
        <v>214</v>
      </c>
      <c r="I2651" t="s">
        <v>213</v>
      </c>
      <c r="J2651">
        <v>2</v>
      </c>
      <c r="K2651" t="s">
        <v>23</v>
      </c>
      <c r="L2651">
        <v>1</v>
      </c>
      <c r="M2651" t="s">
        <v>261</v>
      </c>
      <c r="N2651">
        <v>720</v>
      </c>
      <c r="R2651" s="2">
        <f t="shared" si="83"/>
        <v>16.304347826086957</v>
      </c>
      <c r="S2651" s="2">
        <f>VLOOKUP(A2651,'TA Total'!A:Q,14,0)</f>
        <v>4416</v>
      </c>
    </row>
    <row r="2652" spans="1:19" x14ac:dyDescent="0.45">
      <c r="A2652" s="2" t="str">
        <f t="shared" si="82"/>
        <v>2023|≈åtorohanga District|Non-private Dwelling</v>
      </c>
      <c r="B2652" t="s">
        <v>16</v>
      </c>
      <c r="C2652" t="s">
        <v>17</v>
      </c>
      <c r="D2652" t="s">
        <v>18</v>
      </c>
      <c r="E2652" t="s">
        <v>19</v>
      </c>
      <c r="F2652">
        <v>2023</v>
      </c>
      <c r="G2652">
        <v>2023</v>
      </c>
      <c r="H2652" s="1" t="s">
        <v>214</v>
      </c>
      <c r="I2652" t="s">
        <v>213</v>
      </c>
      <c r="J2652">
        <v>2</v>
      </c>
      <c r="K2652" t="s">
        <v>23</v>
      </c>
      <c r="L2652">
        <v>2</v>
      </c>
      <c r="M2652" t="s">
        <v>262</v>
      </c>
      <c r="N2652">
        <v>21</v>
      </c>
      <c r="R2652" s="2">
        <f t="shared" si="83"/>
        <v>50</v>
      </c>
      <c r="S2652" s="2">
        <f>VLOOKUP(A2652,'TA Total'!A:Q,14,0)</f>
        <v>42</v>
      </c>
    </row>
    <row r="2653" spans="1:19" x14ac:dyDescent="0.45">
      <c r="A2653" s="2" t="str">
        <f t="shared" si="82"/>
        <v>2023|≈åtorohanga District|Total - dwelling type</v>
      </c>
      <c r="B2653" t="s">
        <v>16</v>
      </c>
      <c r="C2653" t="s">
        <v>17</v>
      </c>
      <c r="D2653" t="s">
        <v>18</v>
      </c>
      <c r="E2653" t="s">
        <v>19</v>
      </c>
      <c r="F2653">
        <v>2023</v>
      </c>
      <c r="G2653">
        <v>2023</v>
      </c>
      <c r="H2653" s="1" t="s">
        <v>214</v>
      </c>
      <c r="I2653" t="s">
        <v>213</v>
      </c>
      <c r="J2653">
        <v>2</v>
      </c>
      <c r="K2653" t="s">
        <v>23</v>
      </c>
      <c r="L2653">
        <v>99</v>
      </c>
      <c r="M2653" t="s">
        <v>260</v>
      </c>
      <c r="N2653">
        <v>741</v>
      </c>
      <c r="R2653" s="2">
        <f t="shared" si="83"/>
        <v>16.621803499327054</v>
      </c>
      <c r="S2653" s="2">
        <f>VLOOKUP(A2653,'TA Total'!A:Q,14,0)</f>
        <v>4458</v>
      </c>
    </row>
    <row r="2654" spans="1:19" x14ac:dyDescent="0.45">
      <c r="A2654" s="2" t="str">
        <f t="shared" si="82"/>
        <v>2023|≈åtorohanga District|Private Dwelling</v>
      </c>
      <c r="B2654" t="s">
        <v>16</v>
      </c>
      <c r="C2654" t="s">
        <v>17</v>
      </c>
      <c r="D2654" t="s">
        <v>18</v>
      </c>
      <c r="E2654" t="s">
        <v>19</v>
      </c>
      <c r="F2654">
        <v>2023</v>
      </c>
      <c r="G2654">
        <v>2023</v>
      </c>
      <c r="H2654" s="1" t="s">
        <v>214</v>
      </c>
      <c r="I2654" t="s">
        <v>213</v>
      </c>
      <c r="J2654">
        <v>21</v>
      </c>
      <c r="K2654" t="s">
        <v>26</v>
      </c>
      <c r="L2654">
        <v>1</v>
      </c>
      <c r="M2654" t="s">
        <v>261</v>
      </c>
      <c r="N2654">
        <v>282</v>
      </c>
      <c r="R2654" s="2">
        <f t="shared" si="83"/>
        <v>6.3858695652173916</v>
      </c>
      <c r="S2654" s="2">
        <f>VLOOKUP(A2654,'TA Total'!A:Q,14,0)</f>
        <v>4416</v>
      </c>
    </row>
    <row r="2655" spans="1:19" x14ac:dyDescent="0.45">
      <c r="A2655" s="2" t="str">
        <f t="shared" si="82"/>
        <v>2023|≈åtorohanga District|Non-private Dwelling</v>
      </c>
      <c r="B2655" t="s">
        <v>16</v>
      </c>
      <c r="C2655" t="s">
        <v>17</v>
      </c>
      <c r="D2655" t="s">
        <v>18</v>
      </c>
      <c r="E2655" t="s">
        <v>19</v>
      </c>
      <c r="F2655">
        <v>2023</v>
      </c>
      <c r="G2655">
        <v>2023</v>
      </c>
      <c r="H2655" s="1" t="s">
        <v>214</v>
      </c>
      <c r="I2655" t="s">
        <v>213</v>
      </c>
      <c r="J2655">
        <v>21</v>
      </c>
      <c r="K2655" t="s">
        <v>26</v>
      </c>
      <c r="L2655">
        <v>2</v>
      </c>
      <c r="M2655" t="s">
        <v>262</v>
      </c>
      <c r="N2655">
        <v>12</v>
      </c>
      <c r="R2655" s="2">
        <f t="shared" si="83"/>
        <v>28.571428571428569</v>
      </c>
      <c r="S2655" s="2">
        <f>VLOOKUP(A2655,'TA Total'!A:Q,14,0)</f>
        <v>42</v>
      </c>
    </row>
    <row r="2656" spans="1:19" x14ac:dyDescent="0.45">
      <c r="A2656" s="2" t="str">
        <f t="shared" si="82"/>
        <v>2023|≈åtorohanga District|Total - dwelling type</v>
      </c>
      <c r="B2656" t="s">
        <v>16</v>
      </c>
      <c r="C2656" t="s">
        <v>17</v>
      </c>
      <c r="D2656" t="s">
        <v>18</v>
      </c>
      <c r="E2656" t="s">
        <v>19</v>
      </c>
      <c r="F2656">
        <v>2023</v>
      </c>
      <c r="G2656">
        <v>2023</v>
      </c>
      <c r="H2656" s="1" t="s">
        <v>214</v>
      </c>
      <c r="I2656" t="s">
        <v>213</v>
      </c>
      <c r="J2656">
        <v>21</v>
      </c>
      <c r="K2656" t="s">
        <v>26</v>
      </c>
      <c r="L2656">
        <v>99</v>
      </c>
      <c r="M2656" t="s">
        <v>260</v>
      </c>
      <c r="N2656">
        <v>294</v>
      </c>
      <c r="R2656" s="2">
        <f t="shared" si="83"/>
        <v>6.594885598923284</v>
      </c>
      <c r="S2656" s="2">
        <f>VLOOKUP(A2656,'TA Total'!A:Q,14,0)</f>
        <v>4458</v>
      </c>
    </row>
    <row r="2657" spans="1:19" x14ac:dyDescent="0.45">
      <c r="A2657" s="2" t="str">
        <f t="shared" si="82"/>
        <v>2023|≈åtorohanga District|Private Dwelling</v>
      </c>
      <c r="B2657" t="s">
        <v>16</v>
      </c>
      <c r="C2657" t="s">
        <v>17</v>
      </c>
      <c r="D2657" t="s">
        <v>18</v>
      </c>
      <c r="E2657" t="s">
        <v>19</v>
      </c>
      <c r="F2657">
        <v>2023</v>
      </c>
      <c r="G2657">
        <v>2023</v>
      </c>
      <c r="H2657" s="1" t="s">
        <v>214</v>
      </c>
      <c r="I2657" t="s">
        <v>213</v>
      </c>
      <c r="J2657">
        <v>22</v>
      </c>
      <c r="K2657" t="s">
        <v>27</v>
      </c>
      <c r="L2657">
        <v>1</v>
      </c>
      <c r="M2657" t="s">
        <v>261</v>
      </c>
      <c r="N2657">
        <v>438</v>
      </c>
      <c r="R2657" s="2">
        <f t="shared" si="83"/>
        <v>9.9184782608695645</v>
      </c>
      <c r="S2657" s="2">
        <f>VLOOKUP(A2657,'TA Total'!A:Q,14,0)</f>
        <v>4416</v>
      </c>
    </row>
    <row r="2658" spans="1:19" x14ac:dyDescent="0.45">
      <c r="A2658" s="2" t="str">
        <f t="shared" si="82"/>
        <v>2023|≈åtorohanga District|Non-private Dwelling</v>
      </c>
      <c r="B2658" t="s">
        <v>16</v>
      </c>
      <c r="C2658" t="s">
        <v>17</v>
      </c>
      <c r="D2658" t="s">
        <v>18</v>
      </c>
      <c r="E2658" t="s">
        <v>19</v>
      </c>
      <c r="F2658">
        <v>2023</v>
      </c>
      <c r="G2658">
        <v>2023</v>
      </c>
      <c r="H2658" s="1" t="s">
        <v>214</v>
      </c>
      <c r="I2658" t="s">
        <v>213</v>
      </c>
      <c r="J2658">
        <v>22</v>
      </c>
      <c r="K2658" t="s">
        <v>27</v>
      </c>
      <c r="L2658">
        <v>2</v>
      </c>
      <c r="M2658" t="s">
        <v>262</v>
      </c>
      <c r="N2658">
        <v>9</v>
      </c>
      <c r="R2658" s="2">
        <f t="shared" si="83"/>
        <v>21.428571428571427</v>
      </c>
      <c r="S2658" s="2">
        <f>VLOOKUP(A2658,'TA Total'!A:Q,14,0)</f>
        <v>42</v>
      </c>
    </row>
    <row r="2659" spans="1:19" x14ac:dyDescent="0.45">
      <c r="A2659" s="2" t="str">
        <f t="shared" si="82"/>
        <v>2023|≈åtorohanga District|Total - dwelling type</v>
      </c>
      <c r="B2659" t="s">
        <v>16</v>
      </c>
      <c r="C2659" t="s">
        <v>17</v>
      </c>
      <c r="D2659" t="s">
        <v>18</v>
      </c>
      <c r="E2659" t="s">
        <v>19</v>
      </c>
      <c r="F2659">
        <v>2023</v>
      </c>
      <c r="G2659">
        <v>2023</v>
      </c>
      <c r="H2659" s="1" t="s">
        <v>214</v>
      </c>
      <c r="I2659" t="s">
        <v>213</v>
      </c>
      <c r="J2659">
        <v>22</v>
      </c>
      <c r="K2659" t="s">
        <v>27</v>
      </c>
      <c r="L2659">
        <v>99</v>
      </c>
      <c r="M2659" t="s">
        <v>260</v>
      </c>
      <c r="N2659">
        <v>447</v>
      </c>
      <c r="R2659" s="2">
        <f t="shared" si="83"/>
        <v>10.026917900403769</v>
      </c>
      <c r="S2659" s="2">
        <f>VLOOKUP(A2659,'TA Total'!A:Q,14,0)</f>
        <v>4458</v>
      </c>
    </row>
    <row r="2660" spans="1:19" x14ac:dyDescent="0.45">
      <c r="A2660" s="2" t="str">
        <f t="shared" si="82"/>
        <v>2023|≈åtorohanga District|Private Dwelling</v>
      </c>
      <c r="B2660" t="s">
        <v>16</v>
      </c>
      <c r="C2660" t="s">
        <v>17</v>
      </c>
      <c r="D2660" t="s">
        <v>18</v>
      </c>
      <c r="E2660" t="s">
        <v>19</v>
      </c>
      <c r="F2660">
        <v>2023</v>
      </c>
      <c r="G2660">
        <v>2023</v>
      </c>
      <c r="H2660" s="1" t="s">
        <v>214</v>
      </c>
      <c r="I2660" t="s">
        <v>213</v>
      </c>
      <c r="J2660">
        <v>3</v>
      </c>
      <c r="K2660" t="s">
        <v>28</v>
      </c>
      <c r="L2660">
        <v>1</v>
      </c>
      <c r="M2660" t="s">
        <v>261</v>
      </c>
      <c r="N2660">
        <v>18</v>
      </c>
      <c r="R2660" s="2">
        <f t="shared" si="83"/>
        <v>0.40760869565217389</v>
      </c>
      <c r="S2660" s="2">
        <f>VLOOKUP(A2660,'TA Total'!A:Q,14,0)</f>
        <v>4416</v>
      </c>
    </row>
    <row r="2661" spans="1:19" x14ac:dyDescent="0.45">
      <c r="A2661" s="2" t="str">
        <f t="shared" si="82"/>
        <v>2023|≈åtorohanga District|Non-private Dwelling</v>
      </c>
      <c r="B2661" t="s">
        <v>16</v>
      </c>
      <c r="C2661" t="s">
        <v>17</v>
      </c>
      <c r="D2661" t="s">
        <v>18</v>
      </c>
      <c r="E2661" t="s">
        <v>19</v>
      </c>
      <c r="F2661">
        <v>2023</v>
      </c>
      <c r="G2661">
        <v>2023</v>
      </c>
      <c r="H2661" s="1" t="s">
        <v>214</v>
      </c>
      <c r="I2661" t="s">
        <v>213</v>
      </c>
      <c r="J2661">
        <v>3</v>
      </c>
      <c r="K2661" t="s">
        <v>28</v>
      </c>
      <c r="L2661">
        <v>2</v>
      </c>
      <c r="M2661" t="s">
        <v>262</v>
      </c>
      <c r="N2661">
        <v>0</v>
      </c>
      <c r="R2661" s="2">
        <f t="shared" si="83"/>
        <v>0</v>
      </c>
      <c r="S2661" s="2">
        <f>VLOOKUP(A2661,'TA Total'!A:Q,14,0)</f>
        <v>42</v>
      </c>
    </row>
    <row r="2662" spans="1:19" x14ac:dyDescent="0.45">
      <c r="A2662" s="2" t="str">
        <f t="shared" si="82"/>
        <v>2023|≈åtorohanga District|Total - dwelling type</v>
      </c>
      <c r="B2662" t="s">
        <v>16</v>
      </c>
      <c r="C2662" t="s">
        <v>17</v>
      </c>
      <c r="D2662" t="s">
        <v>18</v>
      </c>
      <c r="E2662" t="s">
        <v>19</v>
      </c>
      <c r="F2662">
        <v>2023</v>
      </c>
      <c r="G2662">
        <v>2023</v>
      </c>
      <c r="H2662" s="1" t="s">
        <v>214</v>
      </c>
      <c r="I2662" t="s">
        <v>213</v>
      </c>
      <c r="J2662">
        <v>3</v>
      </c>
      <c r="K2662" t="s">
        <v>28</v>
      </c>
      <c r="L2662">
        <v>99</v>
      </c>
      <c r="M2662" t="s">
        <v>260</v>
      </c>
      <c r="N2662">
        <v>18</v>
      </c>
      <c r="R2662" s="2">
        <f t="shared" si="83"/>
        <v>0.40376850605652759</v>
      </c>
      <c r="S2662" s="2">
        <f>VLOOKUP(A2662,'TA Total'!A:Q,14,0)</f>
        <v>4458</v>
      </c>
    </row>
    <row r="2663" spans="1:19" x14ac:dyDescent="0.45">
      <c r="A2663" s="2" t="str">
        <f t="shared" si="82"/>
        <v>2023|≈åtorohanga District|Private Dwelling</v>
      </c>
      <c r="B2663" t="s">
        <v>16</v>
      </c>
      <c r="C2663" t="s">
        <v>17</v>
      </c>
      <c r="D2663" t="s">
        <v>18</v>
      </c>
      <c r="E2663" t="s">
        <v>19</v>
      </c>
      <c r="F2663">
        <v>2023</v>
      </c>
      <c r="G2663">
        <v>2023</v>
      </c>
      <c r="H2663" s="1" t="s">
        <v>214</v>
      </c>
      <c r="I2663" t="s">
        <v>213</v>
      </c>
      <c r="J2663">
        <v>999</v>
      </c>
      <c r="K2663" t="s">
        <v>29</v>
      </c>
      <c r="L2663">
        <v>1</v>
      </c>
      <c r="M2663" t="s">
        <v>261</v>
      </c>
      <c r="N2663">
        <v>4416</v>
      </c>
      <c r="R2663" s="2">
        <f t="shared" si="83"/>
        <v>100</v>
      </c>
      <c r="S2663" s="2">
        <f>VLOOKUP(A2663,'TA Total'!A:Q,14,0)</f>
        <v>4416</v>
      </c>
    </row>
    <row r="2664" spans="1:19" x14ac:dyDescent="0.45">
      <c r="A2664" s="2" t="str">
        <f t="shared" si="82"/>
        <v>2023|≈åtorohanga District|Non-private Dwelling</v>
      </c>
      <c r="B2664" t="s">
        <v>16</v>
      </c>
      <c r="C2664" t="s">
        <v>17</v>
      </c>
      <c r="D2664" t="s">
        <v>18</v>
      </c>
      <c r="E2664" t="s">
        <v>19</v>
      </c>
      <c r="F2664">
        <v>2023</v>
      </c>
      <c r="G2664">
        <v>2023</v>
      </c>
      <c r="H2664" s="1" t="s">
        <v>214</v>
      </c>
      <c r="I2664" t="s">
        <v>213</v>
      </c>
      <c r="J2664">
        <v>999</v>
      </c>
      <c r="K2664" t="s">
        <v>29</v>
      </c>
      <c r="L2664">
        <v>2</v>
      </c>
      <c r="M2664" t="s">
        <v>262</v>
      </c>
      <c r="N2664">
        <v>42</v>
      </c>
      <c r="R2664" s="2">
        <f t="shared" si="83"/>
        <v>100</v>
      </c>
      <c r="S2664" s="2">
        <f>VLOOKUP(A2664,'TA Total'!A:Q,14,0)</f>
        <v>42</v>
      </c>
    </row>
    <row r="2665" spans="1:19" x14ac:dyDescent="0.45">
      <c r="A2665" s="2" t="str">
        <f t="shared" si="82"/>
        <v>2023|≈åtorohanga District|Total - dwelling type</v>
      </c>
      <c r="B2665" t="s">
        <v>16</v>
      </c>
      <c r="C2665" t="s">
        <v>17</v>
      </c>
      <c r="D2665" t="s">
        <v>18</v>
      </c>
      <c r="E2665" t="s">
        <v>19</v>
      </c>
      <c r="F2665">
        <v>2023</v>
      </c>
      <c r="G2665">
        <v>2023</v>
      </c>
      <c r="H2665" s="1" t="s">
        <v>214</v>
      </c>
      <c r="I2665" t="s">
        <v>213</v>
      </c>
      <c r="J2665">
        <v>999</v>
      </c>
      <c r="K2665" t="s">
        <v>29</v>
      </c>
      <c r="L2665">
        <v>99</v>
      </c>
      <c r="M2665" t="s">
        <v>260</v>
      </c>
      <c r="N2665">
        <v>4458</v>
      </c>
      <c r="R2665" s="2">
        <f t="shared" si="83"/>
        <v>100</v>
      </c>
      <c r="S2665" s="2">
        <f>VLOOKUP(A2665,'TA Total'!A:Q,14,0)</f>
        <v>4458</v>
      </c>
    </row>
    <row r="2666" spans="1:19" x14ac:dyDescent="0.45">
      <c r="A2666" s="2" t="str">
        <f t="shared" si="82"/>
        <v>2023|South Waikato District|Private Dwelling</v>
      </c>
      <c r="B2666" t="s">
        <v>16</v>
      </c>
      <c r="C2666" t="s">
        <v>17</v>
      </c>
      <c r="D2666" t="s">
        <v>18</v>
      </c>
      <c r="E2666" t="s">
        <v>19</v>
      </c>
      <c r="F2666">
        <v>2023</v>
      </c>
      <c r="G2666">
        <v>2023</v>
      </c>
      <c r="H2666" s="1" t="s">
        <v>212</v>
      </c>
      <c r="I2666" t="s">
        <v>211</v>
      </c>
      <c r="J2666">
        <v>1</v>
      </c>
      <c r="K2666" t="s">
        <v>22</v>
      </c>
      <c r="L2666">
        <v>1</v>
      </c>
      <c r="M2666" t="s">
        <v>261</v>
      </c>
      <c r="N2666">
        <v>9045</v>
      </c>
      <c r="R2666" s="2">
        <f t="shared" si="83"/>
        <v>91.253026634382564</v>
      </c>
      <c r="S2666" s="2">
        <f>VLOOKUP(A2666,'TA Total'!A:Q,14,0)</f>
        <v>9912</v>
      </c>
    </row>
    <row r="2667" spans="1:19" x14ac:dyDescent="0.45">
      <c r="A2667" s="2" t="str">
        <f t="shared" si="82"/>
        <v>2023|South Waikato District|Non-private Dwelling</v>
      </c>
      <c r="B2667" t="s">
        <v>16</v>
      </c>
      <c r="C2667" t="s">
        <v>17</v>
      </c>
      <c r="D2667" t="s">
        <v>18</v>
      </c>
      <c r="E2667" t="s">
        <v>19</v>
      </c>
      <c r="F2667">
        <v>2023</v>
      </c>
      <c r="G2667">
        <v>2023</v>
      </c>
      <c r="H2667" s="1" t="s">
        <v>212</v>
      </c>
      <c r="I2667" t="s">
        <v>211</v>
      </c>
      <c r="J2667">
        <v>1</v>
      </c>
      <c r="K2667" t="s">
        <v>22</v>
      </c>
      <c r="L2667">
        <v>2</v>
      </c>
      <c r="M2667" t="s">
        <v>262</v>
      </c>
      <c r="N2667">
        <v>33</v>
      </c>
      <c r="R2667" s="2">
        <f t="shared" si="83"/>
        <v>78.571428571428569</v>
      </c>
      <c r="S2667" s="2">
        <f>VLOOKUP(A2667,'TA Total'!A:Q,14,0)</f>
        <v>42</v>
      </c>
    </row>
    <row r="2668" spans="1:19" x14ac:dyDescent="0.45">
      <c r="A2668" s="2" t="str">
        <f t="shared" si="82"/>
        <v>2023|South Waikato District|Total - dwelling type</v>
      </c>
      <c r="B2668" t="s">
        <v>16</v>
      </c>
      <c r="C2668" t="s">
        <v>17</v>
      </c>
      <c r="D2668" t="s">
        <v>18</v>
      </c>
      <c r="E2668" t="s">
        <v>19</v>
      </c>
      <c r="F2668">
        <v>2023</v>
      </c>
      <c r="G2668">
        <v>2023</v>
      </c>
      <c r="H2668" s="1" t="s">
        <v>212</v>
      </c>
      <c r="I2668" t="s">
        <v>211</v>
      </c>
      <c r="J2668">
        <v>1</v>
      </c>
      <c r="K2668" t="s">
        <v>22</v>
      </c>
      <c r="L2668">
        <v>99</v>
      </c>
      <c r="M2668" t="s">
        <v>260</v>
      </c>
      <c r="N2668">
        <v>9075</v>
      </c>
      <c r="R2668" s="2">
        <f t="shared" si="83"/>
        <v>91.169379144062688</v>
      </c>
      <c r="S2668" s="2">
        <f>VLOOKUP(A2668,'TA Total'!A:Q,14,0)</f>
        <v>9954</v>
      </c>
    </row>
    <row r="2669" spans="1:19" x14ac:dyDescent="0.45">
      <c r="A2669" s="2" t="str">
        <f t="shared" si="82"/>
        <v>2023|South Waikato District|Private Dwelling</v>
      </c>
      <c r="B2669" t="s">
        <v>16</v>
      </c>
      <c r="C2669" t="s">
        <v>17</v>
      </c>
      <c r="D2669" t="s">
        <v>18</v>
      </c>
      <c r="E2669" t="s">
        <v>19</v>
      </c>
      <c r="F2669">
        <v>2023</v>
      </c>
      <c r="G2669">
        <v>2023</v>
      </c>
      <c r="H2669" s="1" t="s">
        <v>212</v>
      </c>
      <c r="I2669" t="s">
        <v>211</v>
      </c>
      <c r="J2669">
        <v>2</v>
      </c>
      <c r="K2669" t="s">
        <v>23</v>
      </c>
      <c r="L2669">
        <v>1</v>
      </c>
      <c r="M2669" t="s">
        <v>261</v>
      </c>
      <c r="N2669">
        <v>840</v>
      </c>
      <c r="R2669" s="2">
        <f t="shared" si="83"/>
        <v>8.4745762711864394</v>
      </c>
      <c r="S2669" s="2">
        <f>VLOOKUP(A2669,'TA Total'!A:Q,14,0)</f>
        <v>9912</v>
      </c>
    </row>
    <row r="2670" spans="1:19" x14ac:dyDescent="0.45">
      <c r="A2670" s="2" t="str">
        <f t="shared" si="82"/>
        <v>2023|South Waikato District|Non-private Dwelling</v>
      </c>
      <c r="B2670" t="s">
        <v>16</v>
      </c>
      <c r="C2670" t="s">
        <v>17</v>
      </c>
      <c r="D2670" t="s">
        <v>18</v>
      </c>
      <c r="E2670" t="s">
        <v>19</v>
      </c>
      <c r="F2670">
        <v>2023</v>
      </c>
      <c r="G2670">
        <v>2023</v>
      </c>
      <c r="H2670" s="1" t="s">
        <v>212</v>
      </c>
      <c r="I2670" t="s">
        <v>211</v>
      </c>
      <c r="J2670">
        <v>2</v>
      </c>
      <c r="K2670" t="s">
        <v>23</v>
      </c>
      <c r="L2670">
        <v>2</v>
      </c>
      <c r="M2670" t="s">
        <v>262</v>
      </c>
      <c r="N2670">
        <v>9</v>
      </c>
      <c r="R2670" s="2">
        <f t="shared" si="83"/>
        <v>21.428571428571427</v>
      </c>
      <c r="S2670" s="2">
        <f>VLOOKUP(A2670,'TA Total'!A:Q,14,0)</f>
        <v>42</v>
      </c>
    </row>
    <row r="2671" spans="1:19" x14ac:dyDescent="0.45">
      <c r="A2671" s="2" t="str">
        <f t="shared" si="82"/>
        <v>2023|South Waikato District|Total - dwelling type</v>
      </c>
      <c r="B2671" t="s">
        <v>16</v>
      </c>
      <c r="C2671" t="s">
        <v>17</v>
      </c>
      <c r="D2671" t="s">
        <v>18</v>
      </c>
      <c r="E2671" t="s">
        <v>19</v>
      </c>
      <c r="F2671">
        <v>2023</v>
      </c>
      <c r="G2671">
        <v>2023</v>
      </c>
      <c r="H2671" s="1" t="s">
        <v>212</v>
      </c>
      <c r="I2671" t="s">
        <v>211</v>
      </c>
      <c r="J2671">
        <v>2</v>
      </c>
      <c r="K2671" t="s">
        <v>23</v>
      </c>
      <c r="L2671">
        <v>99</v>
      </c>
      <c r="M2671" t="s">
        <v>260</v>
      </c>
      <c r="N2671">
        <v>849</v>
      </c>
      <c r="R2671" s="2">
        <f t="shared" si="83"/>
        <v>8.5292344786015679</v>
      </c>
      <c r="S2671" s="2">
        <f>VLOOKUP(A2671,'TA Total'!A:Q,14,0)</f>
        <v>9954</v>
      </c>
    </row>
    <row r="2672" spans="1:19" x14ac:dyDescent="0.45">
      <c r="A2672" s="2" t="str">
        <f t="shared" si="82"/>
        <v>2023|South Waikato District|Private Dwelling</v>
      </c>
      <c r="B2672" t="s">
        <v>16</v>
      </c>
      <c r="C2672" t="s">
        <v>17</v>
      </c>
      <c r="D2672" t="s">
        <v>18</v>
      </c>
      <c r="E2672" t="s">
        <v>19</v>
      </c>
      <c r="F2672">
        <v>2023</v>
      </c>
      <c r="G2672">
        <v>2023</v>
      </c>
      <c r="H2672" s="1" t="s">
        <v>212</v>
      </c>
      <c r="I2672" t="s">
        <v>211</v>
      </c>
      <c r="J2672">
        <v>21</v>
      </c>
      <c r="K2672" t="s">
        <v>26</v>
      </c>
      <c r="L2672">
        <v>1</v>
      </c>
      <c r="M2672" t="s">
        <v>261</v>
      </c>
      <c r="N2672">
        <v>426</v>
      </c>
      <c r="R2672" s="2">
        <f t="shared" si="83"/>
        <v>4.2978208232445514</v>
      </c>
      <c r="S2672" s="2">
        <f>VLOOKUP(A2672,'TA Total'!A:Q,14,0)</f>
        <v>9912</v>
      </c>
    </row>
    <row r="2673" spans="1:19" x14ac:dyDescent="0.45">
      <c r="A2673" s="2" t="str">
        <f t="shared" si="82"/>
        <v>2023|South Waikato District|Non-private Dwelling</v>
      </c>
      <c r="B2673" t="s">
        <v>16</v>
      </c>
      <c r="C2673" t="s">
        <v>17</v>
      </c>
      <c r="D2673" t="s">
        <v>18</v>
      </c>
      <c r="E2673" t="s">
        <v>19</v>
      </c>
      <c r="F2673">
        <v>2023</v>
      </c>
      <c r="G2673">
        <v>2023</v>
      </c>
      <c r="H2673" s="1" t="s">
        <v>212</v>
      </c>
      <c r="I2673" t="s">
        <v>211</v>
      </c>
      <c r="J2673">
        <v>21</v>
      </c>
      <c r="K2673" t="s">
        <v>26</v>
      </c>
      <c r="L2673">
        <v>2</v>
      </c>
      <c r="M2673" t="s">
        <v>262</v>
      </c>
      <c r="N2673">
        <v>0</v>
      </c>
      <c r="R2673" s="2">
        <f t="shared" si="83"/>
        <v>0</v>
      </c>
      <c r="S2673" s="2">
        <f>VLOOKUP(A2673,'TA Total'!A:Q,14,0)</f>
        <v>42</v>
      </c>
    </row>
    <row r="2674" spans="1:19" x14ac:dyDescent="0.45">
      <c r="A2674" s="2" t="str">
        <f t="shared" si="82"/>
        <v>2023|South Waikato District|Total - dwelling type</v>
      </c>
      <c r="B2674" t="s">
        <v>16</v>
      </c>
      <c r="C2674" t="s">
        <v>17</v>
      </c>
      <c r="D2674" t="s">
        <v>18</v>
      </c>
      <c r="E2674" t="s">
        <v>19</v>
      </c>
      <c r="F2674">
        <v>2023</v>
      </c>
      <c r="G2674">
        <v>2023</v>
      </c>
      <c r="H2674" s="1" t="s">
        <v>212</v>
      </c>
      <c r="I2674" t="s">
        <v>211</v>
      </c>
      <c r="J2674">
        <v>21</v>
      </c>
      <c r="K2674" t="s">
        <v>26</v>
      </c>
      <c r="L2674">
        <v>99</v>
      </c>
      <c r="M2674" t="s">
        <v>260</v>
      </c>
      <c r="N2674">
        <v>429</v>
      </c>
      <c r="R2674" s="2">
        <f t="shared" si="83"/>
        <v>4.3098251959011451</v>
      </c>
      <c r="S2674" s="2">
        <f>VLOOKUP(A2674,'TA Total'!A:Q,14,0)</f>
        <v>9954</v>
      </c>
    </row>
    <row r="2675" spans="1:19" x14ac:dyDescent="0.45">
      <c r="A2675" s="2" t="str">
        <f t="shared" si="82"/>
        <v>2023|South Waikato District|Private Dwelling</v>
      </c>
      <c r="B2675" t="s">
        <v>16</v>
      </c>
      <c r="C2675" t="s">
        <v>17</v>
      </c>
      <c r="D2675" t="s">
        <v>18</v>
      </c>
      <c r="E2675" t="s">
        <v>19</v>
      </c>
      <c r="F2675">
        <v>2023</v>
      </c>
      <c r="G2675">
        <v>2023</v>
      </c>
      <c r="H2675" s="1" t="s">
        <v>212</v>
      </c>
      <c r="I2675" t="s">
        <v>211</v>
      </c>
      <c r="J2675">
        <v>22</v>
      </c>
      <c r="K2675" t="s">
        <v>27</v>
      </c>
      <c r="L2675">
        <v>1</v>
      </c>
      <c r="M2675" t="s">
        <v>261</v>
      </c>
      <c r="N2675">
        <v>414</v>
      </c>
      <c r="R2675" s="2">
        <f t="shared" si="83"/>
        <v>4.1767554479418889</v>
      </c>
      <c r="S2675" s="2">
        <f>VLOOKUP(A2675,'TA Total'!A:Q,14,0)</f>
        <v>9912</v>
      </c>
    </row>
    <row r="2676" spans="1:19" x14ac:dyDescent="0.45">
      <c r="A2676" s="2" t="str">
        <f t="shared" si="82"/>
        <v>2023|South Waikato District|Non-private Dwelling</v>
      </c>
      <c r="B2676" t="s">
        <v>16</v>
      </c>
      <c r="C2676" t="s">
        <v>17</v>
      </c>
      <c r="D2676" t="s">
        <v>18</v>
      </c>
      <c r="E2676" t="s">
        <v>19</v>
      </c>
      <c r="F2676">
        <v>2023</v>
      </c>
      <c r="G2676">
        <v>2023</v>
      </c>
      <c r="H2676" s="1" t="s">
        <v>212</v>
      </c>
      <c r="I2676" t="s">
        <v>211</v>
      </c>
      <c r="J2676">
        <v>22</v>
      </c>
      <c r="K2676" t="s">
        <v>27</v>
      </c>
      <c r="L2676">
        <v>2</v>
      </c>
      <c r="M2676" t="s">
        <v>262</v>
      </c>
      <c r="N2676">
        <v>9</v>
      </c>
      <c r="R2676" s="2">
        <f t="shared" si="83"/>
        <v>21.428571428571427</v>
      </c>
      <c r="S2676" s="2">
        <f>VLOOKUP(A2676,'TA Total'!A:Q,14,0)</f>
        <v>42</v>
      </c>
    </row>
    <row r="2677" spans="1:19" x14ac:dyDescent="0.45">
      <c r="A2677" s="2" t="str">
        <f t="shared" si="82"/>
        <v>2023|South Waikato District|Total - dwelling type</v>
      </c>
      <c r="B2677" t="s">
        <v>16</v>
      </c>
      <c r="C2677" t="s">
        <v>17</v>
      </c>
      <c r="D2677" t="s">
        <v>18</v>
      </c>
      <c r="E2677" t="s">
        <v>19</v>
      </c>
      <c r="F2677">
        <v>2023</v>
      </c>
      <c r="G2677">
        <v>2023</v>
      </c>
      <c r="H2677" s="1" t="s">
        <v>212</v>
      </c>
      <c r="I2677" t="s">
        <v>211</v>
      </c>
      <c r="J2677">
        <v>22</v>
      </c>
      <c r="K2677" t="s">
        <v>27</v>
      </c>
      <c r="L2677">
        <v>99</v>
      </c>
      <c r="M2677" t="s">
        <v>260</v>
      </c>
      <c r="N2677">
        <v>420</v>
      </c>
      <c r="R2677" s="2">
        <f t="shared" si="83"/>
        <v>4.2194092827004219</v>
      </c>
      <c r="S2677" s="2">
        <f>VLOOKUP(A2677,'TA Total'!A:Q,14,0)</f>
        <v>9954</v>
      </c>
    </row>
    <row r="2678" spans="1:19" x14ac:dyDescent="0.45">
      <c r="A2678" s="2" t="str">
        <f t="shared" si="82"/>
        <v>2023|South Waikato District|Private Dwelling</v>
      </c>
      <c r="B2678" t="s">
        <v>16</v>
      </c>
      <c r="C2678" t="s">
        <v>17</v>
      </c>
      <c r="D2678" t="s">
        <v>18</v>
      </c>
      <c r="E2678" t="s">
        <v>19</v>
      </c>
      <c r="F2678">
        <v>2023</v>
      </c>
      <c r="G2678">
        <v>2023</v>
      </c>
      <c r="H2678" s="1" t="s">
        <v>212</v>
      </c>
      <c r="I2678" t="s">
        <v>211</v>
      </c>
      <c r="J2678">
        <v>3</v>
      </c>
      <c r="K2678" t="s">
        <v>28</v>
      </c>
      <c r="L2678">
        <v>1</v>
      </c>
      <c r="M2678" t="s">
        <v>261</v>
      </c>
      <c r="N2678">
        <v>30</v>
      </c>
      <c r="R2678" s="2">
        <f t="shared" si="83"/>
        <v>0.30266343825665859</v>
      </c>
      <c r="S2678" s="2">
        <f>VLOOKUP(A2678,'TA Total'!A:Q,14,0)</f>
        <v>9912</v>
      </c>
    </row>
    <row r="2679" spans="1:19" x14ac:dyDescent="0.45">
      <c r="A2679" s="2" t="str">
        <f t="shared" si="82"/>
        <v>2023|South Waikato District|Non-private Dwelling</v>
      </c>
      <c r="B2679" t="s">
        <v>16</v>
      </c>
      <c r="C2679" t="s">
        <v>17</v>
      </c>
      <c r="D2679" t="s">
        <v>18</v>
      </c>
      <c r="E2679" t="s">
        <v>19</v>
      </c>
      <c r="F2679">
        <v>2023</v>
      </c>
      <c r="G2679">
        <v>2023</v>
      </c>
      <c r="H2679" s="1" t="s">
        <v>212</v>
      </c>
      <c r="I2679" t="s">
        <v>211</v>
      </c>
      <c r="J2679">
        <v>3</v>
      </c>
      <c r="K2679" t="s">
        <v>28</v>
      </c>
      <c r="L2679">
        <v>2</v>
      </c>
      <c r="M2679" t="s">
        <v>262</v>
      </c>
      <c r="N2679">
        <v>0</v>
      </c>
      <c r="R2679" s="2">
        <f t="shared" si="83"/>
        <v>0</v>
      </c>
      <c r="S2679" s="2">
        <f>VLOOKUP(A2679,'TA Total'!A:Q,14,0)</f>
        <v>42</v>
      </c>
    </row>
    <row r="2680" spans="1:19" x14ac:dyDescent="0.45">
      <c r="A2680" s="2" t="str">
        <f t="shared" si="82"/>
        <v>2023|South Waikato District|Total - dwelling type</v>
      </c>
      <c r="B2680" t="s">
        <v>16</v>
      </c>
      <c r="C2680" t="s">
        <v>17</v>
      </c>
      <c r="D2680" t="s">
        <v>18</v>
      </c>
      <c r="E2680" t="s">
        <v>19</v>
      </c>
      <c r="F2680">
        <v>2023</v>
      </c>
      <c r="G2680">
        <v>2023</v>
      </c>
      <c r="H2680" s="1" t="s">
        <v>212</v>
      </c>
      <c r="I2680" t="s">
        <v>211</v>
      </c>
      <c r="J2680">
        <v>3</v>
      </c>
      <c r="K2680" t="s">
        <v>28</v>
      </c>
      <c r="L2680">
        <v>99</v>
      </c>
      <c r="M2680" t="s">
        <v>260</v>
      </c>
      <c r="N2680">
        <v>30</v>
      </c>
      <c r="R2680" s="2">
        <f t="shared" si="83"/>
        <v>0.30138637733574442</v>
      </c>
      <c r="S2680" s="2">
        <f>VLOOKUP(A2680,'TA Total'!A:Q,14,0)</f>
        <v>9954</v>
      </c>
    </row>
    <row r="2681" spans="1:19" x14ac:dyDescent="0.45">
      <c r="A2681" s="2" t="str">
        <f t="shared" si="82"/>
        <v>2023|South Waikato District|Private Dwelling</v>
      </c>
      <c r="B2681" t="s">
        <v>16</v>
      </c>
      <c r="C2681" t="s">
        <v>17</v>
      </c>
      <c r="D2681" t="s">
        <v>18</v>
      </c>
      <c r="E2681" t="s">
        <v>19</v>
      </c>
      <c r="F2681">
        <v>2023</v>
      </c>
      <c r="G2681">
        <v>2023</v>
      </c>
      <c r="H2681" s="1" t="s">
        <v>212</v>
      </c>
      <c r="I2681" t="s">
        <v>211</v>
      </c>
      <c r="J2681">
        <v>999</v>
      </c>
      <c r="K2681" t="s">
        <v>29</v>
      </c>
      <c r="L2681">
        <v>1</v>
      </c>
      <c r="M2681" t="s">
        <v>261</v>
      </c>
      <c r="N2681">
        <v>9912</v>
      </c>
      <c r="R2681" s="2">
        <f t="shared" si="83"/>
        <v>100</v>
      </c>
      <c r="S2681" s="2">
        <f>VLOOKUP(A2681,'TA Total'!A:Q,14,0)</f>
        <v>9912</v>
      </c>
    </row>
    <row r="2682" spans="1:19" x14ac:dyDescent="0.45">
      <c r="A2682" s="2" t="str">
        <f t="shared" si="82"/>
        <v>2023|South Waikato District|Non-private Dwelling</v>
      </c>
      <c r="B2682" t="s">
        <v>16</v>
      </c>
      <c r="C2682" t="s">
        <v>17</v>
      </c>
      <c r="D2682" t="s">
        <v>18</v>
      </c>
      <c r="E2682" t="s">
        <v>19</v>
      </c>
      <c r="F2682">
        <v>2023</v>
      </c>
      <c r="G2682">
        <v>2023</v>
      </c>
      <c r="H2682" s="1" t="s">
        <v>212</v>
      </c>
      <c r="I2682" t="s">
        <v>211</v>
      </c>
      <c r="J2682">
        <v>999</v>
      </c>
      <c r="K2682" t="s">
        <v>29</v>
      </c>
      <c r="L2682">
        <v>2</v>
      </c>
      <c r="M2682" t="s">
        <v>262</v>
      </c>
      <c r="N2682">
        <v>42</v>
      </c>
      <c r="R2682" s="2">
        <f t="shared" si="83"/>
        <v>100</v>
      </c>
      <c r="S2682" s="2">
        <f>VLOOKUP(A2682,'TA Total'!A:Q,14,0)</f>
        <v>42</v>
      </c>
    </row>
    <row r="2683" spans="1:19" x14ac:dyDescent="0.45">
      <c r="A2683" s="2" t="str">
        <f t="shared" si="82"/>
        <v>2023|South Waikato District|Total - dwelling type</v>
      </c>
      <c r="B2683" t="s">
        <v>16</v>
      </c>
      <c r="C2683" t="s">
        <v>17</v>
      </c>
      <c r="D2683" t="s">
        <v>18</v>
      </c>
      <c r="E2683" t="s">
        <v>19</v>
      </c>
      <c r="F2683">
        <v>2023</v>
      </c>
      <c r="G2683">
        <v>2023</v>
      </c>
      <c r="H2683" s="1" t="s">
        <v>212</v>
      </c>
      <c r="I2683" t="s">
        <v>211</v>
      </c>
      <c r="J2683">
        <v>999</v>
      </c>
      <c r="K2683" t="s">
        <v>29</v>
      </c>
      <c r="L2683">
        <v>99</v>
      </c>
      <c r="M2683" t="s">
        <v>260</v>
      </c>
      <c r="N2683">
        <v>9954</v>
      </c>
      <c r="R2683" s="2">
        <f t="shared" si="83"/>
        <v>100</v>
      </c>
      <c r="S2683" s="2">
        <f>VLOOKUP(A2683,'TA Total'!A:Q,14,0)</f>
        <v>9954</v>
      </c>
    </row>
    <row r="2684" spans="1:19" x14ac:dyDescent="0.45">
      <c r="A2684" s="2" t="str">
        <f t="shared" si="82"/>
        <v>2023|Waitomo District|Private Dwelling</v>
      </c>
      <c r="B2684" t="s">
        <v>16</v>
      </c>
      <c r="C2684" t="s">
        <v>17</v>
      </c>
      <c r="D2684" t="s">
        <v>18</v>
      </c>
      <c r="E2684" t="s">
        <v>19</v>
      </c>
      <c r="F2684">
        <v>2023</v>
      </c>
      <c r="G2684">
        <v>2023</v>
      </c>
      <c r="H2684" s="1" t="s">
        <v>210</v>
      </c>
      <c r="I2684" t="s">
        <v>209</v>
      </c>
      <c r="J2684">
        <v>1</v>
      </c>
      <c r="K2684" t="s">
        <v>22</v>
      </c>
      <c r="L2684">
        <v>1</v>
      </c>
      <c r="M2684" t="s">
        <v>261</v>
      </c>
      <c r="N2684">
        <v>3540</v>
      </c>
      <c r="R2684" s="2">
        <f t="shared" si="83"/>
        <v>80.326752893124578</v>
      </c>
      <c r="S2684" s="2">
        <f>VLOOKUP(A2684,'TA Total'!A:Q,14,0)</f>
        <v>4407</v>
      </c>
    </row>
    <row r="2685" spans="1:19" x14ac:dyDescent="0.45">
      <c r="A2685" s="2" t="str">
        <f t="shared" si="82"/>
        <v>2023|Waitomo District|Non-private Dwelling</v>
      </c>
      <c r="B2685" t="s">
        <v>16</v>
      </c>
      <c r="C2685" t="s">
        <v>17</v>
      </c>
      <c r="D2685" t="s">
        <v>18</v>
      </c>
      <c r="E2685" t="s">
        <v>19</v>
      </c>
      <c r="F2685">
        <v>2023</v>
      </c>
      <c r="G2685">
        <v>2023</v>
      </c>
      <c r="H2685" s="1" t="s">
        <v>210</v>
      </c>
      <c r="I2685" t="s">
        <v>209</v>
      </c>
      <c r="J2685">
        <v>1</v>
      </c>
      <c r="K2685" t="s">
        <v>22</v>
      </c>
      <c r="L2685">
        <v>2</v>
      </c>
      <c r="M2685" t="s">
        <v>262</v>
      </c>
      <c r="N2685">
        <v>45</v>
      </c>
      <c r="R2685" s="2">
        <f t="shared" si="83"/>
        <v>60</v>
      </c>
      <c r="S2685" s="2">
        <f>VLOOKUP(A2685,'TA Total'!A:Q,14,0)</f>
        <v>75</v>
      </c>
    </row>
    <row r="2686" spans="1:19" x14ac:dyDescent="0.45">
      <c r="A2686" s="2" t="str">
        <f t="shared" si="82"/>
        <v>2023|Waitomo District|Total - dwelling type</v>
      </c>
      <c r="B2686" t="s">
        <v>16</v>
      </c>
      <c r="C2686" t="s">
        <v>17</v>
      </c>
      <c r="D2686" t="s">
        <v>18</v>
      </c>
      <c r="E2686" t="s">
        <v>19</v>
      </c>
      <c r="F2686">
        <v>2023</v>
      </c>
      <c r="G2686">
        <v>2023</v>
      </c>
      <c r="H2686" s="1" t="s">
        <v>210</v>
      </c>
      <c r="I2686" t="s">
        <v>209</v>
      </c>
      <c r="J2686">
        <v>1</v>
      </c>
      <c r="K2686" t="s">
        <v>22</v>
      </c>
      <c r="L2686">
        <v>99</v>
      </c>
      <c r="M2686" t="s">
        <v>260</v>
      </c>
      <c r="N2686">
        <v>3588</v>
      </c>
      <c r="R2686" s="2">
        <f t="shared" si="83"/>
        <v>80.053547523427042</v>
      </c>
      <c r="S2686" s="2">
        <f>VLOOKUP(A2686,'TA Total'!A:Q,14,0)</f>
        <v>4482</v>
      </c>
    </row>
    <row r="2687" spans="1:19" x14ac:dyDescent="0.45">
      <c r="A2687" s="2" t="str">
        <f t="shared" si="82"/>
        <v>2023|Waitomo District|Private Dwelling</v>
      </c>
      <c r="B2687" t="s">
        <v>16</v>
      </c>
      <c r="C2687" t="s">
        <v>17</v>
      </c>
      <c r="D2687" t="s">
        <v>18</v>
      </c>
      <c r="E2687" t="s">
        <v>19</v>
      </c>
      <c r="F2687">
        <v>2023</v>
      </c>
      <c r="G2687">
        <v>2023</v>
      </c>
      <c r="H2687" s="1" t="s">
        <v>210</v>
      </c>
      <c r="I2687" t="s">
        <v>209</v>
      </c>
      <c r="J2687">
        <v>2</v>
      </c>
      <c r="K2687" t="s">
        <v>23</v>
      </c>
      <c r="L2687">
        <v>1</v>
      </c>
      <c r="M2687" t="s">
        <v>261</v>
      </c>
      <c r="N2687">
        <v>840</v>
      </c>
      <c r="R2687" s="2">
        <f t="shared" si="83"/>
        <v>19.060585432266848</v>
      </c>
      <c r="S2687" s="2">
        <f>VLOOKUP(A2687,'TA Total'!A:Q,14,0)</f>
        <v>4407</v>
      </c>
    </row>
    <row r="2688" spans="1:19" x14ac:dyDescent="0.45">
      <c r="A2688" s="2" t="str">
        <f t="shared" si="82"/>
        <v>2023|Waitomo District|Non-private Dwelling</v>
      </c>
      <c r="B2688" t="s">
        <v>16</v>
      </c>
      <c r="C2688" t="s">
        <v>17</v>
      </c>
      <c r="D2688" t="s">
        <v>18</v>
      </c>
      <c r="E2688" t="s">
        <v>19</v>
      </c>
      <c r="F2688">
        <v>2023</v>
      </c>
      <c r="G2688">
        <v>2023</v>
      </c>
      <c r="H2688" s="1" t="s">
        <v>210</v>
      </c>
      <c r="I2688" t="s">
        <v>209</v>
      </c>
      <c r="J2688">
        <v>2</v>
      </c>
      <c r="K2688" t="s">
        <v>23</v>
      </c>
      <c r="L2688">
        <v>2</v>
      </c>
      <c r="M2688" t="s">
        <v>262</v>
      </c>
      <c r="N2688">
        <v>30</v>
      </c>
      <c r="R2688" s="2">
        <f t="shared" si="83"/>
        <v>40</v>
      </c>
      <c r="S2688" s="2">
        <f>VLOOKUP(A2688,'TA Total'!A:Q,14,0)</f>
        <v>75</v>
      </c>
    </row>
    <row r="2689" spans="1:19" x14ac:dyDescent="0.45">
      <c r="A2689" s="2" t="str">
        <f t="shared" si="82"/>
        <v>2023|Waitomo District|Total - dwelling type</v>
      </c>
      <c r="B2689" t="s">
        <v>16</v>
      </c>
      <c r="C2689" t="s">
        <v>17</v>
      </c>
      <c r="D2689" t="s">
        <v>18</v>
      </c>
      <c r="E2689" t="s">
        <v>19</v>
      </c>
      <c r="F2689">
        <v>2023</v>
      </c>
      <c r="G2689">
        <v>2023</v>
      </c>
      <c r="H2689" s="1" t="s">
        <v>210</v>
      </c>
      <c r="I2689" t="s">
        <v>209</v>
      </c>
      <c r="J2689">
        <v>2</v>
      </c>
      <c r="K2689" t="s">
        <v>23</v>
      </c>
      <c r="L2689">
        <v>99</v>
      </c>
      <c r="M2689" t="s">
        <v>260</v>
      </c>
      <c r="N2689">
        <v>870</v>
      </c>
      <c r="R2689" s="2">
        <f t="shared" si="83"/>
        <v>19.410977242302543</v>
      </c>
      <c r="S2689" s="2">
        <f>VLOOKUP(A2689,'TA Total'!A:Q,14,0)</f>
        <v>4482</v>
      </c>
    </row>
    <row r="2690" spans="1:19" x14ac:dyDescent="0.45">
      <c r="A2690" s="2" t="str">
        <f t="shared" si="82"/>
        <v>2023|Waitomo District|Private Dwelling</v>
      </c>
      <c r="B2690" t="s">
        <v>16</v>
      </c>
      <c r="C2690" t="s">
        <v>17</v>
      </c>
      <c r="D2690" t="s">
        <v>18</v>
      </c>
      <c r="E2690" t="s">
        <v>19</v>
      </c>
      <c r="F2690">
        <v>2023</v>
      </c>
      <c r="G2690">
        <v>2023</v>
      </c>
      <c r="H2690" s="1" t="s">
        <v>210</v>
      </c>
      <c r="I2690" t="s">
        <v>209</v>
      </c>
      <c r="J2690">
        <v>21</v>
      </c>
      <c r="K2690" t="s">
        <v>26</v>
      </c>
      <c r="L2690">
        <v>1</v>
      </c>
      <c r="M2690" t="s">
        <v>261</v>
      </c>
      <c r="N2690">
        <v>300</v>
      </c>
      <c r="R2690" s="2">
        <f t="shared" si="83"/>
        <v>6.8073519400953035</v>
      </c>
      <c r="S2690" s="2">
        <f>VLOOKUP(A2690,'TA Total'!A:Q,14,0)</f>
        <v>4407</v>
      </c>
    </row>
    <row r="2691" spans="1:19" x14ac:dyDescent="0.45">
      <c r="A2691" s="2" t="str">
        <f t="shared" ref="A2691:A2754" si="84">G2691&amp;"|"&amp;I2691&amp;"|"&amp;M2691</f>
        <v>2023|Waitomo District|Non-private Dwelling</v>
      </c>
      <c r="B2691" t="s">
        <v>16</v>
      </c>
      <c r="C2691" t="s">
        <v>17</v>
      </c>
      <c r="D2691" t="s">
        <v>18</v>
      </c>
      <c r="E2691" t="s">
        <v>19</v>
      </c>
      <c r="F2691">
        <v>2023</v>
      </c>
      <c r="G2691">
        <v>2023</v>
      </c>
      <c r="H2691" s="1" t="s">
        <v>210</v>
      </c>
      <c r="I2691" t="s">
        <v>209</v>
      </c>
      <c r="J2691">
        <v>21</v>
      </c>
      <c r="K2691" t="s">
        <v>26</v>
      </c>
      <c r="L2691">
        <v>2</v>
      </c>
      <c r="M2691" t="s">
        <v>262</v>
      </c>
      <c r="N2691">
        <v>9</v>
      </c>
      <c r="R2691" s="2">
        <f t="shared" ref="R2691:R2754" si="85">IF(P2691&lt;&gt;"_U",IFERROR((N2691/S2691*100),"."),".")</f>
        <v>12</v>
      </c>
      <c r="S2691" s="2">
        <f>VLOOKUP(A2691,'TA Total'!A:Q,14,0)</f>
        <v>75</v>
      </c>
    </row>
    <row r="2692" spans="1:19" x14ac:dyDescent="0.45">
      <c r="A2692" s="2" t="str">
        <f t="shared" si="84"/>
        <v>2023|Waitomo District|Total - dwelling type</v>
      </c>
      <c r="B2692" t="s">
        <v>16</v>
      </c>
      <c r="C2692" t="s">
        <v>17</v>
      </c>
      <c r="D2692" t="s">
        <v>18</v>
      </c>
      <c r="E2692" t="s">
        <v>19</v>
      </c>
      <c r="F2692">
        <v>2023</v>
      </c>
      <c r="G2692">
        <v>2023</v>
      </c>
      <c r="H2692" s="1" t="s">
        <v>210</v>
      </c>
      <c r="I2692" t="s">
        <v>209</v>
      </c>
      <c r="J2692">
        <v>21</v>
      </c>
      <c r="K2692" t="s">
        <v>26</v>
      </c>
      <c r="L2692">
        <v>99</v>
      </c>
      <c r="M2692" t="s">
        <v>260</v>
      </c>
      <c r="N2692">
        <v>312</v>
      </c>
      <c r="R2692" s="2">
        <f t="shared" si="85"/>
        <v>6.9611780455153953</v>
      </c>
      <c r="S2692" s="2">
        <f>VLOOKUP(A2692,'TA Total'!A:Q,14,0)</f>
        <v>4482</v>
      </c>
    </row>
    <row r="2693" spans="1:19" x14ac:dyDescent="0.45">
      <c r="A2693" s="2" t="str">
        <f t="shared" si="84"/>
        <v>2023|Waitomo District|Private Dwelling</v>
      </c>
      <c r="B2693" t="s">
        <v>16</v>
      </c>
      <c r="C2693" t="s">
        <v>17</v>
      </c>
      <c r="D2693" t="s">
        <v>18</v>
      </c>
      <c r="E2693" t="s">
        <v>19</v>
      </c>
      <c r="F2693">
        <v>2023</v>
      </c>
      <c r="G2693">
        <v>2023</v>
      </c>
      <c r="H2693" s="1" t="s">
        <v>210</v>
      </c>
      <c r="I2693" t="s">
        <v>209</v>
      </c>
      <c r="J2693">
        <v>22</v>
      </c>
      <c r="K2693" t="s">
        <v>27</v>
      </c>
      <c r="L2693">
        <v>1</v>
      </c>
      <c r="M2693" t="s">
        <v>261</v>
      </c>
      <c r="N2693">
        <v>540</v>
      </c>
      <c r="R2693" s="2">
        <f t="shared" si="85"/>
        <v>12.253233492171544</v>
      </c>
      <c r="S2693" s="2">
        <f>VLOOKUP(A2693,'TA Total'!A:Q,14,0)</f>
        <v>4407</v>
      </c>
    </row>
    <row r="2694" spans="1:19" x14ac:dyDescent="0.45">
      <c r="A2694" s="2" t="str">
        <f t="shared" si="84"/>
        <v>2023|Waitomo District|Non-private Dwelling</v>
      </c>
      <c r="B2694" t="s">
        <v>16</v>
      </c>
      <c r="C2694" t="s">
        <v>17</v>
      </c>
      <c r="D2694" t="s">
        <v>18</v>
      </c>
      <c r="E2694" t="s">
        <v>19</v>
      </c>
      <c r="F2694">
        <v>2023</v>
      </c>
      <c r="G2694">
        <v>2023</v>
      </c>
      <c r="H2694" s="1" t="s">
        <v>210</v>
      </c>
      <c r="I2694" t="s">
        <v>209</v>
      </c>
      <c r="J2694">
        <v>22</v>
      </c>
      <c r="K2694" t="s">
        <v>27</v>
      </c>
      <c r="L2694">
        <v>2</v>
      </c>
      <c r="M2694" t="s">
        <v>262</v>
      </c>
      <c r="N2694">
        <v>21</v>
      </c>
      <c r="R2694" s="2">
        <f t="shared" si="85"/>
        <v>28.000000000000004</v>
      </c>
      <c r="S2694" s="2">
        <f>VLOOKUP(A2694,'TA Total'!A:Q,14,0)</f>
        <v>75</v>
      </c>
    </row>
    <row r="2695" spans="1:19" x14ac:dyDescent="0.45">
      <c r="A2695" s="2" t="str">
        <f t="shared" si="84"/>
        <v>2023|Waitomo District|Total - dwelling type</v>
      </c>
      <c r="B2695" t="s">
        <v>16</v>
      </c>
      <c r="C2695" t="s">
        <v>17</v>
      </c>
      <c r="D2695" t="s">
        <v>18</v>
      </c>
      <c r="E2695" t="s">
        <v>19</v>
      </c>
      <c r="F2695">
        <v>2023</v>
      </c>
      <c r="G2695">
        <v>2023</v>
      </c>
      <c r="H2695" s="1" t="s">
        <v>210</v>
      </c>
      <c r="I2695" t="s">
        <v>209</v>
      </c>
      <c r="J2695">
        <v>22</v>
      </c>
      <c r="K2695" t="s">
        <v>27</v>
      </c>
      <c r="L2695">
        <v>99</v>
      </c>
      <c r="M2695" t="s">
        <v>260</v>
      </c>
      <c r="N2695">
        <v>561</v>
      </c>
      <c r="R2695" s="2">
        <f t="shared" si="85"/>
        <v>12.51673360107095</v>
      </c>
      <c r="S2695" s="2">
        <f>VLOOKUP(A2695,'TA Total'!A:Q,14,0)</f>
        <v>4482</v>
      </c>
    </row>
    <row r="2696" spans="1:19" x14ac:dyDescent="0.45">
      <c r="A2696" s="2" t="str">
        <f t="shared" si="84"/>
        <v>2023|Waitomo District|Private Dwelling</v>
      </c>
      <c r="B2696" t="s">
        <v>16</v>
      </c>
      <c r="C2696" t="s">
        <v>17</v>
      </c>
      <c r="D2696" t="s">
        <v>18</v>
      </c>
      <c r="E2696" t="s">
        <v>19</v>
      </c>
      <c r="F2696">
        <v>2023</v>
      </c>
      <c r="G2696">
        <v>2023</v>
      </c>
      <c r="H2696" s="1" t="s">
        <v>210</v>
      </c>
      <c r="I2696" t="s">
        <v>209</v>
      </c>
      <c r="J2696">
        <v>3</v>
      </c>
      <c r="K2696" t="s">
        <v>28</v>
      </c>
      <c r="L2696">
        <v>1</v>
      </c>
      <c r="M2696" t="s">
        <v>261</v>
      </c>
      <c r="N2696">
        <v>27</v>
      </c>
      <c r="R2696" s="2">
        <f t="shared" si="85"/>
        <v>0.61266167460857723</v>
      </c>
      <c r="S2696" s="2">
        <f>VLOOKUP(A2696,'TA Total'!A:Q,14,0)</f>
        <v>4407</v>
      </c>
    </row>
    <row r="2697" spans="1:19" x14ac:dyDescent="0.45">
      <c r="A2697" s="2" t="str">
        <f t="shared" si="84"/>
        <v>2023|Waitomo District|Non-private Dwelling</v>
      </c>
      <c r="B2697" t="s">
        <v>16</v>
      </c>
      <c r="C2697" t="s">
        <v>17</v>
      </c>
      <c r="D2697" t="s">
        <v>18</v>
      </c>
      <c r="E2697" t="s">
        <v>19</v>
      </c>
      <c r="F2697">
        <v>2023</v>
      </c>
      <c r="G2697">
        <v>2023</v>
      </c>
      <c r="H2697" s="1" t="s">
        <v>210</v>
      </c>
      <c r="I2697" t="s">
        <v>209</v>
      </c>
      <c r="J2697">
        <v>3</v>
      </c>
      <c r="K2697" t="s">
        <v>28</v>
      </c>
      <c r="L2697">
        <v>2</v>
      </c>
      <c r="M2697" t="s">
        <v>262</v>
      </c>
      <c r="N2697">
        <v>0</v>
      </c>
      <c r="R2697" s="2">
        <f t="shared" si="85"/>
        <v>0</v>
      </c>
      <c r="S2697" s="2">
        <f>VLOOKUP(A2697,'TA Total'!A:Q,14,0)</f>
        <v>75</v>
      </c>
    </row>
    <row r="2698" spans="1:19" x14ac:dyDescent="0.45">
      <c r="A2698" s="2" t="str">
        <f t="shared" si="84"/>
        <v>2023|Waitomo District|Total - dwelling type</v>
      </c>
      <c r="B2698" t="s">
        <v>16</v>
      </c>
      <c r="C2698" t="s">
        <v>17</v>
      </c>
      <c r="D2698" t="s">
        <v>18</v>
      </c>
      <c r="E2698" t="s">
        <v>19</v>
      </c>
      <c r="F2698">
        <v>2023</v>
      </c>
      <c r="G2698">
        <v>2023</v>
      </c>
      <c r="H2698" s="1" t="s">
        <v>210</v>
      </c>
      <c r="I2698" t="s">
        <v>209</v>
      </c>
      <c r="J2698">
        <v>3</v>
      </c>
      <c r="K2698" t="s">
        <v>28</v>
      </c>
      <c r="L2698">
        <v>99</v>
      </c>
      <c r="M2698" t="s">
        <v>260</v>
      </c>
      <c r="N2698">
        <v>27</v>
      </c>
      <c r="R2698" s="2">
        <f t="shared" si="85"/>
        <v>0.60240963855421692</v>
      </c>
      <c r="S2698" s="2">
        <f>VLOOKUP(A2698,'TA Total'!A:Q,14,0)</f>
        <v>4482</v>
      </c>
    </row>
    <row r="2699" spans="1:19" x14ac:dyDescent="0.45">
      <c r="A2699" s="2" t="str">
        <f t="shared" si="84"/>
        <v>2023|Waitomo District|Private Dwelling</v>
      </c>
      <c r="B2699" t="s">
        <v>16</v>
      </c>
      <c r="C2699" t="s">
        <v>17</v>
      </c>
      <c r="D2699" t="s">
        <v>18</v>
      </c>
      <c r="E2699" t="s">
        <v>19</v>
      </c>
      <c r="F2699">
        <v>2023</v>
      </c>
      <c r="G2699">
        <v>2023</v>
      </c>
      <c r="H2699" s="1" t="s">
        <v>210</v>
      </c>
      <c r="I2699" t="s">
        <v>209</v>
      </c>
      <c r="J2699">
        <v>999</v>
      </c>
      <c r="K2699" t="s">
        <v>29</v>
      </c>
      <c r="L2699">
        <v>1</v>
      </c>
      <c r="M2699" t="s">
        <v>261</v>
      </c>
      <c r="N2699">
        <v>4407</v>
      </c>
      <c r="R2699" s="2">
        <f t="shared" si="85"/>
        <v>100</v>
      </c>
      <c r="S2699" s="2">
        <f>VLOOKUP(A2699,'TA Total'!A:Q,14,0)</f>
        <v>4407</v>
      </c>
    </row>
    <row r="2700" spans="1:19" x14ac:dyDescent="0.45">
      <c r="A2700" s="2" t="str">
        <f t="shared" si="84"/>
        <v>2023|Waitomo District|Non-private Dwelling</v>
      </c>
      <c r="B2700" t="s">
        <v>16</v>
      </c>
      <c r="C2700" t="s">
        <v>17</v>
      </c>
      <c r="D2700" t="s">
        <v>18</v>
      </c>
      <c r="E2700" t="s">
        <v>19</v>
      </c>
      <c r="F2700">
        <v>2023</v>
      </c>
      <c r="G2700">
        <v>2023</v>
      </c>
      <c r="H2700" s="1" t="s">
        <v>210</v>
      </c>
      <c r="I2700" t="s">
        <v>209</v>
      </c>
      <c r="J2700">
        <v>999</v>
      </c>
      <c r="K2700" t="s">
        <v>29</v>
      </c>
      <c r="L2700">
        <v>2</v>
      </c>
      <c r="M2700" t="s">
        <v>262</v>
      </c>
      <c r="N2700">
        <v>75</v>
      </c>
      <c r="R2700" s="2">
        <f t="shared" si="85"/>
        <v>100</v>
      </c>
      <c r="S2700" s="2">
        <f>VLOOKUP(A2700,'TA Total'!A:Q,14,0)</f>
        <v>75</v>
      </c>
    </row>
    <row r="2701" spans="1:19" x14ac:dyDescent="0.45">
      <c r="A2701" s="2" t="str">
        <f t="shared" si="84"/>
        <v>2023|Waitomo District|Total - dwelling type</v>
      </c>
      <c r="B2701" t="s">
        <v>16</v>
      </c>
      <c r="C2701" t="s">
        <v>17</v>
      </c>
      <c r="D2701" t="s">
        <v>18</v>
      </c>
      <c r="E2701" t="s">
        <v>19</v>
      </c>
      <c r="F2701">
        <v>2023</v>
      </c>
      <c r="G2701">
        <v>2023</v>
      </c>
      <c r="H2701" s="1" t="s">
        <v>210</v>
      </c>
      <c r="I2701" t="s">
        <v>209</v>
      </c>
      <c r="J2701">
        <v>999</v>
      </c>
      <c r="K2701" t="s">
        <v>29</v>
      </c>
      <c r="L2701">
        <v>99</v>
      </c>
      <c r="M2701" t="s">
        <v>260</v>
      </c>
      <c r="N2701">
        <v>4482</v>
      </c>
      <c r="R2701" s="2">
        <f t="shared" si="85"/>
        <v>100</v>
      </c>
      <c r="S2701" s="2">
        <f>VLOOKUP(A2701,'TA Total'!A:Q,14,0)</f>
        <v>4482</v>
      </c>
    </row>
    <row r="2702" spans="1:19" x14ac:dyDescent="0.45">
      <c r="A2702" s="2" t="str">
        <f t="shared" si="84"/>
        <v>2023|Taupo District|Private Dwelling</v>
      </c>
      <c r="B2702" t="s">
        <v>16</v>
      </c>
      <c r="C2702" t="s">
        <v>17</v>
      </c>
      <c r="D2702" t="s">
        <v>18</v>
      </c>
      <c r="E2702" t="s">
        <v>19</v>
      </c>
      <c r="F2702">
        <v>2023</v>
      </c>
      <c r="G2702">
        <v>2023</v>
      </c>
      <c r="H2702" s="1" t="s">
        <v>208</v>
      </c>
      <c r="I2702" t="s">
        <v>207</v>
      </c>
      <c r="J2702">
        <v>1</v>
      </c>
      <c r="K2702" t="s">
        <v>22</v>
      </c>
      <c r="L2702">
        <v>1</v>
      </c>
      <c r="M2702" t="s">
        <v>261</v>
      </c>
      <c r="N2702">
        <v>15135</v>
      </c>
      <c r="R2702" s="2">
        <f t="shared" si="85"/>
        <v>68.658138268916716</v>
      </c>
      <c r="S2702" s="2">
        <f>VLOOKUP(A2702,'TA Total'!A:Q,14,0)</f>
        <v>22044</v>
      </c>
    </row>
    <row r="2703" spans="1:19" x14ac:dyDescent="0.45">
      <c r="A2703" s="2" t="str">
        <f t="shared" si="84"/>
        <v>2023|Taupo District|Non-private Dwelling</v>
      </c>
      <c r="B2703" t="s">
        <v>16</v>
      </c>
      <c r="C2703" t="s">
        <v>17</v>
      </c>
      <c r="D2703" t="s">
        <v>18</v>
      </c>
      <c r="E2703" t="s">
        <v>19</v>
      </c>
      <c r="F2703">
        <v>2023</v>
      </c>
      <c r="G2703">
        <v>2023</v>
      </c>
      <c r="H2703" s="1" t="s">
        <v>208</v>
      </c>
      <c r="I2703" t="s">
        <v>207</v>
      </c>
      <c r="J2703">
        <v>1</v>
      </c>
      <c r="K2703" t="s">
        <v>22</v>
      </c>
      <c r="L2703">
        <v>2</v>
      </c>
      <c r="M2703" t="s">
        <v>262</v>
      </c>
      <c r="N2703">
        <v>207</v>
      </c>
      <c r="R2703" s="2">
        <f t="shared" si="85"/>
        <v>58.474576271186443</v>
      </c>
      <c r="S2703" s="2">
        <f>VLOOKUP(A2703,'TA Total'!A:Q,14,0)</f>
        <v>354</v>
      </c>
    </row>
    <row r="2704" spans="1:19" x14ac:dyDescent="0.45">
      <c r="A2704" s="2" t="str">
        <f t="shared" si="84"/>
        <v>2023|Taupo District|Total - dwelling type</v>
      </c>
      <c r="B2704" t="s">
        <v>16</v>
      </c>
      <c r="C2704" t="s">
        <v>17</v>
      </c>
      <c r="D2704" t="s">
        <v>18</v>
      </c>
      <c r="E2704" t="s">
        <v>19</v>
      </c>
      <c r="F2704">
        <v>2023</v>
      </c>
      <c r="G2704">
        <v>2023</v>
      </c>
      <c r="H2704" s="1" t="s">
        <v>208</v>
      </c>
      <c r="I2704" t="s">
        <v>207</v>
      </c>
      <c r="J2704">
        <v>1</v>
      </c>
      <c r="K2704" t="s">
        <v>22</v>
      </c>
      <c r="L2704">
        <v>99</v>
      </c>
      <c r="M2704" t="s">
        <v>260</v>
      </c>
      <c r="N2704">
        <v>15339</v>
      </c>
      <c r="R2704" s="2">
        <f t="shared" si="85"/>
        <v>68.48379319582105</v>
      </c>
      <c r="S2704" s="2">
        <f>VLOOKUP(A2704,'TA Total'!A:Q,14,0)</f>
        <v>22398</v>
      </c>
    </row>
    <row r="2705" spans="1:19" x14ac:dyDescent="0.45">
      <c r="A2705" s="2" t="str">
        <f t="shared" si="84"/>
        <v>2023|Taupo District|Private Dwelling</v>
      </c>
      <c r="B2705" t="s">
        <v>16</v>
      </c>
      <c r="C2705" t="s">
        <v>17</v>
      </c>
      <c r="D2705" t="s">
        <v>18</v>
      </c>
      <c r="E2705" t="s">
        <v>19</v>
      </c>
      <c r="F2705">
        <v>2023</v>
      </c>
      <c r="G2705">
        <v>2023</v>
      </c>
      <c r="H2705" s="1" t="s">
        <v>208</v>
      </c>
      <c r="I2705" t="s">
        <v>207</v>
      </c>
      <c r="J2705">
        <v>2</v>
      </c>
      <c r="K2705" t="s">
        <v>23</v>
      </c>
      <c r="L2705">
        <v>1</v>
      </c>
      <c r="M2705" t="s">
        <v>261</v>
      </c>
      <c r="N2705">
        <v>6693</v>
      </c>
      <c r="R2705" s="2">
        <f t="shared" si="85"/>
        <v>30.362003266194883</v>
      </c>
      <c r="S2705" s="2">
        <f>VLOOKUP(A2705,'TA Total'!A:Q,14,0)</f>
        <v>22044</v>
      </c>
    </row>
    <row r="2706" spans="1:19" x14ac:dyDescent="0.45">
      <c r="A2706" s="2" t="str">
        <f t="shared" si="84"/>
        <v>2023|Taupo District|Non-private Dwelling</v>
      </c>
      <c r="B2706" t="s">
        <v>16</v>
      </c>
      <c r="C2706" t="s">
        <v>17</v>
      </c>
      <c r="D2706" t="s">
        <v>18</v>
      </c>
      <c r="E2706" t="s">
        <v>19</v>
      </c>
      <c r="F2706">
        <v>2023</v>
      </c>
      <c r="G2706">
        <v>2023</v>
      </c>
      <c r="H2706" s="1" t="s">
        <v>208</v>
      </c>
      <c r="I2706" t="s">
        <v>207</v>
      </c>
      <c r="J2706">
        <v>2</v>
      </c>
      <c r="K2706" t="s">
        <v>23</v>
      </c>
      <c r="L2706">
        <v>2</v>
      </c>
      <c r="M2706" t="s">
        <v>262</v>
      </c>
      <c r="N2706">
        <v>147</v>
      </c>
      <c r="R2706" s="2">
        <f t="shared" si="85"/>
        <v>41.525423728813557</v>
      </c>
      <c r="S2706" s="2">
        <f>VLOOKUP(A2706,'TA Total'!A:Q,14,0)</f>
        <v>354</v>
      </c>
    </row>
    <row r="2707" spans="1:19" x14ac:dyDescent="0.45">
      <c r="A2707" s="2" t="str">
        <f t="shared" si="84"/>
        <v>2023|Taupo District|Total - dwelling type</v>
      </c>
      <c r="B2707" t="s">
        <v>16</v>
      </c>
      <c r="C2707" t="s">
        <v>17</v>
      </c>
      <c r="D2707" t="s">
        <v>18</v>
      </c>
      <c r="E2707" t="s">
        <v>19</v>
      </c>
      <c r="F2707">
        <v>2023</v>
      </c>
      <c r="G2707">
        <v>2023</v>
      </c>
      <c r="H2707" s="1" t="s">
        <v>208</v>
      </c>
      <c r="I2707" t="s">
        <v>207</v>
      </c>
      <c r="J2707">
        <v>2</v>
      </c>
      <c r="K2707" t="s">
        <v>23</v>
      </c>
      <c r="L2707">
        <v>99</v>
      </c>
      <c r="M2707" t="s">
        <v>260</v>
      </c>
      <c r="N2707">
        <v>6843</v>
      </c>
      <c r="R2707" s="2">
        <f t="shared" si="85"/>
        <v>30.551834985266542</v>
      </c>
      <c r="S2707" s="2">
        <f>VLOOKUP(A2707,'TA Total'!A:Q,14,0)</f>
        <v>22398</v>
      </c>
    </row>
    <row r="2708" spans="1:19" x14ac:dyDescent="0.45">
      <c r="A2708" s="2" t="str">
        <f t="shared" si="84"/>
        <v>2023|Taupo District|Private Dwelling</v>
      </c>
      <c r="B2708" t="s">
        <v>16</v>
      </c>
      <c r="C2708" t="s">
        <v>17</v>
      </c>
      <c r="D2708" t="s">
        <v>18</v>
      </c>
      <c r="E2708" t="s">
        <v>19</v>
      </c>
      <c r="F2708">
        <v>2023</v>
      </c>
      <c r="G2708">
        <v>2023</v>
      </c>
      <c r="H2708" s="1" t="s">
        <v>208</v>
      </c>
      <c r="I2708" t="s">
        <v>207</v>
      </c>
      <c r="J2708">
        <v>21</v>
      </c>
      <c r="K2708" t="s">
        <v>26</v>
      </c>
      <c r="L2708">
        <v>1</v>
      </c>
      <c r="M2708" t="s">
        <v>261</v>
      </c>
      <c r="N2708">
        <v>2646</v>
      </c>
      <c r="R2708" s="2">
        <f t="shared" si="85"/>
        <v>12.003266194882961</v>
      </c>
      <c r="S2708" s="2">
        <f>VLOOKUP(A2708,'TA Total'!A:Q,14,0)</f>
        <v>22044</v>
      </c>
    </row>
    <row r="2709" spans="1:19" x14ac:dyDescent="0.45">
      <c r="A2709" s="2" t="str">
        <f t="shared" si="84"/>
        <v>2023|Taupo District|Non-private Dwelling</v>
      </c>
      <c r="B2709" t="s">
        <v>16</v>
      </c>
      <c r="C2709" t="s">
        <v>17</v>
      </c>
      <c r="D2709" t="s">
        <v>18</v>
      </c>
      <c r="E2709" t="s">
        <v>19</v>
      </c>
      <c r="F2709">
        <v>2023</v>
      </c>
      <c r="G2709">
        <v>2023</v>
      </c>
      <c r="H2709" s="1" t="s">
        <v>208</v>
      </c>
      <c r="I2709" t="s">
        <v>207</v>
      </c>
      <c r="J2709">
        <v>21</v>
      </c>
      <c r="K2709" t="s">
        <v>26</v>
      </c>
      <c r="L2709">
        <v>2</v>
      </c>
      <c r="M2709" t="s">
        <v>262</v>
      </c>
      <c r="N2709">
        <v>54</v>
      </c>
      <c r="R2709" s="2">
        <f t="shared" si="85"/>
        <v>15.254237288135593</v>
      </c>
      <c r="S2709" s="2">
        <f>VLOOKUP(A2709,'TA Total'!A:Q,14,0)</f>
        <v>354</v>
      </c>
    </row>
    <row r="2710" spans="1:19" x14ac:dyDescent="0.45">
      <c r="A2710" s="2" t="str">
        <f t="shared" si="84"/>
        <v>2023|Taupo District|Total - dwelling type</v>
      </c>
      <c r="B2710" t="s">
        <v>16</v>
      </c>
      <c r="C2710" t="s">
        <v>17</v>
      </c>
      <c r="D2710" t="s">
        <v>18</v>
      </c>
      <c r="E2710" t="s">
        <v>19</v>
      </c>
      <c r="F2710">
        <v>2023</v>
      </c>
      <c r="G2710">
        <v>2023</v>
      </c>
      <c r="H2710" s="1" t="s">
        <v>208</v>
      </c>
      <c r="I2710" t="s">
        <v>207</v>
      </c>
      <c r="J2710">
        <v>21</v>
      </c>
      <c r="K2710" t="s">
        <v>26</v>
      </c>
      <c r="L2710">
        <v>99</v>
      </c>
      <c r="M2710" t="s">
        <v>260</v>
      </c>
      <c r="N2710">
        <v>2700</v>
      </c>
      <c r="R2710" s="2">
        <f t="shared" si="85"/>
        <v>12.054647736405036</v>
      </c>
      <c r="S2710" s="2">
        <f>VLOOKUP(A2710,'TA Total'!A:Q,14,0)</f>
        <v>22398</v>
      </c>
    </row>
    <row r="2711" spans="1:19" x14ac:dyDescent="0.45">
      <c r="A2711" s="2" t="str">
        <f t="shared" si="84"/>
        <v>2023|Taupo District|Private Dwelling</v>
      </c>
      <c r="B2711" t="s">
        <v>16</v>
      </c>
      <c r="C2711" t="s">
        <v>17</v>
      </c>
      <c r="D2711" t="s">
        <v>18</v>
      </c>
      <c r="E2711" t="s">
        <v>19</v>
      </c>
      <c r="F2711">
        <v>2023</v>
      </c>
      <c r="G2711">
        <v>2023</v>
      </c>
      <c r="H2711" s="1" t="s">
        <v>208</v>
      </c>
      <c r="I2711" t="s">
        <v>207</v>
      </c>
      <c r="J2711">
        <v>22</v>
      </c>
      <c r="K2711" t="s">
        <v>27</v>
      </c>
      <c r="L2711">
        <v>1</v>
      </c>
      <c r="M2711" t="s">
        <v>261</v>
      </c>
      <c r="N2711">
        <v>4050</v>
      </c>
      <c r="R2711" s="2">
        <f t="shared" si="85"/>
        <v>18.372346216657593</v>
      </c>
      <c r="S2711" s="2">
        <f>VLOOKUP(A2711,'TA Total'!A:Q,14,0)</f>
        <v>22044</v>
      </c>
    </row>
    <row r="2712" spans="1:19" x14ac:dyDescent="0.45">
      <c r="A2712" s="2" t="str">
        <f t="shared" si="84"/>
        <v>2023|Taupo District|Non-private Dwelling</v>
      </c>
      <c r="B2712" t="s">
        <v>16</v>
      </c>
      <c r="C2712" t="s">
        <v>17</v>
      </c>
      <c r="D2712" t="s">
        <v>18</v>
      </c>
      <c r="E2712" t="s">
        <v>19</v>
      </c>
      <c r="F2712">
        <v>2023</v>
      </c>
      <c r="G2712">
        <v>2023</v>
      </c>
      <c r="H2712" s="1" t="s">
        <v>208</v>
      </c>
      <c r="I2712" t="s">
        <v>207</v>
      </c>
      <c r="J2712">
        <v>22</v>
      </c>
      <c r="K2712" t="s">
        <v>27</v>
      </c>
      <c r="L2712">
        <v>2</v>
      </c>
      <c r="M2712" t="s">
        <v>262</v>
      </c>
      <c r="N2712">
        <v>93</v>
      </c>
      <c r="R2712" s="2">
        <f t="shared" si="85"/>
        <v>26.271186440677969</v>
      </c>
      <c r="S2712" s="2">
        <f>VLOOKUP(A2712,'TA Total'!A:Q,14,0)</f>
        <v>354</v>
      </c>
    </row>
    <row r="2713" spans="1:19" x14ac:dyDescent="0.45">
      <c r="A2713" s="2" t="str">
        <f t="shared" si="84"/>
        <v>2023|Taupo District|Total - dwelling type</v>
      </c>
      <c r="B2713" t="s">
        <v>16</v>
      </c>
      <c r="C2713" t="s">
        <v>17</v>
      </c>
      <c r="D2713" t="s">
        <v>18</v>
      </c>
      <c r="E2713" t="s">
        <v>19</v>
      </c>
      <c r="F2713">
        <v>2023</v>
      </c>
      <c r="G2713">
        <v>2023</v>
      </c>
      <c r="H2713" s="1" t="s">
        <v>208</v>
      </c>
      <c r="I2713" t="s">
        <v>207</v>
      </c>
      <c r="J2713">
        <v>22</v>
      </c>
      <c r="K2713" t="s">
        <v>27</v>
      </c>
      <c r="L2713">
        <v>99</v>
      </c>
      <c r="M2713" t="s">
        <v>260</v>
      </c>
      <c r="N2713">
        <v>4143</v>
      </c>
      <c r="R2713" s="2">
        <f t="shared" si="85"/>
        <v>18.497187248861504</v>
      </c>
      <c r="S2713" s="2">
        <f>VLOOKUP(A2713,'TA Total'!A:Q,14,0)</f>
        <v>22398</v>
      </c>
    </row>
    <row r="2714" spans="1:19" x14ac:dyDescent="0.45">
      <c r="A2714" s="2" t="str">
        <f t="shared" si="84"/>
        <v>2023|Taupo District|Private Dwelling</v>
      </c>
      <c r="B2714" t="s">
        <v>16</v>
      </c>
      <c r="C2714" t="s">
        <v>17</v>
      </c>
      <c r="D2714" t="s">
        <v>18</v>
      </c>
      <c r="E2714" t="s">
        <v>19</v>
      </c>
      <c r="F2714">
        <v>2023</v>
      </c>
      <c r="G2714">
        <v>2023</v>
      </c>
      <c r="H2714" s="1" t="s">
        <v>208</v>
      </c>
      <c r="I2714" t="s">
        <v>207</v>
      </c>
      <c r="J2714">
        <v>3</v>
      </c>
      <c r="K2714" t="s">
        <v>28</v>
      </c>
      <c r="L2714">
        <v>1</v>
      </c>
      <c r="M2714" t="s">
        <v>261</v>
      </c>
      <c r="N2714">
        <v>216</v>
      </c>
      <c r="R2714" s="2">
        <f t="shared" si="85"/>
        <v>0.979858464888405</v>
      </c>
      <c r="S2714" s="2">
        <f>VLOOKUP(A2714,'TA Total'!A:Q,14,0)</f>
        <v>22044</v>
      </c>
    </row>
    <row r="2715" spans="1:19" x14ac:dyDescent="0.45">
      <c r="A2715" s="2" t="str">
        <f t="shared" si="84"/>
        <v>2023|Taupo District|Non-private Dwelling</v>
      </c>
      <c r="B2715" t="s">
        <v>16</v>
      </c>
      <c r="C2715" t="s">
        <v>17</v>
      </c>
      <c r="D2715" t="s">
        <v>18</v>
      </c>
      <c r="E2715" t="s">
        <v>19</v>
      </c>
      <c r="F2715">
        <v>2023</v>
      </c>
      <c r="G2715">
        <v>2023</v>
      </c>
      <c r="H2715" s="1" t="s">
        <v>208</v>
      </c>
      <c r="I2715" t="s">
        <v>207</v>
      </c>
      <c r="J2715">
        <v>3</v>
      </c>
      <c r="K2715" t="s">
        <v>28</v>
      </c>
      <c r="L2715">
        <v>2</v>
      </c>
      <c r="M2715" t="s">
        <v>262</v>
      </c>
      <c r="N2715">
        <v>0</v>
      </c>
      <c r="R2715" s="2">
        <f t="shared" si="85"/>
        <v>0</v>
      </c>
      <c r="S2715" s="2">
        <f>VLOOKUP(A2715,'TA Total'!A:Q,14,0)</f>
        <v>354</v>
      </c>
    </row>
    <row r="2716" spans="1:19" x14ac:dyDescent="0.45">
      <c r="A2716" s="2" t="str">
        <f t="shared" si="84"/>
        <v>2023|Taupo District|Total - dwelling type</v>
      </c>
      <c r="B2716" t="s">
        <v>16</v>
      </c>
      <c r="C2716" t="s">
        <v>17</v>
      </c>
      <c r="D2716" t="s">
        <v>18</v>
      </c>
      <c r="E2716" t="s">
        <v>19</v>
      </c>
      <c r="F2716">
        <v>2023</v>
      </c>
      <c r="G2716">
        <v>2023</v>
      </c>
      <c r="H2716" s="1" t="s">
        <v>208</v>
      </c>
      <c r="I2716" t="s">
        <v>207</v>
      </c>
      <c r="J2716">
        <v>3</v>
      </c>
      <c r="K2716" t="s">
        <v>28</v>
      </c>
      <c r="L2716">
        <v>99</v>
      </c>
      <c r="M2716" t="s">
        <v>260</v>
      </c>
      <c r="N2716">
        <v>216</v>
      </c>
      <c r="R2716" s="2">
        <f t="shared" si="85"/>
        <v>0.96437181891240298</v>
      </c>
      <c r="S2716" s="2">
        <f>VLOOKUP(A2716,'TA Total'!A:Q,14,0)</f>
        <v>22398</v>
      </c>
    </row>
    <row r="2717" spans="1:19" x14ac:dyDescent="0.45">
      <c r="A2717" s="2" t="str">
        <f t="shared" si="84"/>
        <v>2023|Taupo District|Private Dwelling</v>
      </c>
      <c r="B2717" t="s">
        <v>16</v>
      </c>
      <c r="C2717" t="s">
        <v>17</v>
      </c>
      <c r="D2717" t="s">
        <v>18</v>
      </c>
      <c r="E2717" t="s">
        <v>19</v>
      </c>
      <c r="F2717">
        <v>2023</v>
      </c>
      <c r="G2717">
        <v>2023</v>
      </c>
      <c r="H2717" s="1" t="s">
        <v>208</v>
      </c>
      <c r="I2717" t="s">
        <v>207</v>
      </c>
      <c r="J2717">
        <v>999</v>
      </c>
      <c r="K2717" t="s">
        <v>29</v>
      </c>
      <c r="L2717">
        <v>1</v>
      </c>
      <c r="M2717" t="s">
        <v>261</v>
      </c>
      <c r="N2717">
        <v>22044</v>
      </c>
      <c r="R2717" s="2">
        <f t="shared" si="85"/>
        <v>100</v>
      </c>
      <c r="S2717" s="2">
        <f>VLOOKUP(A2717,'TA Total'!A:Q,14,0)</f>
        <v>22044</v>
      </c>
    </row>
    <row r="2718" spans="1:19" x14ac:dyDescent="0.45">
      <c r="A2718" s="2" t="str">
        <f t="shared" si="84"/>
        <v>2023|Taupo District|Non-private Dwelling</v>
      </c>
      <c r="B2718" t="s">
        <v>16</v>
      </c>
      <c r="C2718" t="s">
        <v>17</v>
      </c>
      <c r="D2718" t="s">
        <v>18</v>
      </c>
      <c r="E2718" t="s">
        <v>19</v>
      </c>
      <c r="F2718">
        <v>2023</v>
      </c>
      <c r="G2718">
        <v>2023</v>
      </c>
      <c r="H2718" s="1" t="s">
        <v>208</v>
      </c>
      <c r="I2718" t="s">
        <v>207</v>
      </c>
      <c r="J2718">
        <v>999</v>
      </c>
      <c r="K2718" t="s">
        <v>29</v>
      </c>
      <c r="L2718">
        <v>2</v>
      </c>
      <c r="M2718" t="s">
        <v>262</v>
      </c>
      <c r="N2718">
        <v>354</v>
      </c>
      <c r="R2718" s="2">
        <f t="shared" si="85"/>
        <v>100</v>
      </c>
      <c r="S2718" s="2">
        <f>VLOOKUP(A2718,'TA Total'!A:Q,14,0)</f>
        <v>354</v>
      </c>
    </row>
    <row r="2719" spans="1:19" x14ac:dyDescent="0.45">
      <c r="A2719" s="2" t="str">
        <f t="shared" si="84"/>
        <v>2023|Taupo District|Total - dwelling type</v>
      </c>
      <c r="B2719" t="s">
        <v>16</v>
      </c>
      <c r="C2719" t="s">
        <v>17</v>
      </c>
      <c r="D2719" t="s">
        <v>18</v>
      </c>
      <c r="E2719" t="s">
        <v>19</v>
      </c>
      <c r="F2719">
        <v>2023</v>
      </c>
      <c r="G2719">
        <v>2023</v>
      </c>
      <c r="H2719" s="1" t="s">
        <v>208</v>
      </c>
      <c r="I2719" t="s">
        <v>207</v>
      </c>
      <c r="J2719">
        <v>999</v>
      </c>
      <c r="K2719" t="s">
        <v>29</v>
      </c>
      <c r="L2719">
        <v>99</v>
      </c>
      <c r="M2719" t="s">
        <v>260</v>
      </c>
      <c r="N2719">
        <v>22398</v>
      </c>
      <c r="R2719" s="2">
        <f t="shared" si="85"/>
        <v>100</v>
      </c>
      <c r="S2719" s="2">
        <f>VLOOKUP(A2719,'TA Total'!A:Q,14,0)</f>
        <v>22398</v>
      </c>
    </row>
    <row r="2720" spans="1:19" x14ac:dyDescent="0.45">
      <c r="A2720" s="2" t="str">
        <f t="shared" si="84"/>
        <v>2023|Western Bay of Plenty District|Private Dwelling</v>
      </c>
      <c r="B2720" t="s">
        <v>16</v>
      </c>
      <c r="C2720" t="s">
        <v>17</v>
      </c>
      <c r="D2720" t="s">
        <v>18</v>
      </c>
      <c r="E2720" t="s">
        <v>19</v>
      </c>
      <c r="F2720">
        <v>2023</v>
      </c>
      <c r="G2720">
        <v>2023</v>
      </c>
      <c r="H2720" s="1" t="s">
        <v>206</v>
      </c>
      <c r="I2720" t="s">
        <v>205</v>
      </c>
      <c r="J2720">
        <v>1</v>
      </c>
      <c r="K2720" t="s">
        <v>22</v>
      </c>
      <c r="L2720">
        <v>1</v>
      </c>
      <c r="M2720" t="s">
        <v>261</v>
      </c>
      <c r="N2720">
        <v>20109</v>
      </c>
      <c r="R2720" s="2">
        <f t="shared" si="85"/>
        <v>84.155681104833647</v>
      </c>
      <c r="S2720" s="2">
        <f>VLOOKUP(A2720,'TA Total'!A:Q,14,0)</f>
        <v>23895</v>
      </c>
    </row>
    <row r="2721" spans="1:19" x14ac:dyDescent="0.45">
      <c r="A2721" s="2" t="str">
        <f t="shared" si="84"/>
        <v>2023|Western Bay of Plenty District|Non-private Dwelling</v>
      </c>
      <c r="B2721" t="s">
        <v>16</v>
      </c>
      <c r="C2721" t="s">
        <v>17</v>
      </c>
      <c r="D2721" t="s">
        <v>18</v>
      </c>
      <c r="E2721" t="s">
        <v>19</v>
      </c>
      <c r="F2721">
        <v>2023</v>
      </c>
      <c r="G2721">
        <v>2023</v>
      </c>
      <c r="H2721" s="1" t="s">
        <v>206</v>
      </c>
      <c r="I2721" t="s">
        <v>205</v>
      </c>
      <c r="J2721">
        <v>1</v>
      </c>
      <c r="K2721" t="s">
        <v>22</v>
      </c>
      <c r="L2721">
        <v>2</v>
      </c>
      <c r="M2721" t="s">
        <v>262</v>
      </c>
      <c r="N2721">
        <v>129</v>
      </c>
      <c r="R2721" s="2">
        <f t="shared" si="85"/>
        <v>64.179104477611943</v>
      </c>
      <c r="S2721" s="2">
        <f>VLOOKUP(A2721,'TA Total'!A:Q,14,0)</f>
        <v>201</v>
      </c>
    </row>
    <row r="2722" spans="1:19" x14ac:dyDescent="0.45">
      <c r="A2722" s="2" t="str">
        <f t="shared" si="84"/>
        <v>2023|Western Bay of Plenty District|Total - dwelling type</v>
      </c>
      <c r="B2722" t="s">
        <v>16</v>
      </c>
      <c r="C2722" t="s">
        <v>17</v>
      </c>
      <c r="D2722" t="s">
        <v>18</v>
      </c>
      <c r="E2722" t="s">
        <v>19</v>
      </c>
      <c r="F2722">
        <v>2023</v>
      </c>
      <c r="G2722">
        <v>2023</v>
      </c>
      <c r="H2722" s="1" t="s">
        <v>206</v>
      </c>
      <c r="I2722" t="s">
        <v>205</v>
      </c>
      <c r="J2722">
        <v>1</v>
      </c>
      <c r="K2722" t="s">
        <v>22</v>
      </c>
      <c r="L2722">
        <v>99</v>
      </c>
      <c r="M2722" t="s">
        <v>260</v>
      </c>
      <c r="N2722">
        <v>20238</v>
      </c>
      <c r="R2722" s="2">
        <f t="shared" si="85"/>
        <v>83.989043824701199</v>
      </c>
      <c r="S2722" s="2">
        <f>VLOOKUP(A2722,'TA Total'!A:Q,14,0)</f>
        <v>24096</v>
      </c>
    </row>
    <row r="2723" spans="1:19" x14ac:dyDescent="0.45">
      <c r="A2723" s="2" t="str">
        <f t="shared" si="84"/>
        <v>2023|Western Bay of Plenty District|Private Dwelling</v>
      </c>
      <c r="B2723" t="s">
        <v>16</v>
      </c>
      <c r="C2723" t="s">
        <v>17</v>
      </c>
      <c r="D2723" t="s">
        <v>18</v>
      </c>
      <c r="E2723" t="s">
        <v>19</v>
      </c>
      <c r="F2723">
        <v>2023</v>
      </c>
      <c r="G2723">
        <v>2023</v>
      </c>
      <c r="H2723" s="1" t="s">
        <v>206</v>
      </c>
      <c r="I2723" t="s">
        <v>205</v>
      </c>
      <c r="J2723">
        <v>2</v>
      </c>
      <c r="K2723" t="s">
        <v>23</v>
      </c>
      <c r="L2723">
        <v>1</v>
      </c>
      <c r="M2723" t="s">
        <v>261</v>
      </c>
      <c r="N2723">
        <v>3603</v>
      </c>
      <c r="R2723" s="2">
        <f t="shared" si="85"/>
        <v>15.078468298807282</v>
      </c>
      <c r="S2723" s="2">
        <f>VLOOKUP(A2723,'TA Total'!A:Q,14,0)</f>
        <v>23895</v>
      </c>
    </row>
    <row r="2724" spans="1:19" x14ac:dyDescent="0.45">
      <c r="A2724" s="2" t="str">
        <f t="shared" si="84"/>
        <v>2023|Western Bay of Plenty District|Non-private Dwelling</v>
      </c>
      <c r="B2724" t="s">
        <v>16</v>
      </c>
      <c r="C2724" t="s">
        <v>17</v>
      </c>
      <c r="D2724" t="s">
        <v>18</v>
      </c>
      <c r="E2724" t="s">
        <v>19</v>
      </c>
      <c r="F2724">
        <v>2023</v>
      </c>
      <c r="G2724">
        <v>2023</v>
      </c>
      <c r="H2724" s="1" t="s">
        <v>206</v>
      </c>
      <c r="I2724" t="s">
        <v>205</v>
      </c>
      <c r="J2724">
        <v>2</v>
      </c>
      <c r="K2724" t="s">
        <v>23</v>
      </c>
      <c r="L2724">
        <v>2</v>
      </c>
      <c r="M2724" t="s">
        <v>262</v>
      </c>
      <c r="N2724">
        <v>66</v>
      </c>
      <c r="R2724" s="2">
        <f t="shared" si="85"/>
        <v>32.835820895522389</v>
      </c>
      <c r="S2724" s="2">
        <f>VLOOKUP(A2724,'TA Total'!A:Q,14,0)</f>
        <v>201</v>
      </c>
    </row>
    <row r="2725" spans="1:19" x14ac:dyDescent="0.45">
      <c r="A2725" s="2" t="str">
        <f t="shared" si="84"/>
        <v>2023|Western Bay of Plenty District|Total - dwelling type</v>
      </c>
      <c r="B2725" t="s">
        <v>16</v>
      </c>
      <c r="C2725" t="s">
        <v>17</v>
      </c>
      <c r="D2725" t="s">
        <v>18</v>
      </c>
      <c r="E2725" t="s">
        <v>19</v>
      </c>
      <c r="F2725">
        <v>2023</v>
      </c>
      <c r="G2725">
        <v>2023</v>
      </c>
      <c r="H2725" s="1" t="s">
        <v>206</v>
      </c>
      <c r="I2725" t="s">
        <v>205</v>
      </c>
      <c r="J2725">
        <v>2</v>
      </c>
      <c r="K2725" t="s">
        <v>23</v>
      </c>
      <c r="L2725">
        <v>99</v>
      </c>
      <c r="M2725" t="s">
        <v>260</v>
      </c>
      <c r="N2725">
        <v>3669</v>
      </c>
      <c r="R2725" s="2">
        <f t="shared" si="85"/>
        <v>15.226593625498008</v>
      </c>
      <c r="S2725" s="2">
        <f>VLOOKUP(A2725,'TA Total'!A:Q,14,0)</f>
        <v>24096</v>
      </c>
    </row>
    <row r="2726" spans="1:19" x14ac:dyDescent="0.45">
      <c r="A2726" s="2" t="str">
        <f t="shared" si="84"/>
        <v>2023|Western Bay of Plenty District|Private Dwelling</v>
      </c>
      <c r="B2726" t="s">
        <v>16</v>
      </c>
      <c r="C2726" t="s">
        <v>17</v>
      </c>
      <c r="D2726" t="s">
        <v>18</v>
      </c>
      <c r="E2726" t="s">
        <v>19</v>
      </c>
      <c r="F2726">
        <v>2023</v>
      </c>
      <c r="G2726">
        <v>2023</v>
      </c>
      <c r="H2726" s="1" t="s">
        <v>206</v>
      </c>
      <c r="I2726" t="s">
        <v>205</v>
      </c>
      <c r="J2726">
        <v>21</v>
      </c>
      <c r="K2726" t="s">
        <v>26</v>
      </c>
      <c r="L2726">
        <v>1</v>
      </c>
      <c r="M2726" t="s">
        <v>261</v>
      </c>
      <c r="N2726">
        <v>1755</v>
      </c>
      <c r="R2726" s="2">
        <f t="shared" si="85"/>
        <v>7.3446327683615822</v>
      </c>
      <c r="S2726" s="2">
        <f>VLOOKUP(A2726,'TA Total'!A:Q,14,0)</f>
        <v>23895</v>
      </c>
    </row>
    <row r="2727" spans="1:19" x14ac:dyDescent="0.45">
      <c r="A2727" s="2" t="str">
        <f t="shared" si="84"/>
        <v>2023|Western Bay of Plenty District|Non-private Dwelling</v>
      </c>
      <c r="B2727" t="s">
        <v>16</v>
      </c>
      <c r="C2727" t="s">
        <v>17</v>
      </c>
      <c r="D2727" t="s">
        <v>18</v>
      </c>
      <c r="E2727" t="s">
        <v>19</v>
      </c>
      <c r="F2727">
        <v>2023</v>
      </c>
      <c r="G2727">
        <v>2023</v>
      </c>
      <c r="H2727" s="1" t="s">
        <v>206</v>
      </c>
      <c r="I2727" t="s">
        <v>205</v>
      </c>
      <c r="J2727">
        <v>21</v>
      </c>
      <c r="K2727" t="s">
        <v>26</v>
      </c>
      <c r="L2727">
        <v>2</v>
      </c>
      <c r="M2727" t="s">
        <v>262</v>
      </c>
      <c r="N2727">
        <v>18</v>
      </c>
      <c r="R2727" s="2">
        <f t="shared" si="85"/>
        <v>8.9552238805970141</v>
      </c>
      <c r="S2727" s="2">
        <f>VLOOKUP(A2727,'TA Total'!A:Q,14,0)</f>
        <v>201</v>
      </c>
    </row>
    <row r="2728" spans="1:19" x14ac:dyDescent="0.45">
      <c r="A2728" s="2" t="str">
        <f t="shared" si="84"/>
        <v>2023|Western Bay of Plenty District|Total - dwelling type</v>
      </c>
      <c r="B2728" t="s">
        <v>16</v>
      </c>
      <c r="C2728" t="s">
        <v>17</v>
      </c>
      <c r="D2728" t="s">
        <v>18</v>
      </c>
      <c r="E2728" t="s">
        <v>19</v>
      </c>
      <c r="F2728">
        <v>2023</v>
      </c>
      <c r="G2728">
        <v>2023</v>
      </c>
      <c r="H2728" s="1" t="s">
        <v>206</v>
      </c>
      <c r="I2728" t="s">
        <v>205</v>
      </c>
      <c r="J2728">
        <v>21</v>
      </c>
      <c r="K2728" t="s">
        <v>26</v>
      </c>
      <c r="L2728">
        <v>99</v>
      </c>
      <c r="M2728" t="s">
        <v>260</v>
      </c>
      <c r="N2728">
        <v>1773</v>
      </c>
      <c r="R2728" s="2">
        <f t="shared" si="85"/>
        <v>7.3580677290836656</v>
      </c>
      <c r="S2728" s="2">
        <f>VLOOKUP(A2728,'TA Total'!A:Q,14,0)</f>
        <v>24096</v>
      </c>
    </row>
    <row r="2729" spans="1:19" x14ac:dyDescent="0.45">
      <c r="A2729" s="2" t="str">
        <f t="shared" si="84"/>
        <v>2023|Western Bay of Plenty District|Private Dwelling</v>
      </c>
      <c r="B2729" t="s">
        <v>16</v>
      </c>
      <c r="C2729" t="s">
        <v>17</v>
      </c>
      <c r="D2729" t="s">
        <v>18</v>
      </c>
      <c r="E2729" t="s">
        <v>19</v>
      </c>
      <c r="F2729">
        <v>2023</v>
      </c>
      <c r="G2729">
        <v>2023</v>
      </c>
      <c r="H2729" s="1" t="s">
        <v>206</v>
      </c>
      <c r="I2729" t="s">
        <v>205</v>
      </c>
      <c r="J2729">
        <v>22</v>
      </c>
      <c r="K2729" t="s">
        <v>27</v>
      </c>
      <c r="L2729">
        <v>1</v>
      </c>
      <c r="M2729" t="s">
        <v>261</v>
      </c>
      <c r="N2729">
        <v>1848</v>
      </c>
      <c r="R2729" s="2">
        <f t="shared" si="85"/>
        <v>7.7338355304456998</v>
      </c>
      <c r="S2729" s="2">
        <f>VLOOKUP(A2729,'TA Total'!A:Q,14,0)</f>
        <v>23895</v>
      </c>
    </row>
    <row r="2730" spans="1:19" x14ac:dyDescent="0.45">
      <c r="A2730" s="2" t="str">
        <f t="shared" si="84"/>
        <v>2023|Western Bay of Plenty District|Non-private Dwelling</v>
      </c>
      <c r="B2730" t="s">
        <v>16</v>
      </c>
      <c r="C2730" t="s">
        <v>17</v>
      </c>
      <c r="D2730" t="s">
        <v>18</v>
      </c>
      <c r="E2730" t="s">
        <v>19</v>
      </c>
      <c r="F2730">
        <v>2023</v>
      </c>
      <c r="G2730">
        <v>2023</v>
      </c>
      <c r="H2730" s="1" t="s">
        <v>206</v>
      </c>
      <c r="I2730" t="s">
        <v>205</v>
      </c>
      <c r="J2730">
        <v>22</v>
      </c>
      <c r="K2730" t="s">
        <v>27</v>
      </c>
      <c r="L2730">
        <v>2</v>
      </c>
      <c r="M2730" t="s">
        <v>262</v>
      </c>
      <c r="N2730">
        <v>48</v>
      </c>
      <c r="R2730" s="2">
        <f t="shared" si="85"/>
        <v>23.880597014925371</v>
      </c>
      <c r="S2730" s="2">
        <f>VLOOKUP(A2730,'TA Total'!A:Q,14,0)</f>
        <v>201</v>
      </c>
    </row>
    <row r="2731" spans="1:19" x14ac:dyDescent="0.45">
      <c r="A2731" s="2" t="str">
        <f t="shared" si="84"/>
        <v>2023|Western Bay of Plenty District|Total - dwelling type</v>
      </c>
      <c r="B2731" t="s">
        <v>16</v>
      </c>
      <c r="C2731" t="s">
        <v>17</v>
      </c>
      <c r="D2731" t="s">
        <v>18</v>
      </c>
      <c r="E2731" t="s">
        <v>19</v>
      </c>
      <c r="F2731">
        <v>2023</v>
      </c>
      <c r="G2731">
        <v>2023</v>
      </c>
      <c r="H2731" s="1" t="s">
        <v>206</v>
      </c>
      <c r="I2731" t="s">
        <v>205</v>
      </c>
      <c r="J2731">
        <v>22</v>
      </c>
      <c r="K2731" t="s">
        <v>27</v>
      </c>
      <c r="L2731">
        <v>99</v>
      </c>
      <c r="M2731" t="s">
        <v>260</v>
      </c>
      <c r="N2731">
        <v>1899</v>
      </c>
      <c r="R2731" s="2">
        <f t="shared" si="85"/>
        <v>7.8809760956175294</v>
      </c>
      <c r="S2731" s="2">
        <f>VLOOKUP(A2731,'TA Total'!A:Q,14,0)</f>
        <v>24096</v>
      </c>
    </row>
    <row r="2732" spans="1:19" x14ac:dyDescent="0.45">
      <c r="A2732" s="2" t="str">
        <f t="shared" si="84"/>
        <v>2023|Western Bay of Plenty District|Private Dwelling</v>
      </c>
      <c r="B2732" t="s">
        <v>16</v>
      </c>
      <c r="C2732" t="s">
        <v>17</v>
      </c>
      <c r="D2732" t="s">
        <v>18</v>
      </c>
      <c r="E2732" t="s">
        <v>19</v>
      </c>
      <c r="F2732">
        <v>2023</v>
      </c>
      <c r="G2732">
        <v>2023</v>
      </c>
      <c r="H2732" s="1" t="s">
        <v>206</v>
      </c>
      <c r="I2732" t="s">
        <v>205</v>
      </c>
      <c r="J2732">
        <v>3</v>
      </c>
      <c r="K2732" t="s">
        <v>28</v>
      </c>
      <c r="L2732">
        <v>1</v>
      </c>
      <c r="M2732" t="s">
        <v>261</v>
      </c>
      <c r="N2732">
        <v>183</v>
      </c>
      <c r="R2732" s="2">
        <f t="shared" si="85"/>
        <v>0.76585059635907093</v>
      </c>
      <c r="S2732" s="2">
        <f>VLOOKUP(A2732,'TA Total'!A:Q,14,0)</f>
        <v>23895</v>
      </c>
    </row>
    <row r="2733" spans="1:19" x14ac:dyDescent="0.45">
      <c r="A2733" s="2" t="str">
        <f t="shared" si="84"/>
        <v>2023|Western Bay of Plenty District|Non-private Dwelling</v>
      </c>
      <c r="B2733" t="s">
        <v>16</v>
      </c>
      <c r="C2733" t="s">
        <v>17</v>
      </c>
      <c r="D2733" t="s">
        <v>18</v>
      </c>
      <c r="E2733" t="s">
        <v>19</v>
      </c>
      <c r="F2733">
        <v>2023</v>
      </c>
      <c r="G2733">
        <v>2023</v>
      </c>
      <c r="H2733" s="1" t="s">
        <v>206</v>
      </c>
      <c r="I2733" t="s">
        <v>205</v>
      </c>
      <c r="J2733">
        <v>3</v>
      </c>
      <c r="K2733" t="s">
        <v>28</v>
      </c>
      <c r="L2733">
        <v>2</v>
      </c>
      <c r="M2733" t="s">
        <v>262</v>
      </c>
      <c r="N2733">
        <v>3</v>
      </c>
      <c r="R2733" s="2">
        <f t="shared" si="85"/>
        <v>1.4925373134328357</v>
      </c>
      <c r="S2733" s="2">
        <f>VLOOKUP(A2733,'TA Total'!A:Q,14,0)</f>
        <v>201</v>
      </c>
    </row>
    <row r="2734" spans="1:19" x14ac:dyDescent="0.45">
      <c r="A2734" s="2" t="str">
        <f t="shared" si="84"/>
        <v>2023|Western Bay of Plenty District|Total - dwelling type</v>
      </c>
      <c r="B2734" t="s">
        <v>16</v>
      </c>
      <c r="C2734" t="s">
        <v>17</v>
      </c>
      <c r="D2734" t="s">
        <v>18</v>
      </c>
      <c r="E2734" t="s">
        <v>19</v>
      </c>
      <c r="F2734">
        <v>2023</v>
      </c>
      <c r="G2734">
        <v>2023</v>
      </c>
      <c r="H2734" s="1" t="s">
        <v>206</v>
      </c>
      <c r="I2734" t="s">
        <v>205</v>
      </c>
      <c r="J2734">
        <v>3</v>
      </c>
      <c r="K2734" t="s">
        <v>28</v>
      </c>
      <c r="L2734">
        <v>99</v>
      </c>
      <c r="M2734" t="s">
        <v>260</v>
      </c>
      <c r="N2734">
        <v>186</v>
      </c>
      <c r="R2734" s="2">
        <f t="shared" si="85"/>
        <v>0.77191235059760954</v>
      </c>
      <c r="S2734" s="2">
        <f>VLOOKUP(A2734,'TA Total'!A:Q,14,0)</f>
        <v>24096</v>
      </c>
    </row>
    <row r="2735" spans="1:19" x14ac:dyDescent="0.45">
      <c r="A2735" s="2" t="str">
        <f t="shared" si="84"/>
        <v>2023|Western Bay of Plenty District|Private Dwelling</v>
      </c>
      <c r="B2735" t="s">
        <v>16</v>
      </c>
      <c r="C2735" t="s">
        <v>17</v>
      </c>
      <c r="D2735" t="s">
        <v>18</v>
      </c>
      <c r="E2735" t="s">
        <v>19</v>
      </c>
      <c r="F2735">
        <v>2023</v>
      </c>
      <c r="G2735">
        <v>2023</v>
      </c>
      <c r="H2735" s="1" t="s">
        <v>206</v>
      </c>
      <c r="I2735" t="s">
        <v>205</v>
      </c>
      <c r="J2735">
        <v>999</v>
      </c>
      <c r="K2735" t="s">
        <v>29</v>
      </c>
      <c r="L2735">
        <v>1</v>
      </c>
      <c r="M2735" t="s">
        <v>261</v>
      </c>
      <c r="N2735">
        <v>23895</v>
      </c>
      <c r="R2735" s="2">
        <f t="shared" si="85"/>
        <v>100</v>
      </c>
      <c r="S2735" s="2">
        <f>VLOOKUP(A2735,'TA Total'!A:Q,14,0)</f>
        <v>23895</v>
      </c>
    </row>
    <row r="2736" spans="1:19" x14ac:dyDescent="0.45">
      <c r="A2736" s="2" t="str">
        <f t="shared" si="84"/>
        <v>2023|Western Bay of Plenty District|Non-private Dwelling</v>
      </c>
      <c r="B2736" t="s">
        <v>16</v>
      </c>
      <c r="C2736" t="s">
        <v>17</v>
      </c>
      <c r="D2736" t="s">
        <v>18</v>
      </c>
      <c r="E2736" t="s">
        <v>19</v>
      </c>
      <c r="F2736">
        <v>2023</v>
      </c>
      <c r="G2736">
        <v>2023</v>
      </c>
      <c r="H2736" s="1" t="s">
        <v>206</v>
      </c>
      <c r="I2736" t="s">
        <v>205</v>
      </c>
      <c r="J2736">
        <v>999</v>
      </c>
      <c r="K2736" t="s">
        <v>29</v>
      </c>
      <c r="L2736">
        <v>2</v>
      </c>
      <c r="M2736" t="s">
        <v>262</v>
      </c>
      <c r="N2736">
        <v>201</v>
      </c>
      <c r="R2736" s="2">
        <f t="shared" si="85"/>
        <v>100</v>
      </c>
      <c r="S2736" s="2">
        <f>VLOOKUP(A2736,'TA Total'!A:Q,14,0)</f>
        <v>201</v>
      </c>
    </row>
    <row r="2737" spans="1:19" x14ac:dyDescent="0.45">
      <c r="A2737" s="2" t="str">
        <f t="shared" si="84"/>
        <v>2023|Western Bay of Plenty District|Total - dwelling type</v>
      </c>
      <c r="B2737" t="s">
        <v>16</v>
      </c>
      <c r="C2737" t="s">
        <v>17</v>
      </c>
      <c r="D2737" t="s">
        <v>18</v>
      </c>
      <c r="E2737" t="s">
        <v>19</v>
      </c>
      <c r="F2737">
        <v>2023</v>
      </c>
      <c r="G2737">
        <v>2023</v>
      </c>
      <c r="H2737" s="1" t="s">
        <v>206</v>
      </c>
      <c r="I2737" t="s">
        <v>205</v>
      </c>
      <c r="J2737">
        <v>999</v>
      </c>
      <c r="K2737" t="s">
        <v>29</v>
      </c>
      <c r="L2737">
        <v>99</v>
      </c>
      <c r="M2737" t="s">
        <v>260</v>
      </c>
      <c r="N2737">
        <v>24096</v>
      </c>
      <c r="R2737" s="2">
        <f t="shared" si="85"/>
        <v>100</v>
      </c>
      <c r="S2737" s="2">
        <f>VLOOKUP(A2737,'TA Total'!A:Q,14,0)</f>
        <v>24096</v>
      </c>
    </row>
    <row r="2738" spans="1:19" x14ac:dyDescent="0.45">
      <c r="A2738" s="2" t="str">
        <f t="shared" si="84"/>
        <v>2023|Tauranga City|Private Dwelling</v>
      </c>
      <c r="B2738" t="s">
        <v>16</v>
      </c>
      <c r="C2738" t="s">
        <v>17</v>
      </c>
      <c r="D2738" t="s">
        <v>18</v>
      </c>
      <c r="E2738" t="s">
        <v>19</v>
      </c>
      <c r="F2738">
        <v>2023</v>
      </c>
      <c r="G2738">
        <v>2023</v>
      </c>
      <c r="H2738" s="1" t="s">
        <v>204</v>
      </c>
      <c r="I2738" t="s">
        <v>203</v>
      </c>
      <c r="J2738">
        <v>1</v>
      </c>
      <c r="K2738" t="s">
        <v>22</v>
      </c>
      <c r="L2738">
        <v>1</v>
      </c>
      <c r="M2738" t="s">
        <v>261</v>
      </c>
      <c r="N2738">
        <v>55719</v>
      </c>
      <c r="R2738" s="2">
        <f t="shared" si="85"/>
        <v>90.472015198012571</v>
      </c>
      <c r="S2738" s="2">
        <f>VLOOKUP(A2738,'TA Total'!A:Q,14,0)</f>
        <v>61587</v>
      </c>
    </row>
    <row r="2739" spans="1:19" x14ac:dyDescent="0.45">
      <c r="A2739" s="2" t="str">
        <f t="shared" si="84"/>
        <v>2023|Tauranga City|Non-private Dwelling</v>
      </c>
      <c r="B2739" t="s">
        <v>16</v>
      </c>
      <c r="C2739" t="s">
        <v>17</v>
      </c>
      <c r="D2739" t="s">
        <v>18</v>
      </c>
      <c r="E2739" t="s">
        <v>19</v>
      </c>
      <c r="F2739">
        <v>2023</v>
      </c>
      <c r="G2739">
        <v>2023</v>
      </c>
      <c r="H2739" s="1" t="s">
        <v>204</v>
      </c>
      <c r="I2739" t="s">
        <v>203</v>
      </c>
      <c r="J2739">
        <v>1</v>
      </c>
      <c r="K2739" t="s">
        <v>22</v>
      </c>
      <c r="L2739">
        <v>2</v>
      </c>
      <c r="M2739" t="s">
        <v>262</v>
      </c>
      <c r="N2739">
        <v>210</v>
      </c>
      <c r="R2739" s="2">
        <f t="shared" si="85"/>
        <v>82.35294117647058</v>
      </c>
      <c r="S2739" s="2">
        <f>VLOOKUP(A2739,'TA Total'!A:Q,14,0)</f>
        <v>255</v>
      </c>
    </row>
    <row r="2740" spans="1:19" x14ac:dyDescent="0.45">
      <c r="A2740" s="2" t="str">
        <f t="shared" si="84"/>
        <v>2023|Tauranga City|Total - dwelling type</v>
      </c>
      <c r="B2740" t="s">
        <v>16</v>
      </c>
      <c r="C2740" t="s">
        <v>17</v>
      </c>
      <c r="D2740" t="s">
        <v>18</v>
      </c>
      <c r="E2740" t="s">
        <v>19</v>
      </c>
      <c r="F2740">
        <v>2023</v>
      </c>
      <c r="G2740">
        <v>2023</v>
      </c>
      <c r="H2740" s="1" t="s">
        <v>204</v>
      </c>
      <c r="I2740" t="s">
        <v>203</v>
      </c>
      <c r="J2740">
        <v>1</v>
      </c>
      <c r="K2740" t="s">
        <v>22</v>
      </c>
      <c r="L2740">
        <v>99</v>
      </c>
      <c r="M2740" t="s">
        <v>260</v>
      </c>
      <c r="N2740">
        <v>55929</v>
      </c>
      <c r="R2740" s="2">
        <f t="shared" si="85"/>
        <v>90.438536916658592</v>
      </c>
      <c r="S2740" s="2">
        <f>VLOOKUP(A2740,'TA Total'!A:Q,14,0)</f>
        <v>61842</v>
      </c>
    </row>
    <row r="2741" spans="1:19" x14ac:dyDescent="0.45">
      <c r="A2741" s="2" t="str">
        <f t="shared" si="84"/>
        <v>2023|Tauranga City|Private Dwelling</v>
      </c>
      <c r="B2741" t="s">
        <v>16</v>
      </c>
      <c r="C2741" t="s">
        <v>17</v>
      </c>
      <c r="D2741" t="s">
        <v>18</v>
      </c>
      <c r="E2741" t="s">
        <v>19</v>
      </c>
      <c r="F2741">
        <v>2023</v>
      </c>
      <c r="G2741">
        <v>2023</v>
      </c>
      <c r="H2741" s="1" t="s">
        <v>204</v>
      </c>
      <c r="I2741" t="s">
        <v>203</v>
      </c>
      <c r="J2741">
        <v>2</v>
      </c>
      <c r="K2741" t="s">
        <v>23</v>
      </c>
      <c r="L2741">
        <v>1</v>
      </c>
      <c r="M2741" t="s">
        <v>261</v>
      </c>
      <c r="N2741">
        <v>5388</v>
      </c>
      <c r="R2741" s="2">
        <f t="shared" si="85"/>
        <v>8.74859954211116</v>
      </c>
      <c r="S2741" s="2">
        <f>VLOOKUP(A2741,'TA Total'!A:Q,14,0)</f>
        <v>61587</v>
      </c>
    </row>
    <row r="2742" spans="1:19" x14ac:dyDescent="0.45">
      <c r="A2742" s="2" t="str">
        <f t="shared" si="84"/>
        <v>2023|Tauranga City|Non-private Dwelling</v>
      </c>
      <c r="B2742" t="s">
        <v>16</v>
      </c>
      <c r="C2742" t="s">
        <v>17</v>
      </c>
      <c r="D2742" t="s">
        <v>18</v>
      </c>
      <c r="E2742" t="s">
        <v>19</v>
      </c>
      <c r="F2742">
        <v>2023</v>
      </c>
      <c r="G2742">
        <v>2023</v>
      </c>
      <c r="H2742" s="1" t="s">
        <v>204</v>
      </c>
      <c r="I2742" t="s">
        <v>203</v>
      </c>
      <c r="J2742">
        <v>2</v>
      </c>
      <c r="K2742" t="s">
        <v>23</v>
      </c>
      <c r="L2742">
        <v>2</v>
      </c>
      <c r="M2742" t="s">
        <v>262</v>
      </c>
      <c r="N2742">
        <v>42</v>
      </c>
      <c r="R2742" s="2">
        <f t="shared" si="85"/>
        <v>16.470588235294116</v>
      </c>
      <c r="S2742" s="2">
        <f>VLOOKUP(A2742,'TA Total'!A:Q,14,0)</f>
        <v>255</v>
      </c>
    </row>
    <row r="2743" spans="1:19" x14ac:dyDescent="0.45">
      <c r="A2743" s="2" t="str">
        <f t="shared" si="84"/>
        <v>2023|Tauranga City|Total - dwelling type</v>
      </c>
      <c r="B2743" t="s">
        <v>16</v>
      </c>
      <c r="C2743" t="s">
        <v>17</v>
      </c>
      <c r="D2743" t="s">
        <v>18</v>
      </c>
      <c r="E2743" t="s">
        <v>19</v>
      </c>
      <c r="F2743">
        <v>2023</v>
      </c>
      <c r="G2743">
        <v>2023</v>
      </c>
      <c r="H2743" s="1" t="s">
        <v>204</v>
      </c>
      <c r="I2743" t="s">
        <v>203</v>
      </c>
      <c r="J2743">
        <v>2</v>
      </c>
      <c r="K2743" t="s">
        <v>23</v>
      </c>
      <c r="L2743">
        <v>99</v>
      </c>
      <c r="M2743" t="s">
        <v>260</v>
      </c>
      <c r="N2743">
        <v>5430</v>
      </c>
      <c r="R2743" s="2">
        <f t="shared" si="85"/>
        <v>8.7804404773454934</v>
      </c>
      <c r="S2743" s="2">
        <f>VLOOKUP(A2743,'TA Total'!A:Q,14,0)</f>
        <v>61842</v>
      </c>
    </row>
    <row r="2744" spans="1:19" x14ac:dyDescent="0.45">
      <c r="A2744" s="2" t="str">
        <f t="shared" si="84"/>
        <v>2023|Tauranga City|Private Dwelling</v>
      </c>
      <c r="B2744" t="s">
        <v>16</v>
      </c>
      <c r="C2744" t="s">
        <v>17</v>
      </c>
      <c r="D2744" t="s">
        <v>18</v>
      </c>
      <c r="E2744" t="s">
        <v>19</v>
      </c>
      <c r="F2744">
        <v>2023</v>
      </c>
      <c r="G2744">
        <v>2023</v>
      </c>
      <c r="H2744" s="1" t="s">
        <v>204</v>
      </c>
      <c r="I2744" t="s">
        <v>203</v>
      </c>
      <c r="J2744">
        <v>21</v>
      </c>
      <c r="K2744" t="s">
        <v>26</v>
      </c>
      <c r="L2744">
        <v>1</v>
      </c>
      <c r="M2744" t="s">
        <v>261</v>
      </c>
      <c r="N2744">
        <v>3264</v>
      </c>
      <c r="R2744" s="2">
        <f t="shared" si="85"/>
        <v>5.2998197671586533</v>
      </c>
      <c r="S2744" s="2">
        <f>VLOOKUP(A2744,'TA Total'!A:Q,14,0)</f>
        <v>61587</v>
      </c>
    </row>
    <row r="2745" spans="1:19" x14ac:dyDescent="0.45">
      <c r="A2745" s="2" t="str">
        <f t="shared" si="84"/>
        <v>2023|Tauranga City|Non-private Dwelling</v>
      </c>
      <c r="B2745" t="s">
        <v>16</v>
      </c>
      <c r="C2745" t="s">
        <v>17</v>
      </c>
      <c r="D2745" t="s">
        <v>18</v>
      </c>
      <c r="E2745" t="s">
        <v>19</v>
      </c>
      <c r="F2745">
        <v>2023</v>
      </c>
      <c r="G2745">
        <v>2023</v>
      </c>
      <c r="H2745" s="1" t="s">
        <v>204</v>
      </c>
      <c r="I2745" t="s">
        <v>203</v>
      </c>
      <c r="J2745">
        <v>21</v>
      </c>
      <c r="K2745" t="s">
        <v>26</v>
      </c>
      <c r="L2745">
        <v>2</v>
      </c>
      <c r="M2745" t="s">
        <v>262</v>
      </c>
      <c r="N2745">
        <v>21</v>
      </c>
      <c r="R2745" s="2">
        <f t="shared" si="85"/>
        <v>8.235294117647058</v>
      </c>
      <c r="S2745" s="2">
        <f>VLOOKUP(A2745,'TA Total'!A:Q,14,0)</f>
        <v>255</v>
      </c>
    </row>
    <row r="2746" spans="1:19" x14ac:dyDescent="0.45">
      <c r="A2746" s="2" t="str">
        <f t="shared" si="84"/>
        <v>2023|Tauranga City|Total - dwelling type</v>
      </c>
      <c r="B2746" t="s">
        <v>16</v>
      </c>
      <c r="C2746" t="s">
        <v>17</v>
      </c>
      <c r="D2746" t="s">
        <v>18</v>
      </c>
      <c r="E2746" t="s">
        <v>19</v>
      </c>
      <c r="F2746">
        <v>2023</v>
      </c>
      <c r="G2746">
        <v>2023</v>
      </c>
      <c r="H2746" s="1" t="s">
        <v>204</v>
      </c>
      <c r="I2746" t="s">
        <v>203</v>
      </c>
      <c r="J2746">
        <v>21</v>
      </c>
      <c r="K2746" t="s">
        <v>26</v>
      </c>
      <c r="L2746">
        <v>99</v>
      </c>
      <c r="M2746" t="s">
        <v>260</v>
      </c>
      <c r="N2746">
        <v>3285</v>
      </c>
      <c r="R2746" s="2">
        <f t="shared" si="85"/>
        <v>5.311923935189677</v>
      </c>
      <c r="S2746" s="2">
        <f>VLOOKUP(A2746,'TA Total'!A:Q,14,0)</f>
        <v>61842</v>
      </c>
    </row>
    <row r="2747" spans="1:19" x14ac:dyDescent="0.45">
      <c r="A2747" s="2" t="str">
        <f t="shared" si="84"/>
        <v>2023|Tauranga City|Private Dwelling</v>
      </c>
      <c r="B2747" t="s">
        <v>16</v>
      </c>
      <c r="C2747" t="s">
        <v>17</v>
      </c>
      <c r="D2747" t="s">
        <v>18</v>
      </c>
      <c r="E2747" t="s">
        <v>19</v>
      </c>
      <c r="F2747">
        <v>2023</v>
      </c>
      <c r="G2747">
        <v>2023</v>
      </c>
      <c r="H2747" s="1" t="s">
        <v>204</v>
      </c>
      <c r="I2747" t="s">
        <v>203</v>
      </c>
      <c r="J2747">
        <v>22</v>
      </c>
      <c r="K2747" t="s">
        <v>27</v>
      </c>
      <c r="L2747">
        <v>1</v>
      </c>
      <c r="M2747" t="s">
        <v>261</v>
      </c>
      <c r="N2747">
        <v>2124</v>
      </c>
      <c r="R2747" s="2">
        <f t="shared" si="85"/>
        <v>3.4487797749525062</v>
      </c>
      <c r="S2747" s="2">
        <f>VLOOKUP(A2747,'TA Total'!A:Q,14,0)</f>
        <v>61587</v>
      </c>
    </row>
    <row r="2748" spans="1:19" x14ac:dyDescent="0.45">
      <c r="A2748" s="2" t="str">
        <f t="shared" si="84"/>
        <v>2023|Tauranga City|Non-private Dwelling</v>
      </c>
      <c r="B2748" t="s">
        <v>16</v>
      </c>
      <c r="C2748" t="s">
        <v>17</v>
      </c>
      <c r="D2748" t="s">
        <v>18</v>
      </c>
      <c r="E2748" t="s">
        <v>19</v>
      </c>
      <c r="F2748">
        <v>2023</v>
      </c>
      <c r="G2748">
        <v>2023</v>
      </c>
      <c r="H2748" s="1" t="s">
        <v>204</v>
      </c>
      <c r="I2748" t="s">
        <v>203</v>
      </c>
      <c r="J2748">
        <v>22</v>
      </c>
      <c r="K2748" t="s">
        <v>27</v>
      </c>
      <c r="L2748">
        <v>2</v>
      </c>
      <c r="M2748" t="s">
        <v>262</v>
      </c>
      <c r="N2748">
        <v>18</v>
      </c>
      <c r="R2748" s="2">
        <f t="shared" si="85"/>
        <v>7.0588235294117645</v>
      </c>
      <c r="S2748" s="2">
        <f>VLOOKUP(A2748,'TA Total'!A:Q,14,0)</f>
        <v>255</v>
      </c>
    </row>
    <row r="2749" spans="1:19" x14ac:dyDescent="0.45">
      <c r="A2749" s="2" t="str">
        <f t="shared" si="84"/>
        <v>2023|Tauranga City|Total - dwelling type</v>
      </c>
      <c r="B2749" t="s">
        <v>16</v>
      </c>
      <c r="C2749" t="s">
        <v>17</v>
      </c>
      <c r="D2749" t="s">
        <v>18</v>
      </c>
      <c r="E2749" t="s">
        <v>19</v>
      </c>
      <c r="F2749">
        <v>2023</v>
      </c>
      <c r="G2749">
        <v>2023</v>
      </c>
      <c r="H2749" s="1" t="s">
        <v>204</v>
      </c>
      <c r="I2749" t="s">
        <v>203</v>
      </c>
      <c r="J2749">
        <v>22</v>
      </c>
      <c r="K2749" t="s">
        <v>27</v>
      </c>
      <c r="L2749">
        <v>99</v>
      </c>
      <c r="M2749" t="s">
        <v>260</v>
      </c>
      <c r="N2749">
        <v>2142</v>
      </c>
      <c r="R2749" s="2">
        <f t="shared" si="85"/>
        <v>3.4636654700688849</v>
      </c>
      <c r="S2749" s="2">
        <f>VLOOKUP(A2749,'TA Total'!A:Q,14,0)</f>
        <v>61842</v>
      </c>
    </row>
    <row r="2750" spans="1:19" x14ac:dyDescent="0.45">
      <c r="A2750" s="2" t="str">
        <f t="shared" si="84"/>
        <v>2023|Tauranga City|Private Dwelling</v>
      </c>
      <c r="B2750" t="s">
        <v>16</v>
      </c>
      <c r="C2750" t="s">
        <v>17</v>
      </c>
      <c r="D2750" t="s">
        <v>18</v>
      </c>
      <c r="E2750" t="s">
        <v>19</v>
      </c>
      <c r="F2750">
        <v>2023</v>
      </c>
      <c r="G2750">
        <v>2023</v>
      </c>
      <c r="H2750" s="1" t="s">
        <v>204</v>
      </c>
      <c r="I2750" t="s">
        <v>203</v>
      </c>
      <c r="J2750">
        <v>3</v>
      </c>
      <c r="K2750" t="s">
        <v>28</v>
      </c>
      <c r="L2750">
        <v>1</v>
      </c>
      <c r="M2750" t="s">
        <v>261</v>
      </c>
      <c r="N2750">
        <v>480</v>
      </c>
      <c r="R2750" s="2">
        <f t="shared" si="85"/>
        <v>0.77938525987627261</v>
      </c>
      <c r="S2750" s="2">
        <f>VLOOKUP(A2750,'TA Total'!A:Q,14,0)</f>
        <v>61587</v>
      </c>
    </row>
    <row r="2751" spans="1:19" x14ac:dyDescent="0.45">
      <c r="A2751" s="2" t="str">
        <f t="shared" si="84"/>
        <v>2023|Tauranga City|Non-private Dwelling</v>
      </c>
      <c r="B2751" t="s">
        <v>16</v>
      </c>
      <c r="C2751" t="s">
        <v>17</v>
      </c>
      <c r="D2751" t="s">
        <v>18</v>
      </c>
      <c r="E2751" t="s">
        <v>19</v>
      </c>
      <c r="F2751">
        <v>2023</v>
      </c>
      <c r="G2751">
        <v>2023</v>
      </c>
      <c r="H2751" s="1" t="s">
        <v>204</v>
      </c>
      <c r="I2751" t="s">
        <v>203</v>
      </c>
      <c r="J2751">
        <v>3</v>
      </c>
      <c r="K2751" t="s">
        <v>28</v>
      </c>
      <c r="L2751">
        <v>2</v>
      </c>
      <c r="M2751" t="s">
        <v>262</v>
      </c>
      <c r="N2751">
        <v>3</v>
      </c>
      <c r="R2751" s="2">
        <f t="shared" si="85"/>
        <v>1.1764705882352942</v>
      </c>
      <c r="S2751" s="2">
        <f>VLOOKUP(A2751,'TA Total'!A:Q,14,0)</f>
        <v>255</v>
      </c>
    </row>
    <row r="2752" spans="1:19" x14ac:dyDescent="0.45">
      <c r="A2752" s="2" t="str">
        <f t="shared" si="84"/>
        <v>2023|Tauranga City|Total - dwelling type</v>
      </c>
      <c r="B2752" t="s">
        <v>16</v>
      </c>
      <c r="C2752" t="s">
        <v>17</v>
      </c>
      <c r="D2752" t="s">
        <v>18</v>
      </c>
      <c r="E2752" t="s">
        <v>19</v>
      </c>
      <c r="F2752">
        <v>2023</v>
      </c>
      <c r="G2752">
        <v>2023</v>
      </c>
      <c r="H2752" s="1" t="s">
        <v>204</v>
      </c>
      <c r="I2752" t="s">
        <v>203</v>
      </c>
      <c r="J2752">
        <v>3</v>
      </c>
      <c r="K2752" t="s">
        <v>28</v>
      </c>
      <c r="L2752">
        <v>99</v>
      </c>
      <c r="M2752" t="s">
        <v>260</v>
      </c>
      <c r="N2752">
        <v>483</v>
      </c>
      <c r="R2752" s="2">
        <f t="shared" si="85"/>
        <v>0.7810226059959251</v>
      </c>
      <c r="S2752" s="2">
        <f>VLOOKUP(A2752,'TA Total'!A:Q,14,0)</f>
        <v>61842</v>
      </c>
    </row>
    <row r="2753" spans="1:19" x14ac:dyDescent="0.45">
      <c r="A2753" s="2" t="str">
        <f t="shared" si="84"/>
        <v>2023|Tauranga City|Private Dwelling</v>
      </c>
      <c r="B2753" t="s">
        <v>16</v>
      </c>
      <c r="C2753" t="s">
        <v>17</v>
      </c>
      <c r="D2753" t="s">
        <v>18</v>
      </c>
      <c r="E2753" t="s">
        <v>19</v>
      </c>
      <c r="F2753">
        <v>2023</v>
      </c>
      <c r="G2753">
        <v>2023</v>
      </c>
      <c r="H2753" s="1" t="s">
        <v>204</v>
      </c>
      <c r="I2753" t="s">
        <v>203</v>
      </c>
      <c r="J2753">
        <v>999</v>
      </c>
      <c r="K2753" t="s">
        <v>29</v>
      </c>
      <c r="L2753">
        <v>1</v>
      </c>
      <c r="M2753" t="s">
        <v>261</v>
      </c>
      <c r="N2753">
        <v>61587</v>
      </c>
      <c r="R2753" s="2">
        <f t="shared" si="85"/>
        <v>100</v>
      </c>
      <c r="S2753" s="2">
        <f>VLOOKUP(A2753,'TA Total'!A:Q,14,0)</f>
        <v>61587</v>
      </c>
    </row>
    <row r="2754" spans="1:19" x14ac:dyDescent="0.45">
      <c r="A2754" s="2" t="str">
        <f t="shared" si="84"/>
        <v>2023|Tauranga City|Non-private Dwelling</v>
      </c>
      <c r="B2754" t="s">
        <v>16</v>
      </c>
      <c r="C2754" t="s">
        <v>17</v>
      </c>
      <c r="D2754" t="s">
        <v>18</v>
      </c>
      <c r="E2754" t="s">
        <v>19</v>
      </c>
      <c r="F2754">
        <v>2023</v>
      </c>
      <c r="G2754">
        <v>2023</v>
      </c>
      <c r="H2754" s="1" t="s">
        <v>204</v>
      </c>
      <c r="I2754" t="s">
        <v>203</v>
      </c>
      <c r="J2754">
        <v>999</v>
      </c>
      <c r="K2754" t="s">
        <v>29</v>
      </c>
      <c r="L2754">
        <v>2</v>
      </c>
      <c r="M2754" t="s">
        <v>262</v>
      </c>
      <c r="N2754">
        <v>255</v>
      </c>
      <c r="R2754" s="2">
        <f t="shared" si="85"/>
        <v>100</v>
      </c>
      <c r="S2754" s="2">
        <f>VLOOKUP(A2754,'TA Total'!A:Q,14,0)</f>
        <v>255</v>
      </c>
    </row>
    <row r="2755" spans="1:19" x14ac:dyDescent="0.45">
      <c r="A2755" s="2" t="str">
        <f t="shared" ref="A2755:A2818" si="86">G2755&amp;"|"&amp;I2755&amp;"|"&amp;M2755</f>
        <v>2023|Tauranga City|Total - dwelling type</v>
      </c>
      <c r="B2755" t="s">
        <v>16</v>
      </c>
      <c r="C2755" t="s">
        <v>17</v>
      </c>
      <c r="D2755" t="s">
        <v>18</v>
      </c>
      <c r="E2755" t="s">
        <v>19</v>
      </c>
      <c r="F2755">
        <v>2023</v>
      </c>
      <c r="G2755">
        <v>2023</v>
      </c>
      <c r="H2755" s="1" t="s">
        <v>204</v>
      </c>
      <c r="I2755" t="s">
        <v>203</v>
      </c>
      <c r="J2755">
        <v>999</v>
      </c>
      <c r="K2755" t="s">
        <v>29</v>
      </c>
      <c r="L2755">
        <v>99</v>
      </c>
      <c r="M2755" t="s">
        <v>260</v>
      </c>
      <c r="N2755">
        <v>61842</v>
      </c>
      <c r="R2755" s="2">
        <f t="shared" ref="R2755:R2818" si="87">IF(P2755&lt;&gt;"_U",IFERROR((N2755/S2755*100),"."),".")</f>
        <v>100</v>
      </c>
      <c r="S2755" s="2">
        <f>VLOOKUP(A2755,'TA Total'!A:Q,14,0)</f>
        <v>61842</v>
      </c>
    </row>
    <row r="2756" spans="1:19" x14ac:dyDescent="0.45">
      <c r="A2756" s="2" t="str">
        <f t="shared" si="86"/>
        <v>2023|Rotorua District|Private Dwelling</v>
      </c>
      <c r="B2756" t="s">
        <v>16</v>
      </c>
      <c r="C2756" t="s">
        <v>17</v>
      </c>
      <c r="D2756" t="s">
        <v>18</v>
      </c>
      <c r="E2756" t="s">
        <v>19</v>
      </c>
      <c r="F2756">
        <v>2023</v>
      </c>
      <c r="G2756">
        <v>2023</v>
      </c>
      <c r="H2756" s="1" t="s">
        <v>202</v>
      </c>
      <c r="I2756" t="s">
        <v>201</v>
      </c>
      <c r="J2756">
        <v>1</v>
      </c>
      <c r="K2756" t="s">
        <v>22</v>
      </c>
      <c r="L2756">
        <v>1</v>
      </c>
      <c r="M2756" t="s">
        <v>261</v>
      </c>
      <c r="N2756">
        <v>25641</v>
      </c>
      <c r="R2756" s="2">
        <f t="shared" si="87"/>
        <v>86.45559376896621</v>
      </c>
      <c r="S2756" s="2">
        <f>VLOOKUP(A2756,'TA Total'!A:Q,14,0)</f>
        <v>29658</v>
      </c>
    </row>
    <row r="2757" spans="1:19" x14ac:dyDescent="0.45">
      <c r="A2757" s="2" t="str">
        <f t="shared" si="86"/>
        <v>2023|Rotorua District|Non-private Dwelling</v>
      </c>
      <c r="B2757" t="s">
        <v>16</v>
      </c>
      <c r="C2757" t="s">
        <v>17</v>
      </c>
      <c r="D2757" t="s">
        <v>18</v>
      </c>
      <c r="E2757" t="s">
        <v>19</v>
      </c>
      <c r="F2757">
        <v>2023</v>
      </c>
      <c r="G2757">
        <v>2023</v>
      </c>
      <c r="H2757" s="1" t="s">
        <v>202</v>
      </c>
      <c r="I2757" t="s">
        <v>201</v>
      </c>
      <c r="J2757">
        <v>1</v>
      </c>
      <c r="K2757" t="s">
        <v>22</v>
      </c>
      <c r="L2757">
        <v>2</v>
      </c>
      <c r="M2757" t="s">
        <v>262</v>
      </c>
      <c r="N2757">
        <v>264</v>
      </c>
      <c r="R2757" s="2">
        <f t="shared" si="87"/>
        <v>67.692307692307693</v>
      </c>
      <c r="S2757" s="2">
        <f>VLOOKUP(A2757,'TA Total'!A:Q,14,0)</f>
        <v>390</v>
      </c>
    </row>
    <row r="2758" spans="1:19" x14ac:dyDescent="0.45">
      <c r="A2758" s="2" t="str">
        <f t="shared" si="86"/>
        <v>2023|Rotorua District|Total - dwelling type</v>
      </c>
      <c r="B2758" t="s">
        <v>16</v>
      </c>
      <c r="C2758" t="s">
        <v>17</v>
      </c>
      <c r="D2758" t="s">
        <v>18</v>
      </c>
      <c r="E2758" t="s">
        <v>19</v>
      </c>
      <c r="F2758">
        <v>2023</v>
      </c>
      <c r="G2758">
        <v>2023</v>
      </c>
      <c r="H2758" s="1" t="s">
        <v>202</v>
      </c>
      <c r="I2758" t="s">
        <v>201</v>
      </c>
      <c r="J2758">
        <v>1</v>
      </c>
      <c r="K2758" t="s">
        <v>22</v>
      </c>
      <c r="L2758">
        <v>99</v>
      </c>
      <c r="M2758" t="s">
        <v>260</v>
      </c>
      <c r="N2758">
        <v>25905</v>
      </c>
      <c r="R2758" s="2">
        <f t="shared" si="87"/>
        <v>86.212060702875405</v>
      </c>
      <c r="S2758" s="2">
        <f>VLOOKUP(A2758,'TA Total'!A:Q,14,0)</f>
        <v>30048</v>
      </c>
    </row>
    <row r="2759" spans="1:19" x14ac:dyDescent="0.45">
      <c r="A2759" s="2" t="str">
        <f t="shared" si="86"/>
        <v>2023|Rotorua District|Private Dwelling</v>
      </c>
      <c r="B2759" t="s">
        <v>16</v>
      </c>
      <c r="C2759" t="s">
        <v>17</v>
      </c>
      <c r="D2759" t="s">
        <v>18</v>
      </c>
      <c r="E2759" t="s">
        <v>19</v>
      </c>
      <c r="F2759">
        <v>2023</v>
      </c>
      <c r="G2759">
        <v>2023</v>
      </c>
      <c r="H2759" s="1" t="s">
        <v>202</v>
      </c>
      <c r="I2759" t="s">
        <v>201</v>
      </c>
      <c r="J2759">
        <v>2</v>
      </c>
      <c r="K2759" t="s">
        <v>23</v>
      </c>
      <c r="L2759">
        <v>1</v>
      </c>
      <c r="M2759" t="s">
        <v>261</v>
      </c>
      <c r="N2759">
        <v>3726</v>
      </c>
      <c r="R2759" s="2">
        <f t="shared" si="87"/>
        <v>12.563220716164272</v>
      </c>
      <c r="S2759" s="2">
        <f>VLOOKUP(A2759,'TA Total'!A:Q,14,0)</f>
        <v>29658</v>
      </c>
    </row>
    <row r="2760" spans="1:19" x14ac:dyDescent="0.45">
      <c r="A2760" s="2" t="str">
        <f t="shared" si="86"/>
        <v>2023|Rotorua District|Non-private Dwelling</v>
      </c>
      <c r="B2760" t="s">
        <v>16</v>
      </c>
      <c r="C2760" t="s">
        <v>17</v>
      </c>
      <c r="D2760" t="s">
        <v>18</v>
      </c>
      <c r="E2760" t="s">
        <v>19</v>
      </c>
      <c r="F2760">
        <v>2023</v>
      </c>
      <c r="G2760">
        <v>2023</v>
      </c>
      <c r="H2760" s="1" t="s">
        <v>202</v>
      </c>
      <c r="I2760" t="s">
        <v>201</v>
      </c>
      <c r="J2760">
        <v>2</v>
      </c>
      <c r="K2760" t="s">
        <v>23</v>
      </c>
      <c r="L2760">
        <v>2</v>
      </c>
      <c r="M2760" t="s">
        <v>262</v>
      </c>
      <c r="N2760">
        <v>117</v>
      </c>
      <c r="R2760" s="2">
        <f t="shared" si="87"/>
        <v>30</v>
      </c>
      <c r="S2760" s="2">
        <f>VLOOKUP(A2760,'TA Total'!A:Q,14,0)</f>
        <v>390</v>
      </c>
    </row>
    <row r="2761" spans="1:19" x14ac:dyDescent="0.45">
      <c r="A2761" s="2" t="str">
        <f t="shared" si="86"/>
        <v>2023|Rotorua District|Total - dwelling type</v>
      </c>
      <c r="B2761" t="s">
        <v>16</v>
      </c>
      <c r="C2761" t="s">
        <v>17</v>
      </c>
      <c r="D2761" t="s">
        <v>18</v>
      </c>
      <c r="E2761" t="s">
        <v>19</v>
      </c>
      <c r="F2761">
        <v>2023</v>
      </c>
      <c r="G2761">
        <v>2023</v>
      </c>
      <c r="H2761" s="1" t="s">
        <v>202</v>
      </c>
      <c r="I2761" t="s">
        <v>201</v>
      </c>
      <c r="J2761">
        <v>2</v>
      </c>
      <c r="K2761" t="s">
        <v>23</v>
      </c>
      <c r="L2761">
        <v>99</v>
      </c>
      <c r="M2761" t="s">
        <v>260</v>
      </c>
      <c r="N2761">
        <v>3843</v>
      </c>
      <c r="R2761" s="2">
        <f t="shared" si="87"/>
        <v>12.789536741214057</v>
      </c>
      <c r="S2761" s="2">
        <f>VLOOKUP(A2761,'TA Total'!A:Q,14,0)</f>
        <v>30048</v>
      </c>
    </row>
    <row r="2762" spans="1:19" x14ac:dyDescent="0.45">
      <c r="A2762" s="2" t="str">
        <f t="shared" si="86"/>
        <v>2023|Rotorua District|Private Dwelling</v>
      </c>
      <c r="B2762" t="s">
        <v>16</v>
      </c>
      <c r="C2762" t="s">
        <v>17</v>
      </c>
      <c r="D2762" t="s">
        <v>18</v>
      </c>
      <c r="E2762" t="s">
        <v>19</v>
      </c>
      <c r="F2762">
        <v>2023</v>
      </c>
      <c r="G2762">
        <v>2023</v>
      </c>
      <c r="H2762" s="1" t="s">
        <v>202</v>
      </c>
      <c r="I2762" t="s">
        <v>201</v>
      </c>
      <c r="J2762">
        <v>21</v>
      </c>
      <c r="K2762" t="s">
        <v>26</v>
      </c>
      <c r="L2762">
        <v>1</v>
      </c>
      <c r="M2762" t="s">
        <v>261</v>
      </c>
      <c r="N2762">
        <v>1680</v>
      </c>
      <c r="R2762" s="2">
        <f t="shared" si="87"/>
        <v>5.6645761683188347</v>
      </c>
      <c r="S2762" s="2">
        <f>VLOOKUP(A2762,'TA Total'!A:Q,14,0)</f>
        <v>29658</v>
      </c>
    </row>
    <row r="2763" spans="1:19" x14ac:dyDescent="0.45">
      <c r="A2763" s="2" t="str">
        <f t="shared" si="86"/>
        <v>2023|Rotorua District|Non-private Dwelling</v>
      </c>
      <c r="B2763" t="s">
        <v>16</v>
      </c>
      <c r="C2763" t="s">
        <v>17</v>
      </c>
      <c r="D2763" t="s">
        <v>18</v>
      </c>
      <c r="E2763" t="s">
        <v>19</v>
      </c>
      <c r="F2763">
        <v>2023</v>
      </c>
      <c r="G2763">
        <v>2023</v>
      </c>
      <c r="H2763" s="1" t="s">
        <v>202</v>
      </c>
      <c r="I2763" t="s">
        <v>201</v>
      </c>
      <c r="J2763">
        <v>21</v>
      </c>
      <c r="K2763" t="s">
        <v>26</v>
      </c>
      <c r="L2763">
        <v>2</v>
      </c>
      <c r="M2763" t="s">
        <v>262</v>
      </c>
      <c r="N2763">
        <v>39</v>
      </c>
      <c r="R2763" s="2">
        <f t="shared" si="87"/>
        <v>10</v>
      </c>
      <c r="S2763" s="2">
        <f>VLOOKUP(A2763,'TA Total'!A:Q,14,0)</f>
        <v>390</v>
      </c>
    </row>
    <row r="2764" spans="1:19" x14ac:dyDescent="0.45">
      <c r="A2764" s="2" t="str">
        <f t="shared" si="86"/>
        <v>2023|Rotorua District|Total - dwelling type</v>
      </c>
      <c r="B2764" t="s">
        <v>16</v>
      </c>
      <c r="C2764" t="s">
        <v>17</v>
      </c>
      <c r="D2764" t="s">
        <v>18</v>
      </c>
      <c r="E2764" t="s">
        <v>19</v>
      </c>
      <c r="F2764">
        <v>2023</v>
      </c>
      <c r="G2764">
        <v>2023</v>
      </c>
      <c r="H2764" s="1" t="s">
        <v>202</v>
      </c>
      <c r="I2764" t="s">
        <v>201</v>
      </c>
      <c r="J2764">
        <v>21</v>
      </c>
      <c r="K2764" t="s">
        <v>26</v>
      </c>
      <c r="L2764">
        <v>99</v>
      </c>
      <c r="M2764" t="s">
        <v>260</v>
      </c>
      <c r="N2764">
        <v>1719</v>
      </c>
      <c r="R2764" s="2">
        <f t="shared" si="87"/>
        <v>5.7208466453674118</v>
      </c>
      <c r="S2764" s="2">
        <f>VLOOKUP(A2764,'TA Total'!A:Q,14,0)</f>
        <v>30048</v>
      </c>
    </row>
    <row r="2765" spans="1:19" x14ac:dyDescent="0.45">
      <c r="A2765" s="2" t="str">
        <f t="shared" si="86"/>
        <v>2023|Rotorua District|Private Dwelling</v>
      </c>
      <c r="B2765" t="s">
        <v>16</v>
      </c>
      <c r="C2765" t="s">
        <v>17</v>
      </c>
      <c r="D2765" t="s">
        <v>18</v>
      </c>
      <c r="E2765" t="s">
        <v>19</v>
      </c>
      <c r="F2765">
        <v>2023</v>
      </c>
      <c r="G2765">
        <v>2023</v>
      </c>
      <c r="H2765" s="1" t="s">
        <v>202</v>
      </c>
      <c r="I2765" t="s">
        <v>201</v>
      </c>
      <c r="J2765">
        <v>22</v>
      </c>
      <c r="K2765" t="s">
        <v>27</v>
      </c>
      <c r="L2765">
        <v>1</v>
      </c>
      <c r="M2765" t="s">
        <v>261</v>
      </c>
      <c r="N2765">
        <v>2046</v>
      </c>
      <c r="R2765" s="2">
        <f t="shared" si="87"/>
        <v>6.8986445478454383</v>
      </c>
      <c r="S2765" s="2">
        <f>VLOOKUP(A2765,'TA Total'!A:Q,14,0)</f>
        <v>29658</v>
      </c>
    </row>
    <row r="2766" spans="1:19" x14ac:dyDescent="0.45">
      <c r="A2766" s="2" t="str">
        <f t="shared" si="86"/>
        <v>2023|Rotorua District|Non-private Dwelling</v>
      </c>
      <c r="B2766" t="s">
        <v>16</v>
      </c>
      <c r="C2766" t="s">
        <v>17</v>
      </c>
      <c r="D2766" t="s">
        <v>18</v>
      </c>
      <c r="E2766" t="s">
        <v>19</v>
      </c>
      <c r="F2766">
        <v>2023</v>
      </c>
      <c r="G2766">
        <v>2023</v>
      </c>
      <c r="H2766" s="1" t="s">
        <v>202</v>
      </c>
      <c r="I2766" t="s">
        <v>201</v>
      </c>
      <c r="J2766">
        <v>22</v>
      </c>
      <c r="K2766" t="s">
        <v>27</v>
      </c>
      <c r="L2766">
        <v>2</v>
      </c>
      <c r="M2766" t="s">
        <v>262</v>
      </c>
      <c r="N2766">
        <v>78</v>
      </c>
      <c r="R2766" s="2">
        <f t="shared" si="87"/>
        <v>20</v>
      </c>
      <c r="S2766" s="2">
        <f>VLOOKUP(A2766,'TA Total'!A:Q,14,0)</f>
        <v>390</v>
      </c>
    </row>
    <row r="2767" spans="1:19" x14ac:dyDescent="0.45">
      <c r="A2767" s="2" t="str">
        <f t="shared" si="86"/>
        <v>2023|Rotorua District|Total - dwelling type</v>
      </c>
      <c r="B2767" t="s">
        <v>16</v>
      </c>
      <c r="C2767" t="s">
        <v>17</v>
      </c>
      <c r="D2767" t="s">
        <v>18</v>
      </c>
      <c r="E2767" t="s">
        <v>19</v>
      </c>
      <c r="F2767">
        <v>2023</v>
      </c>
      <c r="G2767">
        <v>2023</v>
      </c>
      <c r="H2767" s="1" t="s">
        <v>202</v>
      </c>
      <c r="I2767" t="s">
        <v>201</v>
      </c>
      <c r="J2767">
        <v>22</v>
      </c>
      <c r="K2767" t="s">
        <v>27</v>
      </c>
      <c r="L2767">
        <v>99</v>
      </c>
      <c r="M2767" t="s">
        <v>260</v>
      </c>
      <c r="N2767">
        <v>2124</v>
      </c>
      <c r="R2767" s="2">
        <f t="shared" si="87"/>
        <v>7.0686900958466454</v>
      </c>
      <c r="S2767" s="2">
        <f>VLOOKUP(A2767,'TA Total'!A:Q,14,0)</f>
        <v>30048</v>
      </c>
    </row>
    <row r="2768" spans="1:19" x14ac:dyDescent="0.45">
      <c r="A2768" s="2" t="str">
        <f t="shared" si="86"/>
        <v>2023|Rotorua District|Private Dwelling</v>
      </c>
      <c r="B2768" t="s">
        <v>16</v>
      </c>
      <c r="C2768" t="s">
        <v>17</v>
      </c>
      <c r="D2768" t="s">
        <v>18</v>
      </c>
      <c r="E2768" t="s">
        <v>19</v>
      </c>
      <c r="F2768">
        <v>2023</v>
      </c>
      <c r="G2768">
        <v>2023</v>
      </c>
      <c r="H2768" s="1" t="s">
        <v>202</v>
      </c>
      <c r="I2768" t="s">
        <v>201</v>
      </c>
      <c r="J2768">
        <v>3</v>
      </c>
      <c r="K2768" t="s">
        <v>28</v>
      </c>
      <c r="L2768">
        <v>1</v>
      </c>
      <c r="M2768" t="s">
        <v>261</v>
      </c>
      <c r="N2768">
        <v>285</v>
      </c>
      <c r="R2768" s="2">
        <f t="shared" si="87"/>
        <v>0.96095488569694509</v>
      </c>
      <c r="S2768" s="2">
        <f>VLOOKUP(A2768,'TA Total'!A:Q,14,0)</f>
        <v>29658</v>
      </c>
    </row>
    <row r="2769" spans="1:19" x14ac:dyDescent="0.45">
      <c r="A2769" s="2" t="str">
        <f t="shared" si="86"/>
        <v>2023|Rotorua District|Non-private Dwelling</v>
      </c>
      <c r="B2769" t="s">
        <v>16</v>
      </c>
      <c r="C2769" t="s">
        <v>17</v>
      </c>
      <c r="D2769" t="s">
        <v>18</v>
      </c>
      <c r="E2769" t="s">
        <v>19</v>
      </c>
      <c r="F2769">
        <v>2023</v>
      </c>
      <c r="G2769">
        <v>2023</v>
      </c>
      <c r="H2769" s="1" t="s">
        <v>202</v>
      </c>
      <c r="I2769" t="s">
        <v>201</v>
      </c>
      <c r="J2769">
        <v>3</v>
      </c>
      <c r="K2769" t="s">
        <v>28</v>
      </c>
      <c r="L2769">
        <v>2</v>
      </c>
      <c r="M2769" t="s">
        <v>262</v>
      </c>
      <c r="N2769">
        <v>12</v>
      </c>
      <c r="R2769" s="2">
        <f t="shared" si="87"/>
        <v>3.0769230769230771</v>
      </c>
      <c r="S2769" s="2">
        <f>VLOOKUP(A2769,'TA Total'!A:Q,14,0)</f>
        <v>390</v>
      </c>
    </row>
    <row r="2770" spans="1:19" x14ac:dyDescent="0.45">
      <c r="A2770" s="2" t="str">
        <f t="shared" si="86"/>
        <v>2023|Rotorua District|Total - dwelling type</v>
      </c>
      <c r="B2770" t="s">
        <v>16</v>
      </c>
      <c r="C2770" t="s">
        <v>17</v>
      </c>
      <c r="D2770" t="s">
        <v>18</v>
      </c>
      <c r="E2770" t="s">
        <v>19</v>
      </c>
      <c r="F2770">
        <v>2023</v>
      </c>
      <c r="G2770">
        <v>2023</v>
      </c>
      <c r="H2770" s="1" t="s">
        <v>202</v>
      </c>
      <c r="I2770" t="s">
        <v>201</v>
      </c>
      <c r="J2770">
        <v>3</v>
      </c>
      <c r="K2770" t="s">
        <v>28</v>
      </c>
      <c r="L2770">
        <v>99</v>
      </c>
      <c r="M2770" t="s">
        <v>260</v>
      </c>
      <c r="N2770">
        <v>297</v>
      </c>
      <c r="R2770" s="2">
        <f t="shared" si="87"/>
        <v>0.98841853035143767</v>
      </c>
      <c r="S2770" s="2">
        <f>VLOOKUP(A2770,'TA Total'!A:Q,14,0)</f>
        <v>30048</v>
      </c>
    </row>
    <row r="2771" spans="1:19" x14ac:dyDescent="0.45">
      <c r="A2771" s="2" t="str">
        <f t="shared" si="86"/>
        <v>2023|Rotorua District|Private Dwelling</v>
      </c>
      <c r="B2771" t="s">
        <v>16</v>
      </c>
      <c r="C2771" t="s">
        <v>17</v>
      </c>
      <c r="D2771" t="s">
        <v>18</v>
      </c>
      <c r="E2771" t="s">
        <v>19</v>
      </c>
      <c r="F2771">
        <v>2023</v>
      </c>
      <c r="G2771">
        <v>2023</v>
      </c>
      <c r="H2771" s="1" t="s">
        <v>202</v>
      </c>
      <c r="I2771" t="s">
        <v>201</v>
      </c>
      <c r="J2771">
        <v>999</v>
      </c>
      <c r="K2771" t="s">
        <v>29</v>
      </c>
      <c r="L2771">
        <v>1</v>
      </c>
      <c r="M2771" t="s">
        <v>261</v>
      </c>
      <c r="N2771">
        <v>29658</v>
      </c>
      <c r="R2771" s="2">
        <f t="shared" si="87"/>
        <v>100</v>
      </c>
      <c r="S2771" s="2">
        <f>VLOOKUP(A2771,'TA Total'!A:Q,14,0)</f>
        <v>29658</v>
      </c>
    </row>
    <row r="2772" spans="1:19" x14ac:dyDescent="0.45">
      <c r="A2772" s="2" t="str">
        <f t="shared" si="86"/>
        <v>2023|Rotorua District|Non-private Dwelling</v>
      </c>
      <c r="B2772" t="s">
        <v>16</v>
      </c>
      <c r="C2772" t="s">
        <v>17</v>
      </c>
      <c r="D2772" t="s">
        <v>18</v>
      </c>
      <c r="E2772" t="s">
        <v>19</v>
      </c>
      <c r="F2772">
        <v>2023</v>
      </c>
      <c r="G2772">
        <v>2023</v>
      </c>
      <c r="H2772" s="1" t="s">
        <v>202</v>
      </c>
      <c r="I2772" t="s">
        <v>201</v>
      </c>
      <c r="J2772">
        <v>999</v>
      </c>
      <c r="K2772" t="s">
        <v>29</v>
      </c>
      <c r="L2772">
        <v>2</v>
      </c>
      <c r="M2772" t="s">
        <v>262</v>
      </c>
      <c r="N2772">
        <v>390</v>
      </c>
      <c r="R2772" s="2">
        <f t="shared" si="87"/>
        <v>100</v>
      </c>
      <c r="S2772" s="2">
        <f>VLOOKUP(A2772,'TA Total'!A:Q,14,0)</f>
        <v>390</v>
      </c>
    </row>
    <row r="2773" spans="1:19" x14ac:dyDescent="0.45">
      <c r="A2773" s="2" t="str">
        <f t="shared" si="86"/>
        <v>2023|Rotorua District|Total - dwelling type</v>
      </c>
      <c r="B2773" t="s">
        <v>16</v>
      </c>
      <c r="C2773" t="s">
        <v>17</v>
      </c>
      <c r="D2773" t="s">
        <v>18</v>
      </c>
      <c r="E2773" t="s">
        <v>19</v>
      </c>
      <c r="F2773">
        <v>2023</v>
      </c>
      <c r="G2773">
        <v>2023</v>
      </c>
      <c r="H2773" s="1" t="s">
        <v>202</v>
      </c>
      <c r="I2773" t="s">
        <v>201</v>
      </c>
      <c r="J2773">
        <v>999</v>
      </c>
      <c r="K2773" t="s">
        <v>29</v>
      </c>
      <c r="L2773">
        <v>99</v>
      </c>
      <c r="M2773" t="s">
        <v>260</v>
      </c>
      <c r="N2773">
        <v>30048</v>
      </c>
      <c r="R2773" s="2">
        <f t="shared" si="87"/>
        <v>100</v>
      </c>
      <c r="S2773" s="2">
        <f>VLOOKUP(A2773,'TA Total'!A:Q,14,0)</f>
        <v>30048</v>
      </c>
    </row>
    <row r="2774" spans="1:19" x14ac:dyDescent="0.45">
      <c r="A2774" s="2" t="str">
        <f t="shared" si="86"/>
        <v>2023|Whakatane District|Private Dwelling</v>
      </c>
      <c r="B2774" t="s">
        <v>16</v>
      </c>
      <c r="C2774" t="s">
        <v>17</v>
      </c>
      <c r="D2774" t="s">
        <v>18</v>
      </c>
      <c r="E2774" t="s">
        <v>19</v>
      </c>
      <c r="F2774">
        <v>2023</v>
      </c>
      <c r="G2774">
        <v>2023</v>
      </c>
      <c r="H2774" s="1" t="s">
        <v>200</v>
      </c>
      <c r="I2774" t="s">
        <v>199</v>
      </c>
      <c r="J2774">
        <v>1</v>
      </c>
      <c r="K2774" t="s">
        <v>22</v>
      </c>
      <c r="L2774">
        <v>1</v>
      </c>
      <c r="M2774" t="s">
        <v>261</v>
      </c>
      <c r="N2774">
        <v>13101</v>
      </c>
      <c r="R2774" s="2">
        <f t="shared" si="87"/>
        <v>87.444933920704841</v>
      </c>
      <c r="S2774" s="2">
        <f>VLOOKUP(A2774,'TA Total'!A:Q,14,0)</f>
        <v>14982</v>
      </c>
    </row>
    <row r="2775" spans="1:19" x14ac:dyDescent="0.45">
      <c r="A2775" s="2" t="str">
        <f t="shared" si="86"/>
        <v>2023|Whakatane District|Non-private Dwelling</v>
      </c>
      <c r="B2775" t="s">
        <v>16</v>
      </c>
      <c r="C2775" t="s">
        <v>17</v>
      </c>
      <c r="D2775" t="s">
        <v>18</v>
      </c>
      <c r="E2775" t="s">
        <v>19</v>
      </c>
      <c r="F2775">
        <v>2023</v>
      </c>
      <c r="G2775">
        <v>2023</v>
      </c>
      <c r="H2775" s="1" t="s">
        <v>200</v>
      </c>
      <c r="I2775" t="s">
        <v>199</v>
      </c>
      <c r="J2775">
        <v>1</v>
      </c>
      <c r="K2775" t="s">
        <v>22</v>
      </c>
      <c r="L2775">
        <v>2</v>
      </c>
      <c r="M2775" t="s">
        <v>262</v>
      </c>
      <c r="N2775">
        <v>87</v>
      </c>
      <c r="R2775" s="2">
        <f t="shared" si="87"/>
        <v>47.540983606557376</v>
      </c>
      <c r="S2775" s="2">
        <f>VLOOKUP(A2775,'TA Total'!A:Q,14,0)</f>
        <v>183</v>
      </c>
    </row>
    <row r="2776" spans="1:19" x14ac:dyDescent="0.45">
      <c r="A2776" s="2" t="str">
        <f t="shared" si="86"/>
        <v>2023|Whakatane District|Total - dwelling type</v>
      </c>
      <c r="B2776" t="s">
        <v>16</v>
      </c>
      <c r="C2776" t="s">
        <v>17</v>
      </c>
      <c r="D2776" t="s">
        <v>18</v>
      </c>
      <c r="E2776" t="s">
        <v>19</v>
      </c>
      <c r="F2776">
        <v>2023</v>
      </c>
      <c r="G2776">
        <v>2023</v>
      </c>
      <c r="H2776" s="1" t="s">
        <v>200</v>
      </c>
      <c r="I2776" t="s">
        <v>199</v>
      </c>
      <c r="J2776">
        <v>1</v>
      </c>
      <c r="K2776" t="s">
        <v>22</v>
      </c>
      <c r="L2776">
        <v>99</v>
      </c>
      <c r="M2776" t="s">
        <v>260</v>
      </c>
      <c r="N2776">
        <v>13185</v>
      </c>
      <c r="R2776" s="2">
        <f t="shared" si="87"/>
        <v>86.960823110407603</v>
      </c>
      <c r="S2776" s="2">
        <f>VLOOKUP(A2776,'TA Total'!A:Q,14,0)</f>
        <v>15162</v>
      </c>
    </row>
    <row r="2777" spans="1:19" x14ac:dyDescent="0.45">
      <c r="A2777" s="2" t="str">
        <f t="shared" si="86"/>
        <v>2023|Whakatane District|Private Dwelling</v>
      </c>
      <c r="B2777" t="s">
        <v>16</v>
      </c>
      <c r="C2777" t="s">
        <v>17</v>
      </c>
      <c r="D2777" t="s">
        <v>18</v>
      </c>
      <c r="E2777" t="s">
        <v>19</v>
      </c>
      <c r="F2777">
        <v>2023</v>
      </c>
      <c r="G2777">
        <v>2023</v>
      </c>
      <c r="H2777" s="1" t="s">
        <v>200</v>
      </c>
      <c r="I2777" t="s">
        <v>199</v>
      </c>
      <c r="J2777">
        <v>2</v>
      </c>
      <c r="K2777" t="s">
        <v>23</v>
      </c>
      <c r="L2777">
        <v>1</v>
      </c>
      <c r="M2777" t="s">
        <v>261</v>
      </c>
      <c r="N2777">
        <v>1809</v>
      </c>
      <c r="R2777" s="2">
        <f t="shared" si="87"/>
        <v>12.074489387264718</v>
      </c>
      <c r="S2777" s="2">
        <f>VLOOKUP(A2777,'TA Total'!A:Q,14,0)</f>
        <v>14982</v>
      </c>
    </row>
    <row r="2778" spans="1:19" x14ac:dyDescent="0.45">
      <c r="A2778" s="2" t="str">
        <f t="shared" si="86"/>
        <v>2023|Whakatane District|Non-private Dwelling</v>
      </c>
      <c r="B2778" t="s">
        <v>16</v>
      </c>
      <c r="C2778" t="s">
        <v>17</v>
      </c>
      <c r="D2778" t="s">
        <v>18</v>
      </c>
      <c r="E2778" t="s">
        <v>19</v>
      </c>
      <c r="F2778">
        <v>2023</v>
      </c>
      <c r="G2778">
        <v>2023</v>
      </c>
      <c r="H2778" s="1" t="s">
        <v>200</v>
      </c>
      <c r="I2778" t="s">
        <v>199</v>
      </c>
      <c r="J2778">
        <v>2</v>
      </c>
      <c r="K2778" t="s">
        <v>23</v>
      </c>
      <c r="L2778">
        <v>2</v>
      </c>
      <c r="M2778" t="s">
        <v>262</v>
      </c>
      <c r="N2778">
        <v>96</v>
      </c>
      <c r="R2778" s="2">
        <f t="shared" si="87"/>
        <v>52.459016393442624</v>
      </c>
      <c r="S2778" s="2">
        <f>VLOOKUP(A2778,'TA Total'!A:Q,14,0)</f>
        <v>183</v>
      </c>
    </row>
    <row r="2779" spans="1:19" x14ac:dyDescent="0.45">
      <c r="A2779" s="2" t="str">
        <f t="shared" si="86"/>
        <v>2023|Whakatane District|Total - dwelling type</v>
      </c>
      <c r="B2779" t="s">
        <v>16</v>
      </c>
      <c r="C2779" t="s">
        <v>17</v>
      </c>
      <c r="D2779" t="s">
        <v>18</v>
      </c>
      <c r="E2779" t="s">
        <v>19</v>
      </c>
      <c r="F2779">
        <v>2023</v>
      </c>
      <c r="G2779">
        <v>2023</v>
      </c>
      <c r="H2779" s="1" t="s">
        <v>200</v>
      </c>
      <c r="I2779" t="s">
        <v>199</v>
      </c>
      <c r="J2779">
        <v>2</v>
      </c>
      <c r="K2779" t="s">
        <v>23</v>
      </c>
      <c r="L2779">
        <v>99</v>
      </c>
      <c r="M2779" t="s">
        <v>260</v>
      </c>
      <c r="N2779">
        <v>1908</v>
      </c>
      <c r="R2779" s="2">
        <f t="shared" si="87"/>
        <v>12.584091808468539</v>
      </c>
      <c r="S2779" s="2">
        <f>VLOOKUP(A2779,'TA Total'!A:Q,14,0)</f>
        <v>15162</v>
      </c>
    </row>
    <row r="2780" spans="1:19" x14ac:dyDescent="0.45">
      <c r="A2780" s="2" t="str">
        <f t="shared" si="86"/>
        <v>2023|Whakatane District|Private Dwelling</v>
      </c>
      <c r="B2780" t="s">
        <v>16</v>
      </c>
      <c r="C2780" t="s">
        <v>17</v>
      </c>
      <c r="D2780" t="s">
        <v>18</v>
      </c>
      <c r="E2780" t="s">
        <v>19</v>
      </c>
      <c r="F2780">
        <v>2023</v>
      </c>
      <c r="G2780">
        <v>2023</v>
      </c>
      <c r="H2780" s="1" t="s">
        <v>200</v>
      </c>
      <c r="I2780" t="s">
        <v>199</v>
      </c>
      <c r="J2780">
        <v>21</v>
      </c>
      <c r="K2780" t="s">
        <v>26</v>
      </c>
      <c r="L2780">
        <v>1</v>
      </c>
      <c r="M2780" t="s">
        <v>261</v>
      </c>
      <c r="N2780">
        <v>906</v>
      </c>
      <c r="R2780" s="2">
        <f t="shared" si="87"/>
        <v>6.0472567080496598</v>
      </c>
      <c r="S2780" s="2">
        <f>VLOOKUP(A2780,'TA Total'!A:Q,14,0)</f>
        <v>14982</v>
      </c>
    </row>
    <row r="2781" spans="1:19" x14ac:dyDescent="0.45">
      <c r="A2781" s="2" t="str">
        <f t="shared" si="86"/>
        <v>2023|Whakatane District|Non-private Dwelling</v>
      </c>
      <c r="B2781" t="s">
        <v>16</v>
      </c>
      <c r="C2781" t="s">
        <v>17</v>
      </c>
      <c r="D2781" t="s">
        <v>18</v>
      </c>
      <c r="E2781" t="s">
        <v>19</v>
      </c>
      <c r="F2781">
        <v>2023</v>
      </c>
      <c r="G2781">
        <v>2023</v>
      </c>
      <c r="H2781" s="1" t="s">
        <v>200</v>
      </c>
      <c r="I2781" t="s">
        <v>199</v>
      </c>
      <c r="J2781">
        <v>21</v>
      </c>
      <c r="K2781" t="s">
        <v>26</v>
      </c>
      <c r="L2781">
        <v>2</v>
      </c>
      <c r="M2781" t="s">
        <v>262</v>
      </c>
      <c r="N2781">
        <v>27</v>
      </c>
      <c r="R2781" s="2">
        <f t="shared" si="87"/>
        <v>14.754098360655737</v>
      </c>
      <c r="S2781" s="2">
        <f>VLOOKUP(A2781,'TA Total'!A:Q,14,0)</f>
        <v>183</v>
      </c>
    </row>
    <row r="2782" spans="1:19" x14ac:dyDescent="0.45">
      <c r="A2782" s="2" t="str">
        <f t="shared" si="86"/>
        <v>2023|Whakatane District|Total - dwelling type</v>
      </c>
      <c r="B2782" t="s">
        <v>16</v>
      </c>
      <c r="C2782" t="s">
        <v>17</v>
      </c>
      <c r="D2782" t="s">
        <v>18</v>
      </c>
      <c r="E2782" t="s">
        <v>19</v>
      </c>
      <c r="F2782">
        <v>2023</v>
      </c>
      <c r="G2782">
        <v>2023</v>
      </c>
      <c r="H2782" s="1" t="s">
        <v>200</v>
      </c>
      <c r="I2782" t="s">
        <v>199</v>
      </c>
      <c r="J2782">
        <v>21</v>
      </c>
      <c r="K2782" t="s">
        <v>26</v>
      </c>
      <c r="L2782">
        <v>99</v>
      </c>
      <c r="M2782" t="s">
        <v>260</v>
      </c>
      <c r="N2782">
        <v>930</v>
      </c>
      <c r="R2782" s="2">
        <f t="shared" si="87"/>
        <v>6.1337554412346655</v>
      </c>
      <c r="S2782" s="2">
        <f>VLOOKUP(A2782,'TA Total'!A:Q,14,0)</f>
        <v>15162</v>
      </c>
    </row>
    <row r="2783" spans="1:19" x14ac:dyDescent="0.45">
      <c r="A2783" s="2" t="str">
        <f t="shared" si="86"/>
        <v>2023|Whakatane District|Private Dwelling</v>
      </c>
      <c r="B2783" t="s">
        <v>16</v>
      </c>
      <c r="C2783" t="s">
        <v>17</v>
      </c>
      <c r="D2783" t="s">
        <v>18</v>
      </c>
      <c r="E2783" t="s">
        <v>19</v>
      </c>
      <c r="F2783">
        <v>2023</v>
      </c>
      <c r="G2783">
        <v>2023</v>
      </c>
      <c r="H2783" s="1" t="s">
        <v>200</v>
      </c>
      <c r="I2783" t="s">
        <v>199</v>
      </c>
      <c r="J2783">
        <v>22</v>
      </c>
      <c r="K2783" t="s">
        <v>27</v>
      </c>
      <c r="L2783">
        <v>1</v>
      </c>
      <c r="M2783" t="s">
        <v>261</v>
      </c>
      <c r="N2783">
        <v>906</v>
      </c>
      <c r="R2783" s="2">
        <f t="shared" si="87"/>
        <v>6.0472567080496598</v>
      </c>
      <c r="S2783" s="2">
        <f>VLOOKUP(A2783,'TA Total'!A:Q,14,0)</f>
        <v>14982</v>
      </c>
    </row>
    <row r="2784" spans="1:19" x14ac:dyDescent="0.45">
      <c r="A2784" s="2" t="str">
        <f t="shared" si="86"/>
        <v>2023|Whakatane District|Non-private Dwelling</v>
      </c>
      <c r="B2784" t="s">
        <v>16</v>
      </c>
      <c r="C2784" t="s">
        <v>17</v>
      </c>
      <c r="D2784" t="s">
        <v>18</v>
      </c>
      <c r="E2784" t="s">
        <v>19</v>
      </c>
      <c r="F2784">
        <v>2023</v>
      </c>
      <c r="G2784">
        <v>2023</v>
      </c>
      <c r="H2784" s="1" t="s">
        <v>200</v>
      </c>
      <c r="I2784" t="s">
        <v>199</v>
      </c>
      <c r="J2784">
        <v>22</v>
      </c>
      <c r="K2784" t="s">
        <v>27</v>
      </c>
      <c r="L2784">
        <v>2</v>
      </c>
      <c r="M2784" t="s">
        <v>262</v>
      </c>
      <c r="N2784">
        <v>69</v>
      </c>
      <c r="R2784" s="2">
        <f t="shared" si="87"/>
        <v>37.704918032786885</v>
      </c>
      <c r="S2784" s="2">
        <f>VLOOKUP(A2784,'TA Total'!A:Q,14,0)</f>
        <v>183</v>
      </c>
    </row>
    <row r="2785" spans="1:19" x14ac:dyDescent="0.45">
      <c r="A2785" s="2" t="str">
        <f t="shared" si="86"/>
        <v>2023|Whakatane District|Total - dwelling type</v>
      </c>
      <c r="B2785" t="s">
        <v>16</v>
      </c>
      <c r="C2785" t="s">
        <v>17</v>
      </c>
      <c r="D2785" t="s">
        <v>18</v>
      </c>
      <c r="E2785" t="s">
        <v>19</v>
      </c>
      <c r="F2785">
        <v>2023</v>
      </c>
      <c r="G2785">
        <v>2023</v>
      </c>
      <c r="H2785" s="1" t="s">
        <v>200</v>
      </c>
      <c r="I2785" t="s">
        <v>199</v>
      </c>
      <c r="J2785">
        <v>22</v>
      </c>
      <c r="K2785" t="s">
        <v>27</v>
      </c>
      <c r="L2785">
        <v>99</v>
      </c>
      <c r="M2785" t="s">
        <v>260</v>
      </c>
      <c r="N2785">
        <v>978</v>
      </c>
      <c r="R2785" s="2">
        <f t="shared" si="87"/>
        <v>6.4503363672338745</v>
      </c>
      <c r="S2785" s="2">
        <f>VLOOKUP(A2785,'TA Total'!A:Q,14,0)</f>
        <v>15162</v>
      </c>
    </row>
    <row r="2786" spans="1:19" x14ac:dyDescent="0.45">
      <c r="A2786" s="2" t="str">
        <f t="shared" si="86"/>
        <v>2023|Whakatane District|Private Dwelling</v>
      </c>
      <c r="B2786" t="s">
        <v>16</v>
      </c>
      <c r="C2786" t="s">
        <v>17</v>
      </c>
      <c r="D2786" t="s">
        <v>18</v>
      </c>
      <c r="E2786" t="s">
        <v>19</v>
      </c>
      <c r="F2786">
        <v>2023</v>
      </c>
      <c r="G2786">
        <v>2023</v>
      </c>
      <c r="H2786" s="1" t="s">
        <v>200</v>
      </c>
      <c r="I2786" t="s">
        <v>199</v>
      </c>
      <c r="J2786">
        <v>3</v>
      </c>
      <c r="K2786" t="s">
        <v>28</v>
      </c>
      <c r="L2786">
        <v>1</v>
      </c>
      <c r="M2786" t="s">
        <v>261</v>
      </c>
      <c r="N2786">
        <v>69</v>
      </c>
      <c r="R2786" s="2">
        <f t="shared" si="87"/>
        <v>0.46055266319583499</v>
      </c>
      <c r="S2786" s="2">
        <f>VLOOKUP(A2786,'TA Total'!A:Q,14,0)</f>
        <v>14982</v>
      </c>
    </row>
    <row r="2787" spans="1:19" x14ac:dyDescent="0.45">
      <c r="A2787" s="2" t="str">
        <f t="shared" si="86"/>
        <v>2023|Whakatane District|Non-private Dwelling</v>
      </c>
      <c r="B2787" t="s">
        <v>16</v>
      </c>
      <c r="C2787" t="s">
        <v>17</v>
      </c>
      <c r="D2787" t="s">
        <v>18</v>
      </c>
      <c r="E2787" t="s">
        <v>19</v>
      </c>
      <c r="F2787">
        <v>2023</v>
      </c>
      <c r="G2787">
        <v>2023</v>
      </c>
      <c r="H2787" s="1" t="s">
        <v>200</v>
      </c>
      <c r="I2787" t="s">
        <v>199</v>
      </c>
      <c r="J2787">
        <v>3</v>
      </c>
      <c r="K2787" t="s">
        <v>28</v>
      </c>
      <c r="L2787">
        <v>2</v>
      </c>
      <c r="M2787" t="s">
        <v>262</v>
      </c>
      <c r="N2787">
        <v>0</v>
      </c>
      <c r="R2787" s="2">
        <f t="shared" si="87"/>
        <v>0</v>
      </c>
      <c r="S2787" s="2">
        <f>VLOOKUP(A2787,'TA Total'!A:Q,14,0)</f>
        <v>183</v>
      </c>
    </row>
    <row r="2788" spans="1:19" x14ac:dyDescent="0.45">
      <c r="A2788" s="2" t="str">
        <f t="shared" si="86"/>
        <v>2023|Whakatane District|Total - dwelling type</v>
      </c>
      <c r="B2788" t="s">
        <v>16</v>
      </c>
      <c r="C2788" t="s">
        <v>17</v>
      </c>
      <c r="D2788" t="s">
        <v>18</v>
      </c>
      <c r="E2788" t="s">
        <v>19</v>
      </c>
      <c r="F2788">
        <v>2023</v>
      </c>
      <c r="G2788">
        <v>2023</v>
      </c>
      <c r="H2788" s="1" t="s">
        <v>200</v>
      </c>
      <c r="I2788" t="s">
        <v>199</v>
      </c>
      <c r="J2788">
        <v>3</v>
      </c>
      <c r="K2788" t="s">
        <v>28</v>
      </c>
      <c r="L2788">
        <v>99</v>
      </c>
      <c r="M2788" t="s">
        <v>260</v>
      </c>
      <c r="N2788">
        <v>69</v>
      </c>
      <c r="R2788" s="2">
        <f t="shared" si="87"/>
        <v>0.45508508112386226</v>
      </c>
      <c r="S2788" s="2">
        <f>VLOOKUP(A2788,'TA Total'!A:Q,14,0)</f>
        <v>15162</v>
      </c>
    </row>
    <row r="2789" spans="1:19" x14ac:dyDescent="0.45">
      <c r="A2789" s="2" t="str">
        <f t="shared" si="86"/>
        <v>2023|Whakatane District|Private Dwelling</v>
      </c>
      <c r="B2789" t="s">
        <v>16</v>
      </c>
      <c r="C2789" t="s">
        <v>17</v>
      </c>
      <c r="D2789" t="s">
        <v>18</v>
      </c>
      <c r="E2789" t="s">
        <v>19</v>
      </c>
      <c r="F2789">
        <v>2023</v>
      </c>
      <c r="G2789">
        <v>2023</v>
      </c>
      <c r="H2789" s="1" t="s">
        <v>200</v>
      </c>
      <c r="I2789" t="s">
        <v>199</v>
      </c>
      <c r="J2789">
        <v>999</v>
      </c>
      <c r="K2789" t="s">
        <v>29</v>
      </c>
      <c r="L2789">
        <v>1</v>
      </c>
      <c r="M2789" t="s">
        <v>261</v>
      </c>
      <c r="N2789">
        <v>14982</v>
      </c>
      <c r="R2789" s="2">
        <f t="shared" si="87"/>
        <v>100</v>
      </c>
      <c r="S2789" s="2">
        <f>VLOOKUP(A2789,'TA Total'!A:Q,14,0)</f>
        <v>14982</v>
      </c>
    </row>
    <row r="2790" spans="1:19" x14ac:dyDescent="0.45">
      <c r="A2790" s="2" t="str">
        <f t="shared" si="86"/>
        <v>2023|Whakatane District|Non-private Dwelling</v>
      </c>
      <c r="B2790" t="s">
        <v>16</v>
      </c>
      <c r="C2790" t="s">
        <v>17</v>
      </c>
      <c r="D2790" t="s">
        <v>18</v>
      </c>
      <c r="E2790" t="s">
        <v>19</v>
      </c>
      <c r="F2790">
        <v>2023</v>
      </c>
      <c r="G2790">
        <v>2023</v>
      </c>
      <c r="H2790" s="1" t="s">
        <v>200</v>
      </c>
      <c r="I2790" t="s">
        <v>199</v>
      </c>
      <c r="J2790">
        <v>999</v>
      </c>
      <c r="K2790" t="s">
        <v>29</v>
      </c>
      <c r="L2790">
        <v>2</v>
      </c>
      <c r="M2790" t="s">
        <v>262</v>
      </c>
      <c r="N2790">
        <v>183</v>
      </c>
      <c r="R2790" s="2">
        <f t="shared" si="87"/>
        <v>100</v>
      </c>
      <c r="S2790" s="2">
        <f>VLOOKUP(A2790,'TA Total'!A:Q,14,0)</f>
        <v>183</v>
      </c>
    </row>
    <row r="2791" spans="1:19" x14ac:dyDescent="0.45">
      <c r="A2791" s="2" t="str">
        <f t="shared" si="86"/>
        <v>2023|Whakatane District|Total - dwelling type</v>
      </c>
      <c r="B2791" t="s">
        <v>16</v>
      </c>
      <c r="C2791" t="s">
        <v>17</v>
      </c>
      <c r="D2791" t="s">
        <v>18</v>
      </c>
      <c r="E2791" t="s">
        <v>19</v>
      </c>
      <c r="F2791">
        <v>2023</v>
      </c>
      <c r="G2791">
        <v>2023</v>
      </c>
      <c r="H2791" s="1" t="s">
        <v>200</v>
      </c>
      <c r="I2791" t="s">
        <v>199</v>
      </c>
      <c r="J2791">
        <v>999</v>
      </c>
      <c r="K2791" t="s">
        <v>29</v>
      </c>
      <c r="L2791">
        <v>99</v>
      </c>
      <c r="M2791" t="s">
        <v>260</v>
      </c>
      <c r="N2791">
        <v>15162</v>
      </c>
      <c r="R2791" s="2">
        <f t="shared" si="87"/>
        <v>100</v>
      </c>
      <c r="S2791" s="2">
        <f>VLOOKUP(A2791,'TA Total'!A:Q,14,0)</f>
        <v>15162</v>
      </c>
    </row>
    <row r="2792" spans="1:19" x14ac:dyDescent="0.45">
      <c r="A2792" s="2" t="str">
        <f t="shared" si="86"/>
        <v>2023|Kawerau District|Private Dwelling</v>
      </c>
      <c r="B2792" t="s">
        <v>16</v>
      </c>
      <c r="C2792" t="s">
        <v>17</v>
      </c>
      <c r="D2792" t="s">
        <v>18</v>
      </c>
      <c r="E2792" t="s">
        <v>19</v>
      </c>
      <c r="F2792">
        <v>2023</v>
      </c>
      <c r="G2792">
        <v>2023</v>
      </c>
      <c r="H2792" s="1" t="s">
        <v>198</v>
      </c>
      <c r="I2792" t="s">
        <v>197</v>
      </c>
      <c r="J2792">
        <v>1</v>
      </c>
      <c r="K2792" t="s">
        <v>22</v>
      </c>
      <c r="L2792">
        <v>1</v>
      </c>
      <c r="M2792" t="s">
        <v>261</v>
      </c>
      <c r="N2792">
        <v>2412</v>
      </c>
      <c r="R2792" s="2">
        <f t="shared" si="87"/>
        <v>85.441020191285872</v>
      </c>
      <c r="S2792" s="2">
        <f>VLOOKUP(A2792,'TA Total'!A:Q,14,0)</f>
        <v>2823</v>
      </c>
    </row>
    <row r="2793" spans="1:19" x14ac:dyDescent="0.45">
      <c r="A2793" s="2" t="str">
        <f t="shared" si="86"/>
        <v>2023|Kawerau District|Non-private Dwelling</v>
      </c>
      <c r="B2793" t="s">
        <v>16</v>
      </c>
      <c r="C2793" t="s">
        <v>17</v>
      </c>
      <c r="D2793" t="s">
        <v>18</v>
      </c>
      <c r="E2793" t="s">
        <v>19</v>
      </c>
      <c r="F2793">
        <v>2023</v>
      </c>
      <c r="G2793">
        <v>2023</v>
      </c>
      <c r="H2793" s="1" t="s">
        <v>198</v>
      </c>
      <c r="I2793" t="s">
        <v>197</v>
      </c>
      <c r="J2793">
        <v>1</v>
      </c>
      <c r="K2793" t="s">
        <v>22</v>
      </c>
      <c r="L2793">
        <v>2</v>
      </c>
      <c r="M2793" t="s">
        <v>262</v>
      </c>
      <c r="N2793">
        <v>3</v>
      </c>
      <c r="R2793" s="2">
        <f t="shared" si="87"/>
        <v>50</v>
      </c>
      <c r="S2793" s="2">
        <f>VLOOKUP(A2793,'TA Total'!A:Q,14,0)</f>
        <v>6</v>
      </c>
    </row>
    <row r="2794" spans="1:19" x14ac:dyDescent="0.45">
      <c r="A2794" s="2" t="str">
        <f t="shared" si="86"/>
        <v>2023|Kawerau District|Total - dwelling type</v>
      </c>
      <c r="B2794" t="s">
        <v>16</v>
      </c>
      <c r="C2794" t="s">
        <v>17</v>
      </c>
      <c r="D2794" t="s">
        <v>18</v>
      </c>
      <c r="E2794" t="s">
        <v>19</v>
      </c>
      <c r="F2794">
        <v>2023</v>
      </c>
      <c r="G2794">
        <v>2023</v>
      </c>
      <c r="H2794" s="1" t="s">
        <v>198</v>
      </c>
      <c r="I2794" t="s">
        <v>197</v>
      </c>
      <c r="J2794">
        <v>1</v>
      </c>
      <c r="K2794" t="s">
        <v>22</v>
      </c>
      <c r="L2794">
        <v>99</v>
      </c>
      <c r="M2794" t="s">
        <v>260</v>
      </c>
      <c r="N2794">
        <v>2418</v>
      </c>
      <c r="R2794" s="2">
        <f t="shared" si="87"/>
        <v>85.562632696390665</v>
      </c>
      <c r="S2794" s="2">
        <f>VLOOKUP(A2794,'TA Total'!A:Q,14,0)</f>
        <v>2826</v>
      </c>
    </row>
    <row r="2795" spans="1:19" x14ac:dyDescent="0.45">
      <c r="A2795" s="2" t="str">
        <f t="shared" si="86"/>
        <v>2023|Kawerau District|Private Dwelling</v>
      </c>
      <c r="B2795" t="s">
        <v>16</v>
      </c>
      <c r="C2795" t="s">
        <v>17</v>
      </c>
      <c r="D2795" t="s">
        <v>18</v>
      </c>
      <c r="E2795" t="s">
        <v>19</v>
      </c>
      <c r="F2795">
        <v>2023</v>
      </c>
      <c r="G2795">
        <v>2023</v>
      </c>
      <c r="H2795" s="1" t="s">
        <v>198</v>
      </c>
      <c r="I2795" t="s">
        <v>197</v>
      </c>
      <c r="J2795">
        <v>2</v>
      </c>
      <c r="K2795" t="s">
        <v>23</v>
      </c>
      <c r="L2795">
        <v>1</v>
      </c>
      <c r="M2795" t="s">
        <v>261</v>
      </c>
      <c r="N2795">
        <v>402</v>
      </c>
      <c r="R2795" s="2">
        <f t="shared" si="87"/>
        <v>14.240170031880977</v>
      </c>
      <c r="S2795" s="2">
        <f>VLOOKUP(A2795,'TA Total'!A:Q,14,0)</f>
        <v>2823</v>
      </c>
    </row>
    <row r="2796" spans="1:19" x14ac:dyDescent="0.45">
      <c r="A2796" s="2" t="str">
        <f t="shared" si="86"/>
        <v>2023|Kawerau District|Non-private Dwelling</v>
      </c>
      <c r="B2796" t="s">
        <v>16</v>
      </c>
      <c r="C2796" t="s">
        <v>17</v>
      </c>
      <c r="D2796" t="s">
        <v>18</v>
      </c>
      <c r="E2796" t="s">
        <v>19</v>
      </c>
      <c r="F2796">
        <v>2023</v>
      </c>
      <c r="G2796">
        <v>2023</v>
      </c>
      <c r="H2796" s="1" t="s">
        <v>198</v>
      </c>
      <c r="I2796" t="s">
        <v>197</v>
      </c>
      <c r="J2796">
        <v>2</v>
      </c>
      <c r="K2796" t="s">
        <v>23</v>
      </c>
      <c r="L2796">
        <v>2</v>
      </c>
      <c r="M2796" t="s">
        <v>262</v>
      </c>
      <c r="N2796">
        <v>3</v>
      </c>
      <c r="R2796" s="2">
        <f t="shared" si="87"/>
        <v>50</v>
      </c>
      <c r="S2796" s="2">
        <f>VLOOKUP(A2796,'TA Total'!A:Q,14,0)</f>
        <v>6</v>
      </c>
    </row>
    <row r="2797" spans="1:19" x14ac:dyDescent="0.45">
      <c r="A2797" s="2" t="str">
        <f t="shared" si="86"/>
        <v>2023|Kawerau District|Total - dwelling type</v>
      </c>
      <c r="B2797" t="s">
        <v>16</v>
      </c>
      <c r="C2797" t="s">
        <v>17</v>
      </c>
      <c r="D2797" t="s">
        <v>18</v>
      </c>
      <c r="E2797" t="s">
        <v>19</v>
      </c>
      <c r="F2797">
        <v>2023</v>
      </c>
      <c r="G2797">
        <v>2023</v>
      </c>
      <c r="H2797" s="1" t="s">
        <v>198</v>
      </c>
      <c r="I2797" t="s">
        <v>197</v>
      </c>
      <c r="J2797">
        <v>2</v>
      </c>
      <c r="K2797" t="s">
        <v>23</v>
      </c>
      <c r="L2797">
        <v>99</v>
      </c>
      <c r="M2797" t="s">
        <v>260</v>
      </c>
      <c r="N2797">
        <v>402</v>
      </c>
      <c r="R2797" s="2">
        <f t="shared" si="87"/>
        <v>14.225053078556263</v>
      </c>
      <c r="S2797" s="2">
        <f>VLOOKUP(A2797,'TA Total'!A:Q,14,0)</f>
        <v>2826</v>
      </c>
    </row>
    <row r="2798" spans="1:19" x14ac:dyDescent="0.45">
      <c r="A2798" s="2" t="str">
        <f t="shared" si="86"/>
        <v>2023|Kawerau District|Private Dwelling</v>
      </c>
      <c r="B2798" t="s">
        <v>16</v>
      </c>
      <c r="C2798" t="s">
        <v>17</v>
      </c>
      <c r="D2798" t="s">
        <v>18</v>
      </c>
      <c r="E2798" t="s">
        <v>19</v>
      </c>
      <c r="F2798">
        <v>2023</v>
      </c>
      <c r="G2798">
        <v>2023</v>
      </c>
      <c r="H2798" s="1" t="s">
        <v>198</v>
      </c>
      <c r="I2798" t="s">
        <v>197</v>
      </c>
      <c r="J2798">
        <v>21</v>
      </c>
      <c r="K2798" t="s">
        <v>26</v>
      </c>
      <c r="L2798">
        <v>1</v>
      </c>
      <c r="M2798" t="s">
        <v>261</v>
      </c>
      <c r="N2798">
        <v>324</v>
      </c>
      <c r="R2798" s="2">
        <f t="shared" si="87"/>
        <v>11.477151965993624</v>
      </c>
      <c r="S2798" s="2">
        <f>VLOOKUP(A2798,'TA Total'!A:Q,14,0)</f>
        <v>2823</v>
      </c>
    </row>
    <row r="2799" spans="1:19" x14ac:dyDescent="0.45">
      <c r="A2799" s="2" t="str">
        <f t="shared" si="86"/>
        <v>2023|Kawerau District|Non-private Dwelling</v>
      </c>
      <c r="B2799" t="s">
        <v>16</v>
      </c>
      <c r="C2799" t="s">
        <v>17</v>
      </c>
      <c r="D2799" t="s">
        <v>18</v>
      </c>
      <c r="E2799" t="s">
        <v>19</v>
      </c>
      <c r="F2799">
        <v>2023</v>
      </c>
      <c r="G2799">
        <v>2023</v>
      </c>
      <c r="H2799" s="1" t="s">
        <v>198</v>
      </c>
      <c r="I2799" t="s">
        <v>197</v>
      </c>
      <c r="J2799">
        <v>21</v>
      </c>
      <c r="K2799" t="s">
        <v>26</v>
      </c>
      <c r="L2799">
        <v>2</v>
      </c>
      <c r="M2799" t="s">
        <v>262</v>
      </c>
      <c r="N2799">
        <v>3</v>
      </c>
      <c r="R2799" s="2">
        <f t="shared" si="87"/>
        <v>50</v>
      </c>
      <c r="S2799" s="2">
        <f>VLOOKUP(A2799,'TA Total'!A:Q,14,0)</f>
        <v>6</v>
      </c>
    </row>
    <row r="2800" spans="1:19" x14ac:dyDescent="0.45">
      <c r="A2800" s="2" t="str">
        <f t="shared" si="86"/>
        <v>2023|Kawerau District|Total - dwelling type</v>
      </c>
      <c r="B2800" t="s">
        <v>16</v>
      </c>
      <c r="C2800" t="s">
        <v>17</v>
      </c>
      <c r="D2800" t="s">
        <v>18</v>
      </c>
      <c r="E2800" t="s">
        <v>19</v>
      </c>
      <c r="F2800">
        <v>2023</v>
      </c>
      <c r="G2800">
        <v>2023</v>
      </c>
      <c r="H2800" s="1" t="s">
        <v>198</v>
      </c>
      <c r="I2800" t="s">
        <v>197</v>
      </c>
      <c r="J2800">
        <v>21</v>
      </c>
      <c r="K2800" t="s">
        <v>26</v>
      </c>
      <c r="L2800">
        <v>99</v>
      </c>
      <c r="M2800" t="s">
        <v>260</v>
      </c>
      <c r="N2800">
        <v>324</v>
      </c>
      <c r="R2800" s="2">
        <f t="shared" si="87"/>
        <v>11.464968152866243</v>
      </c>
      <c r="S2800" s="2">
        <f>VLOOKUP(A2800,'TA Total'!A:Q,14,0)</f>
        <v>2826</v>
      </c>
    </row>
    <row r="2801" spans="1:19" x14ac:dyDescent="0.45">
      <c r="A2801" s="2" t="str">
        <f t="shared" si="86"/>
        <v>2023|Kawerau District|Private Dwelling</v>
      </c>
      <c r="B2801" t="s">
        <v>16</v>
      </c>
      <c r="C2801" t="s">
        <v>17</v>
      </c>
      <c r="D2801" t="s">
        <v>18</v>
      </c>
      <c r="E2801" t="s">
        <v>19</v>
      </c>
      <c r="F2801">
        <v>2023</v>
      </c>
      <c r="G2801">
        <v>2023</v>
      </c>
      <c r="H2801" s="1" t="s">
        <v>198</v>
      </c>
      <c r="I2801" t="s">
        <v>197</v>
      </c>
      <c r="J2801">
        <v>22</v>
      </c>
      <c r="K2801" t="s">
        <v>27</v>
      </c>
      <c r="L2801">
        <v>1</v>
      </c>
      <c r="M2801" t="s">
        <v>261</v>
      </c>
      <c r="N2801">
        <v>75</v>
      </c>
      <c r="R2801" s="2">
        <f t="shared" si="87"/>
        <v>2.6567481402763016</v>
      </c>
      <c r="S2801" s="2">
        <f>VLOOKUP(A2801,'TA Total'!A:Q,14,0)</f>
        <v>2823</v>
      </c>
    </row>
    <row r="2802" spans="1:19" x14ac:dyDescent="0.45">
      <c r="A2802" s="2" t="str">
        <f t="shared" si="86"/>
        <v>2023|Kawerau District|Non-private Dwelling</v>
      </c>
      <c r="B2802" t="s">
        <v>16</v>
      </c>
      <c r="C2802" t="s">
        <v>17</v>
      </c>
      <c r="D2802" t="s">
        <v>18</v>
      </c>
      <c r="E2802" t="s">
        <v>19</v>
      </c>
      <c r="F2802">
        <v>2023</v>
      </c>
      <c r="G2802">
        <v>2023</v>
      </c>
      <c r="H2802" s="1" t="s">
        <v>198</v>
      </c>
      <c r="I2802" t="s">
        <v>197</v>
      </c>
      <c r="J2802">
        <v>22</v>
      </c>
      <c r="K2802" t="s">
        <v>27</v>
      </c>
      <c r="L2802">
        <v>2</v>
      </c>
      <c r="M2802" t="s">
        <v>262</v>
      </c>
      <c r="N2802">
        <v>0</v>
      </c>
      <c r="R2802" s="2">
        <f t="shared" si="87"/>
        <v>0</v>
      </c>
      <c r="S2802" s="2">
        <f>VLOOKUP(A2802,'TA Total'!A:Q,14,0)</f>
        <v>6</v>
      </c>
    </row>
    <row r="2803" spans="1:19" x14ac:dyDescent="0.45">
      <c r="A2803" s="2" t="str">
        <f t="shared" si="86"/>
        <v>2023|Kawerau District|Total - dwelling type</v>
      </c>
      <c r="B2803" t="s">
        <v>16</v>
      </c>
      <c r="C2803" t="s">
        <v>17</v>
      </c>
      <c r="D2803" t="s">
        <v>18</v>
      </c>
      <c r="E2803" t="s">
        <v>19</v>
      </c>
      <c r="F2803">
        <v>2023</v>
      </c>
      <c r="G2803">
        <v>2023</v>
      </c>
      <c r="H2803" s="1" t="s">
        <v>198</v>
      </c>
      <c r="I2803" t="s">
        <v>197</v>
      </c>
      <c r="J2803">
        <v>22</v>
      </c>
      <c r="K2803" t="s">
        <v>27</v>
      </c>
      <c r="L2803">
        <v>99</v>
      </c>
      <c r="M2803" t="s">
        <v>260</v>
      </c>
      <c r="N2803">
        <v>75</v>
      </c>
      <c r="R2803" s="2">
        <f t="shared" si="87"/>
        <v>2.6539278131634823</v>
      </c>
      <c r="S2803" s="2">
        <f>VLOOKUP(A2803,'TA Total'!A:Q,14,0)</f>
        <v>2826</v>
      </c>
    </row>
    <row r="2804" spans="1:19" x14ac:dyDescent="0.45">
      <c r="A2804" s="2" t="str">
        <f t="shared" si="86"/>
        <v>2023|Kawerau District|Private Dwelling</v>
      </c>
      <c r="B2804" t="s">
        <v>16</v>
      </c>
      <c r="C2804" t="s">
        <v>17</v>
      </c>
      <c r="D2804" t="s">
        <v>18</v>
      </c>
      <c r="E2804" t="s">
        <v>19</v>
      </c>
      <c r="F2804">
        <v>2023</v>
      </c>
      <c r="G2804">
        <v>2023</v>
      </c>
      <c r="H2804" s="1" t="s">
        <v>198</v>
      </c>
      <c r="I2804" t="s">
        <v>197</v>
      </c>
      <c r="J2804">
        <v>3</v>
      </c>
      <c r="K2804" t="s">
        <v>28</v>
      </c>
      <c r="L2804">
        <v>1</v>
      </c>
      <c r="M2804" t="s">
        <v>261</v>
      </c>
      <c r="N2804">
        <v>9</v>
      </c>
      <c r="R2804" s="2">
        <f t="shared" si="87"/>
        <v>0.3188097768331562</v>
      </c>
      <c r="S2804" s="2">
        <f>VLOOKUP(A2804,'TA Total'!A:Q,14,0)</f>
        <v>2823</v>
      </c>
    </row>
    <row r="2805" spans="1:19" x14ac:dyDescent="0.45">
      <c r="A2805" s="2" t="str">
        <f t="shared" si="86"/>
        <v>2023|Kawerau District|Non-private Dwelling</v>
      </c>
      <c r="B2805" t="s">
        <v>16</v>
      </c>
      <c r="C2805" t="s">
        <v>17</v>
      </c>
      <c r="D2805" t="s">
        <v>18</v>
      </c>
      <c r="E2805" t="s">
        <v>19</v>
      </c>
      <c r="F2805">
        <v>2023</v>
      </c>
      <c r="G2805">
        <v>2023</v>
      </c>
      <c r="H2805" s="1" t="s">
        <v>198</v>
      </c>
      <c r="I2805" t="s">
        <v>197</v>
      </c>
      <c r="J2805">
        <v>3</v>
      </c>
      <c r="K2805" t="s">
        <v>28</v>
      </c>
      <c r="L2805">
        <v>2</v>
      </c>
      <c r="M2805" t="s">
        <v>262</v>
      </c>
      <c r="N2805">
        <v>0</v>
      </c>
      <c r="R2805" s="2">
        <f t="shared" si="87"/>
        <v>0</v>
      </c>
      <c r="S2805" s="2">
        <f>VLOOKUP(A2805,'TA Total'!A:Q,14,0)</f>
        <v>6</v>
      </c>
    </row>
    <row r="2806" spans="1:19" x14ac:dyDescent="0.45">
      <c r="A2806" s="2" t="str">
        <f t="shared" si="86"/>
        <v>2023|Kawerau District|Total - dwelling type</v>
      </c>
      <c r="B2806" t="s">
        <v>16</v>
      </c>
      <c r="C2806" t="s">
        <v>17</v>
      </c>
      <c r="D2806" t="s">
        <v>18</v>
      </c>
      <c r="E2806" t="s">
        <v>19</v>
      </c>
      <c r="F2806">
        <v>2023</v>
      </c>
      <c r="G2806">
        <v>2023</v>
      </c>
      <c r="H2806" s="1" t="s">
        <v>198</v>
      </c>
      <c r="I2806" t="s">
        <v>197</v>
      </c>
      <c r="J2806">
        <v>3</v>
      </c>
      <c r="K2806" t="s">
        <v>28</v>
      </c>
      <c r="L2806">
        <v>99</v>
      </c>
      <c r="M2806" t="s">
        <v>260</v>
      </c>
      <c r="N2806">
        <v>9</v>
      </c>
      <c r="R2806" s="2">
        <f t="shared" si="87"/>
        <v>0.31847133757961787</v>
      </c>
      <c r="S2806" s="2">
        <f>VLOOKUP(A2806,'TA Total'!A:Q,14,0)</f>
        <v>2826</v>
      </c>
    </row>
    <row r="2807" spans="1:19" x14ac:dyDescent="0.45">
      <c r="A2807" s="2" t="str">
        <f t="shared" si="86"/>
        <v>2023|Kawerau District|Private Dwelling</v>
      </c>
      <c r="B2807" t="s">
        <v>16</v>
      </c>
      <c r="C2807" t="s">
        <v>17</v>
      </c>
      <c r="D2807" t="s">
        <v>18</v>
      </c>
      <c r="E2807" t="s">
        <v>19</v>
      </c>
      <c r="F2807">
        <v>2023</v>
      </c>
      <c r="G2807">
        <v>2023</v>
      </c>
      <c r="H2807" s="1" t="s">
        <v>198</v>
      </c>
      <c r="I2807" t="s">
        <v>197</v>
      </c>
      <c r="J2807">
        <v>999</v>
      </c>
      <c r="K2807" t="s">
        <v>29</v>
      </c>
      <c r="L2807">
        <v>1</v>
      </c>
      <c r="M2807" t="s">
        <v>261</v>
      </c>
      <c r="N2807">
        <v>2823</v>
      </c>
      <c r="R2807" s="2">
        <f t="shared" si="87"/>
        <v>100</v>
      </c>
      <c r="S2807" s="2">
        <f>VLOOKUP(A2807,'TA Total'!A:Q,14,0)</f>
        <v>2823</v>
      </c>
    </row>
    <row r="2808" spans="1:19" x14ac:dyDescent="0.45">
      <c r="A2808" s="2" t="str">
        <f t="shared" si="86"/>
        <v>2023|Kawerau District|Non-private Dwelling</v>
      </c>
      <c r="B2808" t="s">
        <v>16</v>
      </c>
      <c r="C2808" t="s">
        <v>17</v>
      </c>
      <c r="D2808" t="s">
        <v>18</v>
      </c>
      <c r="E2808" t="s">
        <v>19</v>
      </c>
      <c r="F2808">
        <v>2023</v>
      </c>
      <c r="G2808">
        <v>2023</v>
      </c>
      <c r="H2808" s="1" t="s">
        <v>198</v>
      </c>
      <c r="I2808" t="s">
        <v>197</v>
      </c>
      <c r="J2808">
        <v>999</v>
      </c>
      <c r="K2808" t="s">
        <v>29</v>
      </c>
      <c r="L2808">
        <v>2</v>
      </c>
      <c r="M2808" t="s">
        <v>262</v>
      </c>
      <c r="N2808">
        <v>6</v>
      </c>
      <c r="R2808" s="2">
        <f t="shared" si="87"/>
        <v>100</v>
      </c>
      <c r="S2808" s="2">
        <f>VLOOKUP(A2808,'TA Total'!A:Q,14,0)</f>
        <v>6</v>
      </c>
    </row>
    <row r="2809" spans="1:19" x14ac:dyDescent="0.45">
      <c r="A2809" s="2" t="str">
        <f t="shared" si="86"/>
        <v>2023|Kawerau District|Total - dwelling type</v>
      </c>
      <c r="B2809" t="s">
        <v>16</v>
      </c>
      <c r="C2809" t="s">
        <v>17</v>
      </c>
      <c r="D2809" t="s">
        <v>18</v>
      </c>
      <c r="E2809" t="s">
        <v>19</v>
      </c>
      <c r="F2809">
        <v>2023</v>
      </c>
      <c r="G2809">
        <v>2023</v>
      </c>
      <c r="H2809" s="1" t="s">
        <v>198</v>
      </c>
      <c r="I2809" t="s">
        <v>197</v>
      </c>
      <c r="J2809">
        <v>999</v>
      </c>
      <c r="K2809" t="s">
        <v>29</v>
      </c>
      <c r="L2809">
        <v>99</v>
      </c>
      <c r="M2809" t="s">
        <v>260</v>
      </c>
      <c r="N2809">
        <v>2826</v>
      </c>
      <c r="R2809" s="2">
        <f t="shared" si="87"/>
        <v>100</v>
      </c>
      <c r="S2809" s="2">
        <f>VLOOKUP(A2809,'TA Total'!A:Q,14,0)</f>
        <v>2826</v>
      </c>
    </row>
    <row r="2810" spans="1:19" x14ac:dyDescent="0.45">
      <c r="A2810" s="2" t="str">
        <f t="shared" si="86"/>
        <v>2023|≈åp≈çtiki District|Private Dwelling</v>
      </c>
      <c r="B2810" t="s">
        <v>16</v>
      </c>
      <c r="C2810" t="s">
        <v>17</v>
      </c>
      <c r="D2810" t="s">
        <v>18</v>
      </c>
      <c r="E2810" t="s">
        <v>19</v>
      </c>
      <c r="F2810">
        <v>2023</v>
      </c>
      <c r="G2810">
        <v>2023</v>
      </c>
      <c r="H2810" s="1" t="s">
        <v>196</v>
      </c>
      <c r="I2810" t="s">
        <v>195</v>
      </c>
      <c r="J2810">
        <v>1</v>
      </c>
      <c r="K2810" t="s">
        <v>22</v>
      </c>
      <c r="L2810">
        <v>1</v>
      </c>
      <c r="M2810" t="s">
        <v>261</v>
      </c>
      <c r="N2810">
        <v>3624</v>
      </c>
      <c r="R2810" s="2">
        <f t="shared" si="87"/>
        <v>76.893698281349458</v>
      </c>
      <c r="S2810" s="2">
        <f>VLOOKUP(A2810,'TA Total'!A:Q,14,0)</f>
        <v>4713</v>
      </c>
    </row>
    <row r="2811" spans="1:19" x14ac:dyDescent="0.45">
      <c r="A2811" s="2" t="str">
        <f t="shared" si="86"/>
        <v>2023|≈åp≈çtiki District|Non-private Dwelling</v>
      </c>
      <c r="B2811" t="s">
        <v>16</v>
      </c>
      <c r="C2811" t="s">
        <v>17</v>
      </c>
      <c r="D2811" t="s">
        <v>18</v>
      </c>
      <c r="E2811" t="s">
        <v>19</v>
      </c>
      <c r="F2811">
        <v>2023</v>
      </c>
      <c r="G2811">
        <v>2023</v>
      </c>
      <c r="H2811" s="1" t="s">
        <v>196</v>
      </c>
      <c r="I2811" t="s">
        <v>195</v>
      </c>
      <c r="J2811">
        <v>1</v>
      </c>
      <c r="K2811" t="s">
        <v>22</v>
      </c>
      <c r="L2811">
        <v>2</v>
      </c>
      <c r="M2811" t="s">
        <v>262</v>
      </c>
      <c r="N2811">
        <v>36</v>
      </c>
      <c r="R2811" s="2">
        <f t="shared" si="87"/>
        <v>41.379310344827587</v>
      </c>
      <c r="S2811" s="2">
        <f>VLOOKUP(A2811,'TA Total'!A:Q,14,0)</f>
        <v>87</v>
      </c>
    </row>
    <row r="2812" spans="1:19" x14ac:dyDescent="0.45">
      <c r="A2812" s="2" t="str">
        <f t="shared" si="86"/>
        <v>2023|≈åp≈çtiki District|Total - dwelling type</v>
      </c>
      <c r="B2812" t="s">
        <v>16</v>
      </c>
      <c r="C2812" t="s">
        <v>17</v>
      </c>
      <c r="D2812" t="s">
        <v>18</v>
      </c>
      <c r="E2812" t="s">
        <v>19</v>
      </c>
      <c r="F2812">
        <v>2023</v>
      </c>
      <c r="G2812">
        <v>2023</v>
      </c>
      <c r="H2812" s="1" t="s">
        <v>196</v>
      </c>
      <c r="I2812" t="s">
        <v>195</v>
      </c>
      <c r="J2812">
        <v>1</v>
      </c>
      <c r="K2812" t="s">
        <v>22</v>
      </c>
      <c r="L2812">
        <v>99</v>
      </c>
      <c r="M2812" t="s">
        <v>260</v>
      </c>
      <c r="N2812">
        <v>3663</v>
      </c>
      <c r="R2812" s="2">
        <f t="shared" si="87"/>
        <v>76.3125</v>
      </c>
      <c r="S2812" s="2">
        <f>VLOOKUP(A2812,'TA Total'!A:Q,14,0)</f>
        <v>4800</v>
      </c>
    </row>
    <row r="2813" spans="1:19" x14ac:dyDescent="0.45">
      <c r="A2813" s="2" t="str">
        <f t="shared" si="86"/>
        <v>2023|≈åp≈çtiki District|Private Dwelling</v>
      </c>
      <c r="B2813" t="s">
        <v>16</v>
      </c>
      <c r="C2813" t="s">
        <v>17</v>
      </c>
      <c r="D2813" t="s">
        <v>18</v>
      </c>
      <c r="E2813" t="s">
        <v>19</v>
      </c>
      <c r="F2813">
        <v>2023</v>
      </c>
      <c r="G2813">
        <v>2023</v>
      </c>
      <c r="H2813" s="1" t="s">
        <v>196</v>
      </c>
      <c r="I2813" t="s">
        <v>195</v>
      </c>
      <c r="J2813">
        <v>2</v>
      </c>
      <c r="K2813" t="s">
        <v>23</v>
      </c>
      <c r="L2813">
        <v>1</v>
      </c>
      <c r="M2813" t="s">
        <v>261</v>
      </c>
      <c r="N2813">
        <v>1071</v>
      </c>
      <c r="R2813" s="2">
        <f t="shared" si="87"/>
        <v>22.724379376193507</v>
      </c>
      <c r="S2813" s="2">
        <f>VLOOKUP(A2813,'TA Total'!A:Q,14,0)</f>
        <v>4713</v>
      </c>
    </row>
    <row r="2814" spans="1:19" x14ac:dyDescent="0.45">
      <c r="A2814" s="2" t="str">
        <f t="shared" si="86"/>
        <v>2023|≈åp≈çtiki District|Non-private Dwelling</v>
      </c>
      <c r="B2814" t="s">
        <v>16</v>
      </c>
      <c r="C2814" t="s">
        <v>17</v>
      </c>
      <c r="D2814" t="s">
        <v>18</v>
      </c>
      <c r="E2814" t="s">
        <v>19</v>
      </c>
      <c r="F2814">
        <v>2023</v>
      </c>
      <c r="G2814">
        <v>2023</v>
      </c>
      <c r="H2814" s="1" t="s">
        <v>196</v>
      </c>
      <c r="I2814" t="s">
        <v>195</v>
      </c>
      <c r="J2814">
        <v>2</v>
      </c>
      <c r="K2814" t="s">
        <v>23</v>
      </c>
      <c r="L2814">
        <v>2</v>
      </c>
      <c r="M2814" t="s">
        <v>262</v>
      </c>
      <c r="N2814">
        <v>48</v>
      </c>
      <c r="R2814" s="2">
        <f t="shared" si="87"/>
        <v>55.172413793103445</v>
      </c>
      <c r="S2814" s="2">
        <f>VLOOKUP(A2814,'TA Total'!A:Q,14,0)</f>
        <v>87</v>
      </c>
    </row>
    <row r="2815" spans="1:19" x14ac:dyDescent="0.45">
      <c r="A2815" s="2" t="str">
        <f t="shared" si="86"/>
        <v>2023|≈åp≈çtiki District|Total - dwelling type</v>
      </c>
      <c r="B2815" t="s">
        <v>16</v>
      </c>
      <c r="C2815" t="s">
        <v>17</v>
      </c>
      <c r="D2815" t="s">
        <v>18</v>
      </c>
      <c r="E2815" t="s">
        <v>19</v>
      </c>
      <c r="F2815">
        <v>2023</v>
      </c>
      <c r="G2815">
        <v>2023</v>
      </c>
      <c r="H2815" s="1" t="s">
        <v>196</v>
      </c>
      <c r="I2815" t="s">
        <v>195</v>
      </c>
      <c r="J2815">
        <v>2</v>
      </c>
      <c r="K2815" t="s">
        <v>23</v>
      </c>
      <c r="L2815">
        <v>99</v>
      </c>
      <c r="M2815" t="s">
        <v>260</v>
      </c>
      <c r="N2815">
        <v>1119</v>
      </c>
      <c r="R2815" s="2">
        <f t="shared" si="87"/>
        <v>23.3125</v>
      </c>
      <c r="S2815" s="2">
        <f>VLOOKUP(A2815,'TA Total'!A:Q,14,0)</f>
        <v>4800</v>
      </c>
    </row>
    <row r="2816" spans="1:19" x14ac:dyDescent="0.45">
      <c r="A2816" s="2" t="str">
        <f t="shared" si="86"/>
        <v>2023|≈åp≈çtiki District|Private Dwelling</v>
      </c>
      <c r="B2816" t="s">
        <v>16</v>
      </c>
      <c r="C2816" t="s">
        <v>17</v>
      </c>
      <c r="D2816" t="s">
        <v>18</v>
      </c>
      <c r="E2816" t="s">
        <v>19</v>
      </c>
      <c r="F2816">
        <v>2023</v>
      </c>
      <c r="G2816">
        <v>2023</v>
      </c>
      <c r="H2816" s="1" t="s">
        <v>196</v>
      </c>
      <c r="I2816" t="s">
        <v>195</v>
      </c>
      <c r="J2816">
        <v>21</v>
      </c>
      <c r="K2816" t="s">
        <v>26</v>
      </c>
      <c r="L2816">
        <v>1</v>
      </c>
      <c r="M2816" t="s">
        <v>261</v>
      </c>
      <c r="N2816">
        <v>297</v>
      </c>
      <c r="R2816" s="2">
        <f t="shared" si="87"/>
        <v>6.3017186505410567</v>
      </c>
      <c r="S2816" s="2">
        <f>VLOOKUP(A2816,'TA Total'!A:Q,14,0)</f>
        <v>4713</v>
      </c>
    </row>
    <row r="2817" spans="1:19" x14ac:dyDescent="0.45">
      <c r="A2817" s="2" t="str">
        <f t="shared" si="86"/>
        <v>2023|≈åp≈çtiki District|Non-private Dwelling</v>
      </c>
      <c r="B2817" t="s">
        <v>16</v>
      </c>
      <c r="C2817" t="s">
        <v>17</v>
      </c>
      <c r="D2817" t="s">
        <v>18</v>
      </c>
      <c r="E2817" t="s">
        <v>19</v>
      </c>
      <c r="F2817">
        <v>2023</v>
      </c>
      <c r="G2817">
        <v>2023</v>
      </c>
      <c r="H2817" s="1" t="s">
        <v>196</v>
      </c>
      <c r="I2817" t="s">
        <v>195</v>
      </c>
      <c r="J2817">
        <v>21</v>
      </c>
      <c r="K2817" t="s">
        <v>26</v>
      </c>
      <c r="L2817">
        <v>2</v>
      </c>
      <c r="M2817" t="s">
        <v>262</v>
      </c>
      <c r="N2817">
        <v>6</v>
      </c>
      <c r="R2817" s="2">
        <f t="shared" si="87"/>
        <v>6.8965517241379306</v>
      </c>
      <c r="S2817" s="2">
        <f>VLOOKUP(A2817,'TA Total'!A:Q,14,0)</f>
        <v>87</v>
      </c>
    </row>
    <row r="2818" spans="1:19" x14ac:dyDescent="0.45">
      <c r="A2818" s="2" t="str">
        <f t="shared" si="86"/>
        <v>2023|≈åp≈çtiki District|Total - dwelling type</v>
      </c>
      <c r="B2818" t="s">
        <v>16</v>
      </c>
      <c r="C2818" t="s">
        <v>17</v>
      </c>
      <c r="D2818" t="s">
        <v>18</v>
      </c>
      <c r="E2818" t="s">
        <v>19</v>
      </c>
      <c r="F2818">
        <v>2023</v>
      </c>
      <c r="G2818">
        <v>2023</v>
      </c>
      <c r="H2818" s="1" t="s">
        <v>196</v>
      </c>
      <c r="I2818" t="s">
        <v>195</v>
      </c>
      <c r="J2818">
        <v>21</v>
      </c>
      <c r="K2818" t="s">
        <v>26</v>
      </c>
      <c r="L2818">
        <v>99</v>
      </c>
      <c r="M2818" t="s">
        <v>260</v>
      </c>
      <c r="N2818">
        <v>303</v>
      </c>
      <c r="R2818" s="2">
        <f t="shared" si="87"/>
        <v>6.3125</v>
      </c>
      <c r="S2818" s="2">
        <f>VLOOKUP(A2818,'TA Total'!A:Q,14,0)</f>
        <v>4800</v>
      </c>
    </row>
    <row r="2819" spans="1:19" x14ac:dyDescent="0.45">
      <c r="A2819" s="2" t="str">
        <f t="shared" ref="A2819:A2882" si="88">G2819&amp;"|"&amp;I2819&amp;"|"&amp;M2819</f>
        <v>2023|≈åp≈çtiki District|Private Dwelling</v>
      </c>
      <c r="B2819" t="s">
        <v>16</v>
      </c>
      <c r="C2819" t="s">
        <v>17</v>
      </c>
      <c r="D2819" t="s">
        <v>18</v>
      </c>
      <c r="E2819" t="s">
        <v>19</v>
      </c>
      <c r="F2819">
        <v>2023</v>
      </c>
      <c r="G2819">
        <v>2023</v>
      </c>
      <c r="H2819" s="1" t="s">
        <v>196</v>
      </c>
      <c r="I2819" t="s">
        <v>195</v>
      </c>
      <c r="J2819">
        <v>22</v>
      </c>
      <c r="K2819" t="s">
        <v>27</v>
      </c>
      <c r="L2819">
        <v>1</v>
      </c>
      <c r="M2819" t="s">
        <v>261</v>
      </c>
      <c r="N2819">
        <v>774</v>
      </c>
      <c r="R2819" s="2">
        <f t="shared" ref="R2819:R2882" si="89">IF(P2819&lt;&gt;"_U",IFERROR((N2819/S2819*100),"."),".")</f>
        <v>16.422660725652452</v>
      </c>
      <c r="S2819" s="2">
        <f>VLOOKUP(A2819,'TA Total'!A:Q,14,0)</f>
        <v>4713</v>
      </c>
    </row>
    <row r="2820" spans="1:19" x14ac:dyDescent="0.45">
      <c r="A2820" s="2" t="str">
        <f t="shared" si="88"/>
        <v>2023|≈åp≈çtiki District|Non-private Dwelling</v>
      </c>
      <c r="B2820" t="s">
        <v>16</v>
      </c>
      <c r="C2820" t="s">
        <v>17</v>
      </c>
      <c r="D2820" t="s">
        <v>18</v>
      </c>
      <c r="E2820" t="s">
        <v>19</v>
      </c>
      <c r="F2820">
        <v>2023</v>
      </c>
      <c r="G2820">
        <v>2023</v>
      </c>
      <c r="H2820" s="1" t="s">
        <v>196</v>
      </c>
      <c r="I2820" t="s">
        <v>195</v>
      </c>
      <c r="J2820">
        <v>22</v>
      </c>
      <c r="K2820" t="s">
        <v>27</v>
      </c>
      <c r="L2820">
        <v>2</v>
      </c>
      <c r="M2820" t="s">
        <v>262</v>
      </c>
      <c r="N2820">
        <v>42</v>
      </c>
      <c r="R2820" s="2">
        <f t="shared" si="89"/>
        <v>48.275862068965516</v>
      </c>
      <c r="S2820" s="2">
        <f>VLOOKUP(A2820,'TA Total'!A:Q,14,0)</f>
        <v>87</v>
      </c>
    </row>
    <row r="2821" spans="1:19" x14ac:dyDescent="0.45">
      <c r="A2821" s="2" t="str">
        <f t="shared" si="88"/>
        <v>2023|≈åp≈çtiki District|Total - dwelling type</v>
      </c>
      <c r="B2821" t="s">
        <v>16</v>
      </c>
      <c r="C2821" t="s">
        <v>17</v>
      </c>
      <c r="D2821" t="s">
        <v>18</v>
      </c>
      <c r="E2821" t="s">
        <v>19</v>
      </c>
      <c r="F2821">
        <v>2023</v>
      </c>
      <c r="G2821">
        <v>2023</v>
      </c>
      <c r="H2821" s="1" t="s">
        <v>196</v>
      </c>
      <c r="I2821" t="s">
        <v>195</v>
      </c>
      <c r="J2821">
        <v>22</v>
      </c>
      <c r="K2821" t="s">
        <v>27</v>
      </c>
      <c r="L2821">
        <v>99</v>
      </c>
      <c r="M2821" t="s">
        <v>260</v>
      </c>
      <c r="N2821">
        <v>816</v>
      </c>
      <c r="R2821" s="2">
        <f t="shared" si="89"/>
        <v>17</v>
      </c>
      <c r="S2821" s="2">
        <f>VLOOKUP(A2821,'TA Total'!A:Q,14,0)</f>
        <v>4800</v>
      </c>
    </row>
    <row r="2822" spans="1:19" x14ac:dyDescent="0.45">
      <c r="A2822" s="2" t="str">
        <f t="shared" si="88"/>
        <v>2023|≈åp≈çtiki District|Private Dwelling</v>
      </c>
      <c r="B2822" t="s">
        <v>16</v>
      </c>
      <c r="C2822" t="s">
        <v>17</v>
      </c>
      <c r="D2822" t="s">
        <v>18</v>
      </c>
      <c r="E2822" t="s">
        <v>19</v>
      </c>
      <c r="F2822">
        <v>2023</v>
      </c>
      <c r="G2822">
        <v>2023</v>
      </c>
      <c r="H2822" s="1" t="s">
        <v>196</v>
      </c>
      <c r="I2822" t="s">
        <v>195</v>
      </c>
      <c r="J2822">
        <v>3</v>
      </c>
      <c r="K2822" t="s">
        <v>28</v>
      </c>
      <c r="L2822">
        <v>1</v>
      </c>
      <c r="M2822" t="s">
        <v>261</v>
      </c>
      <c r="N2822">
        <v>18</v>
      </c>
      <c r="R2822" s="2">
        <f t="shared" si="89"/>
        <v>0.38192234245703371</v>
      </c>
      <c r="S2822" s="2">
        <f>VLOOKUP(A2822,'TA Total'!A:Q,14,0)</f>
        <v>4713</v>
      </c>
    </row>
    <row r="2823" spans="1:19" x14ac:dyDescent="0.45">
      <c r="A2823" s="2" t="str">
        <f t="shared" si="88"/>
        <v>2023|≈åp≈çtiki District|Non-private Dwelling</v>
      </c>
      <c r="B2823" t="s">
        <v>16</v>
      </c>
      <c r="C2823" t="s">
        <v>17</v>
      </c>
      <c r="D2823" t="s">
        <v>18</v>
      </c>
      <c r="E2823" t="s">
        <v>19</v>
      </c>
      <c r="F2823">
        <v>2023</v>
      </c>
      <c r="G2823">
        <v>2023</v>
      </c>
      <c r="H2823" s="1" t="s">
        <v>196</v>
      </c>
      <c r="I2823" t="s">
        <v>195</v>
      </c>
      <c r="J2823">
        <v>3</v>
      </c>
      <c r="K2823" t="s">
        <v>28</v>
      </c>
      <c r="L2823">
        <v>2</v>
      </c>
      <c r="M2823" t="s">
        <v>262</v>
      </c>
      <c r="N2823">
        <v>0</v>
      </c>
      <c r="R2823" s="2">
        <f t="shared" si="89"/>
        <v>0</v>
      </c>
      <c r="S2823" s="2">
        <f>VLOOKUP(A2823,'TA Total'!A:Q,14,0)</f>
        <v>87</v>
      </c>
    </row>
    <row r="2824" spans="1:19" x14ac:dyDescent="0.45">
      <c r="A2824" s="2" t="str">
        <f t="shared" si="88"/>
        <v>2023|≈åp≈çtiki District|Total - dwelling type</v>
      </c>
      <c r="B2824" t="s">
        <v>16</v>
      </c>
      <c r="C2824" t="s">
        <v>17</v>
      </c>
      <c r="D2824" t="s">
        <v>18</v>
      </c>
      <c r="E2824" t="s">
        <v>19</v>
      </c>
      <c r="F2824">
        <v>2023</v>
      </c>
      <c r="G2824">
        <v>2023</v>
      </c>
      <c r="H2824" s="1" t="s">
        <v>196</v>
      </c>
      <c r="I2824" t="s">
        <v>195</v>
      </c>
      <c r="J2824">
        <v>3</v>
      </c>
      <c r="K2824" t="s">
        <v>28</v>
      </c>
      <c r="L2824">
        <v>99</v>
      </c>
      <c r="M2824" t="s">
        <v>260</v>
      </c>
      <c r="N2824">
        <v>18</v>
      </c>
      <c r="R2824" s="2">
        <f t="shared" si="89"/>
        <v>0.375</v>
      </c>
      <c r="S2824" s="2">
        <f>VLOOKUP(A2824,'TA Total'!A:Q,14,0)</f>
        <v>4800</v>
      </c>
    </row>
    <row r="2825" spans="1:19" x14ac:dyDescent="0.45">
      <c r="A2825" s="2" t="str">
        <f t="shared" si="88"/>
        <v>2023|≈åp≈çtiki District|Private Dwelling</v>
      </c>
      <c r="B2825" t="s">
        <v>16</v>
      </c>
      <c r="C2825" t="s">
        <v>17</v>
      </c>
      <c r="D2825" t="s">
        <v>18</v>
      </c>
      <c r="E2825" t="s">
        <v>19</v>
      </c>
      <c r="F2825">
        <v>2023</v>
      </c>
      <c r="G2825">
        <v>2023</v>
      </c>
      <c r="H2825" s="1" t="s">
        <v>196</v>
      </c>
      <c r="I2825" t="s">
        <v>195</v>
      </c>
      <c r="J2825">
        <v>999</v>
      </c>
      <c r="K2825" t="s">
        <v>29</v>
      </c>
      <c r="L2825">
        <v>1</v>
      </c>
      <c r="M2825" t="s">
        <v>261</v>
      </c>
      <c r="N2825">
        <v>4713</v>
      </c>
      <c r="R2825" s="2">
        <f t="shared" si="89"/>
        <v>100</v>
      </c>
      <c r="S2825" s="2">
        <f>VLOOKUP(A2825,'TA Total'!A:Q,14,0)</f>
        <v>4713</v>
      </c>
    </row>
    <row r="2826" spans="1:19" x14ac:dyDescent="0.45">
      <c r="A2826" s="2" t="str">
        <f t="shared" si="88"/>
        <v>2023|≈åp≈çtiki District|Non-private Dwelling</v>
      </c>
      <c r="B2826" t="s">
        <v>16</v>
      </c>
      <c r="C2826" t="s">
        <v>17</v>
      </c>
      <c r="D2826" t="s">
        <v>18</v>
      </c>
      <c r="E2826" t="s">
        <v>19</v>
      </c>
      <c r="F2826">
        <v>2023</v>
      </c>
      <c r="G2826">
        <v>2023</v>
      </c>
      <c r="H2826" s="1" t="s">
        <v>196</v>
      </c>
      <c r="I2826" t="s">
        <v>195</v>
      </c>
      <c r="J2826">
        <v>999</v>
      </c>
      <c r="K2826" t="s">
        <v>29</v>
      </c>
      <c r="L2826">
        <v>2</v>
      </c>
      <c r="M2826" t="s">
        <v>262</v>
      </c>
      <c r="N2826">
        <v>87</v>
      </c>
      <c r="R2826" s="2">
        <f t="shared" si="89"/>
        <v>100</v>
      </c>
      <c r="S2826" s="2">
        <f>VLOOKUP(A2826,'TA Total'!A:Q,14,0)</f>
        <v>87</v>
      </c>
    </row>
    <row r="2827" spans="1:19" x14ac:dyDescent="0.45">
      <c r="A2827" s="2" t="str">
        <f t="shared" si="88"/>
        <v>2023|≈åp≈çtiki District|Total - dwelling type</v>
      </c>
      <c r="B2827" t="s">
        <v>16</v>
      </c>
      <c r="C2827" t="s">
        <v>17</v>
      </c>
      <c r="D2827" t="s">
        <v>18</v>
      </c>
      <c r="E2827" t="s">
        <v>19</v>
      </c>
      <c r="F2827">
        <v>2023</v>
      </c>
      <c r="G2827">
        <v>2023</v>
      </c>
      <c r="H2827" s="1" t="s">
        <v>196</v>
      </c>
      <c r="I2827" t="s">
        <v>195</v>
      </c>
      <c r="J2827">
        <v>999</v>
      </c>
      <c r="K2827" t="s">
        <v>29</v>
      </c>
      <c r="L2827">
        <v>99</v>
      </c>
      <c r="M2827" t="s">
        <v>260</v>
      </c>
      <c r="N2827">
        <v>4800</v>
      </c>
      <c r="R2827" s="2">
        <f t="shared" si="89"/>
        <v>100</v>
      </c>
      <c r="S2827" s="2">
        <f>VLOOKUP(A2827,'TA Total'!A:Q,14,0)</f>
        <v>4800</v>
      </c>
    </row>
    <row r="2828" spans="1:19" x14ac:dyDescent="0.45">
      <c r="A2828" s="2" t="str">
        <f t="shared" si="88"/>
        <v>2023|Gisborne District|Private Dwelling</v>
      </c>
      <c r="B2828" t="s">
        <v>16</v>
      </c>
      <c r="C2828" t="s">
        <v>17</v>
      </c>
      <c r="D2828" t="s">
        <v>18</v>
      </c>
      <c r="E2828" t="s">
        <v>19</v>
      </c>
      <c r="F2828">
        <v>2023</v>
      </c>
      <c r="G2828">
        <v>2023</v>
      </c>
      <c r="H2828" s="1" t="s">
        <v>194</v>
      </c>
      <c r="I2828" t="s">
        <v>193</v>
      </c>
      <c r="J2828">
        <v>1</v>
      </c>
      <c r="K2828" t="s">
        <v>22</v>
      </c>
      <c r="L2828">
        <v>1</v>
      </c>
      <c r="M2828" t="s">
        <v>261</v>
      </c>
      <c r="N2828">
        <v>17220</v>
      </c>
      <c r="R2828" s="2">
        <f t="shared" si="89"/>
        <v>89.158123640882252</v>
      </c>
      <c r="S2828" s="2">
        <f>VLOOKUP(A2828,'TA Total'!A:Q,14,0)</f>
        <v>19314</v>
      </c>
    </row>
    <row r="2829" spans="1:19" x14ac:dyDescent="0.45">
      <c r="A2829" s="2" t="str">
        <f t="shared" si="88"/>
        <v>2023|Gisborne District|Non-private Dwelling</v>
      </c>
      <c r="B2829" t="s">
        <v>16</v>
      </c>
      <c r="C2829" t="s">
        <v>17</v>
      </c>
      <c r="D2829" t="s">
        <v>18</v>
      </c>
      <c r="E2829" t="s">
        <v>19</v>
      </c>
      <c r="F2829">
        <v>2023</v>
      </c>
      <c r="G2829">
        <v>2023</v>
      </c>
      <c r="H2829" s="1" t="s">
        <v>194</v>
      </c>
      <c r="I2829" t="s">
        <v>193</v>
      </c>
      <c r="J2829">
        <v>1</v>
      </c>
      <c r="K2829" t="s">
        <v>22</v>
      </c>
      <c r="L2829">
        <v>2</v>
      </c>
      <c r="M2829" t="s">
        <v>262</v>
      </c>
      <c r="N2829">
        <v>96</v>
      </c>
      <c r="R2829" s="2">
        <f t="shared" si="89"/>
        <v>48.484848484848484</v>
      </c>
      <c r="S2829" s="2">
        <f>VLOOKUP(A2829,'TA Total'!A:Q,14,0)</f>
        <v>198</v>
      </c>
    </row>
    <row r="2830" spans="1:19" x14ac:dyDescent="0.45">
      <c r="A2830" s="2" t="str">
        <f t="shared" si="88"/>
        <v>2023|Gisborne District|Total - dwelling type</v>
      </c>
      <c r="B2830" t="s">
        <v>16</v>
      </c>
      <c r="C2830" t="s">
        <v>17</v>
      </c>
      <c r="D2830" t="s">
        <v>18</v>
      </c>
      <c r="E2830" t="s">
        <v>19</v>
      </c>
      <c r="F2830">
        <v>2023</v>
      </c>
      <c r="G2830">
        <v>2023</v>
      </c>
      <c r="H2830" s="1" t="s">
        <v>194</v>
      </c>
      <c r="I2830" t="s">
        <v>193</v>
      </c>
      <c r="J2830">
        <v>1</v>
      </c>
      <c r="K2830" t="s">
        <v>22</v>
      </c>
      <c r="L2830">
        <v>99</v>
      </c>
      <c r="M2830" t="s">
        <v>260</v>
      </c>
      <c r="N2830">
        <v>17316</v>
      </c>
      <c r="R2830" s="2">
        <f t="shared" si="89"/>
        <v>88.759034291865291</v>
      </c>
      <c r="S2830" s="2">
        <f>VLOOKUP(A2830,'TA Total'!A:Q,14,0)</f>
        <v>19509</v>
      </c>
    </row>
    <row r="2831" spans="1:19" x14ac:dyDescent="0.45">
      <c r="A2831" s="2" t="str">
        <f t="shared" si="88"/>
        <v>2023|Gisborne District|Private Dwelling</v>
      </c>
      <c r="B2831" t="s">
        <v>16</v>
      </c>
      <c r="C2831" t="s">
        <v>17</v>
      </c>
      <c r="D2831" t="s">
        <v>18</v>
      </c>
      <c r="E2831" t="s">
        <v>19</v>
      </c>
      <c r="F2831">
        <v>2023</v>
      </c>
      <c r="G2831">
        <v>2023</v>
      </c>
      <c r="H2831" s="1" t="s">
        <v>194</v>
      </c>
      <c r="I2831" t="s">
        <v>193</v>
      </c>
      <c r="J2831">
        <v>2</v>
      </c>
      <c r="K2831" t="s">
        <v>23</v>
      </c>
      <c r="L2831">
        <v>1</v>
      </c>
      <c r="M2831" t="s">
        <v>261</v>
      </c>
      <c r="N2831">
        <v>1998</v>
      </c>
      <c r="R2831" s="2">
        <f t="shared" si="89"/>
        <v>10.344827586206897</v>
      </c>
      <c r="S2831" s="2">
        <f>VLOOKUP(A2831,'TA Total'!A:Q,14,0)</f>
        <v>19314</v>
      </c>
    </row>
    <row r="2832" spans="1:19" x14ac:dyDescent="0.45">
      <c r="A2832" s="2" t="str">
        <f t="shared" si="88"/>
        <v>2023|Gisborne District|Non-private Dwelling</v>
      </c>
      <c r="B2832" t="s">
        <v>16</v>
      </c>
      <c r="C2832" t="s">
        <v>17</v>
      </c>
      <c r="D2832" t="s">
        <v>18</v>
      </c>
      <c r="E2832" t="s">
        <v>19</v>
      </c>
      <c r="F2832">
        <v>2023</v>
      </c>
      <c r="G2832">
        <v>2023</v>
      </c>
      <c r="H2832" s="1" t="s">
        <v>194</v>
      </c>
      <c r="I2832" t="s">
        <v>193</v>
      </c>
      <c r="J2832">
        <v>2</v>
      </c>
      <c r="K2832" t="s">
        <v>23</v>
      </c>
      <c r="L2832">
        <v>2</v>
      </c>
      <c r="M2832" t="s">
        <v>262</v>
      </c>
      <c r="N2832">
        <v>102</v>
      </c>
      <c r="R2832" s="2">
        <f t="shared" si="89"/>
        <v>51.515151515151516</v>
      </c>
      <c r="S2832" s="2">
        <f>VLOOKUP(A2832,'TA Total'!A:Q,14,0)</f>
        <v>198</v>
      </c>
    </row>
    <row r="2833" spans="1:19" x14ac:dyDescent="0.45">
      <c r="A2833" s="2" t="str">
        <f t="shared" si="88"/>
        <v>2023|Gisborne District|Total - dwelling type</v>
      </c>
      <c r="B2833" t="s">
        <v>16</v>
      </c>
      <c r="C2833" t="s">
        <v>17</v>
      </c>
      <c r="D2833" t="s">
        <v>18</v>
      </c>
      <c r="E2833" t="s">
        <v>19</v>
      </c>
      <c r="F2833">
        <v>2023</v>
      </c>
      <c r="G2833">
        <v>2023</v>
      </c>
      <c r="H2833" s="1" t="s">
        <v>194</v>
      </c>
      <c r="I2833" t="s">
        <v>193</v>
      </c>
      <c r="J2833">
        <v>2</v>
      </c>
      <c r="K2833" t="s">
        <v>23</v>
      </c>
      <c r="L2833">
        <v>99</v>
      </c>
      <c r="M2833" t="s">
        <v>260</v>
      </c>
      <c r="N2833">
        <v>2100</v>
      </c>
      <c r="R2833" s="2">
        <f t="shared" si="89"/>
        <v>10.764262648008611</v>
      </c>
      <c r="S2833" s="2">
        <f>VLOOKUP(A2833,'TA Total'!A:Q,14,0)</f>
        <v>19509</v>
      </c>
    </row>
    <row r="2834" spans="1:19" x14ac:dyDescent="0.45">
      <c r="A2834" s="2" t="str">
        <f t="shared" si="88"/>
        <v>2023|Gisborne District|Private Dwelling</v>
      </c>
      <c r="B2834" t="s">
        <v>16</v>
      </c>
      <c r="C2834" t="s">
        <v>17</v>
      </c>
      <c r="D2834" t="s">
        <v>18</v>
      </c>
      <c r="E2834" t="s">
        <v>19</v>
      </c>
      <c r="F2834">
        <v>2023</v>
      </c>
      <c r="G2834">
        <v>2023</v>
      </c>
      <c r="H2834" s="1" t="s">
        <v>194</v>
      </c>
      <c r="I2834" t="s">
        <v>193</v>
      </c>
      <c r="J2834">
        <v>21</v>
      </c>
      <c r="K2834" t="s">
        <v>26</v>
      </c>
      <c r="L2834">
        <v>1</v>
      </c>
      <c r="M2834" t="s">
        <v>261</v>
      </c>
      <c r="N2834">
        <v>870</v>
      </c>
      <c r="R2834" s="2">
        <f t="shared" si="89"/>
        <v>4.5045045045045047</v>
      </c>
      <c r="S2834" s="2">
        <f>VLOOKUP(A2834,'TA Total'!A:Q,14,0)</f>
        <v>19314</v>
      </c>
    </row>
    <row r="2835" spans="1:19" x14ac:dyDescent="0.45">
      <c r="A2835" s="2" t="str">
        <f t="shared" si="88"/>
        <v>2023|Gisborne District|Non-private Dwelling</v>
      </c>
      <c r="B2835" t="s">
        <v>16</v>
      </c>
      <c r="C2835" t="s">
        <v>17</v>
      </c>
      <c r="D2835" t="s">
        <v>18</v>
      </c>
      <c r="E2835" t="s">
        <v>19</v>
      </c>
      <c r="F2835">
        <v>2023</v>
      </c>
      <c r="G2835">
        <v>2023</v>
      </c>
      <c r="H2835" s="1" t="s">
        <v>194</v>
      </c>
      <c r="I2835" t="s">
        <v>193</v>
      </c>
      <c r="J2835">
        <v>21</v>
      </c>
      <c r="K2835" t="s">
        <v>26</v>
      </c>
      <c r="L2835">
        <v>2</v>
      </c>
      <c r="M2835" t="s">
        <v>262</v>
      </c>
      <c r="N2835">
        <v>45</v>
      </c>
      <c r="R2835" s="2">
        <f t="shared" si="89"/>
        <v>22.727272727272727</v>
      </c>
      <c r="S2835" s="2">
        <f>VLOOKUP(A2835,'TA Total'!A:Q,14,0)</f>
        <v>198</v>
      </c>
    </row>
    <row r="2836" spans="1:19" x14ac:dyDescent="0.45">
      <c r="A2836" s="2" t="str">
        <f t="shared" si="88"/>
        <v>2023|Gisborne District|Total - dwelling type</v>
      </c>
      <c r="B2836" t="s">
        <v>16</v>
      </c>
      <c r="C2836" t="s">
        <v>17</v>
      </c>
      <c r="D2836" t="s">
        <v>18</v>
      </c>
      <c r="E2836" t="s">
        <v>19</v>
      </c>
      <c r="F2836">
        <v>2023</v>
      </c>
      <c r="G2836">
        <v>2023</v>
      </c>
      <c r="H2836" s="1" t="s">
        <v>194</v>
      </c>
      <c r="I2836" t="s">
        <v>193</v>
      </c>
      <c r="J2836">
        <v>21</v>
      </c>
      <c r="K2836" t="s">
        <v>26</v>
      </c>
      <c r="L2836">
        <v>99</v>
      </c>
      <c r="M2836" t="s">
        <v>260</v>
      </c>
      <c r="N2836">
        <v>918</v>
      </c>
      <c r="R2836" s="2">
        <f t="shared" si="89"/>
        <v>4.7055205289866215</v>
      </c>
      <c r="S2836" s="2">
        <f>VLOOKUP(A2836,'TA Total'!A:Q,14,0)</f>
        <v>19509</v>
      </c>
    </row>
    <row r="2837" spans="1:19" x14ac:dyDescent="0.45">
      <c r="A2837" s="2" t="str">
        <f t="shared" si="88"/>
        <v>2023|Gisborne District|Private Dwelling</v>
      </c>
      <c r="B2837" t="s">
        <v>16</v>
      </c>
      <c r="C2837" t="s">
        <v>17</v>
      </c>
      <c r="D2837" t="s">
        <v>18</v>
      </c>
      <c r="E2837" t="s">
        <v>19</v>
      </c>
      <c r="F2837">
        <v>2023</v>
      </c>
      <c r="G2837">
        <v>2023</v>
      </c>
      <c r="H2837" s="1" t="s">
        <v>194</v>
      </c>
      <c r="I2837" t="s">
        <v>193</v>
      </c>
      <c r="J2837">
        <v>22</v>
      </c>
      <c r="K2837" t="s">
        <v>27</v>
      </c>
      <c r="L2837">
        <v>1</v>
      </c>
      <c r="M2837" t="s">
        <v>261</v>
      </c>
      <c r="N2837">
        <v>1125</v>
      </c>
      <c r="R2837" s="2">
        <f t="shared" si="89"/>
        <v>5.8247903075489287</v>
      </c>
      <c r="S2837" s="2">
        <f>VLOOKUP(A2837,'TA Total'!A:Q,14,0)</f>
        <v>19314</v>
      </c>
    </row>
    <row r="2838" spans="1:19" x14ac:dyDescent="0.45">
      <c r="A2838" s="2" t="str">
        <f t="shared" si="88"/>
        <v>2023|Gisborne District|Non-private Dwelling</v>
      </c>
      <c r="B2838" t="s">
        <v>16</v>
      </c>
      <c r="C2838" t="s">
        <v>17</v>
      </c>
      <c r="D2838" t="s">
        <v>18</v>
      </c>
      <c r="E2838" t="s">
        <v>19</v>
      </c>
      <c r="F2838">
        <v>2023</v>
      </c>
      <c r="G2838">
        <v>2023</v>
      </c>
      <c r="H2838" s="1" t="s">
        <v>194</v>
      </c>
      <c r="I2838" t="s">
        <v>193</v>
      </c>
      <c r="J2838">
        <v>22</v>
      </c>
      <c r="K2838" t="s">
        <v>27</v>
      </c>
      <c r="L2838">
        <v>2</v>
      </c>
      <c r="M2838" t="s">
        <v>262</v>
      </c>
      <c r="N2838">
        <v>57</v>
      </c>
      <c r="R2838" s="2">
        <f t="shared" si="89"/>
        <v>28.787878787878789</v>
      </c>
      <c r="S2838" s="2">
        <f>VLOOKUP(A2838,'TA Total'!A:Q,14,0)</f>
        <v>198</v>
      </c>
    </row>
    <row r="2839" spans="1:19" x14ac:dyDescent="0.45">
      <c r="A2839" s="2" t="str">
        <f t="shared" si="88"/>
        <v>2023|Gisborne District|Total - dwelling type</v>
      </c>
      <c r="B2839" t="s">
        <v>16</v>
      </c>
      <c r="C2839" t="s">
        <v>17</v>
      </c>
      <c r="D2839" t="s">
        <v>18</v>
      </c>
      <c r="E2839" t="s">
        <v>19</v>
      </c>
      <c r="F2839">
        <v>2023</v>
      </c>
      <c r="G2839">
        <v>2023</v>
      </c>
      <c r="H2839" s="1" t="s">
        <v>194</v>
      </c>
      <c r="I2839" t="s">
        <v>193</v>
      </c>
      <c r="J2839">
        <v>22</v>
      </c>
      <c r="K2839" t="s">
        <v>27</v>
      </c>
      <c r="L2839">
        <v>99</v>
      </c>
      <c r="M2839" t="s">
        <v>260</v>
      </c>
      <c r="N2839">
        <v>1182</v>
      </c>
      <c r="R2839" s="2">
        <f t="shared" si="89"/>
        <v>6.0587421190219901</v>
      </c>
      <c r="S2839" s="2">
        <f>VLOOKUP(A2839,'TA Total'!A:Q,14,0)</f>
        <v>19509</v>
      </c>
    </row>
    <row r="2840" spans="1:19" x14ac:dyDescent="0.45">
      <c r="A2840" s="2" t="str">
        <f t="shared" si="88"/>
        <v>2023|Gisborne District|Private Dwelling</v>
      </c>
      <c r="B2840" t="s">
        <v>16</v>
      </c>
      <c r="C2840" t="s">
        <v>17</v>
      </c>
      <c r="D2840" t="s">
        <v>18</v>
      </c>
      <c r="E2840" t="s">
        <v>19</v>
      </c>
      <c r="F2840">
        <v>2023</v>
      </c>
      <c r="G2840">
        <v>2023</v>
      </c>
      <c r="H2840" s="1" t="s">
        <v>194</v>
      </c>
      <c r="I2840" t="s">
        <v>193</v>
      </c>
      <c r="J2840">
        <v>3</v>
      </c>
      <c r="K2840" t="s">
        <v>28</v>
      </c>
      <c r="L2840">
        <v>1</v>
      </c>
      <c r="M2840" t="s">
        <v>261</v>
      </c>
      <c r="N2840">
        <v>99</v>
      </c>
      <c r="R2840" s="2">
        <f t="shared" si="89"/>
        <v>0.5125815470643057</v>
      </c>
      <c r="S2840" s="2">
        <f>VLOOKUP(A2840,'TA Total'!A:Q,14,0)</f>
        <v>19314</v>
      </c>
    </row>
    <row r="2841" spans="1:19" x14ac:dyDescent="0.45">
      <c r="A2841" s="2" t="str">
        <f t="shared" si="88"/>
        <v>2023|Gisborne District|Non-private Dwelling</v>
      </c>
      <c r="B2841" t="s">
        <v>16</v>
      </c>
      <c r="C2841" t="s">
        <v>17</v>
      </c>
      <c r="D2841" t="s">
        <v>18</v>
      </c>
      <c r="E2841" t="s">
        <v>19</v>
      </c>
      <c r="F2841">
        <v>2023</v>
      </c>
      <c r="G2841">
        <v>2023</v>
      </c>
      <c r="H2841" s="1" t="s">
        <v>194</v>
      </c>
      <c r="I2841" t="s">
        <v>193</v>
      </c>
      <c r="J2841">
        <v>3</v>
      </c>
      <c r="K2841" t="s">
        <v>28</v>
      </c>
      <c r="L2841">
        <v>2</v>
      </c>
      <c r="M2841" t="s">
        <v>262</v>
      </c>
      <c r="N2841">
        <v>0</v>
      </c>
      <c r="R2841" s="2">
        <f t="shared" si="89"/>
        <v>0</v>
      </c>
      <c r="S2841" s="2">
        <f>VLOOKUP(A2841,'TA Total'!A:Q,14,0)</f>
        <v>198</v>
      </c>
    </row>
    <row r="2842" spans="1:19" x14ac:dyDescent="0.45">
      <c r="A2842" s="2" t="str">
        <f t="shared" si="88"/>
        <v>2023|Gisborne District|Total - dwelling type</v>
      </c>
      <c r="B2842" t="s">
        <v>16</v>
      </c>
      <c r="C2842" t="s">
        <v>17</v>
      </c>
      <c r="D2842" t="s">
        <v>18</v>
      </c>
      <c r="E2842" t="s">
        <v>19</v>
      </c>
      <c r="F2842">
        <v>2023</v>
      </c>
      <c r="G2842">
        <v>2023</v>
      </c>
      <c r="H2842" s="1" t="s">
        <v>194</v>
      </c>
      <c r="I2842" t="s">
        <v>193</v>
      </c>
      <c r="J2842">
        <v>3</v>
      </c>
      <c r="K2842" t="s">
        <v>28</v>
      </c>
      <c r="L2842">
        <v>99</v>
      </c>
      <c r="M2842" t="s">
        <v>260</v>
      </c>
      <c r="N2842">
        <v>99</v>
      </c>
      <c r="R2842" s="2">
        <f t="shared" si="89"/>
        <v>0.5074580962632631</v>
      </c>
      <c r="S2842" s="2">
        <f>VLOOKUP(A2842,'TA Total'!A:Q,14,0)</f>
        <v>19509</v>
      </c>
    </row>
    <row r="2843" spans="1:19" x14ac:dyDescent="0.45">
      <c r="A2843" s="2" t="str">
        <f t="shared" si="88"/>
        <v>2023|Gisborne District|Private Dwelling</v>
      </c>
      <c r="B2843" t="s">
        <v>16</v>
      </c>
      <c r="C2843" t="s">
        <v>17</v>
      </c>
      <c r="D2843" t="s">
        <v>18</v>
      </c>
      <c r="E2843" t="s">
        <v>19</v>
      </c>
      <c r="F2843">
        <v>2023</v>
      </c>
      <c r="G2843">
        <v>2023</v>
      </c>
      <c r="H2843" s="1" t="s">
        <v>194</v>
      </c>
      <c r="I2843" t="s">
        <v>193</v>
      </c>
      <c r="J2843">
        <v>999</v>
      </c>
      <c r="K2843" t="s">
        <v>29</v>
      </c>
      <c r="L2843">
        <v>1</v>
      </c>
      <c r="M2843" t="s">
        <v>261</v>
      </c>
      <c r="N2843">
        <v>19314</v>
      </c>
      <c r="R2843" s="2">
        <f t="shared" si="89"/>
        <v>100</v>
      </c>
      <c r="S2843" s="2">
        <f>VLOOKUP(A2843,'TA Total'!A:Q,14,0)</f>
        <v>19314</v>
      </c>
    </row>
    <row r="2844" spans="1:19" x14ac:dyDescent="0.45">
      <c r="A2844" s="2" t="str">
        <f t="shared" si="88"/>
        <v>2023|Gisborne District|Non-private Dwelling</v>
      </c>
      <c r="B2844" t="s">
        <v>16</v>
      </c>
      <c r="C2844" t="s">
        <v>17</v>
      </c>
      <c r="D2844" t="s">
        <v>18</v>
      </c>
      <c r="E2844" t="s">
        <v>19</v>
      </c>
      <c r="F2844">
        <v>2023</v>
      </c>
      <c r="G2844">
        <v>2023</v>
      </c>
      <c r="H2844" s="1" t="s">
        <v>194</v>
      </c>
      <c r="I2844" t="s">
        <v>193</v>
      </c>
      <c r="J2844">
        <v>999</v>
      </c>
      <c r="K2844" t="s">
        <v>29</v>
      </c>
      <c r="L2844">
        <v>2</v>
      </c>
      <c r="M2844" t="s">
        <v>262</v>
      </c>
      <c r="N2844">
        <v>198</v>
      </c>
      <c r="R2844" s="2">
        <f t="shared" si="89"/>
        <v>100</v>
      </c>
      <c r="S2844" s="2">
        <f>VLOOKUP(A2844,'TA Total'!A:Q,14,0)</f>
        <v>198</v>
      </c>
    </row>
    <row r="2845" spans="1:19" x14ac:dyDescent="0.45">
      <c r="A2845" s="2" t="str">
        <f t="shared" si="88"/>
        <v>2023|Gisborne District|Total - dwelling type</v>
      </c>
      <c r="B2845" t="s">
        <v>16</v>
      </c>
      <c r="C2845" t="s">
        <v>17</v>
      </c>
      <c r="D2845" t="s">
        <v>18</v>
      </c>
      <c r="E2845" t="s">
        <v>19</v>
      </c>
      <c r="F2845">
        <v>2023</v>
      </c>
      <c r="G2845">
        <v>2023</v>
      </c>
      <c r="H2845" s="1" t="s">
        <v>194</v>
      </c>
      <c r="I2845" t="s">
        <v>193</v>
      </c>
      <c r="J2845">
        <v>999</v>
      </c>
      <c r="K2845" t="s">
        <v>29</v>
      </c>
      <c r="L2845">
        <v>99</v>
      </c>
      <c r="M2845" t="s">
        <v>260</v>
      </c>
      <c r="N2845">
        <v>19509</v>
      </c>
      <c r="R2845" s="2">
        <f t="shared" si="89"/>
        <v>100</v>
      </c>
      <c r="S2845" s="2">
        <f>VLOOKUP(A2845,'TA Total'!A:Q,14,0)</f>
        <v>19509</v>
      </c>
    </row>
    <row r="2846" spans="1:19" x14ac:dyDescent="0.45">
      <c r="A2846" s="2" t="str">
        <f t="shared" si="88"/>
        <v>2023|Wairoa District|Private Dwelling</v>
      </c>
      <c r="B2846" t="s">
        <v>16</v>
      </c>
      <c r="C2846" t="s">
        <v>17</v>
      </c>
      <c r="D2846" t="s">
        <v>18</v>
      </c>
      <c r="E2846" t="s">
        <v>19</v>
      </c>
      <c r="F2846">
        <v>2023</v>
      </c>
      <c r="G2846">
        <v>2023</v>
      </c>
      <c r="H2846" s="1" t="s">
        <v>192</v>
      </c>
      <c r="I2846" t="s">
        <v>191</v>
      </c>
      <c r="J2846">
        <v>1</v>
      </c>
      <c r="K2846" t="s">
        <v>22</v>
      </c>
      <c r="L2846">
        <v>1</v>
      </c>
      <c r="M2846" t="s">
        <v>261</v>
      </c>
      <c r="N2846">
        <v>3102</v>
      </c>
      <c r="R2846" s="2">
        <f t="shared" si="89"/>
        <v>72.816901408450704</v>
      </c>
      <c r="S2846" s="2">
        <f>VLOOKUP(A2846,'TA Total'!A:Q,14,0)</f>
        <v>4260</v>
      </c>
    </row>
    <row r="2847" spans="1:19" x14ac:dyDescent="0.45">
      <c r="A2847" s="2" t="str">
        <f t="shared" si="88"/>
        <v>2023|Wairoa District|Non-private Dwelling</v>
      </c>
      <c r="B2847" t="s">
        <v>16</v>
      </c>
      <c r="C2847" t="s">
        <v>17</v>
      </c>
      <c r="D2847" t="s">
        <v>18</v>
      </c>
      <c r="E2847" t="s">
        <v>19</v>
      </c>
      <c r="F2847">
        <v>2023</v>
      </c>
      <c r="G2847">
        <v>2023</v>
      </c>
      <c r="H2847" s="1" t="s">
        <v>192</v>
      </c>
      <c r="I2847" t="s">
        <v>191</v>
      </c>
      <c r="J2847">
        <v>1</v>
      </c>
      <c r="K2847" t="s">
        <v>22</v>
      </c>
      <c r="L2847">
        <v>2</v>
      </c>
      <c r="M2847" t="s">
        <v>262</v>
      </c>
      <c r="N2847">
        <v>21</v>
      </c>
      <c r="R2847" s="2">
        <f t="shared" si="89"/>
        <v>25.925925925925924</v>
      </c>
      <c r="S2847" s="2">
        <f>VLOOKUP(A2847,'TA Total'!A:Q,14,0)</f>
        <v>81</v>
      </c>
    </row>
    <row r="2848" spans="1:19" x14ac:dyDescent="0.45">
      <c r="A2848" s="2" t="str">
        <f t="shared" si="88"/>
        <v>2023|Wairoa District|Total - dwelling type</v>
      </c>
      <c r="B2848" t="s">
        <v>16</v>
      </c>
      <c r="C2848" t="s">
        <v>17</v>
      </c>
      <c r="D2848" t="s">
        <v>18</v>
      </c>
      <c r="E2848" t="s">
        <v>19</v>
      </c>
      <c r="F2848">
        <v>2023</v>
      </c>
      <c r="G2848">
        <v>2023</v>
      </c>
      <c r="H2848" s="1" t="s">
        <v>192</v>
      </c>
      <c r="I2848" t="s">
        <v>191</v>
      </c>
      <c r="J2848">
        <v>1</v>
      </c>
      <c r="K2848" t="s">
        <v>22</v>
      </c>
      <c r="L2848">
        <v>99</v>
      </c>
      <c r="M2848" t="s">
        <v>260</v>
      </c>
      <c r="N2848">
        <v>3120</v>
      </c>
      <c r="R2848" s="2">
        <f t="shared" si="89"/>
        <v>71.872840359364204</v>
      </c>
      <c r="S2848" s="2">
        <f>VLOOKUP(A2848,'TA Total'!A:Q,14,0)</f>
        <v>4341</v>
      </c>
    </row>
    <row r="2849" spans="1:19" x14ac:dyDescent="0.45">
      <c r="A2849" s="2" t="str">
        <f t="shared" si="88"/>
        <v>2023|Wairoa District|Private Dwelling</v>
      </c>
      <c r="B2849" t="s">
        <v>16</v>
      </c>
      <c r="C2849" t="s">
        <v>17</v>
      </c>
      <c r="D2849" t="s">
        <v>18</v>
      </c>
      <c r="E2849" t="s">
        <v>19</v>
      </c>
      <c r="F2849">
        <v>2023</v>
      </c>
      <c r="G2849">
        <v>2023</v>
      </c>
      <c r="H2849" s="1" t="s">
        <v>192</v>
      </c>
      <c r="I2849" t="s">
        <v>191</v>
      </c>
      <c r="J2849">
        <v>2</v>
      </c>
      <c r="K2849" t="s">
        <v>23</v>
      </c>
      <c r="L2849">
        <v>1</v>
      </c>
      <c r="M2849" t="s">
        <v>261</v>
      </c>
      <c r="N2849">
        <v>1152</v>
      </c>
      <c r="R2849" s="2">
        <f t="shared" si="89"/>
        <v>27.042253521126757</v>
      </c>
      <c r="S2849" s="2">
        <f>VLOOKUP(A2849,'TA Total'!A:Q,14,0)</f>
        <v>4260</v>
      </c>
    </row>
    <row r="2850" spans="1:19" x14ac:dyDescent="0.45">
      <c r="A2850" s="2" t="str">
        <f t="shared" si="88"/>
        <v>2023|Wairoa District|Non-private Dwelling</v>
      </c>
      <c r="B2850" t="s">
        <v>16</v>
      </c>
      <c r="C2850" t="s">
        <v>17</v>
      </c>
      <c r="D2850" t="s">
        <v>18</v>
      </c>
      <c r="E2850" t="s">
        <v>19</v>
      </c>
      <c r="F2850">
        <v>2023</v>
      </c>
      <c r="G2850">
        <v>2023</v>
      </c>
      <c r="H2850" s="1" t="s">
        <v>192</v>
      </c>
      <c r="I2850" t="s">
        <v>191</v>
      </c>
      <c r="J2850">
        <v>2</v>
      </c>
      <c r="K2850" t="s">
        <v>23</v>
      </c>
      <c r="L2850">
        <v>2</v>
      </c>
      <c r="M2850" t="s">
        <v>262</v>
      </c>
      <c r="N2850">
        <v>63</v>
      </c>
      <c r="R2850" s="2">
        <f t="shared" si="89"/>
        <v>77.777777777777786</v>
      </c>
      <c r="S2850" s="2">
        <f>VLOOKUP(A2850,'TA Total'!A:Q,14,0)</f>
        <v>81</v>
      </c>
    </row>
    <row r="2851" spans="1:19" x14ac:dyDescent="0.45">
      <c r="A2851" s="2" t="str">
        <f t="shared" si="88"/>
        <v>2023|Wairoa District|Total - dwelling type</v>
      </c>
      <c r="B2851" t="s">
        <v>16</v>
      </c>
      <c r="C2851" t="s">
        <v>17</v>
      </c>
      <c r="D2851" t="s">
        <v>18</v>
      </c>
      <c r="E2851" t="s">
        <v>19</v>
      </c>
      <c r="F2851">
        <v>2023</v>
      </c>
      <c r="G2851">
        <v>2023</v>
      </c>
      <c r="H2851" s="1" t="s">
        <v>192</v>
      </c>
      <c r="I2851" t="s">
        <v>191</v>
      </c>
      <c r="J2851">
        <v>2</v>
      </c>
      <c r="K2851" t="s">
        <v>23</v>
      </c>
      <c r="L2851">
        <v>99</v>
      </c>
      <c r="M2851" t="s">
        <v>260</v>
      </c>
      <c r="N2851">
        <v>1215</v>
      </c>
      <c r="R2851" s="2">
        <f t="shared" si="89"/>
        <v>27.988942639944714</v>
      </c>
      <c r="S2851" s="2">
        <f>VLOOKUP(A2851,'TA Total'!A:Q,14,0)</f>
        <v>4341</v>
      </c>
    </row>
    <row r="2852" spans="1:19" x14ac:dyDescent="0.45">
      <c r="A2852" s="2" t="str">
        <f t="shared" si="88"/>
        <v>2023|Wairoa District|Private Dwelling</v>
      </c>
      <c r="B2852" t="s">
        <v>16</v>
      </c>
      <c r="C2852" t="s">
        <v>17</v>
      </c>
      <c r="D2852" t="s">
        <v>18</v>
      </c>
      <c r="E2852" t="s">
        <v>19</v>
      </c>
      <c r="F2852">
        <v>2023</v>
      </c>
      <c r="G2852">
        <v>2023</v>
      </c>
      <c r="H2852" s="1" t="s">
        <v>192</v>
      </c>
      <c r="I2852" t="s">
        <v>191</v>
      </c>
      <c r="J2852">
        <v>21</v>
      </c>
      <c r="K2852" t="s">
        <v>26</v>
      </c>
      <c r="L2852">
        <v>1</v>
      </c>
      <c r="M2852" t="s">
        <v>261</v>
      </c>
      <c r="N2852">
        <v>489</v>
      </c>
      <c r="R2852" s="2">
        <f t="shared" si="89"/>
        <v>11.47887323943662</v>
      </c>
      <c r="S2852" s="2">
        <f>VLOOKUP(A2852,'TA Total'!A:Q,14,0)</f>
        <v>4260</v>
      </c>
    </row>
    <row r="2853" spans="1:19" x14ac:dyDescent="0.45">
      <c r="A2853" s="2" t="str">
        <f t="shared" si="88"/>
        <v>2023|Wairoa District|Non-private Dwelling</v>
      </c>
      <c r="B2853" t="s">
        <v>16</v>
      </c>
      <c r="C2853" t="s">
        <v>17</v>
      </c>
      <c r="D2853" t="s">
        <v>18</v>
      </c>
      <c r="E2853" t="s">
        <v>19</v>
      </c>
      <c r="F2853">
        <v>2023</v>
      </c>
      <c r="G2853">
        <v>2023</v>
      </c>
      <c r="H2853" s="1" t="s">
        <v>192</v>
      </c>
      <c r="I2853" t="s">
        <v>191</v>
      </c>
      <c r="J2853">
        <v>21</v>
      </c>
      <c r="K2853" t="s">
        <v>26</v>
      </c>
      <c r="L2853">
        <v>2</v>
      </c>
      <c r="M2853" t="s">
        <v>262</v>
      </c>
      <c r="N2853">
        <v>24</v>
      </c>
      <c r="R2853" s="2">
        <f t="shared" si="89"/>
        <v>29.629629629629626</v>
      </c>
      <c r="S2853" s="2">
        <f>VLOOKUP(A2853,'TA Total'!A:Q,14,0)</f>
        <v>81</v>
      </c>
    </row>
    <row r="2854" spans="1:19" x14ac:dyDescent="0.45">
      <c r="A2854" s="2" t="str">
        <f t="shared" si="88"/>
        <v>2023|Wairoa District|Total - dwelling type</v>
      </c>
      <c r="B2854" t="s">
        <v>16</v>
      </c>
      <c r="C2854" t="s">
        <v>17</v>
      </c>
      <c r="D2854" t="s">
        <v>18</v>
      </c>
      <c r="E2854" t="s">
        <v>19</v>
      </c>
      <c r="F2854">
        <v>2023</v>
      </c>
      <c r="G2854">
        <v>2023</v>
      </c>
      <c r="H2854" s="1" t="s">
        <v>192</v>
      </c>
      <c r="I2854" t="s">
        <v>191</v>
      </c>
      <c r="J2854">
        <v>21</v>
      </c>
      <c r="K2854" t="s">
        <v>26</v>
      </c>
      <c r="L2854">
        <v>99</v>
      </c>
      <c r="M2854" t="s">
        <v>260</v>
      </c>
      <c r="N2854">
        <v>516</v>
      </c>
      <c r="R2854" s="2">
        <f t="shared" si="89"/>
        <v>11.886662059433311</v>
      </c>
      <c r="S2854" s="2">
        <f>VLOOKUP(A2854,'TA Total'!A:Q,14,0)</f>
        <v>4341</v>
      </c>
    </row>
    <row r="2855" spans="1:19" x14ac:dyDescent="0.45">
      <c r="A2855" s="2" t="str">
        <f t="shared" si="88"/>
        <v>2023|Wairoa District|Private Dwelling</v>
      </c>
      <c r="B2855" t="s">
        <v>16</v>
      </c>
      <c r="C2855" t="s">
        <v>17</v>
      </c>
      <c r="D2855" t="s">
        <v>18</v>
      </c>
      <c r="E2855" t="s">
        <v>19</v>
      </c>
      <c r="F2855">
        <v>2023</v>
      </c>
      <c r="G2855">
        <v>2023</v>
      </c>
      <c r="H2855" s="1" t="s">
        <v>192</v>
      </c>
      <c r="I2855" t="s">
        <v>191</v>
      </c>
      <c r="J2855">
        <v>22</v>
      </c>
      <c r="K2855" t="s">
        <v>27</v>
      </c>
      <c r="L2855">
        <v>1</v>
      </c>
      <c r="M2855" t="s">
        <v>261</v>
      </c>
      <c r="N2855">
        <v>660</v>
      </c>
      <c r="R2855" s="2">
        <f t="shared" si="89"/>
        <v>15.492957746478872</v>
      </c>
      <c r="S2855" s="2">
        <f>VLOOKUP(A2855,'TA Total'!A:Q,14,0)</f>
        <v>4260</v>
      </c>
    </row>
    <row r="2856" spans="1:19" x14ac:dyDescent="0.45">
      <c r="A2856" s="2" t="str">
        <f t="shared" si="88"/>
        <v>2023|Wairoa District|Non-private Dwelling</v>
      </c>
      <c r="B2856" t="s">
        <v>16</v>
      </c>
      <c r="C2856" t="s">
        <v>17</v>
      </c>
      <c r="D2856" t="s">
        <v>18</v>
      </c>
      <c r="E2856" t="s">
        <v>19</v>
      </c>
      <c r="F2856">
        <v>2023</v>
      </c>
      <c r="G2856">
        <v>2023</v>
      </c>
      <c r="H2856" s="1" t="s">
        <v>192</v>
      </c>
      <c r="I2856" t="s">
        <v>191</v>
      </c>
      <c r="J2856">
        <v>22</v>
      </c>
      <c r="K2856" t="s">
        <v>27</v>
      </c>
      <c r="L2856">
        <v>2</v>
      </c>
      <c r="M2856" t="s">
        <v>262</v>
      </c>
      <c r="N2856">
        <v>36</v>
      </c>
      <c r="R2856" s="2">
        <f t="shared" si="89"/>
        <v>44.444444444444443</v>
      </c>
      <c r="S2856" s="2">
        <f>VLOOKUP(A2856,'TA Total'!A:Q,14,0)</f>
        <v>81</v>
      </c>
    </row>
    <row r="2857" spans="1:19" x14ac:dyDescent="0.45">
      <c r="A2857" s="2" t="str">
        <f t="shared" si="88"/>
        <v>2023|Wairoa District|Total - dwelling type</v>
      </c>
      <c r="B2857" t="s">
        <v>16</v>
      </c>
      <c r="C2857" t="s">
        <v>17</v>
      </c>
      <c r="D2857" t="s">
        <v>18</v>
      </c>
      <c r="E2857" t="s">
        <v>19</v>
      </c>
      <c r="F2857">
        <v>2023</v>
      </c>
      <c r="G2857">
        <v>2023</v>
      </c>
      <c r="H2857" s="1" t="s">
        <v>192</v>
      </c>
      <c r="I2857" t="s">
        <v>191</v>
      </c>
      <c r="J2857">
        <v>22</v>
      </c>
      <c r="K2857" t="s">
        <v>27</v>
      </c>
      <c r="L2857">
        <v>99</v>
      </c>
      <c r="M2857" t="s">
        <v>260</v>
      </c>
      <c r="N2857">
        <v>696</v>
      </c>
      <c r="R2857" s="2">
        <f t="shared" si="89"/>
        <v>16.033172080165862</v>
      </c>
      <c r="S2857" s="2">
        <f>VLOOKUP(A2857,'TA Total'!A:Q,14,0)</f>
        <v>4341</v>
      </c>
    </row>
    <row r="2858" spans="1:19" x14ac:dyDescent="0.45">
      <c r="A2858" s="2" t="str">
        <f t="shared" si="88"/>
        <v>2023|Wairoa District|Private Dwelling</v>
      </c>
      <c r="B2858" t="s">
        <v>16</v>
      </c>
      <c r="C2858" t="s">
        <v>17</v>
      </c>
      <c r="D2858" t="s">
        <v>18</v>
      </c>
      <c r="E2858" t="s">
        <v>19</v>
      </c>
      <c r="F2858">
        <v>2023</v>
      </c>
      <c r="G2858">
        <v>2023</v>
      </c>
      <c r="H2858" s="1" t="s">
        <v>192</v>
      </c>
      <c r="I2858" t="s">
        <v>191</v>
      </c>
      <c r="J2858">
        <v>3</v>
      </c>
      <c r="K2858" t="s">
        <v>28</v>
      </c>
      <c r="L2858">
        <v>1</v>
      </c>
      <c r="M2858" t="s">
        <v>261</v>
      </c>
      <c r="N2858">
        <v>6</v>
      </c>
      <c r="R2858" s="2">
        <f t="shared" si="89"/>
        <v>0.14084507042253522</v>
      </c>
      <c r="S2858" s="2">
        <f>VLOOKUP(A2858,'TA Total'!A:Q,14,0)</f>
        <v>4260</v>
      </c>
    </row>
    <row r="2859" spans="1:19" x14ac:dyDescent="0.45">
      <c r="A2859" s="2" t="str">
        <f t="shared" si="88"/>
        <v>2023|Wairoa District|Non-private Dwelling</v>
      </c>
      <c r="B2859" t="s">
        <v>16</v>
      </c>
      <c r="C2859" t="s">
        <v>17</v>
      </c>
      <c r="D2859" t="s">
        <v>18</v>
      </c>
      <c r="E2859" t="s">
        <v>19</v>
      </c>
      <c r="F2859">
        <v>2023</v>
      </c>
      <c r="G2859">
        <v>2023</v>
      </c>
      <c r="H2859" s="1" t="s">
        <v>192</v>
      </c>
      <c r="I2859" t="s">
        <v>191</v>
      </c>
      <c r="J2859">
        <v>3</v>
      </c>
      <c r="K2859" t="s">
        <v>28</v>
      </c>
      <c r="L2859">
        <v>2</v>
      </c>
      <c r="M2859" t="s">
        <v>262</v>
      </c>
      <c r="N2859">
        <v>0</v>
      </c>
      <c r="R2859" s="2">
        <f t="shared" si="89"/>
        <v>0</v>
      </c>
      <c r="S2859" s="2">
        <f>VLOOKUP(A2859,'TA Total'!A:Q,14,0)</f>
        <v>81</v>
      </c>
    </row>
    <row r="2860" spans="1:19" x14ac:dyDescent="0.45">
      <c r="A2860" s="2" t="str">
        <f t="shared" si="88"/>
        <v>2023|Wairoa District|Total - dwelling type</v>
      </c>
      <c r="B2860" t="s">
        <v>16</v>
      </c>
      <c r="C2860" t="s">
        <v>17</v>
      </c>
      <c r="D2860" t="s">
        <v>18</v>
      </c>
      <c r="E2860" t="s">
        <v>19</v>
      </c>
      <c r="F2860">
        <v>2023</v>
      </c>
      <c r="G2860">
        <v>2023</v>
      </c>
      <c r="H2860" s="1" t="s">
        <v>192</v>
      </c>
      <c r="I2860" t="s">
        <v>191</v>
      </c>
      <c r="J2860">
        <v>3</v>
      </c>
      <c r="K2860" t="s">
        <v>28</v>
      </c>
      <c r="L2860">
        <v>99</v>
      </c>
      <c r="M2860" t="s">
        <v>260</v>
      </c>
      <c r="N2860">
        <v>6</v>
      </c>
      <c r="R2860" s="2">
        <f t="shared" si="89"/>
        <v>0.138217000691085</v>
      </c>
      <c r="S2860" s="2">
        <f>VLOOKUP(A2860,'TA Total'!A:Q,14,0)</f>
        <v>4341</v>
      </c>
    </row>
    <row r="2861" spans="1:19" x14ac:dyDescent="0.45">
      <c r="A2861" s="2" t="str">
        <f t="shared" si="88"/>
        <v>2023|Wairoa District|Private Dwelling</v>
      </c>
      <c r="B2861" t="s">
        <v>16</v>
      </c>
      <c r="C2861" t="s">
        <v>17</v>
      </c>
      <c r="D2861" t="s">
        <v>18</v>
      </c>
      <c r="E2861" t="s">
        <v>19</v>
      </c>
      <c r="F2861">
        <v>2023</v>
      </c>
      <c r="G2861">
        <v>2023</v>
      </c>
      <c r="H2861" s="1" t="s">
        <v>192</v>
      </c>
      <c r="I2861" t="s">
        <v>191</v>
      </c>
      <c r="J2861">
        <v>999</v>
      </c>
      <c r="K2861" t="s">
        <v>29</v>
      </c>
      <c r="L2861">
        <v>1</v>
      </c>
      <c r="M2861" t="s">
        <v>261</v>
      </c>
      <c r="N2861">
        <v>4260</v>
      </c>
      <c r="R2861" s="2">
        <f t="shared" si="89"/>
        <v>100</v>
      </c>
      <c r="S2861" s="2">
        <f>VLOOKUP(A2861,'TA Total'!A:Q,14,0)</f>
        <v>4260</v>
      </c>
    </row>
    <row r="2862" spans="1:19" x14ac:dyDescent="0.45">
      <c r="A2862" s="2" t="str">
        <f t="shared" si="88"/>
        <v>2023|Wairoa District|Non-private Dwelling</v>
      </c>
      <c r="B2862" t="s">
        <v>16</v>
      </c>
      <c r="C2862" t="s">
        <v>17</v>
      </c>
      <c r="D2862" t="s">
        <v>18</v>
      </c>
      <c r="E2862" t="s">
        <v>19</v>
      </c>
      <c r="F2862">
        <v>2023</v>
      </c>
      <c r="G2862">
        <v>2023</v>
      </c>
      <c r="H2862" s="1" t="s">
        <v>192</v>
      </c>
      <c r="I2862" t="s">
        <v>191</v>
      </c>
      <c r="J2862">
        <v>999</v>
      </c>
      <c r="K2862" t="s">
        <v>29</v>
      </c>
      <c r="L2862">
        <v>2</v>
      </c>
      <c r="M2862" t="s">
        <v>262</v>
      </c>
      <c r="N2862">
        <v>81</v>
      </c>
      <c r="R2862" s="2">
        <f t="shared" si="89"/>
        <v>100</v>
      </c>
      <c r="S2862" s="2">
        <f>VLOOKUP(A2862,'TA Total'!A:Q,14,0)</f>
        <v>81</v>
      </c>
    </row>
    <row r="2863" spans="1:19" x14ac:dyDescent="0.45">
      <c r="A2863" s="2" t="str">
        <f t="shared" si="88"/>
        <v>2023|Wairoa District|Total - dwelling type</v>
      </c>
      <c r="B2863" t="s">
        <v>16</v>
      </c>
      <c r="C2863" t="s">
        <v>17</v>
      </c>
      <c r="D2863" t="s">
        <v>18</v>
      </c>
      <c r="E2863" t="s">
        <v>19</v>
      </c>
      <c r="F2863">
        <v>2023</v>
      </c>
      <c r="G2863">
        <v>2023</v>
      </c>
      <c r="H2863" s="1" t="s">
        <v>192</v>
      </c>
      <c r="I2863" t="s">
        <v>191</v>
      </c>
      <c r="J2863">
        <v>999</v>
      </c>
      <c r="K2863" t="s">
        <v>29</v>
      </c>
      <c r="L2863">
        <v>99</v>
      </c>
      <c r="M2863" t="s">
        <v>260</v>
      </c>
      <c r="N2863">
        <v>4341</v>
      </c>
      <c r="R2863" s="2">
        <f t="shared" si="89"/>
        <v>100</v>
      </c>
      <c r="S2863" s="2">
        <f>VLOOKUP(A2863,'TA Total'!A:Q,14,0)</f>
        <v>4341</v>
      </c>
    </row>
    <row r="2864" spans="1:19" x14ac:dyDescent="0.45">
      <c r="A2864" s="2" t="str">
        <f t="shared" si="88"/>
        <v>2023|Hastings District|Private Dwelling</v>
      </c>
      <c r="B2864" t="s">
        <v>16</v>
      </c>
      <c r="C2864" t="s">
        <v>17</v>
      </c>
      <c r="D2864" t="s">
        <v>18</v>
      </c>
      <c r="E2864" t="s">
        <v>19</v>
      </c>
      <c r="F2864">
        <v>2023</v>
      </c>
      <c r="G2864">
        <v>2023</v>
      </c>
      <c r="H2864" s="1" t="s">
        <v>190</v>
      </c>
      <c r="I2864" t="s">
        <v>189</v>
      </c>
      <c r="J2864">
        <v>1</v>
      </c>
      <c r="K2864" t="s">
        <v>22</v>
      </c>
      <c r="L2864">
        <v>1</v>
      </c>
      <c r="M2864" t="s">
        <v>261</v>
      </c>
      <c r="N2864">
        <v>29553</v>
      </c>
      <c r="R2864" s="2">
        <f t="shared" si="89"/>
        <v>90.326425820649177</v>
      </c>
      <c r="S2864" s="2">
        <f>VLOOKUP(A2864,'TA Total'!A:Q,14,0)</f>
        <v>32718</v>
      </c>
    </row>
    <row r="2865" spans="1:19" x14ac:dyDescent="0.45">
      <c r="A2865" s="2" t="str">
        <f t="shared" si="88"/>
        <v>2023|Hastings District|Non-private Dwelling</v>
      </c>
      <c r="B2865" t="s">
        <v>16</v>
      </c>
      <c r="C2865" t="s">
        <v>17</v>
      </c>
      <c r="D2865" t="s">
        <v>18</v>
      </c>
      <c r="E2865" t="s">
        <v>19</v>
      </c>
      <c r="F2865">
        <v>2023</v>
      </c>
      <c r="G2865">
        <v>2023</v>
      </c>
      <c r="H2865" s="1" t="s">
        <v>190</v>
      </c>
      <c r="I2865" t="s">
        <v>189</v>
      </c>
      <c r="J2865">
        <v>1</v>
      </c>
      <c r="K2865" t="s">
        <v>22</v>
      </c>
      <c r="L2865">
        <v>2</v>
      </c>
      <c r="M2865" t="s">
        <v>262</v>
      </c>
      <c r="N2865">
        <v>213</v>
      </c>
      <c r="R2865" s="2">
        <f t="shared" si="89"/>
        <v>54.615384615384613</v>
      </c>
      <c r="S2865" s="2">
        <f>VLOOKUP(A2865,'TA Total'!A:Q,14,0)</f>
        <v>390</v>
      </c>
    </row>
    <row r="2866" spans="1:19" x14ac:dyDescent="0.45">
      <c r="A2866" s="2" t="str">
        <f t="shared" si="88"/>
        <v>2023|Hastings District|Total - dwelling type</v>
      </c>
      <c r="B2866" t="s">
        <v>16</v>
      </c>
      <c r="C2866" t="s">
        <v>17</v>
      </c>
      <c r="D2866" t="s">
        <v>18</v>
      </c>
      <c r="E2866" t="s">
        <v>19</v>
      </c>
      <c r="F2866">
        <v>2023</v>
      </c>
      <c r="G2866">
        <v>2023</v>
      </c>
      <c r="H2866" s="1" t="s">
        <v>190</v>
      </c>
      <c r="I2866" t="s">
        <v>189</v>
      </c>
      <c r="J2866">
        <v>1</v>
      </c>
      <c r="K2866" t="s">
        <v>22</v>
      </c>
      <c r="L2866">
        <v>99</v>
      </c>
      <c r="M2866" t="s">
        <v>260</v>
      </c>
      <c r="N2866">
        <v>29766</v>
      </c>
      <c r="R2866" s="2">
        <f t="shared" si="89"/>
        <v>89.913910285455373</v>
      </c>
      <c r="S2866" s="2">
        <f>VLOOKUP(A2866,'TA Total'!A:Q,14,0)</f>
        <v>33105</v>
      </c>
    </row>
    <row r="2867" spans="1:19" x14ac:dyDescent="0.45">
      <c r="A2867" s="2" t="str">
        <f t="shared" si="88"/>
        <v>2023|Hastings District|Private Dwelling</v>
      </c>
      <c r="B2867" t="s">
        <v>16</v>
      </c>
      <c r="C2867" t="s">
        <v>17</v>
      </c>
      <c r="D2867" t="s">
        <v>18</v>
      </c>
      <c r="E2867" t="s">
        <v>19</v>
      </c>
      <c r="F2867">
        <v>2023</v>
      </c>
      <c r="G2867">
        <v>2023</v>
      </c>
      <c r="H2867" s="1" t="s">
        <v>190</v>
      </c>
      <c r="I2867" t="s">
        <v>189</v>
      </c>
      <c r="J2867">
        <v>2</v>
      </c>
      <c r="K2867" t="s">
        <v>23</v>
      </c>
      <c r="L2867">
        <v>1</v>
      </c>
      <c r="M2867" t="s">
        <v>261</v>
      </c>
      <c r="N2867">
        <v>2904</v>
      </c>
      <c r="R2867" s="2">
        <f t="shared" si="89"/>
        <v>8.8758481569778098</v>
      </c>
      <c r="S2867" s="2">
        <f>VLOOKUP(A2867,'TA Total'!A:Q,14,0)</f>
        <v>32718</v>
      </c>
    </row>
    <row r="2868" spans="1:19" x14ac:dyDescent="0.45">
      <c r="A2868" s="2" t="str">
        <f t="shared" si="88"/>
        <v>2023|Hastings District|Non-private Dwelling</v>
      </c>
      <c r="B2868" t="s">
        <v>16</v>
      </c>
      <c r="C2868" t="s">
        <v>17</v>
      </c>
      <c r="D2868" t="s">
        <v>18</v>
      </c>
      <c r="E2868" t="s">
        <v>19</v>
      </c>
      <c r="F2868">
        <v>2023</v>
      </c>
      <c r="G2868">
        <v>2023</v>
      </c>
      <c r="H2868" s="1" t="s">
        <v>190</v>
      </c>
      <c r="I2868" t="s">
        <v>189</v>
      </c>
      <c r="J2868">
        <v>2</v>
      </c>
      <c r="K2868" t="s">
        <v>23</v>
      </c>
      <c r="L2868">
        <v>2</v>
      </c>
      <c r="M2868" t="s">
        <v>262</v>
      </c>
      <c r="N2868">
        <v>165</v>
      </c>
      <c r="R2868" s="2">
        <f t="shared" si="89"/>
        <v>42.307692307692307</v>
      </c>
      <c r="S2868" s="2">
        <f>VLOOKUP(A2868,'TA Total'!A:Q,14,0)</f>
        <v>390</v>
      </c>
    </row>
    <row r="2869" spans="1:19" x14ac:dyDescent="0.45">
      <c r="A2869" s="2" t="str">
        <f t="shared" si="88"/>
        <v>2023|Hastings District|Total - dwelling type</v>
      </c>
      <c r="B2869" t="s">
        <v>16</v>
      </c>
      <c r="C2869" t="s">
        <v>17</v>
      </c>
      <c r="D2869" t="s">
        <v>18</v>
      </c>
      <c r="E2869" t="s">
        <v>19</v>
      </c>
      <c r="F2869">
        <v>2023</v>
      </c>
      <c r="G2869">
        <v>2023</v>
      </c>
      <c r="H2869" s="1" t="s">
        <v>190</v>
      </c>
      <c r="I2869" t="s">
        <v>189</v>
      </c>
      <c r="J2869">
        <v>2</v>
      </c>
      <c r="K2869" t="s">
        <v>23</v>
      </c>
      <c r="L2869">
        <v>99</v>
      </c>
      <c r="M2869" t="s">
        <v>260</v>
      </c>
      <c r="N2869">
        <v>3069</v>
      </c>
      <c r="R2869" s="2">
        <f t="shared" si="89"/>
        <v>9.2705029451744458</v>
      </c>
      <c r="S2869" s="2">
        <f>VLOOKUP(A2869,'TA Total'!A:Q,14,0)</f>
        <v>33105</v>
      </c>
    </row>
    <row r="2870" spans="1:19" x14ac:dyDescent="0.45">
      <c r="A2870" s="2" t="str">
        <f t="shared" si="88"/>
        <v>2023|Hastings District|Private Dwelling</v>
      </c>
      <c r="B2870" t="s">
        <v>16</v>
      </c>
      <c r="C2870" t="s">
        <v>17</v>
      </c>
      <c r="D2870" t="s">
        <v>18</v>
      </c>
      <c r="E2870" t="s">
        <v>19</v>
      </c>
      <c r="F2870">
        <v>2023</v>
      </c>
      <c r="G2870">
        <v>2023</v>
      </c>
      <c r="H2870" s="1" t="s">
        <v>190</v>
      </c>
      <c r="I2870" t="s">
        <v>189</v>
      </c>
      <c r="J2870">
        <v>21</v>
      </c>
      <c r="K2870" t="s">
        <v>26</v>
      </c>
      <c r="L2870">
        <v>1</v>
      </c>
      <c r="M2870" t="s">
        <v>261</v>
      </c>
      <c r="N2870">
        <v>1650</v>
      </c>
      <c r="R2870" s="2">
        <f t="shared" si="89"/>
        <v>5.0430955437373921</v>
      </c>
      <c r="S2870" s="2">
        <f>VLOOKUP(A2870,'TA Total'!A:Q,14,0)</f>
        <v>32718</v>
      </c>
    </row>
    <row r="2871" spans="1:19" x14ac:dyDescent="0.45">
      <c r="A2871" s="2" t="str">
        <f t="shared" si="88"/>
        <v>2023|Hastings District|Non-private Dwelling</v>
      </c>
      <c r="B2871" t="s">
        <v>16</v>
      </c>
      <c r="C2871" t="s">
        <v>17</v>
      </c>
      <c r="D2871" t="s">
        <v>18</v>
      </c>
      <c r="E2871" t="s">
        <v>19</v>
      </c>
      <c r="F2871">
        <v>2023</v>
      </c>
      <c r="G2871">
        <v>2023</v>
      </c>
      <c r="H2871" s="1" t="s">
        <v>190</v>
      </c>
      <c r="I2871" t="s">
        <v>189</v>
      </c>
      <c r="J2871">
        <v>21</v>
      </c>
      <c r="K2871" t="s">
        <v>26</v>
      </c>
      <c r="L2871">
        <v>2</v>
      </c>
      <c r="M2871" t="s">
        <v>262</v>
      </c>
      <c r="N2871">
        <v>57</v>
      </c>
      <c r="R2871" s="2">
        <f t="shared" si="89"/>
        <v>14.615384615384617</v>
      </c>
      <c r="S2871" s="2">
        <f>VLOOKUP(A2871,'TA Total'!A:Q,14,0)</f>
        <v>390</v>
      </c>
    </row>
    <row r="2872" spans="1:19" x14ac:dyDescent="0.45">
      <c r="A2872" s="2" t="str">
        <f t="shared" si="88"/>
        <v>2023|Hastings District|Total - dwelling type</v>
      </c>
      <c r="B2872" t="s">
        <v>16</v>
      </c>
      <c r="C2872" t="s">
        <v>17</v>
      </c>
      <c r="D2872" t="s">
        <v>18</v>
      </c>
      <c r="E2872" t="s">
        <v>19</v>
      </c>
      <c r="F2872">
        <v>2023</v>
      </c>
      <c r="G2872">
        <v>2023</v>
      </c>
      <c r="H2872" s="1" t="s">
        <v>190</v>
      </c>
      <c r="I2872" t="s">
        <v>189</v>
      </c>
      <c r="J2872">
        <v>21</v>
      </c>
      <c r="K2872" t="s">
        <v>26</v>
      </c>
      <c r="L2872">
        <v>99</v>
      </c>
      <c r="M2872" t="s">
        <v>260</v>
      </c>
      <c r="N2872">
        <v>1707</v>
      </c>
      <c r="R2872" s="2">
        <f t="shared" si="89"/>
        <v>5.1563207974626195</v>
      </c>
      <c r="S2872" s="2">
        <f>VLOOKUP(A2872,'TA Total'!A:Q,14,0)</f>
        <v>33105</v>
      </c>
    </row>
    <row r="2873" spans="1:19" x14ac:dyDescent="0.45">
      <c r="A2873" s="2" t="str">
        <f t="shared" si="88"/>
        <v>2023|Hastings District|Private Dwelling</v>
      </c>
      <c r="B2873" t="s">
        <v>16</v>
      </c>
      <c r="C2873" t="s">
        <v>17</v>
      </c>
      <c r="D2873" t="s">
        <v>18</v>
      </c>
      <c r="E2873" t="s">
        <v>19</v>
      </c>
      <c r="F2873">
        <v>2023</v>
      </c>
      <c r="G2873">
        <v>2023</v>
      </c>
      <c r="H2873" s="1" t="s">
        <v>190</v>
      </c>
      <c r="I2873" t="s">
        <v>189</v>
      </c>
      <c r="J2873">
        <v>22</v>
      </c>
      <c r="K2873" t="s">
        <v>27</v>
      </c>
      <c r="L2873">
        <v>1</v>
      </c>
      <c r="M2873" t="s">
        <v>261</v>
      </c>
      <c r="N2873">
        <v>1251</v>
      </c>
      <c r="R2873" s="2">
        <f t="shared" si="89"/>
        <v>3.8235833486154411</v>
      </c>
      <c r="S2873" s="2">
        <f>VLOOKUP(A2873,'TA Total'!A:Q,14,0)</f>
        <v>32718</v>
      </c>
    </row>
    <row r="2874" spans="1:19" x14ac:dyDescent="0.45">
      <c r="A2874" s="2" t="str">
        <f t="shared" si="88"/>
        <v>2023|Hastings District|Non-private Dwelling</v>
      </c>
      <c r="B2874" t="s">
        <v>16</v>
      </c>
      <c r="C2874" t="s">
        <v>17</v>
      </c>
      <c r="D2874" t="s">
        <v>18</v>
      </c>
      <c r="E2874" t="s">
        <v>19</v>
      </c>
      <c r="F2874">
        <v>2023</v>
      </c>
      <c r="G2874">
        <v>2023</v>
      </c>
      <c r="H2874" s="1" t="s">
        <v>190</v>
      </c>
      <c r="I2874" t="s">
        <v>189</v>
      </c>
      <c r="J2874">
        <v>22</v>
      </c>
      <c r="K2874" t="s">
        <v>27</v>
      </c>
      <c r="L2874">
        <v>2</v>
      </c>
      <c r="M2874" t="s">
        <v>262</v>
      </c>
      <c r="N2874">
        <v>111</v>
      </c>
      <c r="R2874" s="2">
        <f t="shared" si="89"/>
        <v>28.46153846153846</v>
      </c>
      <c r="S2874" s="2">
        <f>VLOOKUP(A2874,'TA Total'!A:Q,14,0)</f>
        <v>390</v>
      </c>
    </row>
    <row r="2875" spans="1:19" x14ac:dyDescent="0.45">
      <c r="A2875" s="2" t="str">
        <f t="shared" si="88"/>
        <v>2023|Hastings District|Total - dwelling type</v>
      </c>
      <c r="B2875" t="s">
        <v>16</v>
      </c>
      <c r="C2875" t="s">
        <v>17</v>
      </c>
      <c r="D2875" t="s">
        <v>18</v>
      </c>
      <c r="E2875" t="s">
        <v>19</v>
      </c>
      <c r="F2875">
        <v>2023</v>
      </c>
      <c r="G2875">
        <v>2023</v>
      </c>
      <c r="H2875" s="1" t="s">
        <v>190</v>
      </c>
      <c r="I2875" t="s">
        <v>189</v>
      </c>
      <c r="J2875">
        <v>22</v>
      </c>
      <c r="K2875" t="s">
        <v>27</v>
      </c>
      <c r="L2875">
        <v>99</v>
      </c>
      <c r="M2875" t="s">
        <v>260</v>
      </c>
      <c r="N2875">
        <v>1362</v>
      </c>
      <c r="R2875" s="2">
        <f t="shared" si="89"/>
        <v>4.1141821477118254</v>
      </c>
      <c r="S2875" s="2">
        <f>VLOOKUP(A2875,'TA Total'!A:Q,14,0)</f>
        <v>33105</v>
      </c>
    </row>
    <row r="2876" spans="1:19" x14ac:dyDescent="0.45">
      <c r="A2876" s="2" t="str">
        <f t="shared" si="88"/>
        <v>2023|Hastings District|Private Dwelling</v>
      </c>
      <c r="B2876" t="s">
        <v>16</v>
      </c>
      <c r="C2876" t="s">
        <v>17</v>
      </c>
      <c r="D2876" t="s">
        <v>18</v>
      </c>
      <c r="E2876" t="s">
        <v>19</v>
      </c>
      <c r="F2876">
        <v>2023</v>
      </c>
      <c r="G2876">
        <v>2023</v>
      </c>
      <c r="H2876" s="1" t="s">
        <v>190</v>
      </c>
      <c r="I2876" t="s">
        <v>189</v>
      </c>
      <c r="J2876">
        <v>3</v>
      </c>
      <c r="K2876" t="s">
        <v>28</v>
      </c>
      <c r="L2876">
        <v>1</v>
      </c>
      <c r="M2876" t="s">
        <v>261</v>
      </c>
      <c r="N2876">
        <v>261</v>
      </c>
      <c r="R2876" s="2">
        <f t="shared" si="89"/>
        <v>0.79772602237300572</v>
      </c>
      <c r="S2876" s="2">
        <f>VLOOKUP(A2876,'TA Total'!A:Q,14,0)</f>
        <v>32718</v>
      </c>
    </row>
    <row r="2877" spans="1:19" x14ac:dyDescent="0.45">
      <c r="A2877" s="2" t="str">
        <f t="shared" si="88"/>
        <v>2023|Hastings District|Non-private Dwelling</v>
      </c>
      <c r="B2877" t="s">
        <v>16</v>
      </c>
      <c r="C2877" t="s">
        <v>17</v>
      </c>
      <c r="D2877" t="s">
        <v>18</v>
      </c>
      <c r="E2877" t="s">
        <v>19</v>
      </c>
      <c r="F2877">
        <v>2023</v>
      </c>
      <c r="G2877">
        <v>2023</v>
      </c>
      <c r="H2877" s="1" t="s">
        <v>190</v>
      </c>
      <c r="I2877" t="s">
        <v>189</v>
      </c>
      <c r="J2877">
        <v>3</v>
      </c>
      <c r="K2877" t="s">
        <v>28</v>
      </c>
      <c r="L2877">
        <v>2</v>
      </c>
      <c r="M2877" t="s">
        <v>262</v>
      </c>
      <c r="N2877">
        <v>9</v>
      </c>
      <c r="R2877" s="2">
        <f t="shared" si="89"/>
        <v>2.3076923076923079</v>
      </c>
      <c r="S2877" s="2">
        <f>VLOOKUP(A2877,'TA Total'!A:Q,14,0)</f>
        <v>390</v>
      </c>
    </row>
    <row r="2878" spans="1:19" x14ac:dyDescent="0.45">
      <c r="A2878" s="2" t="str">
        <f t="shared" si="88"/>
        <v>2023|Hastings District|Total - dwelling type</v>
      </c>
      <c r="B2878" t="s">
        <v>16</v>
      </c>
      <c r="C2878" t="s">
        <v>17</v>
      </c>
      <c r="D2878" t="s">
        <v>18</v>
      </c>
      <c r="E2878" t="s">
        <v>19</v>
      </c>
      <c r="F2878">
        <v>2023</v>
      </c>
      <c r="G2878">
        <v>2023</v>
      </c>
      <c r="H2878" s="1" t="s">
        <v>190</v>
      </c>
      <c r="I2878" t="s">
        <v>189</v>
      </c>
      <c r="J2878">
        <v>3</v>
      </c>
      <c r="K2878" t="s">
        <v>28</v>
      </c>
      <c r="L2878">
        <v>99</v>
      </c>
      <c r="M2878" t="s">
        <v>260</v>
      </c>
      <c r="N2878">
        <v>273</v>
      </c>
      <c r="R2878" s="2">
        <f t="shared" si="89"/>
        <v>0.82464884458540999</v>
      </c>
      <c r="S2878" s="2">
        <f>VLOOKUP(A2878,'TA Total'!A:Q,14,0)</f>
        <v>33105</v>
      </c>
    </row>
    <row r="2879" spans="1:19" x14ac:dyDescent="0.45">
      <c r="A2879" s="2" t="str">
        <f t="shared" si="88"/>
        <v>2023|Hastings District|Private Dwelling</v>
      </c>
      <c r="B2879" t="s">
        <v>16</v>
      </c>
      <c r="C2879" t="s">
        <v>17</v>
      </c>
      <c r="D2879" t="s">
        <v>18</v>
      </c>
      <c r="E2879" t="s">
        <v>19</v>
      </c>
      <c r="F2879">
        <v>2023</v>
      </c>
      <c r="G2879">
        <v>2023</v>
      </c>
      <c r="H2879" s="1" t="s">
        <v>190</v>
      </c>
      <c r="I2879" t="s">
        <v>189</v>
      </c>
      <c r="J2879">
        <v>999</v>
      </c>
      <c r="K2879" t="s">
        <v>29</v>
      </c>
      <c r="L2879">
        <v>1</v>
      </c>
      <c r="M2879" t="s">
        <v>261</v>
      </c>
      <c r="N2879">
        <v>32718</v>
      </c>
      <c r="R2879" s="2">
        <f t="shared" si="89"/>
        <v>100</v>
      </c>
      <c r="S2879" s="2">
        <f>VLOOKUP(A2879,'TA Total'!A:Q,14,0)</f>
        <v>32718</v>
      </c>
    </row>
    <row r="2880" spans="1:19" x14ac:dyDescent="0.45">
      <c r="A2880" s="2" t="str">
        <f t="shared" si="88"/>
        <v>2023|Hastings District|Non-private Dwelling</v>
      </c>
      <c r="B2880" t="s">
        <v>16</v>
      </c>
      <c r="C2880" t="s">
        <v>17</v>
      </c>
      <c r="D2880" t="s">
        <v>18</v>
      </c>
      <c r="E2880" t="s">
        <v>19</v>
      </c>
      <c r="F2880">
        <v>2023</v>
      </c>
      <c r="G2880">
        <v>2023</v>
      </c>
      <c r="H2880" s="1" t="s">
        <v>190</v>
      </c>
      <c r="I2880" t="s">
        <v>189</v>
      </c>
      <c r="J2880">
        <v>999</v>
      </c>
      <c r="K2880" t="s">
        <v>29</v>
      </c>
      <c r="L2880">
        <v>2</v>
      </c>
      <c r="M2880" t="s">
        <v>262</v>
      </c>
      <c r="N2880">
        <v>390</v>
      </c>
      <c r="R2880" s="2">
        <f t="shared" si="89"/>
        <v>100</v>
      </c>
      <c r="S2880" s="2">
        <f>VLOOKUP(A2880,'TA Total'!A:Q,14,0)</f>
        <v>390</v>
      </c>
    </row>
    <row r="2881" spans="1:19" x14ac:dyDescent="0.45">
      <c r="A2881" s="2" t="str">
        <f t="shared" si="88"/>
        <v>2023|Hastings District|Total - dwelling type</v>
      </c>
      <c r="B2881" t="s">
        <v>16</v>
      </c>
      <c r="C2881" t="s">
        <v>17</v>
      </c>
      <c r="D2881" t="s">
        <v>18</v>
      </c>
      <c r="E2881" t="s">
        <v>19</v>
      </c>
      <c r="F2881">
        <v>2023</v>
      </c>
      <c r="G2881">
        <v>2023</v>
      </c>
      <c r="H2881" s="1" t="s">
        <v>190</v>
      </c>
      <c r="I2881" t="s">
        <v>189</v>
      </c>
      <c r="J2881">
        <v>999</v>
      </c>
      <c r="K2881" t="s">
        <v>29</v>
      </c>
      <c r="L2881">
        <v>99</v>
      </c>
      <c r="M2881" t="s">
        <v>260</v>
      </c>
      <c r="N2881">
        <v>33105</v>
      </c>
      <c r="R2881" s="2">
        <f t="shared" si="89"/>
        <v>100</v>
      </c>
      <c r="S2881" s="2">
        <f>VLOOKUP(A2881,'TA Total'!A:Q,14,0)</f>
        <v>33105</v>
      </c>
    </row>
    <row r="2882" spans="1:19" x14ac:dyDescent="0.45">
      <c r="A2882" s="2" t="str">
        <f t="shared" si="88"/>
        <v>2023|Napier City|Private Dwelling</v>
      </c>
      <c r="B2882" t="s">
        <v>16</v>
      </c>
      <c r="C2882" t="s">
        <v>17</v>
      </c>
      <c r="D2882" t="s">
        <v>18</v>
      </c>
      <c r="E2882" t="s">
        <v>19</v>
      </c>
      <c r="F2882">
        <v>2023</v>
      </c>
      <c r="G2882">
        <v>2023</v>
      </c>
      <c r="H2882" s="1" t="s">
        <v>188</v>
      </c>
      <c r="I2882" t="s">
        <v>187</v>
      </c>
      <c r="J2882">
        <v>1</v>
      </c>
      <c r="K2882" t="s">
        <v>22</v>
      </c>
      <c r="L2882">
        <v>1</v>
      </c>
      <c r="M2882" t="s">
        <v>261</v>
      </c>
      <c r="N2882">
        <v>24720</v>
      </c>
      <c r="R2882" s="2">
        <f t="shared" si="89"/>
        <v>92.449231459665654</v>
      </c>
      <c r="S2882" s="2">
        <f>VLOOKUP(A2882,'TA Total'!A:Q,14,0)</f>
        <v>26739</v>
      </c>
    </row>
    <row r="2883" spans="1:19" x14ac:dyDescent="0.45">
      <c r="A2883" s="2" t="str">
        <f t="shared" ref="A2883:A2946" si="90">G2883&amp;"|"&amp;I2883&amp;"|"&amp;M2883</f>
        <v>2023|Napier City|Non-private Dwelling</v>
      </c>
      <c r="B2883" t="s">
        <v>16</v>
      </c>
      <c r="C2883" t="s">
        <v>17</v>
      </c>
      <c r="D2883" t="s">
        <v>18</v>
      </c>
      <c r="E2883" t="s">
        <v>19</v>
      </c>
      <c r="F2883">
        <v>2023</v>
      </c>
      <c r="G2883">
        <v>2023</v>
      </c>
      <c r="H2883" s="1" t="s">
        <v>188</v>
      </c>
      <c r="I2883" t="s">
        <v>187</v>
      </c>
      <c r="J2883">
        <v>1</v>
      </c>
      <c r="K2883" t="s">
        <v>22</v>
      </c>
      <c r="L2883">
        <v>2</v>
      </c>
      <c r="M2883" t="s">
        <v>262</v>
      </c>
      <c r="N2883">
        <v>138</v>
      </c>
      <c r="R2883" s="2">
        <f t="shared" ref="R2883:R2946" si="91">IF(P2883&lt;&gt;"_U",IFERROR((N2883/S2883*100),"."),".")</f>
        <v>76.666666666666671</v>
      </c>
      <c r="S2883" s="2">
        <f>VLOOKUP(A2883,'TA Total'!A:Q,14,0)</f>
        <v>180</v>
      </c>
    </row>
    <row r="2884" spans="1:19" x14ac:dyDescent="0.45">
      <c r="A2884" s="2" t="str">
        <f t="shared" si="90"/>
        <v>2023|Napier City|Total - dwelling type</v>
      </c>
      <c r="B2884" t="s">
        <v>16</v>
      </c>
      <c r="C2884" t="s">
        <v>17</v>
      </c>
      <c r="D2884" t="s">
        <v>18</v>
      </c>
      <c r="E2884" t="s">
        <v>19</v>
      </c>
      <c r="F2884">
        <v>2023</v>
      </c>
      <c r="G2884">
        <v>2023</v>
      </c>
      <c r="H2884" s="1" t="s">
        <v>188</v>
      </c>
      <c r="I2884" t="s">
        <v>187</v>
      </c>
      <c r="J2884">
        <v>1</v>
      </c>
      <c r="K2884" t="s">
        <v>22</v>
      </c>
      <c r="L2884">
        <v>99</v>
      </c>
      <c r="M2884" t="s">
        <v>260</v>
      </c>
      <c r="N2884">
        <v>24858</v>
      </c>
      <c r="R2884" s="2">
        <f t="shared" si="91"/>
        <v>92.343697759946508</v>
      </c>
      <c r="S2884" s="2">
        <f>VLOOKUP(A2884,'TA Total'!A:Q,14,0)</f>
        <v>26919</v>
      </c>
    </row>
    <row r="2885" spans="1:19" x14ac:dyDescent="0.45">
      <c r="A2885" s="2" t="str">
        <f t="shared" si="90"/>
        <v>2023|Napier City|Private Dwelling</v>
      </c>
      <c r="B2885" t="s">
        <v>16</v>
      </c>
      <c r="C2885" t="s">
        <v>17</v>
      </c>
      <c r="D2885" t="s">
        <v>18</v>
      </c>
      <c r="E2885" t="s">
        <v>19</v>
      </c>
      <c r="F2885">
        <v>2023</v>
      </c>
      <c r="G2885">
        <v>2023</v>
      </c>
      <c r="H2885" s="1" t="s">
        <v>188</v>
      </c>
      <c r="I2885" t="s">
        <v>187</v>
      </c>
      <c r="J2885">
        <v>2</v>
      </c>
      <c r="K2885" t="s">
        <v>23</v>
      </c>
      <c r="L2885">
        <v>1</v>
      </c>
      <c r="M2885" t="s">
        <v>261</v>
      </c>
      <c r="N2885">
        <v>1839</v>
      </c>
      <c r="R2885" s="2">
        <f t="shared" si="91"/>
        <v>6.8775945248513413</v>
      </c>
      <c r="S2885" s="2">
        <f>VLOOKUP(A2885,'TA Total'!A:Q,14,0)</f>
        <v>26739</v>
      </c>
    </row>
    <row r="2886" spans="1:19" x14ac:dyDescent="0.45">
      <c r="A2886" s="2" t="str">
        <f t="shared" si="90"/>
        <v>2023|Napier City|Non-private Dwelling</v>
      </c>
      <c r="B2886" t="s">
        <v>16</v>
      </c>
      <c r="C2886" t="s">
        <v>17</v>
      </c>
      <c r="D2886" t="s">
        <v>18</v>
      </c>
      <c r="E2886" t="s">
        <v>19</v>
      </c>
      <c r="F2886">
        <v>2023</v>
      </c>
      <c r="G2886">
        <v>2023</v>
      </c>
      <c r="H2886" s="1" t="s">
        <v>188</v>
      </c>
      <c r="I2886" t="s">
        <v>187</v>
      </c>
      <c r="J2886">
        <v>2</v>
      </c>
      <c r="K2886" t="s">
        <v>23</v>
      </c>
      <c r="L2886">
        <v>2</v>
      </c>
      <c r="M2886" t="s">
        <v>262</v>
      </c>
      <c r="N2886">
        <v>42</v>
      </c>
      <c r="R2886" s="2">
        <f t="shared" si="91"/>
        <v>23.333333333333332</v>
      </c>
      <c r="S2886" s="2">
        <f>VLOOKUP(A2886,'TA Total'!A:Q,14,0)</f>
        <v>180</v>
      </c>
    </row>
    <row r="2887" spans="1:19" x14ac:dyDescent="0.45">
      <c r="A2887" s="2" t="str">
        <f t="shared" si="90"/>
        <v>2023|Napier City|Total - dwelling type</v>
      </c>
      <c r="B2887" t="s">
        <v>16</v>
      </c>
      <c r="C2887" t="s">
        <v>17</v>
      </c>
      <c r="D2887" t="s">
        <v>18</v>
      </c>
      <c r="E2887" t="s">
        <v>19</v>
      </c>
      <c r="F2887">
        <v>2023</v>
      </c>
      <c r="G2887">
        <v>2023</v>
      </c>
      <c r="H2887" s="1" t="s">
        <v>188</v>
      </c>
      <c r="I2887" t="s">
        <v>187</v>
      </c>
      <c r="J2887">
        <v>2</v>
      </c>
      <c r="K2887" t="s">
        <v>23</v>
      </c>
      <c r="L2887">
        <v>99</v>
      </c>
      <c r="M2887" t="s">
        <v>260</v>
      </c>
      <c r="N2887">
        <v>1881</v>
      </c>
      <c r="R2887" s="2">
        <f t="shared" si="91"/>
        <v>6.9876295553326653</v>
      </c>
      <c r="S2887" s="2">
        <f>VLOOKUP(A2887,'TA Total'!A:Q,14,0)</f>
        <v>26919</v>
      </c>
    </row>
    <row r="2888" spans="1:19" x14ac:dyDescent="0.45">
      <c r="A2888" s="2" t="str">
        <f t="shared" si="90"/>
        <v>2023|Napier City|Private Dwelling</v>
      </c>
      <c r="B2888" t="s">
        <v>16</v>
      </c>
      <c r="C2888" t="s">
        <v>17</v>
      </c>
      <c r="D2888" t="s">
        <v>18</v>
      </c>
      <c r="E2888" t="s">
        <v>19</v>
      </c>
      <c r="F2888">
        <v>2023</v>
      </c>
      <c r="G2888">
        <v>2023</v>
      </c>
      <c r="H2888" s="1" t="s">
        <v>188</v>
      </c>
      <c r="I2888" t="s">
        <v>187</v>
      </c>
      <c r="J2888">
        <v>21</v>
      </c>
      <c r="K2888" t="s">
        <v>26</v>
      </c>
      <c r="L2888">
        <v>1</v>
      </c>
      <c r="M2888" t="s">
        <v>261</v>
      </c>
      <c r="N2888">
        <v>1047</v>
      </c>
      <c r="R2888" s="2">
        <f t="shared" si="91"/>
        <v>3.9156288567261304</v>
      </c>
      <c r="S2888" s="2">
        <f>VLOOKUP(A2888,'TA Total'!A:Q,14,0)</f>
        <v>26739</v>
      </c>
    </row>
    <row r="2889" spans="1:19" x14ac:dyDescent="0.45">
      <c r="A2889" s="2" t="str">
        <f t="shared" si="90"/>
        <v>2023|Napier City|Non-private Dwelling</v>
      </c>
      <c r="B2889" t="s">
        <v>16</v>
      </c>
      <c r="C2889" t="s">
        <v>17</v>
      </c>
      <c r="D2889" t="s">
        <v>18</v>
      </c>
      <c r="E2889" t="s">
        <v>19</v>
      </c>
      <c r="F2889">
        <v>2023</v>
      </c>
      <c r="G2889">
        <v>2023</v>
      </c>
      <c r="H2889" s="1" t="s">
        <v>188</v>
      </c>
      <c r="I2889" t="s">
        <v>187</v>
      </c>
      <c r="J2889">
        <v>21</v>
      </c>
      <c r="K2889" t="s">
        <v>26</v>
      </c>
      <c r="L2889">
        <v>2</v>
      </c>
      <c r="M2889" t="s">
        <v>262</v>
      </c>
      <c r="N2889">
        <v>15</v>
      </c>
      <c r="R2889" s="2">
        <f t="shared" si="91"/>
        <v>8.3333333333333321</v>
      </c>
      <c r="S2889" s="2">
        <f>VLOOKUP(A2889,'TA Total'!A:Q,14,0)</f>
        <v>180</v>
      </c>
    </row>
    <row r="2890" spans="1:19" x14ac:dyDescent="0.45">
      <c r="A2890" s="2" t="str">
        <f t="shared" si="90"/>
        <v>2023|Napier City|Total - dwelling type</v>
      </c>
      <c r="B2890" t="s">
        <v>16</v>
      </c>
      <c r="C2890" t="s">
        <v>17</v>
      </c>
      <c r="D2890" t="s">
        <v>18</v>
      </c>
      <c r="E2890" t="s">
        <v>19</v>
      </c>
      <c r="F2890">
        <v>2023</v>
      </c>
      <c r="G2890">
        <v>2023</v>
      </c>
      <c r="H2890" s="1" t="s">
        <v>188</v>
      </c>
      <c r="I2890" t="s">
        <v>187</v>
      </c>
      <c r="J2890">
        <v>21</v>
      </c>
      <c r="K2890" t="s">
        <v>26</v>
      </c>
      <c r="L2890">
        <v>99</v>
      </c>
      <c r="M2890" t="s">
        <v>260</v>
      </c>
      <c r="N2890">
        <v>1062</v>
      </c>
      <c r="R2890" s="2">
        <f t="shared" si="91"/>
        <v>3.9451688398528919</v>
      </c>
      <c r="S2890" s="2">
        <f>VLOOKUP(A2890,'TA Total'!A:Q,14,0)</f>
        <v>26919</v>
      </c>
    </row>
    <row r="2891" spans="1:19" x14ac:dyDescent="0.45">
      <c r="A2891" s="2" t="str">
        <f t="shared" si="90"/>
        <v>2023|Napier City|Private Dwelling</v>
      </c>
      <c r="B2891" t="s">
        <v>16</v>
      </c>
      <c r="C2891" t="s">
        <v>17</v>
      </c>
      <c r="D2891" t="s">
        <v>18</v>
      </c>
      <c r="E2891" t="s">
        <v>19</v>
      </c>
      <c r="F2891">
        <v>2023</v>
      </c>
      <c r="G2891">
        <v>2023</v>
      </c>
      <c r="H2891" s="1" t="s">
        <v>188</v>
      </c>
      <c r="I2891" t="s">
        <v>187</v>
      </c>
      <c r="J2891">
        <v>22</v>
      </c>
      <c r="K2891" t="s">
        <v>27</v>
      </c>
      <c r="L2891">
        <v>1</v>
      </c>
      <c r="M2891" t="s">
        <v>261</v>
      </c>
      <c r="N2891">
        <v>792</v>
      </c>
      <c r="R2891" s="2">
        <f t="shared" si="91"/>
        <v>2.9619656681252104</v>
      </c>
      <c r="S2891" s="2">
        <f>VLOOKUP(A2891,'TA Total'!A:Q,14,0)</f>
        <v>26739</v>
      </c>
    </row>
    <row r="2892" spans="1:19" x14ac:dyDescent="0.45">
      <c r="A2892" s="2" t="str">
        <f t="shared" si="90"/>
        <v>2023|Napier City|Non-private Dwelling</v>
      </c>
      <c r="B2892" t="s">
        <v>16</v>
      </c>
      <c r="C2892" t="s">
        <v>17</v>
      </c>
      <c r="D2892" t="s">
        <v>18</v>
      </c>
      <c r="E2892" t="s">
        <v>19</v>
      </c>
      <c r="F2892">
        <v>2023</v>
      </c>
      <c r="G2892">
        <v>2023</v>
      </c>
      <c r="H2892" s="1" t="s">
        <v>188</v>
      </c>
      <c r="I2892" t="s">
        <v>187</v>
      </c>
      <c r="J2892">
        <v>22</v>
      </c>
      <c r="K2892" t="s">
        <v>27</v>
      </c>
      <c r="L2892">
        <v>2</v>
      </c>
      <c r="M2892" t="s">
        <v>262</v>
      </c>
      <c r="N2892">
        <v>30</v>
      </c>
      <c r="R2892" s="2">
        <f t="shared" si="91"/>
        <v>16.666666666666664</v>
      </c>
      <c r="S2892" s="2">
        <f>VLOOKUP(A2892,'TA Total'!A:Q,14,0)</f>
        <v>180</v>
      </c>
    </row>
    <row r="2893" spans="1:19" x14ac:dyDescent="0.45">
      <c r="A2893" s="2" t="str">
        <f t="shared" si="90"/>
        <v>2023|Napier City|Total - dwelling type</v>
      </c>
      <c r="B2893" t="s">
        <v>16</v>
      </c>
      <c r="C2893" t="s">
        <v>17</v>
      </c>
      <c r="D2893" t="s">
        <v>18</v>
      </c>
      <c r="E2893" t="s">
        <v>19</v>
      </c>
      <c r="F2893">
        <v>2023</v>
      </c>
      <c r="G2893">
        <v>2023</v>
      </c>
      <c r="H2893" s="1" t="s">
        <v>188</v>
      </c>
      <c r="I2893" t="s">
        <v>187</v>
      </c>
      <c r="J2893">
        <v>22</v>
      </c>
      <c r="K2893" t="s">
        <v>27</v>
      </c>
      <c r="L2893">
        <v>99</v>
      </c>
      <c r="M2893" t="s">
        <v>260</v>
      </c>
      <c r="N2893">
        <v>819</v>
      </c>
      <c r="R2893" s="2">
        <f t="shared" si="91"/>
        <v>3.0424607154797725</v>
      </c>
      <c r="S2893" s="2">
        <f>VLOOKUP(A2893,'TA Total'!A:Q,14,0)</f>
        <v>26919</v>
      </c>
    </row>
    <row r="2894" spans="1:19" x14ac:dyDescent="0.45">
      <c r="A2894" s="2" t="str">
        <f t="shared" si="90"/>
        <v>2023|Napier City|Private Dwelling</v>
      </c>
      <c r="B2894" t="s">
        <v>16</v>
      </c>
      <c r="C2894" t="s">
        <v>17</v>
      </c>
      <c r="D2894" t="s">
        <v>18</v>
      </c>
      <c r="E2894" t="s">
        <v>19</v>
      </c>
      <c r="F2894">
        <v>2023</v>
      </c>
      <c r="G2894">
        <v>2023</v>
      </c>
      <c r="H2894" s="1" t="s">
        <v>188</v>
      </c>
      <c r="I2894" t="s">
        <v>187</v>
      </c>
      <c r="J2894">
        <v>3</v>
      </c>
      <c r="K2894" t="s">
        <v>28</v>
      </c>
      <c r="L2894">
        <v>1</v>
      </c>
      <c r="M2894" t="s">
        <v>261</v>
      </c>
      <c r="N2894">
        <v>177</v>
      </c>
      <c r="R2894" s="2">
        <f t="shared" si="91"/>
        <v>0.66195444855828567</v>
      </c>
      <c r="S2894" s="2">
        <f>VLOOKUP(A2894,'TA Total'!A:Q,14,0)</f>
        <v>26739</v>
      </c>
    </row>
    <row r="2895" spans="1:19" x14ac:dyDescent="0.45">
      <c r="A2895" s="2" t="str">
        <f t="shared" si="90"/>
        <v>2023|Napier City|Non-private Dwelling</v>
      </c>
      <c r="B2895" t="s">
        <v>16</v>
      </c>
      <c r="C2895" t="s">
        <v>17</v>
      </c>
      <c r="D2895" t="s">
        <v>18</v>
      </c>
      <c r="E2895" t="s">
        <v>19</v>
      </c>
      <c r="F2895">
        <v>2023</v>
      </c>
      <c r="G2895">
        <v>2023</v>
      </c>
      <c r="H2895" s="1" t="s">
        <v>188</v>
      </c>
      <c r="I2895" t="s">
        <v>187</v>
      </c>
      <c r="J2895">
        <v>3</v>
      </c>
      <c r="K2895" t="s">
        <v>28</v>
      </c>
      <c r="L2895">
        <v>2</v>
      </c>
      <c r="M2895" t="s">
        <v>262</v>
      </c>
      <c r="N2895">
        <v>0</v>
      </c>
      <c r="R2895" s="2">
        <f t="shared" si="91"/>
        <v>0</v>
      </c>
      <c r="S2895" s="2">
        <f>VLOOKUP(A2895,'TA Total'!A:Q,14,0)</f>
        <v>180</v>
      </c>
    </row>
    <row r="2896" spans="1:19" x14ac:dyDescent="0.45">
      <c r="A2896" s="2" t="str">
        <f t="shared" si="90"/>
        <v>2023|Napier City|Total - dwelling type</v>
      </c>
      <c r="B2896" t="s">
        <v>16</v>
      </c>
      <c r="C2896" t="s">
        <v>17</v>
      </c>
      <c r="D2896" t="s">
        <v>18</v>
      </c>
      <c r="E2896" t="s">
        <v>19</v>
      </c>
      <c r="F2896">
        <v>2023</v>
      </c>
      <c r="G2896">
        <v>2023</v>
      </c>
      <c r="H2896" s="1" t="s">
        <v>188</v>
      </c>
      <c r="I2896" t="s">
        <v>187</v>
      </c>
      <c r="J2896">
        <v>3</v>
      </c>
      <c r="K2896" t="s">
        <v>28</v>
      </c>
      <c r="L2896">
        <v>99</v>
      </c>
      <c r="M2896" t="s">
        <v>260</v>
      </c>
      <c r="N2896">
        <v>177</v>
      </c>
      <c r="R2896" s="2">
        <f t="shared" si="91"/>
        <v>0.65752813997548198</v>
      </c>
      <c r="S2896" s="2">
        <f>VLOOKUP(A2896,'TA Total'!A:Q,14,0)</f>
        <v>26919</v>
      </c>
    </row>
    <row r="2897" spans="1:19" x14ac:dyDescent="0.45">
      <c r="A2897" s="2" t="str">
        <f t="shared" si="90"/>
        <v>2023|Napier City|Private Dwelling</v>
      </c>
      <c r="B2897" t="s">
        <v>16</v>
      </c>
      <c r="C2897" t="s">
        <v>17</v>
      </c>
      <c r="D2897" t="s">
        <v>18</v>
      </c>
      <c r="E2897" t="s">
        <v>19</v>
      </c>
      <c r="F2897">
        <v>2023</v>
      </c>
      <c r="G2897">
        <v>2023</v>
      </c>
      <c r="H2897" s="1" t="s">
        <v>188</v>
      </c>
      <c r="I2897" t="s">
        <v>187</v>
      </c>
      <c r="J2897">
        <v>999</v>
      </c>
      <c r="K2897" t="s">
        <v>29</v>
      </c>
      <c r="L2897">
        <v>1</v>
      </c>
      <c r="M2897" t="s">
        <v>261</v>
      </c>
      <c r="N2897">
        <v>26739</v>
      </c>
      <c r="R2897" s="2">
        <f t="shared" si="91"/>
        <v>100</v>
      </c>
      <c r="S2897" s="2">
        <f>VLOOKUP(A2897,'TA Total'!A:Q,14,0)</f>
        <v>26739</v>
      </c>
    </row>
    <row r="2898" spans="1:19" x14ac:dyDescent="0.45">
      <c r="A2898" s="2" t="str">
        <f t="shared" si="90"/>
        <v>2023|Napier City|Non-private Dwelling</v>
      </c>
      <c r="B2898" t="s">
        <v>16</v>
      </c>
      <c r="C2898" t="s">
        <v>17</v>
      </c>
      <c r="D2898" t="s">
        <v>18</v>
      </c>
      <c r="E2898" t="s">
        <v>19</v>
      </c>
      <c r="F2898">
        <v>2023</v>
      </c>
      <c r="G2898">
        <v>2023</v>
      </c>
      <c r="H2898" s="1" t="s">
        <v>188</v>
      </c>
      <c r="I2898" t="s">
        <v>187</v>
      </c>
      <c r="J2898">
        <v>999</v>
      </c>
      <c r="K2898" t="s">
        <v>29</v>
      </c>
      <c r="L2898">
        <v>2</v>
      </c>
      <c r="M2898" t="s">
        <v>262</v>
      </c>
      <c r="N2898">
        <v>180</v>
      </c>
      <c r="R2898" s="2">
        <f t="shared" si="91"/>
        <v>100</v>
      </c>
      <c r="S2898" s="2">
        <f>VLOOKUP(A2898,'TA Total'!A:Q,14,0)</f>
        <v>180</v>
      </c>
    </row>
    <row r="2899" spans="1:19" x14ac:dyDescent="0.45">
      <c r="A2899" s="2" t="str">
        <f t="shared" si="90"/>
        <v>2023|Napier City|Total - dwelling type</v>
      </c>
      <c r="B2899" t="s">
        <v>16</v>
      </c>
      <c r="C2899" t="s">
        <v>17</v>
      </c>
      <c r="D2899" t="s">
        <v>18</v>
      </c>
      <c r="E2899" t="s">
        <v>19</v>
      </c>
      <c r="F2899">
        <v>2023</v>
      </c>
      <c r="G2899">
        <v>2023</v>
      </c>
      <c r="H2899" s="1" t="s">
        <v>188</v>
      </c>
      <c r="I2899" t="s">
        <v>187</v>
      </c>
      <c r="J2899">
        <v>999</v>
      </c>
      <c r="K2899" t="s">
        <v>29</v>
      </c>
      <c r="L2899">
        <v>99</v>
      </c>
      <c r="M2899" t="s">
        <v>260</v>
      </c>
      <c r="N2899">
        <v>26919</v>
      </c>
      <c r="R2899" s="2">
        <f t="shared" si="91"/>
        <v>100</v>
      </c>
      <c r="S2899" s="2">
        <f>VLOOKUP(A2899,'TA Total'!A:Q,14,0)</f>
        <v>26919</v>
      </c>
    </row>
    <row r="2900" spans="1:19" x14ac:dyDescent="0.45">
      <c r="A2900" s="2" t="str">
        <f t="shared" si="90"/>
        <v>2023|Central Hawke's Bay District|Private Dwelling</v>
      </c>
      <c r="B2900" t="s">
        <v>16</v>
      </c>
      <c r="C2900" t="s">
        <v>17</v>
      </c>
      <c r="D2900" t="s">
        <v>18</v>
      </c>
      <c r="E2900" t="s">
        <v>19</v>
      </c>
      <c r="F2900">
        <v>2023</v>
      </c>
      <c r="G2900">
        <v>2023</v>
      </c>
      <c r="H2900" s="1" t="s">
        <v>186</v>
      </c>
      <c r="I2900" t="s">
        <v>185</v>
      </c>
      <c r="J2900">
        <v>1</v>
      </c>
      <c r="K2900" t="s">
        <v>22</v>
      </c>
      <c r="L2900">
        <v>1</v>
      </c>
      <c r="M2900" t="s">
        <v>261</v>
      </c>
      <c r="N2900">
        <v>5910</v>
      </c>
      <c r="R2900" s="2">
        <f t="shared" si="91"/>
        <v>86.063783311489743</v>
      </c>
      <c r="S2900" s="2">
        <f>VLOOKUP(A2900,'TA Total'!A:Q,14,0)</f>
        <v>6867</v>
      </c>
    </row>
    <row r="2901" spans="1:19" x14ac:dyDescent="0.45">
      <c r="A2901" s="2" t="str">
        <f t="shared" si="90"/>
        <v>2023|Central Hawke's Bay District|Non-private Dwelling</v>
      </c>
      <c r="B2901" t="s">
        <v>16</v>
      </c>
      <c r="C2901" t="s">
        <v>17</v>
      </c>
      <c r="D2901" t="s">
        <v>18</v>
      </c>
      <c r="E2901" t="s">
        <v>19</v>
      </c>
      <c r="F2901">
        <v>2023</v>
      </c>
      <c r="G2901">
        <v>2023</v>
      </c>
      <c r="H2901" s="1" t="s">
        <v>186</v>
      </c>
      <c r="I2901" t="s">
        <v>185</v>
      </c>
      <c r="J2901">
        <v>1</v>
      </c>
      <c r="K2901" t="s">
        <v>22</v>
      </c>
      <c r="L2901">
        <v>2</v>
      </c>
      <c r="M2901" t="s">
        <v>262</v>
      </c>
      <c r="N2901">
        <v>36</v>
      </c>
      <c r="R2901" s="2">
        <f t="shared" si="91"/>
        <v>54.54545454545454</v>
      </c>
      <c r="S2901" s="2">
        <f>VLOOKUP(A2901,'TA Total'!A:Q,14,0)</f>
        <v>66</v>
      </c>
    </row>
    <row r="2902" spans="1:19" x14ac:dyDescent="0.45">
      <c r="A2902" s="2" t="str">
        <f t="shared" si="90"/>
        <v>2023|Central Hawke's Bay District|Total - dwelling type</v>
      </c>
      <c r="B2902" t="s">
        <v>16</v>
      </c>
      <c r="C2902" t="s">
        <v>17</v>
      </c>
      <c r="D2902" t="s">
        <v>18</v>
      </c>
      <c r="E2902" t="s">
        <v>19</v>
      </c>
      <c r="F2902">
        <v>2023</v>
      </c>
      <c r="G2902">
        <v>2023</v>
      </c>
      <c r="H2902" s="1" t="s">
        <v>186</v>
      </c>
      <c r="I2902" t="s">
        <v>185</v>
      </c>
      <c r="J2902">
        <v>1</v>
      </c>
      <c r="K2902" t="s">
        <v>22</v>
      </c>
      <c r="L2902">
        <v>99</v>
      </c>
      <c r="M2902" t="s">
        <v>260</v>
      </c>
      <c r="N2902">
        <v>5949</v>
      </c>
      <c r="R2902" s="2">
        <f t="shared" si="91"/>
        <v>85.769896193771615</v>
      </c>
      <c r="S2902" s="2">
        <f>VLOOKUP(A2902,'TA Total'!A:Q,14,0)</f>
        <v>6936</v>
      </c>
    </row>
    <row r="2903" spans="1:19" x14ac:dyDescent="0.45">
      <c r="A2903" s="2" t="str">
        <f t="shared" si="90"/>
        <v>2023|Central Hawke's Bay District|Private Dwelling</v>
      </c>
      <c r="B2903" t="s">
        <v>16</v>
      </c>
      <c r="C2903" t="s">
        <v>17</v>
      </c>
      <c r="D2903" t="s">
        <v>18</v>
      </c>
      <c r="E2903" t="s">
        <v>19</v>
      </c>
      <c r="F2903">
        <v>2023</v>
      </c>
      <c r="G2903">
        <v>2023</v>
      </c>
      <c r="H2903" s="1" t="s">
        <v>186</v>
      </c>
      <c r="I2903" t="s">
        <v>185</v>
      </c>
      <c r="J2903">
        <v>2</v>
      </c>
      <c r="K2903" t="s">
        <v>23</v>
      </c>
      <c r="L2903">
        <v>1</v>
      </c>
      <c r="M2903" t="s">
        <v>261</v>
      </c>
      <c r="N2903">
        <v>912</v>
      </c>
      <c r="R2903" s="2">
        <f t="shared" si="91"/>
        <v>13.28090869375273</v>
      </c>
      <c r="S2903" s="2">
        <f>VLOOKUP(A2903,'TA Total'!A:Q,14,0)</f>
        <v>6867</v>
      </c>
    </row>
    <row r="2904" spans="1:19" x14ac:dyDescent="0.45">
      <c r="A2904" s="2" t="str">
        <f t="shared" si="90"/>
        <v>2023|Central Hawke's Bay District|Non-private Dwelling</v>
      </c>
      <c r="B2904" t="s">
        <v>16</v>
      </c>
      <c r="C2904" t="s">
        <v>17</v>
      </c>
      <c r="D2904" t="s">
        <v>18</v>
      </c>
      <c r="E2904" t="s">
        <v>19</v>
      </c>
      <c r="F2904">
        <v>2023</v>
      </c>
      <c r="G2904">
        <v>2023</v>
      </c>
      <c r="H2904" s="1" t="s">
        <v>186</v>
      </c>
      <c r="I2904" t="s">
        <v>185</v>
      </c>
      <c r="J2904">
        <v>2</v>
      </c>
      <c r="K2904" t="s">
        <v>23</v>
      </c>
      <c r="L2904">
        <v>2</v>
      </c>
      <c r="M2904" t="s">
        <v>262</v>
      </c>
      <c r="N2904">
        <v>30</v>
      </c>
      <c r="R2904" s="2">
        <f t="shared" si="91"/>
        <v>45.454545454545453</v>
      </c>
      <c r="S2904" s="2">
        <f>VLOOKUP(A2904,'TA Total'!A:Q,14,0)</f>
        <v>66</v>
      </c>
    </row>
    <row r="2905" spans="1:19" x14ac:dyDescent="0.45">
      <c r="A2905" s="2" t="str">
        <f t="shared" si="90"/>
        <v>2023|Central Hawke's Bay District|Total - dwelling type</v>
      </c>
      <c r="B2905" t="s">
        <v>16</v>
      </c>
      <c r="C2905" t="s">
        <v>17</v>
      </c>
      <c r="D2905" t="s">
        <v>18</v>
      </c>
      <c r="E2905" t="s">
        <v>19</v>
      </c>
      <c r="F2905">
        <v>2023</v>
      </c>
      <c r="G2905">
        <v>2023</v>
      </c>
      <c r="H2905" s="1" t="s">
        <v>186</v>
      </c>
      <c r="I2905" t="s">
        <v>185</v>
      </c>
      <c r="J2905">
        <v>2</v>
      </c>
      <c r="K2905" t="s">
        <v>23</v>
      </c>
      <c r="L2905">
        <v>99</v>
      </c>
      <c r="M2905" t="s">
        <v>260</v>
      </c>
      <c r="N2905">
        <v>942</v>
      </c>
      <c r="R2905" s="2">
        <f t="shared" si="91"/>
        <v>13.581314878892734</v>
      </c>
      <c r="S2905" s="2">
        <f>VLOOKUP(A2905,'TA Total'!A:Q,14,0)</f>
        <v>6936</v>
      </c>
    </row>
    <row r="2906" spans="1:19" x14ac:dyDescent="0.45">
      <c r="A2906" s="2" t="str">
        <f t="shared" si="90"/>
        <v>2023|Central Hawke's Bay District|Private Dwelling</v>
      </c>
      <c r="B2906" t="s">
        <v>16</v>
      </c>
      <c r="C2906" t="s">
        <v>17</v>
      </c>
      <c r="D2906" t="s">
        <v>18</v>
      </c>
      <c r="E2906" t="s">
        <v>19</v>
      </c>
      <c r="F2906">
        <v>2023</v>
      </c>
      <c r="G2906">
        <v>2023</v>
      </c>
      <c r="H2906" s="1" t="s">
        <v>186</v>
      </c>
      <c r="I2906" t="s">
        <v>185</v>
      </c>
      <c r="J2906">
        <v>21</v>
      </c>
      <c r="K2906" t="s">
        <v>26</v>
      </c>
      <c r="L2906">
        <v>1</v>
      </c>
      <c r="M2906" t="s">
        <v>261</v>
      </c>
      <c r="N2906">
        <v>306</v>
      </c>
      <c r="R2906" s="2">
        <f t="shared" si="91"/>
        <v>4.4560943643512454</v>
      </c>
      <c r="S2906" s="2">
        <f>VLOOKUP(A2906,'TA Total'!A:Q,14,0)</f>
        <v>6867</v>
      </c>
    </row>
    <row r="2907" spans="1:19" x14ac:dyDescent="0.45">
      <c r="A2907" s="2" t="str">
        <f t="shared" si="90"/>
        <v>2023|Central Hawke's Bay District|Non-private Dwelling</v>
      </c>
      <c r="B2907" t="s">
        <v>16</v>
      </c>
      <c r="C2907" t="s">
        <v>17</v>
      </c>
      <c r="D2907" t="s">
        <v>18</v>
      </c>
      <c r="E2907" t="s">
        <v>19</v>
      </c>
      <c r="F2907">
        <v>2023</v>
      </c>
      <c r="G2907">
        <v>2023</v>
      </c>
      <c r="H2907" s="1" t="s">
        <v>186</v>
      </c>
      <c r="I2907" t="s">
        <v>185</v>
      </c>
      <c r="J2907">
        <v>21</v>
      </c>
      <c r="K2907" t="s">
        <v>26</v>
      </c>
      <c r="L2907">
        <v>2</v>
      </c>
      <c r="M2907" t="s">
        <v>262</v>
      </c>
      <c r="N2907">
        <v>3</v>
      </c>
      <c r="R2907" s="2">
        <f t="shared" si="91"/>
        <v>4.5454545454545459</v>
      </c>
      <c r="S2907" s="2">
        <f>VLOOKUP(A2907,'TA Total'!A:Q,14,0)</f>
        <v>66</v>
      </c>
    </row>
    <row r="2908" spans="1:19" x14ac:dyDescent="0.45">
      <c r="A2908" s="2" t="str">
        <f t="shared" si="90"/>
        <v>2023|Central Hawke's Bay District|Total - dwelling type</v>
      </c>
      <c r="B2908" t="s">
        <v>16</v>
      </c>
      <c r="C2908" t="s">
        <v>17</v>
      </c>
      <c r="D2908" t="s">
        <v>18</v>
      </c>
      <c r="E2908" t="s">
        <v>19</v>
      </c>
      <c r="F2908">
        <v>2023</v>
      </c>
      <c r="G2908">
        <v>2023</v>
      </c>
      <c r="H2908" s="1" t="s">
        <v>186</v>
      </c>
      <c r="I2908" t="s">
        <v>185</v>
      </c>
      <c r="J2908">
        <v>21</v>
      </c>
      <c r="K2908" t="s">
        <v>26</v>
      </c>
      <c r="L2908">
        <v>99</v>
      </c>
      <c r="M2908" t="s">
        <v>260</v>
      </c>
      <c r="N2908">
        <v>312</v>
      </c>
      <c r="R2908" s="2">
        <f t="shared" si="91"/>
        <v>4.4982698961937722</v>
      </c>
      <c r="S2908" s="2">
        <f>VLOOKUP(A2908,'TA Total'!A:Q,14,0)</f>
        <v>6936</v>
      </c>
    </row>
    <row r="2909" spans="1:19" x14ac:dyDescent="0.45">
      <c r="A2909" s="2" t="str">
        <f t="shared" si="90"/>
        <v>2023|Central Hawke's Bay District|Private Dwelling</v>
      </c>
      <c r="B2909" t="s">
        <v>16</v>
      </c>
      <c r="C2909" t="s">
        <v>17</v>
      </c>
      <c r="D2909" t="s">
        <v>18</v>
      </c>
      <c r="E2909" t="s">
        <v>19</v>
      </c>
      <c r="F2909">
        <v>2023</v>
      </c>
      <c r="G2909">
        <v>2023</v>
      </c>
      <c r="H2909" s="1" t="s">
        <v>186</v>
      </c>
      <c r="I2909" t="s">
        <v>185</v>
      </c>
      <c r="J2909">
        <v>22</v>
      </c>
      <c r="K2909" t="s">
        <v>27</v>
      </c>
      <c r="L2909">
        <v>1</v>
      </c>
      <c r="M2909" t="s">
        <v>261</v>
      </c>
      <c r="N2909">
        <v>606</v>
      </c>
      <c r="R2909" s="2">
        <f t="shared" si="91"/>
        <v>8.8248143294014856</v>
      </c>
      <c r="S2909" s="2">
        <f>VLOOKUP(A2909,'TA Total'!A:Q,14,0)</f>
        <v>6867</v>
      </c>
    </row>
    <row r="2910" spans="1:19" x14ac:dyDescent="0.45">
      <c r="A2910" s="2" t="str">
        <f t="shared" si="90"/>
        <v>2023|Central Hawke's Bay District|Non-private Dwelling</v>
      </c>
      <c r="B2910" t="s">
        <v>16</v>
      </c>
      <c r="C2910" t="s">
        <v>17</v>
      </c>
      <c r="D2910" t="s">
        <v>18</v>
      </c>
      <c r="E2910" t="s">
        <v>19</v>
      </c>
      <c r="F2910">
        <v>2023</v>
      </c>
      <c r="G2910">
        <v>2023</v>
      </c>
      <c r="H2910" s="1" t="s">
        <v>186</v>
      </c>
      <c r="I2910" t="s">
        <v>185</v>
      </c>
      <c r="J2910">
        <v>22</v>
      </c>
      <c r="K2910" t="s">
        <v>27</v>
      </c>
      <c r="L2910">
        <v>2</v>
      </c>
      <c r="M2910" t="s">
        <v>262</v>
      </c>
      <c r="N2910">
        <v>24</v>
      </c>
      <c r="R2910" s="2">
        <f t="shared" si="91"/>
        <v>36.363636363636367</v>
      </c>
      <c r="S2910" s="2">
        <f>VLOOKUP(A2910,'TA Total'!A:Q,14,0)</f>
        <v>66</v>
      </c>
    </row>
    <row r="2911" spans="1:19" x14ac:dyDescent="0.45">
      <c r="A2911" s="2" t="str">
        <f t="shared" si="90"/>
        <v>2023|Central Hawke's Bay District|Total - dwelling type</v>
      </c>
      <c r="B2911" t="s">
        <v>16</v>
      </c>
      <c r="C2911" t="s">
        <v>17</v>
      </c>
      <c r="D2911" t="s">
        <v>18</v>
      </c>
      <c r="E2911" t="s">
        <v>19</v>
      </c>
      <c r="F2911">
        <v>2023</v>
      </c>
      <c r="G2911">
        <v>2023</v>
      </c>
      <c r="H2911" s="1" t="s">
        <v>186</v>
      </c>
      <c r="I2911" t="s">
        <v>185</v>
      </c>
      <c r="J2911">
        <v>22</v>
      </c>
      <c r="K2911" t="s">
        <v>27</v>
      </c>
      <c r="L2911">
        <v>99</v>
      </c>
      <c r="M2911" t="s">
        <v>260</v>
      </c>
      <c r="N2911">
        <v>630</v>
      </c>
      <c r="R2911" s="2">
        <f t="shared" si="91"/>
        <v>9.0830449826989614</v>
      </c>
      <c r="S2911" s="2">
        <f>VLOOKUP(A2911,'TA Total'!A:Q,14,0)</f>
        <v>6936</v>
      </c>
    </row>
    <row r="2912" spans="1:19" x14ac:dyDescent="0.45">
      <c r="A2912" s="2" t="str">
        <f t="shared" si="90"/>
        <v>2023|Central Hawke's Bay District|Private Dwelling</v>
      </c>
      <c r="B2912" t="s">
        <v>16</v>
      </c>
      <c r="C2912" t="s">
        <v>17</v>
      </c>
      <c r="D2912" t="s">
        <v>18</v>
      </c>
      <c r="E2912" t="s">
        <v>19</v>
      </c>
      <c r="F2912">
        <v>2023</v>
      </c>
      <c r="G2912">
        <v>2023</v>
      </c>
      <c r="H2912" s="1" t="s">
        <v>186</v>
      </c>
      <c r="I2912" t="s">
        <v>185</v>
      </c>
      <c r="J2912">
        <v>3</v>
      </c>
      <c r="K2912" t="s">
        <v>28</v>
      </c>
      <c r="L2912">
        <v>1</v>
      </c>
      <c r="M2912" t="s">
        <v>261</v>
      </c>
      <c r="N2912">
        <v>48</v>
      </c>
      <c r="R2912" s="2">
        <f t="shared" si="91"/>
        <v>0.69899519440803848</v>
      </c>
      <c r="S2912" s="2">
        <f>VLOOKUP(A2912,'TA Total'!A:Q,14,0)</f>
        <v>6867</v>
      </c>
    </row>
    <row r="2913" spans="1:19" x14ac:dyDescent="0.45">
      <c r="A2913" s="2" t="str">
        <f t="shared" si="90"/>
        <v>2023|Central Hawke's Bay District|Non-private Dwelling</v>
      </c>
      <c r="B2913" t="s">
        <v>16</v>
      </c>
      <c r="C2913" t="s">
        <v>17</v>
      </c>
      <c r="D2913" t="s">
        <v>18</v>
      </c>
      <c r="E2913" t="s">
        <v>19</v>
      </c>
      <c r="F2913">
        <v>2023</v>
      </c>
      <c r="G2913">
        <v>2023</v>
      </c>
      <c r="H2913" s="1" t="s">
        <v>186</v>
      </c>
      <c r="I2913" t="s">
        <v>185</v>
      </c>
      <c r="J2913">
        <v>3</v>
      </c>
      <c r="K2913" t="s">
        <v>28</v>
      </c>
      <c r="L2913">
        <v>2</v>
      </c>
      <c r="M2913" t="s">
        <v>262</v>
      </c>
      <c r="N2913">
        <v>0</v>
      </c>
      <c r="R2913" s="2">
        <f t="shared" si="91"/>
        <v>0</v>
      </c>
      <c r="S2913" s="2">
        <f>VLOOKUP(A2913,'TA Total'!A:Q,14,0)</f>
        <v>66</v>
      </c>
    </row>
    <row r="2914" spans="1:19" x14ac:dyDescent="0.45">
      <c r="A2914" s="2" t="str">
        <f t="shared" si="90"/>
        <v>2023|Central Hawke's Bay District|Total - dwelling type</v>
      </c>
      <c r="B2914" t="s">
        <v>16</v>
      </c>
      <c r="C2914" t="s">
        <v>17</v>
      </c>
      <c r="D2914" t="s">
        <v>18</v>
      </c>
      <c r="E2914" t="s">
        <v>19</v>
      </c>
      <c r="F2914">
        <v>2023</v>
      </c>
      <c r="G2914">
        <v>2023</v>
      </c>
      <c r="H2914" s="1" t="s">
        <v>186</v>
      </c>
      <c r="I2914" t="s">
        <v>185</v>
      </c>
      <c r="J2914">
        <v>3</v>
      </c>
      <c r="K2914" t="s">
        <v>28</v>
      </c>
      <c r="L2914">
        <v>99</v>
      </c>
      <c r="M2914" t="s">
        <v>260</v>
      </c>
      <c r="N2914">
        <v>48</v>
      </c>
      <c r="R2914" s="2">
        <f t="shared" si="91"/>
        <v>0.69204152249134954</v>
      </c>
      <c r="S2914" s="2">
        <f>VLOOKUP(A2914,'TA Total'!A:Q,14,0)</f>
        <v>6936</v>
      </c>
    </row>
    <row r="2915" spans="1:19" x14ac:dyDescent="0.45">
      <c r="A2915" s="2" t="str">
        <f t="shared" si="90"/>
        <v>2023|Central Hawke's Bay District|Private Dwelling</v>
      </c>
      <c r="B2915" t="s">
        <v>16</v>
      </c>
      <c r="C2915" t="s">
        <v>17</v>
      </c>
      <c r="D2915" t="s">
        <v>18</v>
      </c>
      <c r="E2915" t="s">
        <v>19</v>
      </c>
      <c r="F2915">
        <v>2023</v>
      </c>
      <c r="G2915">
        <v>2023</v>
      </c>
      <c r="H2915" s="1" t="s">
        <v>186</v>
      </c>
      <c r="I2915" t="s">
        <v>185</v>
      </c>
      <c r="J2915">
        <v>999</v>
      </c>
      <c r="K2915" t="s">
        <v>29</v>
      </c>
      <c r="L2915">
        <v>1</v>
      </c>
      <c r="M2915" t="s">
        <v>261</v>
      </c>
      <c r="N2915">
        <v>6867</v>
      </c>
      <c r="R2915" s="2">
        <f t="shared" si="91"/>
        <v>100</v>
      </c>
      <c r="S2915" s="2">
        <f>VLOOKUP(A2915,'TA Total'!A:Q,14,0)</f>
        <v>6867</v>
      </c>
    </row>
    <row r="2916" spans="1:19" x14ac:dyDescent="0.45">
      <c r="A2916" s="2" t="str">
        <f t="shared" si="90"/>
        <v>2023|Central Hawke's Bay District|Non-private Dwelling</v>
      </c>
      <c r="B2916" t="s">
        <v>16</v>
      </c>
      <c r="C2916" t="s">
        <v>17</v>
      </c>
      <c r="D2916" t="s">
        <v>18</v>
      </c>
      <c r="E2916" t="s">
        <v>19</v>
      </c>
      <c r="F2916">
        <v>2023</v>
      </c>
      <c r="G2916">
        <v>2023</v>
      </c>
      <c r="H2916" s="1" t="s">
        <v>186</v>
      </c>
      <c r="I2916" t="s">
        <v>185</v>
      </c>
      <c r="J2916">
        <v>999</v>
      </c>
      <c r="K2916" t="s">
        <v>29</v>
      </c>
      <c r="L2916">
        <v>2</v>
      </c>
      <c r="M2916" t="s">
        <v>262</v>
      </c>
      <c r="N2916">
        <v>66</v>
      </c>
      <c r="R2916" s="2">
        <f t="shared" si="91"/>
        <v>100</v>
      </c>
      <c r="S2916" s="2">
        <f>VLOOKUP(A2916,'TA Total'!A:Q,14,0)</f>
        <v>66</v>
      </c>
    </row>
    <row r="2917" spans="1:19" x14ac:dyDescent="0.45">
      <c r="A2917" s="2" t="str">
        <f t="shared" si="90"/>
        <v>2023|Central Hawke's Bay District|Total - dwelling type</v>
      </c>
      <c r="B2917" t="s">
        <v>16</v>
      </c>
      <c r="C2917" t="s">
        <v>17</v>
      </c>
      <c r="D2917" t="s">
        <v>18</v>
      </c>
      <c r="E2917" t="s">
        <v>19</v>
      </c>
      <c r="F2917">
        <v>2023</v>
      </c>
      <c r="G2917">
        <v>2023</v>
      </c>
      <c r="H2917" s="1" t="s">
        <v>186</v>
      </c>
      <c r="I2917" t="s">
        <v>185</v>
      </c>
      <c r="J2917">
        <v>999</v>
      </c>
      <c r="K2917" t="s">
        <v>29</v>
      </c>
      <c r="L2917">
        <v>99</v>
      </c>
      <c r="M2917" t="s">
        <v>260</v>
      </c>
      <c r="N2917">
        <v>6936</v>
      </c>
      <c r="R2917" s="2">
        <f t="shared" si="91"/>
        <v>100</v>
      </c>
      <c r="S2917" s="2">
        <f>VLOOKUP(A2917,'TA Total'!A:Q,14,0)</f>
        <v>6936</v>
      </c>
    </row>
    <row r="2918" spans="1:19" x14ac:dyDescent="0.45">
      <c r="A2918" s="2" t="str">
        <f t="shared" si="90"/>
        <v>2023|New Plymouth District|Private Dwelling</v>
      </c>
      <c r="B2918" t="s">
        <v>16</v>
      </c>
      <c r="C2918" t="s">
        <v>17</v>
      </c>
      <c r="D2918" t="s">
        <v>18</v>
      </c>
      <c r="E2918" t="s">
        <v>19</v>
      </c>
      <c r="F2918">
        <v>2023</v>
      </c>
      <c r="G2918">
        <v>2023</v>
      </c>
      <c r="H2918" s="1" t="s">
        <v>184</v>
      </c>
      <c r="I2918" t="s">
        <v>183</v>
      </c>
      <c r="J2918">
        <v>1</v>
      </c>
      <c r="K2918" t="s">
        <v>22</v>
      </c>
      <c r="L2918">
        <v>1</v>
      </c>
      <c r="M2918" t="s">
        <v>261</v>
      </c>
      <c r="N2918">
        <v>33372</v>
      </c>
      <c r="R2918" s="2">
        <f t="shared" si="91"/>
        <v>92.545757071547413</v>
      </c>
      <c r="S2918" s="2">
        <f>VLOOKUP(A2918,'TA Total'!A:Q,14,0)</f>
        <v>36060</v>
      </c>
    </row>
    <row r="2919" spans="1:19" x14ac:dyDescent="0.45">
      <c r="A2919" s="2" t="str">
        <f t="shared" si="90"/>
        <v>2023|New Plymouth District|Non-private Dwelling</v>
      </c>
      <c r="B2919" t="s">
        <v>16</v>
      </c>
      <c r="C2919" t="s">
        <v>17</v>
      </c>
      <c r="D2919" t="s">
        <v>18</v>
      </c>
      <c r="E2919" t="s">
        <v>19</v>
      </c>
      <c r="F2919">
        <v>2023</v>
      </c>
      <c r="G2919">
        <v>2023</v>
      </c>
      <c r="H2919" s="1" t="s">
        <v>184</v>
      </c>
      <c r="I2919" t="s">
        <v>183</v>
      </c>
      <c r="J2919">
        <v>1</v>
      </c>
      <c r="K2919" t="s">
        <v>22</v>
      </c>
      <c r="L2919">
        <v>2</v>
      </c>
      <c r="M2919" t="s">
        <v>262</v>
      </c>
      <c r="N2919">
        <v>165</v>
      </c>
      <c r="R2919" s="2">
        <f t="shared" si="91"/>
        <v>80.882352941176478</v>
      </c>
      <c r="S2919" s="2">
        <f>VLOOKUP(A2919,'TA Total'!A:Q,14,0)</f>
        <v>204</v>
      </c>
    </row>
    <row r="2920" spans="1:19" x14ac:dyDescent="0.45">
      <c r="A2920" s="2" t="str">
        <f t="shared" si="90"/>
        <v>2023|New Plymouth District|Total - dwelling type</v>
      </c>
      <c r="B2920" t="s">
        <v>16</v>
      </c>
      <c r="C2920" t="s">
        <v>17</v>
      </c>
      <c r="D2920" t="s">
        <v>18</v>
      </c>
      <c r="E2920" t="s">
        <v>19</v>
      </c>
      <c r="F2920">
        <v>2023</v>
      </c>
      <c r="G2920">
        <v>2023</v>
      </c>
      <c r="H2920" s="1" t="s">
        <v>184</v>
      </c>
      <c r="I2920" t="s">
        <v>183</v>
      </c>
      <c r="J2920">
        <v>1</v>
      </c>
      <c r="K2920" t="s">
        <v>22</v>
      </c>
      <c r="L2920">
        <v>99</v>
      </c>
      <c r="M2920" t="s">
        <v>260</v>
      </c>
      <c r="N2920">
        <v>33537</v>
      </c>
      <c r="R2920" s="2">
        <f t="shared" si="91"/>
        <v>92.480145598941093</v>
      </c>
      <c r="S2920" s="2">
        <f>VLOOKUP(A2920,'TA Total'!A:Q,14,0)</f>
        <v>36264</v>
      </c>
    </row>
    <row r="2921" spans="1:19" x14ac:dyDescent="0.45">
      <c r="A2921" s="2" t="str">
        <f t="shared" si="90"/>
        <v>2023|New Plymouth District|Private Dwelling</v>
      </c>
      <c r="B2921" t="s">
        <v>16</v>
      </c>
      <c r="C2921" t="s">
        <v>17</v>
      </c>
      <c r="D2921" t="s">
        <v>18</v>
      </c>
      <c r="E2921" t="s">
        <v>19</v>
      </c>
      <c r="F2921">
        <v>2023</v>
      </c>
      <c r="G2921">
        <v>2023</v>
      </c>
      <c r="H2921" s="1" t="s">
        <v>184</v>
      </c>
      <c r="I2921" t="s">
        <v>183</v>
      </c>
      <c r="J2921">
        <v>2</v>
      </c>
      <c r="K2921" t="s">
        <v>23</v>
      </c>
      <c r="L2921">
        <v>1</v>
      </c>
      <c r="M2921" t="s">
        <v>261</v>
      </c>
      <c r="N2921">
        <v>2481</v>
      </c>
      <c r="R2921" s="2">
        <f t="shared" si="91"/>
        <v>6.8801996672212979</v>
      </c>
      <c r="S2921" s="2">
        <f>VLOOKUP(A2921,'TA Total'!A:Q,14,0)</f>
        <v>36060</v>
      </c>
    </row>
    <row r="2922" spans="1:19" x14ac:dyDescent="0.45">
      <c r="A2922" s="2" t="str">
        <f t="shared" si="90"/>
        <v>2023|New Plymouth District|Non-private Dwelling</v>
      </c>
      <c r="B2922" t="s">
        <v>16</v>
      </c>
      <c r="C2922" t="s">
        <v>17</v>
      </c>
      <c r="D2922" t="s">
        <v>18</v>
      </c>
      <c r="E2922" t="s">
        <v>19</v>
      </c>
      <c r="F2922">
        <v>2023</v>
      </c>
      <c r="G2922">
        <v>2023</v>
      </c>
      <c r="H2922" s="1" t="s">
        <v>184</v>
      </c>
      <c r="I2922" t="s">
        <v>183</v>
      </c>
      <c r="J2922">
        <v>2</v>
      </c>
      <c r="K2922" t="s">
        <v>23</v>
      </c>
      <c r="L2922">
        <v>2</v>
      </c>
      <c r="M2922" t="s">
        <v>262</v>
      </c>
      <c r="N2922">
        <v>39</v>
      </c>
      <c r="R2922" s="2">
        <f t="shared" si="91"/>
        <v>19.117647058823529</v>
      </c>
      <c r="S2922" s="2">
        <f>VLOOKUP(A2922,'TA Total'!A:Q,14,0)</f>
        <v>204</v>
      </c>
    </row>
    <row r="2923" spans="1:19" x14ac:dyDescent="0.45">
      <c r="A2923" s="2" t="str">
        <f t="shared" si="90"/>
        <v>2023|New Plymouth District|Total - dwelling type</v>
      </c>
      <c r="B2923" t="s">
        <v>16</v>
      </c>
      <c r="C2923" t="s">
        <v>17</v>
      </c>
      <c r="D2923" t="s">
        <v>18</v>
      </c>
      <c r="E2923" t="s">
        <v>19</v>
      </c>
      <c r="F2923">
        <v>2023</v>
      </c>
      <c r="G2923">
        <v>2023</v>
      </c>
      <c r="H2923" s="1" t="s">
        <v>184</v>
      </c>
      <c r="I2923" t="s">
        <v>183</v>
      </c>
      <c r="J2923">
        <v>2</v>
      </c>
      <c r="K2923" t="s">
        <v>23</v>
      </c>
      <c r="L2923">
        <v>99</v>
      </c>
      <c r="M2923" t="s">
        <v>260</v>
      </c>
      <c r="N2923">
        <v>2520</v>
      </c>
      <c r="R2923" s="2">
        <f t="shared" si="91"/>
        <v>6.949040370615486</v>
      </c>
      <c r="S2923" s="2">
        <f>VLOOKUP(A2923,'TA Total'!A:Q,14,0)</f>
        <v>36264</v>
      </c>
    </row>
    <row r="2924" spans="1:19" x14ac:dyDescent="0.45">
      <c r="A2924" s="2" t="str">
        <f t="shared" si="90"/>
        <v>2023|New Plymouth District|Private Dwelling</v>
      </c>
      <c r="B2924" t="s">
        <v>16</v>
      </c>
      <c r="C2924" t="s">
        <v>17</v>
      </c>
      <c r="D2924" t="s">
        <v>18</v>
      </c>
      <c r="E2924" t="s">
        <v>19</v>
      </c>
      <c r="F2924">
        <v>2023</v>
      </c>
      <c r="G2924">
        <v>2023</v>
      </c>
      <c r="H2924" s="1" t="s">
        <v>184</v>
      </c>
      <c r="I2924" t="s">
        <v>183</v>
      </c>
      <c r="J2924">
        <v>21</v>
      </c>
      <c r="K2924" t="s">
        <v>26</v>
      </c>
      <c r="L2924">
        <v>1</v>
      </c>
      <c r="M2924" t="s">
        <v>261</v>
      </c>
      <c r="N2924">
        <v>1545</v>
      </c>
      <c r="R2924" s="2">
        <f t="shared" si="91"/>
        <v>4.2845257903494174</v>
      </c>
      <c r="S2924" s="2">
        <f>VLOOKUP(A2924,'TA Total'!A:Q,14,0)</f>
        <v>36060</v>
      </c>
    </row>
    <row r="2925" spans="1:19" x14ac:dyDescent="0.45">
      <c r="A2925" s="2" t="str">
        <f t="shared" si="90"/>
        <v>2023|New Plymouth District|Non-private Dwelling</v>
      </c>
      <c r="B2925" t="s">
        <v>16</v>
      </c>
      <c r="C2925" t="s">
        <v>17</v>
      </c>
      <c r="D2925" t="s">
        <v>18</v>
      </c>
      <c r="E2925" t="s">
        <v>19</v>
      </c>
      <c r="F2925">
        <v>2023</v>
      </c>
      <c r="G2925">
        <v>2023</v>
      </c>
      <c r="H2925" s="1" t="s">
        <v>184</v>
      </c>
      <c r="I2925" t="s">
        <v>183</v>
      </c>
      <c r="J2925">
        <v>21</v>
      </c>
      <c r="K2925" t="s">
        <v>26</v>
      </c>
      <c r="L2925">
        <v>2</v>
      </c>
      <c r="M2925" t="s">
        <v>262</v>
      </c>
      <c r="N2925">
        <v>21</v>
      </c>
      <c r="R2925" s="2">
        <f t="shared" si="91"/>
        <v>10.294117647058822</v>
      </c>
      <c r="S2925" s="2">
        <f>VLOOKUP(A2925,'TA Total'!A:Q,14,0)</f>
        <v>204</v>
      </c>
    </row>
    <row r="2926" spans="1:19" x14ac:dyDescent="0.45">
      <c r="A2926" s="2" t="str">
        <f t="shared" si="90"/>
        <v>2023|New Plymouth District|Total - dwelling type</v>
      </c>
      <c r="B2926" t="s">
        <v>16</v>
      </c>
      <c r="C2926" t="s">
        <v>17</v>
      </c>
      <c r="D2926" t="s">
        <v>18</v>
      </c>
      <c r="E2926" t="s">
        <v>19</v>
      </c>
      <c r="F2926">
        <v>2023</v>
      </c>
      <c r="G2926">
        <v>2023</v>
      </c>
      <c r="H2926" s="1" t="s">
        <v>184</v>
      </c>
      <c r="I2926" t="s">
        <v>183</v>
      </c>
      <c r="J2926">
        <v>21</v>
      </c>
      <c r="K2926" t="s">
        <v>26</v>
      </c>
      <c r="L2926">
        <v>99</v>
      </c>
      <c r="M2926" t="s">
        <v>260</v>
      </c>
      <c r="N2926">
        <v>1566</v>
      </c>
      <c r="R2926" s="2">
        <f t="shared" si="91"/>
        <v>4.3183322303110527</v>
      </c>
      <c r="S2926" s="2">
        <f>VLOOKUP(A2926,'TA Total'!A:Q,14,0)</f>
        <v>36264</v>
      </c>
    </row>
    <row r="2927" spans="1:19" x14ac:dyDescent="0.45">
      <c r="A2927" s="2" t="str">
        <f t="shared" si="90"/>
        <v>2023|New Plymouth District|Private Dwelling</v>
      </c>
      <c r="B2927" t="s">
        <v>16</v>
      </c>
      <c r="C2927" t="s">
        <v>17</v>
      </c>
      <c r="D2927" t="s">
        <v>18</v>
      </c>
      <c r="E2927" t="s">
        <v>19</v>
      </c>
      <c r="F2927">
        <v>2023</v>
      </c>
      <c r="G2927">
        <v>2023</v>
      </c>
      <c r="H2927" s="1" t="s">
        <v>184</v>
      </c>
      <c r="I2927" t="s">
        <v>183</v>
      </c>
      <c r="J2927">
        <v>22</v>
      </c>
      <c r="K2927" t="s">
        <v>27</v>
      </c>
      <c r="L2927">
        <v>1</v>
      </c>
      <c r="M2927" t="s">
        <v>261</v>
      </c>
      <c r="N2927">
        <v>939</v>
      </c>
      <c r="R2927" s="2">
        <f t="shared" si="91"/>
        <v>2.6039933444259566</v>
      </c>
      <c r="S2927" s="2">
        <f>VLOOKUP(A2927,'TA Total'!A:Q,14,0)</f>
        <v>36060</v>
      </c>
    </row>
    <row r="2928" spans="1:19" x14ac:dyDescent="0.45">
      <c r="A2928" s="2" t="str">
        <f t="shared" si="90"/>
        <v>2023|New Plymouth District|Non-private Dwelling</v>
      </c>
      <c r="B2928" t="s">
        <v>16</v>
      </c>
      <c r="C2928" t="s">
        <v>17</v>
      </c>
      <c r="D2928" t="s">
        <v>18</v>
      </c>
      <c r="E2928" t="s">
        <v>19</v>
      </c>
      <c r="F2928">
        <v>2023</v>
      </c>
      <c r="G2928">
        <v>2023</v>
      </c>
      <c r="H2928" s="1" t="s">
        <v>184</v>
      </c>
      <c r="I2928" t="s">
        <v>183</v>
      </c>
      <c r="J2928">
        <v>22</v>
      </c>
      <c r="K2928" t="s">
        <v>27</v>
      </c>
      <c r="L2928">
        <v>2</v>
      </c>
      <c r="M2928" t="s">
        <v>262</v>
      </c>
      <c r="N2928">
        <v>18</v>
      </c>
      <c r="R2928" s="2">
        <f t="shared" si="91"/>
        <v>8.8235294117647065</v>
      </c>
      <c r="S2928" s="2">
        <f>VLOOKUP(A2928,'TA Total'!A:Q,14,0)</f>
        <v>204</v>
      </c>
    </row>
    <row r="2929" spans="1:19" x14ac:dyDescent="0.45">
      <c r="A2929" s="2" t="str">
        <f t="shared" si="90"/>
        <v>2023|New Plymouth District|Total - dwelling type</v>
      </c>
      <c r="B2929" t="s">
        <v>16</v>
      </c>
      <c r="C2929" t="s">
        <v>17</v>
      </c>
      <c r="D2929" t="s">
        <v>18</v>
      </c>
      <c r="E2929" t="s">
        <v>19</v>
      </c>
      <c r="F2929">
        <v>2023</v>
      </c>
      <c r="G2929">
        <v>2023</v>
      </c>
      <c r="H2929" s="1" t="s">
        <v>184</v>
      </c>
      <c r="I2929" t="s">
        <v>183</v>
      </c>
      <c r="J2929">
        <v>22</v>
      </c>
      <c r="K2929" t="s">
        <v>27</v>
      </c>
      <c r="L2929">
        <v>99</v>
      </c>
      <c r="M2929" t="s">
        <v>260</v>
      </c>
      <c r="N2929">
        <v>954</v>
      </c>
      <c r="R2929" s="2">
        <f t="shared" si="91"/>
        <v>2.6307081403044341</v>
      </c>
      <c r="S2929" s="2">
        <f>VLOOKUP(A2929,'TA Total'!A:Q,14,0)</f>
        <v>36264</v>
      </c>
    </row>
    <row r="2930" spans="1:19" x14ac:dyDescent="0.45">
      <c r="A2930" s="2" t="str">
        <f t="shared" si="90"/>
        <v>2023|New Plymouth District|Private Dwelling</v>
      </c>
      <c r="B2930" t="s">
        <v>16</v>
      </c>
      <c r="C2930" t="s">
        <v>17</v>
      </c>
      <c r="D2930" t="s">
        <v>18</v>
      </c>
      <c r="E2930" t="s">
        <v>19</v>
      </c>
      <c r="F2930">
        <v>2023</v>
      </c>
      <c r="G2930">
        <v>2023</v>
      </c>
      <c r="H2930" s="1" t="s">
        <v>184</v>
      </c>
      <c r="I2930" t="s">
        <v>183</v>
      </c>
      <c r="J2930">
        <v>3</v>
      </c>
      <c r="K2930" t="s">
        <v>28</v>
      </c>
      <c r="L2930">
        <v>1</v>
      </c>
      <c r="M2930" t="s">
        <v>261</v>
      </c>
      <c r="N2930">
        <v>207</v>
      </c>
      <c r="R2930" s="2">
        <f t="shared" si="91"/>
        <v>0.57404326123128113</v>
      </c>
      <c r="S2930" s="2">
        <f>VLOOKUP(A2930,'TA Total'!A:Q,14,0)</f>
        <v>36060</v>
      </c>
    </row>
    <row r="2931" spans="1:19" x14ac:dyDescent="0.45">
      <c r="A2931" s="2" t="str">
        <f t="shared" si="90"/>
        <v>2023|New Plymouth District|Non-private Dwelling</v>
      </c>
      <c r="B2931" t="s">
        <v>16</v>
      </c>
      <c r="C2931" t="s">
        <v>17</v>
      </c>
      <c r="D2931" t="s">
        <v>18</v>
      </c>
      <c r="E2931" t="s">
        <v>19</v>
      </c>
      <c r="F2931">
        <v>2023</v>
      </c>
      <c r="G2931">
        <v>2023</v>
      </c>
      <c r="H2931" s="1" t="s">
        <v>184</v>
      </c>
      <c r="I2931" t="s">
        <v>183</v>
      </c>
      <c r="J2931">
        <v>3</v>
      </c>
      <c r="K2931" t="s">
        <v>28</v>
      </c>
      <c r="L2931">
        <v>2</v>
      </c>
      <c r="M2931" t="s">
        <v>262</v>
      </c>
      <c r="N2931">
        <v>0</v>
      </c>
      <c r="R2931" s="2">
        <f t="shared" si="91"/>
        <v>0</v>
      </c>
      <c r="S2931" s="2">
        <f>VLOOKUP(A2931,'TA Total'!A:Q,14,0)</f>
        <v>204</v>
      </c>
    </row>
    <row r="2932" spans="1:19" x14ac:dyDescent="0.45">
      <c r="A2932" s="2" t="str">
        <f t="shared" si="90"/>
        <v>2023|New Plymouth District|Total - dwelling type</v>
      </c>
      <c r="B2932" t="s">
        <v>16</v>
      </c>
      <c r="C2932" t="s">
        <v>17</v>
      </c>
      <c r="D2932" t="s">
        <v>18</v>
      </c>
      <c r="E2932" t="s">
        <v>19</v>
      </c>
      <c r="F2932">
        <v>2023</v>
      </c>
      <c r="G2932">
        <v>2023</v>
      </c>
      <c r="H2932" s="1" t="s">
        <v>184</v>
      </c>
      <c r="I2932" t="s">
        <v>183</v>
      </c>
      <c r="J2932">
        <v>3</v>
      </c>
      <c r="K2932" t="s">
        <v>28</v>
      </c>
      <c r="L2932">
        <v>99</v>
      </c>
      <c r="M2932" t="s">
        <v>260</v>
      </c>
      <c r="N2932">
        <v>207</v>
      </c>
      <c r="R2932" s="2">
        <f t="shared" si="91"/>
        <v>0.57081403044341494</v>
      </c>
      <c r="S2932" s="2">
        <f>VLOOKUP(A2932,'TA Total'!A:Q,14,0)</f>
        <v>36264</v>
      </c>
    </row>
    <row r="2933" spans="1:19" x14ac:dyDescent="0.45">
      <c r="A2933" s="2" t="str">
        <f t="shared" si="90"/>
        <v>2023|New Plymouth District|Private Dwelling</v>
      </c>
      <c r="B2933" t="s">
        <v>16</v>
      </c>
      <c r="C2933" t="s">
        <v>17</v>
      </c>
      <c r="D2933" t="s">
        <v>18</v>
      </c>
      <c r="E2933" t="s">
        <v>19</v>
      </c>
      <c r="F2933">
        <v>2023</v>
      </c>
      <c r="G2933">
        <v>2023</v>
      </c>
      <c r="H2933" s="1" t="s">
        <v>184</v>
      </c>
      <c r="I2933" t="s">
        <v>183</v>
      </c>
      <c r="J2933">
        <v>999</v>
      </c>
      <c r="K2933" t="s">
        <v>29</v>
      </c>
      <c r="L2933">
        <v>1</v>
      </c>
      <c r="M2933" t="s">
        <v>261</v>
      </c>
      <c r="N2933">
        <v>36060</v>
      </c>
      <c r="R2933" s="2">
        <f t="shared" si="91"/>
        <v>100</v>
      </c>
      <c r="S2933" s="2">
        <f>VLOOKUP(A2933,'TA Total'!A:Q,14,0)</f>
        <v>36060</v>
      </c>
    </row>
    <row r="2934" spans="1:19" x14ac:dyDescent="0.45">
      <c r="A2934" s="2" t="str">
        <f t="shared" si="90"/>
        <v>2023|New Plymouth District|Non-private Dwelling</v>
      </c>
      <c r="B2934" t="s">
        <v>16</v>
      </c>
      <c r="C2934" t="s">
        <v>17</v>
      </c>
      <c r="D2934" t="s">
        <v>18</v>
      </c>
      <c r="E2934" t="s">
        <v>19</v>
      </c>
      <c r="F2934">
        <v>2023</v>
      </c>
      <c r="G2934">
        <v>2023</v>
      </c>
      <c r="H2934" s="1" t="s">
        <v>184</v>
      </c>
      <c r="I2934" t="s">
        <v>183</v>
      </c>
      <c r="J2934">
        <v>999</v>
      </c>
      <c r="K2934" t="s">
        <v>29</v>
      </c>
      <c r="L2934">
        <v>2</v>
      </c>
      <c r="M2934" t="s">
        <v>262</v>
      </c>
      <c r="N2934">
        <v>204</v>
      </c>
      <c r="R2934" s="2">
        <f t="shared" si="91"/>
        <v>100</v>
      </c>
      <c r="S2934" s="2">
        <f>VLOOKUP(A2934,'TA Total'!A:Q,14,0)</f>
        <v>204</v>
      </c>
    </row>
    <row r="2935" spans="1:19" x14ac:dyDescent="0.45">
      <c r="A2935" s="2" t="str">
        <f t="shared" si="90"/>
        <v>2023|New Plymouth District|Total - dwelling type</v>
      </c>
      <c r="B2935" t="s">
        <v>16</v>
      </c>
      <c r="C2935" t="s">
        <v>17</v>
      </c>
      <c r="D2935" t="s">
        <v>18</v>
      </c>
      <c r="E2935" t="s">
        <v>19</v>
      </c>
      <c r="F2935">
        <v>2023</v>
      </c>
      <c r="G2935">
        <v>2023</v>
      </c>
      <c r="H2935" s="1" t="s">
        <v>184</v>
      </c>
      <c r="I2935" t="s">
        <v>183</v>
      </c>
      <c r="J2935">
        <v>999</v>
      </c>
      <c r="K2935" t="s">
        <v>29</v>
      </c>
      <c r="L2935">
        <v>99</v>
      </c>
      <c r="M2935" t="s">
        <v>260</v>
      </c>
      <c r="N2935">
        <v>36264</v>
      </c>
      <c r="R2935" s="2">
        <f t="shared" si="91"/>
        <v>100</v>
      </c>
      <c r="S2935" s="2">
        <f>VLOOKUP(A2935,'TA Total'!A:Q,14,0)</f>
        <v>36264</v>
      </c>
    </row>
    <row r="2936" spans="1:19" x14ac:dyDescent="0.45">
      <c r="A2936" s="2" t="str">
        <f t="shared" si="90"/>
        <v>2023|Stratford District|Private Dwelling</v>
      </c>
      <c r="B2936" t="s">
        <v>16</v>
      </c>
      <c r="C2936" t="s">
        <v>17</v>
      </c>
      <c r="D2936" t="s">
        <v>18</v>
      </c>
      <c r="E2936" t="s">
        <v>19</v>
      </c>
      <c r="F2936">
        <v>2023</v>
      </c>
      <c r="G2936">
        <v>2023</v>
      </c>
      <c r="H2936" s="1" t="s">
        <v>182</v>
      </c>
      <c r="I2936" t="s">
        <v>181</v>
      </c>
      <c r="J2936">
        <v>1</v>
      </c>
      <c r="K2936" t="s">
        <v>22</v>
      </c>
      <c r="L2936">
        <v>1</v>
      </c>
      <c r="M2936" t="s">
        <v>261</v>
      </c>
      <c r="N2936">
        <v>3903</v>
      </c>
      <c r="R2936" s="2">
        <f t="shared" si="91"/>
        <v>90.725244072524404</v>
      </c>
      <c r="S2936" s="2">
        <f>VLOOKUP(A2936,'TA Total'!A:Q,14,0)</f>
        <v>4302</v>
      </c>
    </row>
    <row r="2937" spans="1:19" x14ac:dyDescent="0.45">
      <c r="A2937" s="2" t="str">
        <f t="shared" si="90"/>
        <v>2023|Stratford District|Non-private Dwelling</v>
      </c>
      <c r="B2937" t="s">
        <v>16</v>
      </c>
      <c r="C2937" t="s">
        <v>17</v>
      </c>
      <c r="D2937" t="s">
        <v>18</v>
      </c>
      <c r="E2937" t="s">
        <v>19</v>
      </c>
      <c r="F2937">
        <v>2023</v>
      </c>
      <c r="G2937">
        <v>2023</v>
      </c>
      <c r="H2937" s="1" t="s">
        <v>182</v>
      </c>
      <c r="I2937" t="s">
        <v>181</v>
      </c>
      <c r="J2937">
        <v>1</v>
      </c>
      <c r="K2937" t="s">
        <v>22</v>
      </c>
      <c r="L2937">
        <v>2</v>
      </c>
      <c r="M2937" t="s">
        <v>262</v>
      </c>
      <c r="N2937">
        <v>27</v>
      </c>
      <c r="R2937" s="2">
        <f t="shared" si="91"/>
        <v>56.25</v>
      </c>
      <c r="S2937" s="2">
        <f>VLOOKUP(A2937,'TA Total'!A:Q,14,0)</f>
        <v>48</v>
      </c>
    </row>
    <row r="2938" spans="1:19" x14ac:dyDescent="0.45">
      <c r="A2938" s="2" t="str">
        <f t="shared" si="90"/>
        <v>2023|Stratford District|Total - dwelling type</v>
      </c>
      <c r="B2938" t="s">
        <v>16</v>
      </c>
      <c r="C2938" t="s">
        <v>17</v>
      </c>
      <c r="D2938" t="s">
        <v>18</v>
      </c>
      <c r="E2938" t="s">
        <v>19</v>
      </c>
      <c r="F2938">
        <v>2023</v>
      </c>
      <c r="G2938">
        <v>2023</v>
      </c>
      <c r="H2938" s="1" t="s">
        <v>182</v>
      </c>
      <c r="I2938" t="s">
        <v>181</v>
      </c>
      <c r="J2938">
        <v>1</v>
      </c>
      <c r="K2938" t="s">
        <v>22</v>
      </c>
      <c r="L2938">
        <v>99</v>
      </c>
      <c r="M2938" t="s">
        <v>260</v>
      </c>
      <c r="N2938">
        <v>3933</v>
      </c>
      <c r="R2938" s="2">
        <f t="shared" si="91"/>
        <v>90.351481736733291</v>
      </c>
      <c r="S2938" s="2">
        <f>VLOOKUP(A2938,'TA Total'!A:Q,14,0)</f>
        <v>4353</v>
      </c>
    </row>
    <row r="2939" spans="1:19" x14ac:dyDescent="0.45">
      <c r="A2939" s="2" t="str">
        <f t="shared" si="90"/>
        <v>2023|Stratford District|Private Dwelling</v>
      </c>
      <c r="B2939" t="s">
        <v>16</v>
      </c>
      <c r="C2939" t="s">
        <v>17</v>
      </c>
      <c r="D2939" t="s">
        <v>18</v>
      </c>
      <c r="E2939" t="s">
        <v>19</v>
      </c>
      <c r="F2939">
        <v>2023</v>
      </c>
      <c r="G2939">
        <v>2023</v>
      </c>
      <c r="H2939" s="1" t="s">
        <v>182</v>
      </c>
      <c r="I2939" t="s">
        <v>181</v>
      </c>
      <c r="J2939">
        <v>2</v>
      </c>
      <c r="K2939" t="s">
        <v>23</v>
      </c>
      <c r="L2939">
        <v>1</v>
      </c>
      <c r="M2939" t="s">
        <v>261</v>
      </c>
      <c r="N2939">
        <v>369</v>
      </c>
      <c r="R2939" s="2">
        <f t="shared" si="91"/>
        <v>8.5774058577405867</v>
      </c>
      <c r="S2939" s="2">
        <f>VLOOKUP(A2939,'TA Total'!A:Q,14,0)</f>
        <v>4302</v>
      </c>
    </row>
    <row r="2940" spans="1:19" x14ac:dyDescent="0.45">
      <c r="A2940" s="2" t="str">
        <f t="shared" si="90"/>
        <v>2023|Stratford District|Non-private Dwelling</v>
      </c>
      <c r="B2940" t="s">
        <v>16</v>
      </c>
      <c r="C2940" t="s">
        <v>17</v>
      </c>
      <c r="D2940" t="s">
        <v>18</v>
      </c>
      <c r="E2940" t="s">
        <v>19</v>
      </c>
      <c r="F2940">
        <v>2023</v>
      </c>
      <c r="G2940">
        <v>2023</v>
      </c>
      <c r="H2940" s="1" t="s">
        <v>182</v>
      </c>
      <c r="I2940" t="s">
        <v>181</v>
      </c>
      <c r="J2940">
        <v>2</v>
      </c>
      <c r="K2940" t="s">
        <v>23</v>
      </c>
      <c r="L2940">
        <v>2</v>
      </c>
      <c r="M2940" t="s">
        <v>262</v>
      </c>
      <c r="N2940">
        <v>21</v>
      </c>
      <c r="R2940" s="2">
        <f t="shared" si="91"/>
        <v>43.75</v>
      </c>
      <c r="S2940" s="2">
        <f>VLOOKUP(A2940,'TA Total'!A:Q,14,0)</f>
        <v>48</v>
      </c>
    </row>
    <row r="2941" spans="1:19" x14ac:dyDescent="0.45">
      <c r="A2941" s="2" t="str">
        <f t="shared" si="90"/>
        <v>2023|Stratford District|Total - dwelling type</v>
      </c>
      <c r="B2941" t="s">
        <v>16</v>
      </c>
      <c r="C2941" t="s">
        <v>17</v>
      </c>
      <c r="D2941" t="s">
        <v>18</v>
      </c>
      <c r="E2941" t="s">
        <v>19</v>
      </c>
      <c r="F2941">
        <v>2023</v>
      </c>
      <c r="G2941">
        <v>2023</v>
      </c>
      <c r="H2941" s="1" t="s">
        <v>182</v>
      </c>
      <c r="I2941" t="s">
        <v>181</v>
      </c>
      <c r="J2941">
        <v>2</v>
      </c>
      <c r="K2941" t="s">
        <v>23</v>
      </c>
      <c r="L2941">
        <v>99</v>
      </c>
      <c r="M2941" t="s">
        <v>260</v>
      </c>
      <c r="N2941">
        <v>390</v>
      </c>
      <c r="R2941" s="2">
        <f t="shared" si="91"/>
        <v>8.9593383873190913</v>
      </c>
      <c r="S2941" s="2">
        <f>VLOOKUP(A2941,'TA Total'!A:Q,14,0)</f>
        <v>4353</v>
      </c>
    </row>
    <row r="2942" spans="1:19" x14ac:dyDescent="0.45">
      <c r="A2942" s="2" t="str">
        <f t="shared" si="90"/>
        <v>2023|Stratford District|Private Dwelling</v>
      </c>
      <c r="B2942" t="s">
        <v>16</v>
      </c>
      <c r="C2942" t="s">
        <v>17</v>
      </c>
      <c r="D2942" t="s">
        <v>18</v>
      </c>
      <c r="E2942" t="s">
        <v>19</v>
      </c>
      <c r="F2942">
        <v>2023</v>
      </c>
      <c r="G2942">
        <v>2023</v>
      </c>
      <c r="H2942" s="1" t="s">
        <v>182</v>
      </c>
      <c r="I2942" t="s">
        <v>181</v>
      </c>
      <c r="J2942">
        <v>21</v>
      </c>
      <c r="K2942" t="s">
        <v>26</v>
      </c>
      <c r="L2942">
        <v>1</v>
      </c>
      <c r="M2942" t="s">
        <v>261</v>
      </c>
      <c r="N2942">
        <v>177</v>
      </c>
      <c r="R2942" s="2">
        <f t="shared" si="91"/>
        <v>4.1143654114365411</v>
      </c>
      <c r="S2942" s="2">
        <f>VLOOKUP(A2942,'TA Total'!A:Q,14,0)</f>
        <v>4302</v>
      </c>
    </row>
    <row r="2943" spans="1:19" x14ac:dyDescent="0.45">
      <c r="A2943" s="2" t="str">
        <f t="shared" si="90"/>
        <v>2023|Stratford District|Non-private Dwelling</v>
      </c>
      <c r="B2943" t="s">
        <v>16</v>
      </c>
      <c r="C2943" t="s">
        <v>17</v>
      </c>
      <c r="D2943" t="s">
        <v>18</v>
      </c>
      <c r="E2943" t="s">
        <v>19</v>
      </c>
      <c r="F2943">
        <v>2023</v>
      </c>
      <c r="G2943">
        <v>2023</v>
      </c>
      <c r="H2943" s="1" t="s">
        <v>182</v>
      </c>
      <c r="I2943" t="s">
        <v>181</v>
      </c>
      <c r="J2943">
        <v>21</v>
      </c>
      <c r="K2943" t="s">
        <v>26</v>
      </c>
      <c r="L2943">
        <v>2</v>
      </c>
      <c r="M2943" t="s">
        <v>262</v>
      </c>
      <c r="N2943">
        <v>3</v>
      </c>
      <c r="R2943" s="2">
        <f t="shared" si="91"/>
        <v>6.25</v>
      </c>
      <c r="S2943" s="2">
        <f>VLOOKUP(A2943,'TA Total'!A:Q,14,0)</f>
        <v>48</v>
      </c>
    </row>
    <row r="2944" spans="1:19" x14ac:dyDescent="0.45">
      <c r="A2944" s="2" t="str">
        <f t="shared" si="90"/>
        <v>2023|Stratford District|Total - dwelling type</v>
      </c>
      <c r="B2944" t="s">
        <v>16</v>
      </c>
      <c r="C2944" t="s">
        <v>17</v>
      </c>
      <c r="D2944" t="s">
        <v>18</v>
      </c>
      <c r="E2944" t="s">
        <v>19</v>
      </c>
      <c r="F2944">
        <v>2023</v>
      </c>
      <c r="G2944">
        <v>2023</v>
      </c>
      <c r="H2944" s="1" t="s">
        <v>182</v>
      </c>
      <c r="I2944" t="s">
        <v>181</v>
      </c>
      <c r="J2944">
        <v>21</v>
      </c>
      <c r="K2944" t="s">
        <v>26</v>
      </c>
      <c r="L2944">
        <v>99</v>
      </c>
      <c r="M2944" t="s">
        <v>260</v>
      </c>
      <c r="N2944">
        <v>180</v>
      </c>
      <c r="R2944" s="2">
        <f t="shared" si="91"/>
        <v>4.1350792556857341</v>
      </c>
      <c r="S2944" s="2">
        <f>VLOOKUP(A2944,'TA Total'!A:Q,14,0)</f>
        <v>4353</v>
      </c>
    </row>
    <row r="2945" spans="1:19" x14ac:dyDescent="0.45">
      <c r="A2945" s="2" t="str">
        <f t="shared" si="90"/>
        <v>2023|Stratford District|Private Dwelling</v>
      </c>
      <c r="B2945" t="s">
        <v>16</v>
      </c>
      <c r="C2945" t="s">
        <v>17</v>
      </c>
      <c r="D2945" t="s">
        <v>18</v>
      </c>
      <c r="E2945" t="s">
        <v>19</v>
      </c>
      <c r="F2945">
        <v>2023</v>
      </c>
      <c r="G2945">
        <v>2023</v>
      </c>
      <c r="H2945" s="1" t="s">
        <v>182</v>
      </c>
      <c r="I2945" t="s">
        <v>181</v>
      </c>
      <c r="J2945">
        <v>22</v>
      </c>
      <c r="K2945" t="s">
        <v>27</v>
      </c>
      <c r="L2945">
        <v>1</v>
      </c>
      <c r="M2945" t="s">
        <v>261</v>
      </c>
      <c r="N2945">
        <v>192</v>
      </c>
      <c r="R2945" s="2">
        <f t="shared" si="91"/>
        <v>4.4630404463040447</v>
      </c>
      <c r="S2945" s="2">
        <f>VLOOKUP(A2945,'TA Total'!A:Q,14,0)</f>
        <v>4302</v>
      </c>
    </row>
    <row r="2946" spans="1:19" x14ac:dyDescent="0.45">
      <c r="A2946" s="2" t="str">
        <f t="shared" si="90"/>
        <v>2023|Stratford District|Non-private Dwelling</v>
      </c>
      <c r="B2946" t="s">
        <v>16</v>
      </c>
      <c r="C2946" t="s">
        <v>17</v>
      </c>
      <c r="D2946" t="s">
        <v>18</v>
      </c>
      <c r="E2946" t="s">
        <v>19</v>
      </c>
      <c r="F2946">
        <v>2023</v>
      </c>
      <c r="G2946">
        <v>2023</v>
      </c>
      <c r="H2946" s="1" t="s">
        <v>182</v>
      </c>
      <c r="I2946" t="s">
        <v>181</v>
      </c>
      <c r="J2946">
        <v>22</v>
      </c>
      <c r="K2946" t="s">
        <v>27</v>
      </c>
      <c r="L2946">
        <v>2</v>
      </c>
      <c r="M2946" t="s">
        <v>262</v>
      </c>
      <c r="N2946">
        <v>15</v>
      </c>
      <c r="R2946" s="2">
        <f t="shared" si="91"/>
        <v>31.25</v>
      </c>
      <c r="S2946" s="2">
        <f>VLOOKUP(A2946,'TA Total'!A:Q,14,0)</f>
        <v>48</v>
      </c>
    </row>
    <row r="2947" spans="1:19" x14ac:dyDescent="0.45">
      <c r="A2947" s="2" t="str">
        <f t="shared" ref="A2947:A3010" si="92">G2947&amp;"|"&amp;I2947&amp;"|"&amp;M2947</f>
        <v>2023|Stratford District|Total - dwelling type</v>
      </c>
      <c r="B2947" t="s">
        <v>16</v>
      </c>
      <c r="C2947" t="s">
        <v>17</v>
      </c>
      <c r="D2947" t="s">
        <v>18</v>
      </c>
      <c r="E2947" t="s">
        <v>19</v>
      </c>
      <c r="F2947">
        <v>2023</v>
      </c>
      <c r="G2947">
        <v>2023</v>
      </c>
      <c r="H2947" s="1" t="s">
        <v>182</v>
      </c>
      <c r="I2947" t="s">
        <v>181</v>
      </c>
      <c r="J2947">
        <v>22</v>
      </c>
      <c r="K2947" t="s">
        <v>27</v>
      </c>
      <c r="L2947">
        <v>99</v>
      </c>
      <c r="M2947" t="s">
        <v>260</v>
      </c>
      <c r="N2947">
        <v>210</v>
      </c>
      <c r="R2947" s="2">
        <f t="shared" ref="R2947:R3010" si="93">IF(P2947&lt;&gt;"_U",IFERROR((N2947/S2947*100),"."),".")</f>
        <v>4.8242591316333563</v>
      </c>
      <c r="S2947" s="2">
        <f>VLOOKUP(A2947,'TA Total'!A:Q,14,0)</f>
        <v>4353</v>
      </c>
    </row>
    <row r="2948" spans="1:19" x14ac:dyDescent="0.45">
      <c r="A2948" s="2" t="str">
        <f t="shared" si="92"/>
        <v>2023|Stratford District|Private Dwelling</v>
      </c>
      <c r="B2948" t="s">
        <v>16</v>
      </c>
      <c r="C2948" t="s">
        <v>17</v>
      </c>
      <c r="D2948" t="s">
        <v>18</v>
      </c>
      <c r="E2948" t="s">
        <v>19</v>
      </c>
      <c r="F2948">
        <v>2023</v>
      </c>
      <c r="G2948">
        <v>2023</v>
      </c>
      <c r="H2948" s="1" t="s">
        <v>182</v>
      </c>
      <c r="I2948" t="s">
        <v>181</v>
      </c>
      <c r="J2948">
        <v>3</v>
      </c>
      <c r="K2948" t="s">
        <v>28</v>
      </c>
      <c r="L2948">
        <v>1</v>
      </c>
      <c r="M2948" t="s">
        <v>261</v>
      </c>
      <c r="N2948">
        <v>30</v>
      </c>
      <c r="R2948" s="2">
        <f t="shared" si="93"/>
        <v>0.69735006973500702</v>
      </c>
      <c r="S2948" s="2">
        <f>VLOOKUP(A2948,'TA Total'!A:Q,14,0)</f>
        <v>4302</v>
      </c>
    </row>
    <row r="2949" spans="1:19" x14ac:dyDescent="0.45">
      <c r="A2949" s="2" t="str">
        <f t="shared" si="92"/>
        <v>2023|Stratford District|Non-private Dwelling</v>
      </c>
      <c r="B2949" t="s">
        <v>16</v>
      </c>
      <c r="C2949" t="s">
        <v>17</v>
      </c>
      <c r="D2949" t="s">
        <v>18</v>
      </c>
      <c r="E2949" t="s">
        <v>19</v>
      </c>
      <c r="F2949">
        <v>2023</v>
      </c>
      <c r="G2949">
        <v>2023</v>
      </c>
      <c r="H2949" s="1" t="s">
        <v>182</v>
      </c>
      <c r="I2949" t="s">
        <v>181</v>
      </c>
      <c r="J2949">
        <v>3</v>
      </c>
      <c r="K2949" t="s">
        <v>28</v>
      </c>
      <c r="L2949">
        <v>2</v>
      </c>
      <c r="M2949" t="s">
        <v>262</v>
      </c>
      <c r="N2949">
        <v>3</v>
      </c>
      <c r="R2949" s="2">
        <f t="shared" si="93"/>
        <v>6.25</v>
      </c>
      <c r="S2949" s="2">
        <f>VLOOKUP(A2949,'TA Total'!A:Q,14,0)</f>
        <v>48</v>
      </c>
    </row>
    <row r="2950" spans="1:19" x14ac:dyDescent="0.45">
      <c r="A2950" s="2" t="str">
        <f t="shared" si="92"/>
        <v>2023|Stratford District|Total - dwelling type</v>
      </c>
      <c r="B2950" t="s">
        <v>16</v>
      </c>
      <c r="C2950" t="s">
        <v>17</v>
      </c>
      <c r="D2950" t="s">
        <v>18</v>
      </c>
      <c r="E2950" t="s">
        <v>19</v>
      </c>
      <c r="F2950">
        <v>2023</v>
      </c>
      <c r="G2950">
        <v>2023</v>
      </c>
      <c r="H2950" s="1" t="s">
        <v>182</v>
      </c>
      <c r="I2950" t="s">
        <v>181</v>
      </c>
      <c r="J2950">
        <v>3</v>
      </c>
      <c r="K2950" t="s">
        <v>28</v>
      </c>
      <c r="L2950">
        <v>99</v>
      </c>
      <c r="M2950" t="s">
        <v>260</v>
      </c>
      <c r="N2950">
        <v>30</v>
      </c>
      <c r="R2950" s="2">
        <f t="shared" si="93"/>
        <v>0.68917987594762231</v>
      </c>
      <c r="S2950" s="2">
        <f>VLOOKUP(A2950,'TA Total'!A:Q,14,0)</f>
        <v>4353</v>
      </c>
    </row>
    <row r="2951" spans="1:19" x14ac:dyDescent="0.45">
      <c r="A2951" s="2" t="str">
        <f t="shared" si="92"/>
        <v>2023|Stratford District|Private Dwelling</v>
      </c>
      <c r="B2951" t="s">
        <v>16</v>
      </c>
      <c r="C2951" t="s">
        <v>17</v>
      </c>
      <c r="D2951" t="s">
        <v>18</v>
      </c>
      <c r="E2951" t="s">
        <v>19</v>
      </c>
      <c r="F2951">
        <v>2023</v>
      </c>
      <c r="G2951">
        <v>2023</v>
      </c>
      <c r="H2951" s="1" t="s">
        <v>182</v>
      </c>
      <c r="I2951" t="s">
        <v>181</v>
      </c>
      <c r="J2951">
        <v>999</v>
      </c>
      <c r="K2951" t="s">
        <v>29</v>
      </c>
      <c r="L2951">
        <v>1</v>
      </c>
      <c r="M2951" t="s">
        <v>261</v>
      </c>
      <c r="N2951">
        <v>4302</v>
      </c>
      <c r="R2951" s="2">
        <f t="shared" si="93"/>
        <v>100</v>
      </c>
      <c r="S2951" s="2">
        <f>VLOOKUP(A2951,'TA Total'!A:Q,14,0)</f>
        <v>4302</v>
      </c>
    </row>
    <row r="2952" spans="1:19" x14ac:dyDescent="0.45">
      <c r="A2952" s="2" t="str">
        <f t="shared" si="92"/>
        <v>2023|Stratford District|Non-private Dwelling</v>
      </c>
      <c r="B2952" t="s">
        <v>16</v>
      </c>
      <c r="C2952" t="s">
        <v>17</v>
      </c>
      <c r="D2952" t="s">
        <v>18</v>
      </c>
      <c r="E2952" t="s">
        <v>19</v>
      </c>
      <c r="F2952">
        <v>2023</v>
      </c>
      <c r="G2952">
        <v>2023</v>
      </c>
      <c r="H2952" s="1" t="s">
        <v>182</v>
      </c>
      <c r="I2952" t="s">
        <v>181</v>
      </c>
      <c r="J2952">
        <v>999</v>
      </c>
      <c r="K2952" t="s">
        <v>29</v>
      </c>
      <c r="L2952">
        <v>2</v>
      </c>
      <c r="M2952" t="s">
        <v>262</v>
      </c>
      <c r="N2952">
        <v>48</v>
      </c>
      <c r="R2952" s="2">
        <f t="shared" si="93"/>
        <v>100</v>
      </c>
      <c r="S2952" s="2">
        <f>VLOOKUP(A2952,'TA Total'!A:Q,14,0)</f>
        <v>48</v>
      </c>
    </row>
    <row r="2953" spans="1:19" x14ac:dyDescent="0.45">
      <c r="A2953" s="2" t="str">
        <f t="shared" si="92"/>
        <v>2023|Stratford District|Total - dwelling type</v>
      </c>
      <c r="B2953" t="s">
        <v>16</v>
      </c>
      <c r="C2953" t="s">
        <v>17</v>
      </c>
      <c r="D2953" t="s">
        <v>18</v>
      </c>
      <c r="E2953" t="s">
        <v>19</v>
      </c>
      <c r="F2953">
        <v>2023</v>
      </c>
      <c r="G2953">
        <v>2023</v>
      </c>
      <c r="H2953" s="1" t="s">
        <v>182</v>
      </c>
      <c r="I2953" t="s">
        <v>181</v>
      </c>
      <c r="J2953">
        <v>999</v>
      </c>
      <c r="K2953" t="s">
        <v>29</v>
      </c>
      <c r="L2953">
        <v>99</v>
      </c>
      <c r="M2953" t="s">
        <v>260</v>
      </c>
      <c r="N2953">
        <v>4353</v>
      </c>
      <c r="R2953" s="2">
        <f t="shared" si="93"/>
        <v>100</v>
      </c>
      <c r="S2953" s="2">
        <f>VLOOKUP(A2953,'TA Total'!A:Q,14,0)</f>
        <v>4353</v>
      </c>
    </row>
    <row r="2954" spans="1:19" x14ac:dyDescent="0.45">
      <c r="A2954" s="2" t="str">
        <f t="shared" si="92"/>
        <v>2023|South Taranaki District|Private Dwelling</v>
      </c>
      <c r="B2954" t="s">
        <v>16</v>
      </c>
      <c r="C2954" t="s">
        <v>17</v>
      </c>
      <c r="D2954" t="s">
        <v>18</v>
      </c>
      <c r="E2954" t="s">
        <v>19</v>
      </c>
      <c r="F2954">
        <v>2023</v>
      </c>
      <c r="G2954">
        <v>2023</v>
      </c>
      <c r="H2954" s="1" t="s">
        <v>180</v>
      </c>
      <c r="I2954" t="s">
        <v>179</v>
      </c>
      <c r="J2954">
        <v>1</v>
      </c>
      <c r="K2954" t="s">
        <v>22</v>
      </c>
      <c r="L2954">
        <v>1</v>
      </c>
      <c r="M2954" t="s">
        <v>261</v>
      </c>
      <c r="N2954">
        <v>11136</v>
      </c>
      <c r="R2954" s="2">
        <f t="shared" si="93"/>
        <v>89.966068831798353</v>
      </c>
      <c r="S2954" s="2">
        <f>VLOOKUP(A2954,'TA Total'!A:Q,14,0)</f>
        <v>12378</v>
      </c>
    </row>
    <row r="2955" spans="1:19" x14ac:dyDescent="0.45">
      <c r="A2955" s="2" t="str">
        <f t="shared" si="92"/>
        <v>2023|South Taranaki District|Non-private Dwelling</v>
      </c>
      <c r="B2955" t="s">
        <v>16</v>
      </c>
      <c r="C2955" t="s">
        <v>17</v>
      </c>
      <c r="D2955" t="s">
        <v>18</v>
      </c>
      <c r="E2955" t="s">
        <v>19</v>
      </c>
      <c r="F2955">
        <v>2023</v>
      </c>
      <c r="G2955">
        <v>2023</v>
      </c>
      <c r="H2955" s="1" t="s">
        <v>180</v>
      </c>
      <c r="I2955" t="s">
        <v>179</v>
      </c>
      <c r="J2955">
        <v>1</v>
      </c>
      <c r="K2955" t="s">
        <v>22</v>
      </c>
      <c r="L2955">
        <v>2</v>
      </c>
      <c r="M2955" t="s">
        <v>262</v>
      </c>
      <c r="N2955">
        <v>63</v>
      </c>
      <c r="R2955" s="2">
        <f t="shared" si="93"/>
        <v>63.636363636363633</v>
      </c>
      <c r="S2955" s="2">
        <f>VLOOKUP(A2955,'TA Total'!A:Q,14,0)</f>
        <v>99</v>
      </c>
    </row>
    <row r="2956" spans="1:19" x14ac:dyDescent="0.45">
      <c r="A2956" s="2" t="str">
        <f t="shared" si="92"/>
        <v>2023|South Taranaki District|Total - dwelling type</v>
      </c>
      <c r="B2956" t="s">
        <v>16</v>
      </c>
      <c r="C2956" t="s">
        <v>17</v>
      </c>
      <c r="D2956" t="s">
        <v>18</v>
      </c>
      <c r="E2956" t="s">
        <v>19</v>
      </c>
      <c r="F2956">
        <v>2023</v>
      </c>
      <c r="G2956">
        <v>2023</v>
      </c>
      <c r="H2956" s="1" t="s">
        <v>180</v>
      </c>
      <c r="I2956" t="s">
        <v>179</v>
      </c>
      <c r="J2956">
        <v>1</v>
      </c>
      <c r="K2956" t="s">
        <v>22</v>
      </c>
      <c r="L2956">
        <v>99</v>
      </c>
      <c r="M2956" t="s">
        <v>260</v>
      </c>
      <c r="N2956">
        <v>11202</v>
      </c>
      <c r="R2956" s="2">
        <f t="shared" si="93"/>
        <v>89.759615384615387</v>
      </c>
      <c r="S2956" s="2">
        <f>VLOOKUP(A2956,'TA Total'!A:Q,14,0)</f>
        <v>12480</v>
      </c>
    </row>
    <row r="2957" spans="1:19" x14ac:dyDescent="0.45">
      <c r="A2957" s="2" t="str">
        <f t="shared" si="92"/>
        <v>2023|South Taranaki District|Private Dwelling</v>
      </c>
      <c r="B2957" t="s">
        <v>16</v>
      </c>
      <c r="C2957" t="s">
        <v>17</v>
      </c>
      <c r="D2957" t="s">
        <v>18</v>
      </c>
      <c r="E2957" t="s">
        <v>19</v>
      </c>
      <c r="F2957">
        <v>2023</v>
      </c>
      <c r="G2957">
        <v>2023</v>
      </c>
      <c r="H2957" s="1" t="s">
        <v>180</v>
      </c>
      <c r="I2957" t="s">
        <v>179</v>
      </c>
      <c r="J2957">
        <v>2</v>
      </c>
      <c r="K2957" t="s">
        <v>23</v>
      </c>
      <c r="L2957">
        <v>1</v>
      </c>
      <c r="M2957" t="s">
        <v>261</v>
      </c>
      <c r="N2957">
        <v>1215</v>
      </c>
      <c r="R2957" s="2">
        <f t="shared" si="93"/>
        <v>9.8158022297624825</v>
      </c>
      <c r="S2957" s="2">
        <f>VLOOKUP(A2957,'TA Total'!A:Q,14,0)</f>
        <v>12378</v>
      </c>
    </row>
    <row r="2958" spans="1:19" x14ac:dyDescent="0.45">
      <c r="A2958" s="2" t="str">
        <f t="shared" si="92"/>
        <v>2023|South Taranaki District|Non-private Dwelling</v>
      </c>
      <c r="B2958" t="s">
        <v>16</v>
      </c>
      <c r="C2958" t="s">
        <v>17</v>
      </c>
      <c r="D2958" t="s">
        <v>18</v>
      </c>
      <c r="E2958" t="s">
        <v>19</v>
      </c>
      <c r="F2958">
        <v>2023</v>
      </c>
      <c r="G2958">
        <v>2023</v>
      </c>
      <c r="H2958" s="1" t="s">
        <v>180</v>
      </c>
      <c r="I2958" t="s">
        <v>179</v>
      </c>
      <c r="J2958">
        <v>2</v>
      </c>
      <c r="K2958" t="s">
        <v>23</v>
      </c>
      <c r="L2958">
        <v>2</v>
      </c>
      <c r="M2958" t="s">
        <v>262</v>
      </c>
      <c r="N2958">
        <v>36</v>
      </c>
      <c r="R2958" s="2">
        <f t="shared" si="93"/>
        <v>36.363636363636367</v>
      </c>
      <c r="S2958" s="2">
        <f>VLOOKUP(A2958,'TA Total'!A:Q,14,0)</f>
        <v>99</v>
      </c>
    </row>
    <row r="2959" spans="1:19" x14ac:dyDescent="0.45">
      <c r="A2959" s="2" t="str">
        <f t="shared" si="92"/>
        <v>2023|South Taranaki District|Total - dwelling type</v>
      </c>
      <c r="B2959" t="s">
        <v>16</v>
      </c>
      <c r="C2959" t="s">
        <v>17</v>
      </c>
      <c r="D2959" t="s">
        <v>18</v>
      </c>
      <c r="E2959" t="s">
        <v>19</v>
      </c>
      <c r="F2959">
        <v>2023</v>
      </c>
      <c r="G2959">
        <v>2023</v>
      </c>
      <c r="H2959" s="1" t="s">
        <v>180</v>
      </c>
      <c r="I2959" t="s">
        <v>179</v>
      </c>
      <c r="J2959">
        <v>2</v>
      </c>
      <c r="K2959" t="s">
        <v>23</v>
      </c>
      <c r="L2959">
        <v>99</v>
      </c>
      <c r="M2959" t="s">
        <v>260</v>
      </c>
      <c r="N2959">
        <v>1251</v>
      </c>
      <c r="R2959" s="2">
        <f t="shared" si="93"/>
        <v>10.024038461538462</v>
      </c>
      <c r="S2959" s="2">
        <f>VLOOKUP(A2959,'TA Total'!A:Q,14,0)</f>
        <v>12480</v>
      </c>
    </row>
    <row r="2960" spans="1:19" x14ac:dyDescent="0.45">
      <c r="A2960" s="2" t="str">
        <f t="shared" si="92"/>
        <v>2023|South Taranaki District|Private Dwelling</v>
      </c>
      <c r="B2960" t="s">
        <v>16</v>
      </c>
      <c r="C2960" t="s">
        <v>17</v>
      </c>
      <c r="D2960" t="s">
        <v>18</v>
      </c>
      <c r="E2960" t="s">
        <v>19</v>
      </c>
      <c r="F2960">
        <v>2023</v>
      </c>
      <c r="G2960">
        <v>2023</v>
      </c>
      <c r="H2960" s="1" t="s">
        <v>180</v>
      </c>
      <c r="I2960" t="s">
        <v>179</v>
      </c>
      <c r="J2960">
        <v>21</v>
      </c>
      <c r="K2960" t="s">
        <v>26</v>
      </c>
      <c r="L2960">
        <v>1</v>
      </c>
      <c r="M2960" t="s">
        <v>261</v>
      </c>
      <c r="N2960">
        <v>567</v>
      </c>
      <c r="R2960" s="2">
        <f t="shared" si="93"/>
        <v>4.5807077072224915</v>
      </c>
      <c r="S2960" s="2">
        <f>VLOOKUP(A2960,'TA Total'!A:Q,14,0)</f>
        <v>12378</v>
      </c>
    </row>
    <row r="2961" spans="1:19" x14ac:dyDescent="0.45">
      <c r="A2961" s="2" t="str">
        <f t="shared" si="92"/>
        <v>2023|South Taranaki District|Non-private Dwelling</v>
      </c>
      <c r="B2961" t="s">
        <v>16</v>
      </c>
      <c r="C2961" t="s">
        <v>17</v>
      </c>
      <c r="D2961" t="s">
        <v>18</v>
      </c>
      <c r="E2961" t="s">
        <v>19</v>
      </c>
      <c r="F2961">
        <v>2023</v>
      </c>
      <c r="G2961">
        <v>2023</v>
      </c>
      <c r="H2961" s="1" t="s">
        <v>180</v>
      </c>
      <c r="I2961" t="s">
        <v>179</v>
      </c>
      <c r="J2961">
        <v>21</v>
      </c>
      <c r="K2961" t="s">
        <v>26</v>
      </c>
      <c r="L2961">
        <v>2</v>
      </c>
      <c r="M2961" t="s">
        <v>262</v>
      </c>
      <c r="N2961">
        <v>15</v>
      </c>
      <c r="R2961" s="2">
        <f t="shared" si="93"/>
        <v>15.151515151515152</v>
      </c>
      <c r="S2961" s="2">
        <f>VLOOKUP(A2961,'TA Total'!A:Q,14,0)</f>
        <v>99</v>
      </c>
    </row>
    <row r="2962" spans="1:19" x14ac:dyDescent="0.45">
      <c r="A2962" s="2" t="str">
        <f t="shared" si="92"/>
        <v>2023|South Taranaki District|Total - dwelling type</v>
      </c>
      <c r="B2962" t="s">
        <v>16</v>
      </c>
      <c r="C2962" t="s">
        <v>17</v>
      </c>
      <c r="D2962" t="s">
        <v>18</v>
      </c>
      <c r="E2962" t="s">
        <v>19</v>
      </c>
      <c r="F2962">
        <v>2023</v>
      </c>
      <c r="G2962">
        <v>2023</v>
      </c>
      <c r="H2962" s="1" t="s">
        <v>180</v>
      </c>
      <c r="I2962" t="s">
        <v>179</v>
      </c>
      <c r="J2962">
        <v>21</v>
      </c>
      <c r="K2962" t="s">
        <v>26</v>
      </c>
      <c r="L2962">
        <v>99</v>
      </c>
      <c r="M2962" t="s">
        <v>260</v>
      </c>
      <c r="N2962">
        <v>585</v>
      </c>
      <c r="R2962" s="2">
        <f t="shared" si="93"/>
        <v>4.6875</v>
      </c>
      <c r="S2962" s="2">
        <f>VLOOKUP(A2962,'TA Total'!A:Q,14,0)</f>
        <v>12480</v>
      </c>
    </row>
    <row r="2963" spans="1:19" x14ac:dyDescent="0.45">
      <c r="A2963" s="2" t="str">
        <f t="shared" si="92"/>
        <v>2023|South Taranaki District|Private Dwelling</v>
      </c>
      <c r="B2963" t="s">
        <v>16</v>
      </c>
      <c r="C2963" t="s">
        <v>17</v>
      </c>
      <c r="D2963" t="s">
        <v>18</v>
      </c>
      <c r="E2963" t="s">
        <v>19</v>
      </c>
      <c r="F2963">
        <v>2023</v>
      </c>
      <c r="G2963">
        <v>2023</v>
      </c>
      <c r="H2963" s="1" t="s">
        <v>180</v>
      </c>
      <c r="I2963" t="s">
        <v>179</v>
      </c>
      <c r="J2963">
        <v>22</v>
      </c>
      <c r="K2963" t="s">
        <v>27</v>
      </c>
      <c r="L2963">
        <v>1</v>
      </c>
      <c r="M2963" t="s">
        <v>261</v>
      </c>
      <c r="N2963">
        <v>651</v>
      </c>
      <c r="R2963" s="2">
        <f t="shared" si="93"/>
        <v>5.2593310712554535</v>
      </c>
      <c r="S2963" s="2">
        <f>VLOOKUP(A2963,'TA Total'!A:Q,14,0)</f>
        <v>12378</v>
      </c>
    </row>
    <row r="2964" spans="1:19" x14ac:dyDescent="0.45">
      <c r="A2964" s="2" t="str">
        <f t="shared" si="92"/>
        <v>2023|South Taranaki District|Non-private Dwelling</v>
      </c>
      <c r="B2964" t="s">
        <v>16</v>
      </c>
      <c r="C2964" t="s">
        <v>17</v>
      </c>
      <c r="D2964" t="s">
        <v>18</v>
      </c>
      <c r="E2964" t="s">
        <v>19</v>
      </c>
      <c r="F2964">
        <v>2023</v>
      </c>
      <c r="G2964">
        <v>2023</v>
      </c>
      <c r="H2964" s="1" t="s">
        <v>180</v>
      </c>
      <c r="I2964" t="s">
        <v>179</v>
      </c>
      <c r="J2964">
        <v>22</v>
      </c>
      <c r="K2964" t="s">
        <v>27</v>
      </c>
      <c r="L2964">
        <v>2</v>
      </c>
      <c r="M2964" t="s">
        <v>262</v>
      </c>
      <c r="N2964">
        <v>21</v>
      </c>
      <c r="R2964" s="2">
        <f t="shared" si="93"/>
        <v>21.212121212121211</v>
      </c>
      <c r="S2964" s="2">
        <f>VLOOKUP(A2964,'TA Total'!A:Q,14,0)</f>
        <v>99</v>
      </c>
    </row>
    <row r="2965" spans="1:19" x14ac:dyDescent="0.45">
      <c r="A2965" s="2" t="str">
        <f t="shared" si="92"/>
        <v>2023|South Taranaki District|Total - dwelling type</v>
      </c>
      <c r="B2965" t="s">
        <v>16</v>
      </c>
      <c r="C2965" t="s">
        <v>17</v>
      </c>
      <c r="D2965" t="s">
        <v>18</v>
      </c>
      <c r="E2965" t="s">
        <v>19</v>
      </c>
      <c r="F2965">
        <v>2023</v>
      </c>
      <c r="G2965">
        <v>2023</v>
      </c>
      <c r="H2965" s="1" t="s">
        <v>180</v>
      </c>
      <c r="I2965" t="s">
        <v>179</v>
      </c>
      <c r="J2965">
        <v>22</v>
      </c>
      <c r="K2965" t="s">
        <v>27</v>
      </c>
      <c r="L2965">
        <v>99</v>
      </c>
      <c r="M2965" t="s">
        <v>260</v>
      </c>
      <c r="N2965">
        <v>669</v>
      </c>
      <c r="R2965" s="2">
        <f t="shared" si="93"/>
        <v>5.3605769230769225</v>
      </c>
      <c r="S2965" s="2">
        <f>VLOOKUP(A2965,'TA Total'!A:Q,14,0)</f>
        <v>12480</v>
      </c>
    </row>
    <row r="2966" spans="1:19" x14ac:dyDescent="0.45">
      <c r="A2966" s="2" t="str">
        <f t="shared" si="92"/>
        <v>2023|South Taranaki District|Private Dwelling</v>
      </c>
      <c r="B2966" t="s">
        <v>16</v>
      </c>
      <c r="C2966" t="s">
        <v>17</v>
      </c>
      <c r="D2966" t="s">
        <v>18</v>
      </c>
      <c r="E2966" t="s">
        <v>19</v>
      </c>
      <c r="F2966">
        <v>2023</v>
      </c>
      <c r="G2966">
        <v>2023</v>
      </c>
      <c r="H2966" s="1" t="s">
        <v>180</v>
      </c>
      <c r="I2966" t="s">
        <v>179</v>
      </c>
      <c r="J2966">
        <v>3</v>
      </c>
      <c r="K2966" t="s">
        <v>28</v>
      </c>
      <c r="L2966">
        <v>1</v>
      </c>
      <c r="M2966" t="s">
        <v>261</v>
      </c>
      <c r="N2966">
        <v>30</v>
      </c>
      <c r="R2966" s="2">
        <f t="shared" si="93"/>
        <v>0.24236548715462916</v>
      </c>
      <c r="S2966" s="2">
        <f>VLOOKUP(A2966,'TA Total'!A:Q,14,0)</f>
        <v>12378</v>
      </c>
    </row>
    <row r="2967" spans="1:19" x14ac:dyDescent="0.45">
      <c r="A2967" s="2" t="str">
        <f t="shared" si="92"/>
        <v>2023|South Taranaki District|Non-private Dwelling</v>
      </c>
      <c r="B2967" t="s">
        <v>16</v>
      </c>
      <c r="C2967" t="s">
        <v>17</v>
      </c>
      <c r="D2967" t="s">
        <v>18</v>
      </c>
      <c r="E2967" t="s">
        <v>19</v>
      </c>
      <c r="F2967">
        <v>2023</v>
      </c>
      <c r="G2967">
        <v>2023</v>
      </c>
      <c r="H2967" s="1" t="s">
        <v>180</v>
      </c>
      <c r="I2967" t="s">
        <v>179</v>
      </c>
      <c r="J2967">
        <v>3</v>
      </c>
      <c r="K2967" t="s">
        <v>28</v>
      </c>
      <c r="L2967">
        <v>2</v>
      </c>
      <c r="M2967" t="s">
        <v>262</v>
      </c>
      <c r="N2967">
        <v>0</v>
      </c>
      <c r="R2967" s="2">
        <f t="shared" si="93"/>
        <v>0</v>
      </c>
      <c r="S2967" s="2">
        <f>VLOOKUP(A2967,'TA Total'!A:Q,14,0)</f>
        <v>99</v>
      </c>
    </row>
    <row r="2968" spans="1:19" x14ac:dyDescent="0.45">
      <c r="A2968" s="2" t="str">
        <f t="shared" si="92"/>
        <v>2023|South Taranaki District|Total - dwelling type</v>
      </c>
      <c r="B2968" t="s">
        <v>16</v>
      </c>
      <c r="C2968" t="s">
        <v>17</v>
      </c>
      <c r="D2968" t="s">
        <v>18</v>
      </c>
      <c r="E2968" t="s">
        <v>19</v>
      </c>
      <c r="F2968">
        <v>2023</v>
      </c>
      <c r="G2968">
        <v>2023</v>
      </c>
      <c r="H2968" s="1" t="s">
        <v>180</v>
      </c>
      <c r="I2968" t="s">
        <v>179</v>
      </c>
      <c r="J2968">
        <v>3</v>
      </c>
      <c r="K2968" t="s">
        <v>28</v>
      </c>
      <c r="L2968">
        <v>99</v>
      </c>
      <c r="M2968" t="s">
        <v>260</v>
      </c>
      <c r="N2968">
        <v>27</v>
      </c>
      <c r="R2968" s="2">
        <f t="shared" si="93"/>
        <v>0.21634615384615385</v>
      </c>
      <c r="S2968" s="2">
        <f>VLOOKUP(A2968,'TA Total'!A:Q,14,0)</f>
        <v>12480</v>
      </c>
    </row>
    <row r="2969" spans="1:19" x14ac:dyDescent="0.45">
      <c r="A2969" s="2" t="str">
        <f t="shared" si="92"/>
        <v>2023|South Taranaki District|Private Dwelling</v>
      </c>
      <c r="B2969" t="s">
        <v>16</v>
      </c>
      <c r="C2969" t="s">
        <v>17</v>
      </c>
      <c r="D2969" t="s">
        <v>18</v>
      </c>
      <c r="E2969" t="s">
        <v>19</v>
      </c>
      <c r="F2969">
        <v>2023</v>
      </c>
      <c r="G2969">
        <v>2023</v>
      </c>
      <c r="H2969" s="1" t="s">
        <v>180</v>
      </c>
      <c r="I2969" t="s">
        <v>179</v>
      </c>
      <c r="J2969">
        <v>999</v>
      </c>
      <c r="K2969" t="s">
        <v>29</v>
      </c>
      <c r="L2969">
        <v>1</v>
      </c>
      <c r="M2969" t="s">
        <v>261</v>
      </c>
      <c r="N2969">
        <v>12378</v>
      </c>
      <c r="R2969" s="2">
        <f t="shared" si="93"/>
        <v>100</v>
      </c>
      <c r="S2969" s="2">
        <f>VLOOKUP(A2969,'TA Total'!A:Q,14,0)</f>
        <v>12378</v>
      </c>
    </row>
    <row r="2970" spans="1:19" x14ac:dyDescent="0.45">
      <c r="A2970" s="2" t="str">
        <f t="shared" si="92"/>
        <v>2023|South Taranaki District|Non-private Dwelling</v>
      </c>
      <c r="B2970" t="s">
        <v>16</v>
      </c>
      <c r="C2970" t="s">
        <v>17</v>
      </c>
      <c r="D2970" t="s">
        <v>18</v>
      </c>
      <c r="E2970" t="s">
        <v>19</v>
      </c>
      <c r="F2970">
        <v>2023</v>
      </c>
      <c r="G2970">
        <v>2023</v>
      </c>
      <c r="H2970" s="1" t="s">
        <v>180</v>
      </c>
      <c r="I2970" t="s">
        <v>179</v>
      </c>
      <c r="J2970">
        <v>999</v>
      </c>
      <c r="K2970" t="s">
        <v>29</v>
      </c>
      <c r="L2970">
        <v>2</v>
      </c>
      <c r="M2970" t="s">
        <v>262</v>
      </c>
      <c r="N2970">
        <v>99</v>
      </c>
      <c r="R2970" s="2">
        <f t="shared" si="93"/>
        <v>100</v>
      </c>
      <c r="S2970" s="2">
        <f>VLOOKUP(A2970,'TA Total'!A:Q,14,0)</f>
        <v>99</v>
      </c>
    </row>
    <row r="2971" spans="1:19" x14ac:dyDescent="0.45">
      <c r="A2971" s="2" t="str">
        <f t="shared" si="92"/>
        <v>2023|South Taranaki District|Total - dwelling type</v>
      </c>
      <c r="B2971" t="s">
        <v>16</v>
      </c>
      <c r="C2971" t="s">
        <v>17</v>
      </c>
      <c r="D2971" t="s">
        <v>18</v>
      </c>
      <c r="E2971" t="s">
        <v>19</v>
      </c>
      <c r="F2971">
        <v>2023</v>
      </c>
      <c r="G2971">
        <v>2023</v>
      </c>
      <c r="H2971" s="1" t="s">
        <v>180</v>
      </c>
      <c r="I2971" t="s">
        <v>179</v>
      </c>
      <c r="J2971">
        <v>999</v>
      </c>
      <c r="K2971" t="s">
        <v>29</v>
      </c>
      <c r="L2971">
        <v>99</v>
      </c>
      <c r="M2971" t="s">
        <v>260</v>
      </c>
      <c r="N2971">
        <v>12480</v>
      </c>
      <c r="R2971" s="2">
        <f t="shared" si="93"/>
        <v>100</v>
      </c>
      <c r="S2971" s="2">
        <f>VLOOKUP(A2971,'TA Total'!A:Q,14,0)</f>
        <v>12480</v>
      </c>
    </row>
    <row r="2972" spans="1:19" x14ac:dyDescent="0.45">
      <c r="A2972" s="2" t="str">
        <f t="shared" si="92"/>
        <v>2023|Ruapehu District|Private Dwelling</v>
      </c>
      <c r="B2972" t="s">
        <v>16</v>
      </c>
      <c r="C2972" t="s">
        <v>17</v>
      </c>
      <c r="D2972" t="s">
        <v>18</v>
      </c>
      <c r="E2972" t="s">
        <v>19</v>
      </c>
      <c r="F2972">
        <v>2023</v>
      </c>
      <c r="G2972">
        <v>2023</v>
      </c>
      <c r="H2972" s="1" t="s">
        <v>178</v>
      </c>
      <c r="I2972" t="s">
        <v>177</v>
      </c>
      <c r="J2972">
        <v>1</v>
      </c>
      <c r="K2972" t="s">
        <v>22</v>
      </c>
      <c r="L2972">
        <v>1</v>
      </c>
      <c r="M2972" t="s">
        <v>261</v>
      </c>
      <c r="N2972">
        <v>5271</v>
      </c>
      <c r="R2972" s="2">
        <f t="shared" si="93"/>
        <v>69.337016574585633</v>
      </c>
      <c r="S2972" s="2">
        <f>VLOOKUP(A2972,'TA Total'!A:Q,14,0)</f>
        <v>7602</v>
      </c>
    </row>
    <row r="2973" spans="1:19" x14ac:dyDescent="0.45">
      <c r="A2973" s="2" t="str">
        <f t="shared" si="92"/>
        <v>2023|Ruapehu District|Non-private Dwelling</v>
      </c>
      <c r="B2973" t="s">
        <v>16</v>
      </c>
      <c r="C2973" t="s">
        <v>17</v>
      </c>
      <c r="D2973" t="s">
        <v>18</v>
      </c>
      <c r="E2973" t="s">
        <v>19</v>
      </c>
      <c r="F2973">
        <v>2023</v>
      </c>
      <c r="G2973">
        <v>2023</v>
      </c>
      <c r="H2973" s="1" t="s">
        <v>178</v>
      </c>
      <c r="I2973" t="s">
        <v>177</v>
      </c>
      <c r="J2973">
        <v>1</v>
      </c>
      <c r="K2973" t="s">
        <v>22</v>
      </c>
      <c r="L2973">
        <v>2</v>
      </c>
      <c r="M2973" t="s">
        <v>262</v>
      </c>
      <c r="N2973">
        <v>141</v>
      </c>
      <c r="R2973" s="2">
        <f t="shared" si="93"/>
        <v>39.166666666666664</v>
      </c>
      <c r="S2973" s="2">
        <f>VLOOKUP(A2973,'TA Total'!A:Q,14,0)</f>
        <v>360</v>
      </c>
    </row>
    <row r="2974" spans="1:19" x14ac:dyDescent="0.45">
      <c r="A2974" s="2" t="str">
        <f t="shared" si="92"/>
        <v>2023|Ruapehu District|Total - dwelling type</v>
      </c>
      <c r="B2974" t="s">
        <v>16</v>
      </c>
      <c r="C2974" t="s">
        <v>17</v>
      </c>
      <c r="D2974" t="s">
        <v>18</v>
      </c>
      <c r="E2974" t="s">
        <v>19</v>
      </c>
      <c r="F2974">
        <v>2023</v>
      </c>
      <c r="G2974">
        <v>2023</v>
      </c>
      <c r="H2974" s="1" t="s">
        <v>178</v>
      </c>
      <c r="I2974" t="s">
        <v>177</v>
      </c>
      <c r="J2974">
        <v>1</v>
      </c>
      <c r="K2974" t="s">
        <v>22</v>
      </c>
      <c r="L2974">
        <v>99</v>
      </c>
      <c r="M2974" t="s">
        <v>260</v>
      </c>
      <c r="N2974">
        <v>5412</v>
      </c>
      <c r="R2974" s="2">
        <f t="shared" si="93"/>
        <v>67.972871137905045</v>
      </c>
      <c r="S2974" s="2">
        <f>VLOOKUP(A2974,'TA Total'!A:Q,14,0)</f>
        <v>7962</v>
      </c>
    </row>
    <row r="2975" spans="1:19" x14ac:dyDescent="0.45">
      <c r="A2975" s="2" t="str">
        <f t="shared" si="92"/>
        <v>2023|Ruapehu District|Private Dwelling</v>
      </c>
      <c r="B2975" t="s">
        <v>16</v>
      </c>
      <c r="C2975" t="s">
        <v>17</v>
      </c>
      <c r="D2975" t="s">
        <v>18</v>
      </c>
      <c r="E2975" t="s">
        <v>19</v>
      </c>
      <c r="F2975">
        <v>2023</v>
      </c>
      <c r="G2975">
        <v>2023</v>
      </c>
      <c r="H2975" s="1" t="s">
        <v>178</v>
      </c>
      <c r="I2975" t="s">
        <v>177</v>
      </c>
      <c r="J2975">
        <v>2</v>
      </c>
      <c r="K2975" t="s">
        <v>23</v>
      </c>
      <c r="L2975">
        <v>1</v>
      </c>
      <c r="M2975" t="s">
        <v>261</v>
      </c>
      <c r="N2975">
        <v>2295</v>
      </c>
      <c r="R2975" s="2">
        <f t="shared" si="93"/>
        <v>30.189423835832674</v>
      </c>
      <c r="S2975" s="2">
        <f>VLOOKUP(A2975,'TA Total'!A:Q,14,0)</f>
        <v>7602</v>
      </c>
    </row>
    <row r="2976" spans="1:19" x14ac:dyDescent="0.45">
      <c r="A2976" s="2" t="str">
        <f t="shared" si="92"/>
        <v>2023|Ruapehu District|Non-private Dwelling</v>
      </c>
      <c r="B2976" t="s">
        <v>16</v>
      </c>
      <c r="C2976" t="s">
        <v>17</v>
      </c>
      <c r="D2976" t="s">
        <v>18</v>
      </c>
      <c r="E2976" t="s">
        <v>19</v>
      </c>
      <c r="F2976">
        <v>2023</v>
      </c>
      <c r="G2976">
        <v>2023</v>
      </c>
      <c r="H2976" s="1" t="s">
        <v>178</v>
      </c>
      <c r="I2976" t="s">
        <v>177</v>
      </c>
      <c r="J2976">
        <v>2</v>
      </c>
      <c r="K2976" t="s">
        <v>23</v>
      </c>
      <c r="L2976">
        <v>2</v>
      </c>
      <c r="M2976" t="s">
        <v>262</v>
      </c>
      <c r="N2976">
        <v>216</v>
      </c>
      <c r="R2976" s="2">
        <f t="shared" si="93"/>
        <v>60</v>
      </c>
      <c r="S2976" s="2">
        <f>VLOOKUP(A2976,'TA Total'!A:Q,14,0)</f>
        <v>360</v>
      </c>
    </row>
    <row r="2977" spans="1:19" x14ac:dyDescent="0.45">
      <c r="A2977" s="2" t="str">
        <f t="shared" si="92"/>
        <v>2023|Ruapehu District|Total - dwelling type</v>
      </c>
      <c r="B2977" t="s">
        <v>16</v>
      </c>
      <c r="C2977" t="s">
        <v>17</v>
      </c>
      <c r="D2977" t="s">
        <v>18</v>
      </c>
      <c r="E2977" t="s">
        <v>19</v>
      </c>
      <c r="F2977">
        <v>2023</v>
      </c>
      <c r="G2977">
        <v>2023</v>
      </c>
      <c r="H2977" s="1" t="s">
        <v>178</v>
      </c>
      <c r="I2977" t="s">
        <v>177</v>
      </c>
      <c r="J2977">
        <v>2</v>
      </c>
      <c r="K2977" t="s">
        <v>23</v>
      </c>
      <c r="L2977">
        <v>99</v>
      </c>
      <c r="M2977" t="s">
        <v>260</v>
      </c>
      <c r="N2977">
        <v>2511</v>
      </c>
      <c r="R2977" s="2">
        <f t="shared" si="93"/>
        <v>31.537302185380554</v>
      </c>
      <c r="S2977" s="2">
        <f>VLOOKUP(A2977,'TA Total'!A:Q,14,0)</f>
        <v>7962</v>
      </c>
    </row>
    <row r="2978" spans="1:19" x14ac:dyDescent="0.45">
      <c r="A2978" s="2" t="str">
        <f t="shared" si="92"/>
        <v>2023|Ruapehu District|Private Dwelling</v>
      </c>
      <c r="B2978" t="s">
        <v>16</v>
      </c>
      <c r="C2978" t="s">
        <v>17</v>
      </c>
      <c r="D2978" t="s">
        <v>18</v>
      </c>
      <c r="E2978" t="s">
        <v>19</v>
      </c>
      <c r="F2978">
        <v>2023</v>
      </c>
      <c r="G2978">
        <v>2023</v>
      </c>
      <c r="H2978" s="1" t="s">
        <v>178</v>
      </c>
      <c r="I2978" t="s">
        <v>177</v>
      </c>
      <c r="J2978">
        <v>21</v>
      </c>
      <c r="K2978" t="s">
        <v>26</v>
      </c>
      <c r="L2978">
        <v>1</v>
      </c>
      <c r="M2978" t="s">
        <v>261</v>
      </c>
      <c r="N2978">
        <v>1125</v>
      </c>
      <c r="R2978" s="2">
        <f t="shared" si="93"/>
        <v>14.798737174427782</v>
      </c>
      <c r="S2978" s="2">
        <f>VLOOKUP(A2978,'TA Total'!A:Q,14,0)</f>
        <v>7602</v>
      </c>
    </row>
    <row r="2979" spans="1:19" x14ac:dyDescent="0.45">
      <c r="A2979" s="2" t="str">
        <f t="shared" si="92"/>
        <v>2023|Ruapehu District|Non-private Dwelling</v>
      </c>
      <c r="B2979" t="s">
        <v>16</v>
      </c>
      <c r="C2979" t="s">
        <v>17</v>
      </c>
      <c r="D2979" t="s">
        <v>18</v>
      </c>
      <c r="E2979" t="s">
        <v>19</v>
      </c>
      <c r="F2979">
        <v>2023</v>
      </c>
      <c r="G2979">
        <v>2023</v>
      </c>
      <c r="H2979" s="1" t="s">
        <v>178</v>
      </c>
      <c r="I2979" t="s">
        <v>177</v>
      </c>
      <c r="J2979">
        <v>21</v>
      </c>
      <c r="K2979" t="s">
        <v>26</v>
      </c>
      <c r="L2979">
        <v>2</v>
      </c>
      <c r="M2979" t="s">
        <v>262</v>
      </c>
      <c r="N2979">
        <v>69</v>
      </c>
      <c r="R2979" s="2">
        <f t="shared" si="93"/>
        <v>19.166666666666668</v>
      </c>
      <c r="S2979" s="2">
        <f>VLOOKUP(A2979,'TA Total'!A:Q,14,0)</f>
        <v>360</v>
      </c>
    </row>
    <row r="2980" spans="1:19" x14ac:dyDescent="0.45">
      <c r="A2980" s="2" t="str">
        <f t="shared" si="92"/>
        <v>2023|Ruapehu District|Total - dwelling type</v>
      </c>
      <c r="B2980" t="s">
        <v>16</v>
      </c>
      <c r="C2980" t="s">
        <v>17</v>
      </c>
      <c r="D2980" t="s">
        <v>18</v>
      </c>
      <c r="E2980" t="s">
        <v>19</v>
      </c>
      <c r="F2980">
        <v>2023</v>
      </c>
      <c r="G2980">
        <v>2023</v>
      </c>
      <c r="H2980" s="1" t="s">
        <v>178</v>
      </c>
      <c r="I2980" t="s">
        <v>177</v>
      </c>
      <c r="J2980">
        <v>21</v>
      </c>
      <c r="K2980" t="s">
        <v>26</v>
      </c>
      <c r="L2980">
        <v>99</v>
      </c>
      <c r="M2980" t="s">
        <v>260</v>
      </c>
      <c r="N2980">
        <v>1194</v>
      </c>
      <c r="R2980" s="2">
        <f t="shared" si="93"/>
        <v>14.996232102486811</v>
      </c>
      <c r="S2980" s="2">
        <f>VLOOKUP(A2980,'TA Total'!A:Q,14,0)</f>
        <v>7962</v>
      </c>
    </row>
    <row r="2981" spans="1:19" x14ac:dyDescent="0.45">
      <c r="A2981" s="2" t="str">
        <f t="shared" si="92"/>
        <v>2023|Ruapehu District|Private Dwelling</v>
      </c>
      <c r="B2981" t="s">
        <v>16</v>
      </c>
      <c r="C2981" t="s">
        <v>17</v>
      </c>
      <c r="D2981" t="s">
        <v>18</v>
      </c>
      <c r="E2981" t="s">
        <v>19</v>
      </c>
      <c r="F2981">
        <v>2023</v>
      </c>
      <c r="G2981">
        <v>2023</v>
      </c>
      <c r="H2981" s="1" t="s">
        <v>178</v>
      </c>
      <c r="I2981" t="s">
        <v>177</v>
      </c>
      <c r="J2981">
        <v>22</v>
      </c>
      <c r="K2981" t="s">
        <v>27</v>
      </c>
      <c r="L2981">
        <v>1</v>
      </c>
      <c r="M2981" t="s">
        <v>261</v>
      </c>
      <c r="N2981">
        <v>1170</v>
      </c>
      <c r="R2981" s="2">
        <f t="shared" si="93"/>
        <v>15.390686661404892</v>
      </c>
      <c r="S2981" s="2">
        <f>VLOOKUP(A2981,'TA Total'!A:Q,14,0)</f>
        <v>7602</v>
      </c>
    </row>
    <row r="2982" spans="1:19" x14ac:dyDescent="0.45">
      <c r="A2982" s="2" t="str">
        <f t="shared" si="92"/>
        <v>2023|Ruapehu District|Non-private Dwelling</v>
      </c>
      <c r="B2982" t="s">
        <v>16</v>
      </c>
      <c r="C2982" t="s">
        <v>17</v>
      </c>
      <c r="D2982" t="s">
        <v>18</v>
      </c>
      <c r="E2982" t="s">
        <v>19</v>
      </c>
      <c r="F2982">
        <v>2023</v>
      </c>
      <c r="G2982">
        <v>2023</v>
      </c>
      <c r="H2982" s="1" t="s">
        <v>178</v>
      </c>
      <c r="I2982" t="s">
        <v>177</v>
      </c>
      <c r="J2982">
        <v>22</v>
      </c>
      <c r="K2982" t="s">
        <v>27</v>
      </c>
      <c r="L2982">
        <v>2</v>
      </c>
      <c r="M2982" t="s">
        <v>262</v>
      </c>
      <c r="N2982">
        <v>147</v>
      </c>
      <c r="R2982" s="2">
        <f t="shared" si="93"/>
        <v>40.833333333333336</v>
      </c>
      <c r="S2982" s="2">
        <f>VLOOKUP(A2982,'TA Total'!A:Q,14,0)</f>
        <v>360</v>
      </c>
    </row>
    <row r="2983" spans="1:19" x14ac:dyDescent="0.45">
      <c r="A2983" s="2" t="str">
        <f t="shared" si="92"/>
        <v>2023|Ruapehu District|Total - dwelling type</v>
      </c>
      <c r="B2983" t="s">
        <v>16</v>
      </c>
      <c r="C2983" t="s">
        <v>17</v>
      </c>
      <c r="D2983" t="s">
        <v>18</v>
      </c>
      <c r="E2983" t="s">
        <v>19</v>
      </c>
      <c r="F2983">
        <v>2023</v>
      </c>
      <c r="G2983">
        <v>2023</v>
      </c>
      <c r="H2983" s="1" t="s">
        <v>178</v>
      </c>
      <c r="I2983" t="s">
        <v>177</v>
      </c>
      <c r="J2983">
        <v>22</v>
      </c>
      <c r="K2983" t="s">
        <v>27</v>
      </c>
      <c r="L2983">
        <v>99</v>
      </c>
      <c r="M2983" t="s">
        <v>260</v>
      </c>
      <c r="N2983">
        <v>1320</v>
      </c>
      <c r="R2983" s="2">
        <f t="shared" si="93"/>
        <v>16.578749058025622</v>
      </c>
      <c r="S2983" s="2">
        <f>VLOOKUP(A2983,'TA Total'!A:Q,14,0)</f>
        <v>7962</v>
      </c>
    </row>
    <row r="2984" spans="1:19" x14ac:dyDescent="0.45">
      <c r="A2984" s="2" t="str">
        <f t="shared" si="92"/>
        <v>2023|Ruapehu District|Private Dwelling</v>
      </c>
      <c r="B2984" t="s">
        <v>16</v>
      </c>
      <c r="C2984" t="s">
        <v>17</v>
      </c>
      <c r="D2984" t="s">
        <v>18</v>
      </c>
      <c r="E2984" t="s">
        <v>19</v>
      </c>
      <c r="F2984">
        <v>2023</v>
      </c>
      <c r="G2984">
        <v>2023</v>
      </c>
      <c r="H2984" s="1" t="s">
        <v>178</v>
      </c>
      <c r="I2984" t="s">
        <v>177</v>
      </c>
      <c r="J2984">
        <v>3</v>
      </c>
      <c r="K2984" t="s">
        <v>28</v>
      </c>
      <c r="L2984">
        <v>1</v>
      </c>
      <c r="M2984" t="s">
        <v>261</v>
      </c>
      <c r="N2984">
        <v>39</v>
      </c>
      <c r="R2984" s="2">
        <f t="shared" si="93"/>
        <v>0.51302288871349644</v>
      </c>
      <c r="S2984" s="2">
        <f>VLOOKUP(A2984,'TA Total'!A:Q,14,0)</f>
        <v>7602</v>
      </c>
    </row>
    <row r="2985" spans="1:19" x14ac:dyDescent="0.45">
      <c r="A2985" s="2" t="str">
        <f t="shared" si="92"/>
        <v>2023|Ruapehu District|Non-private Dwelling</v>
      </c>
      <c r="B2985" t="s">
        <v>16</v>
      </c>
      <c r="C2985" t="s">
        <v>17</v>
      </c>
      <c r="D2985" t="s">
        <v>18</v>
      </c>
      <c r="E2985" t="s">
        <v>19</v>
      </c>
      <c r="F2985">
        <v>2023</v>
      </c>
      <c r="G2985">
        <v>2023</v>
      </c>
      <c r="H2985" s="1" t="s">
        <v>178</v>
      </c>
      <c r="I2985" t="s">
        <v>177</v>
      </c>
      <c r="J2985">
        <v>3</v>
      </c>
      <c r="K2985" t="s">
        <v>28</v>
      </c>
      <c r="L2985">
        <v>2</v>
      </c>
      <c r="M2985" t="s">
        <v>262</v>
      </c>
      <c r="N2985">
        <v>3</v>
      </c>
      <c r="R2985" s="2">
        <f t="shared" si="93"/>
        <v>0.83333333333333337</v>
      </c>
      <c r="S2985" s="2">
        <f>VLOOKUP(A2985,'TA Total'!A:Q,14,0)</f>
        <v>360</v>
      </c>
    </row>
    <row r="2986" spans="1:19" x14ac:dyDescent="0.45">
      <c r="A2986" s="2" t="str">
        <f t="shared" si="92"/>
        <v>2023|Ruapehu District|Total - dwelling type</v>
      </c>
      <c r="B2986" t="s">
        <v>16</v>
      </c>
      <c r="C2986" t="s">
        <v>17</v>
      </c>
      <c r="D2986" t="s">
        <v>18</v>
      </c>
      <c r="E2986" t="s">
        <v>19</v>
      </c>
      <c r="F2986">
        <v>2023</v>
      </c>
      <c r="G2986">
        <v>2023</v>
      </c>
      <c r="H2986" s="1" t="s">
        <v>178</v>
      </c>
      <c r="I2986" t="s">
        <v>177</v>
      </c>
      <c r="J2986">
        <v>3</v>
      </c>
      <c r="K2986" t="s">
        <v>28</v>
      </c>
      <c r="L2986">
        <v>99</v>
      </c>
      <c r="M2986" t="s">
        <v>260</v>
      </c>
      <c r="N2986">
        <v>42</v>
      </c>
      <c r="R2986" s="2">
        <f t="shared" si="93"/>
        <v>0.52750565184626974</v>
      </c>
      <c r="S2986" s="2">
        <f>VLOOKUP(A2986,'TA Total'!A:Q,14,0)</f>
        <v>7962</v>
      </c>
    </row>
    <row r="2987" spans="1:19" x14ac:dyDescent="0.45">
      <c r="A2987" s="2" t="str">
        <f t="shared" si="92"/>
        <v>2023|Ruapehu District|Private Dwelling</v>
      </c>
      <c r="B2987" t="s">
        <v>16</v>
      </c>
      <c r="C2987" t="s">
        <v>17</v>
      </c>
      <c r="D2987" t="s">
        <v>18</v>
      </c>
      <c r="E2987" t="s">
        <v>19</v>
      </c>
      <c r="F2987">
        <v>2023</v>
      </c>
      <c r="G2987">
        <v>2023</v>
      </c>
      <c r="H2987" s="1" t="s">
        <v>178</v>
      </c>
      <c r="I2987" t="s">
        <v>177</v>
      </c>
      <c r="J2987">
        <v>999</v>
      </c>
      <c r="K2987" t="s">
        <v>29</v>
      </c>
      <c r="L2987">
        <v>1</v>
      </c>
      <c r="M2987" t="s">
        <v>261</v>
      </c>
      <c r="N2987">
        <v>7602</v>
      </c>
      <c r="R2987" s="2">
        <f t="shared" si="93"/>
        <v>100</v>
      </c>
      <c r="S2987" s="2">
        <f>VLOOKUP(A2987,'TA Total'!A:Q,14,0)</f>
        <v>7602</v>
      </c>
    </row>
    <row r="2988" spans="1:19" x14ac:dyDescent="0.45">
      <c r="A2988" s="2" t="str">
        <f t="shared" si="92"/>
        <v>2023|Ruapehu District|Non-private Dwelling</v>
      </c>
      <c r="B2988" t="s">
        <v>16</v>
      </c>
      <c r="C2988" t="s">
        <v>17</v>
      </c>
      <c r="D2988" t="s">
        <v>18</v>
      </c>
      <c r="E2988" t="s">
        <v>19</v>
      </c>
      <c r="F2988">
        <v>2023</v>
      </c>
      <c r="G2988">
        <v>2023</v>
      </c>
      <c r="H2988" s="1" t="s">
        <v>178</v>
      </c>
      <c r="I2988" t="s">
        <v>177</v>
      </c>
      <c r="J2988">
        <v>999</v>
      </c>
      <c r="K2988" t="s">
        <v>29</v>
      </c>
      <c r="L2988">
        <v>2</v>
      </c>
      <c r="M2988" t="s">
        <v>262</v>
      </c>
      <c r="N2988">
        <v>360</v>
      </c>
      <c r="R2988" s="2">
        <f t="shared" si="93"/>
        <v>100</v>
      </c>
      <c r="S2988" s="2">
        <f>VLOOKUP(A2988,'TA Total'!A:Q,14,0)</f>
        <v>360</v>
      </c>
    </row>
    <row r="2989" spans="1:19" x14ac:dyDescent="0.45">
      <c r="A2989" s="2" t="str">
        <f t="shared" si="92"/>
        <v>2023|Ruapehu District|Total - dwelling type</v>
      </c>
      <c r="B2989" t="s">
        <v>16</v>
      </c>
      <c r="C2989" t="s">
        <v>17</v>
      </c>
      <c r="D2989" t="s">
        <v>18</v>
      </c>
      <c r="E2989" t="s">
        <v>19</v>
      </c>
      <c r="F2989">
        <v>2023</v>
      </c>
      <c r="G2989">
        <v>2023</v>
      </c>
      <c r="H2989" s="1" t="s">
        <v>178</v>
      </c>
      <c r="I2989" t="s">
        <v>177</v>
      </c>
      <c r="J2989">
        <v>999</v>
      </c>
      <c r="K2989" t="s">
        <v>29</v>
      </c>
      <c r="L2989">
        <v>99</v>
      </c>
      <c r="M2989" t="s">
        <v>260</v>
      </c>
      <c r="N2989">
        <v>7962</v>
      </c>
      <c r="R2989" s="2">
        <f t="shared" si="93"/>
        <v>100</v>
      </c>
      <c r="S2989" s="2">
        <f>VLOOKUP(A2989,'TA Total'!A:Q,14,0)</f>
        <v>7962</v>
      </c>
    </row>
    <row r="2990" spans="1:19" x14ac:dyDescent="0.45">
      <c r="A2990" s="2" t="str">
        <f t="shared" si="92"/>
        <v>2023|Whanganui District|Private Dwelling</v>
      </c>
      <c r="B2990" t="s">
        <v>16</v>
      </c>
      <c r="C2990" t="s">
        <v>17</v>
      </c>
      <c r="D2990" t="s">
        <v>18</v>
      </c>
      <c r="E2990" t="s">
        <v>19</v>
      </c>
      <c r="F2990">
        <v>2023</v>
      </c>
      <c r="G2990">
        <v>2023</v>
      </c>
      <c r="H2990" s="1" t="s">
        <v>176</v>
      </c>
      <c r="I2990" t="s">
        <v>175</v>
      </c>
      <c r="J2990">
        <v>1</v>
      </c>
      <c r="K2990" t="s">
        <v>22</v>
      </c>
      <c r="L2990">
        <v>1</v>
      </c>
      <c r="M2990" t="s">
        <v>261</v>
      </c>
      <c r="N2990">
        <v>18816</v>
      </c>
      <c r="R2990" s="2">
        <f t="shared" si="93"/>
        <v>91.588785046728972</v>
      </c>
      <c r="S2990" s="2">
        <f>VLOOKUP(A2990,'TA Total'!A:Q,14,0)</f>
        <v>20544</v>
      </c>
    </row>
    <row r="2991" spans="1:19" x14ac:dyDescent="0.45">
      <c r="A2991" s="2" t="str">
        <f t="shared" si="92"/>
        <v>2023|Whanganui District|Non-private Dwelling</v>
      </c>
      <c r="B2991" t="s">
        <v>16</v>
      </c>
      <c r="C2991" t="s">
        <v>17</v>
      </c>
      <c r="D2991" t="s">
        <v>18</v>
      </c>
      <c r="E2991" t="s">
        <v>19</v>
      </c>
      <c r="F2991">
        <v>2023</v>
      </c>
      <c r="G2991">
        <v>2023</v>
      </c>
      <c r="H2991" s="1" t="s">
        <v>176</v>
      </c>
      <c r="I2991" t="s">
        <v>175</v>
      </c>
      <c r="J2991">
        <v>1</v>
      </c>
      <c r="K2991" t="s">
        <v>22</v>
      </c>
      <c r="L2991">
        <v>2</v>
      </c>
      <c r="M2991" t="s">
        <v>262</v>
      </c>
      <c r="N2991">
        <v>93</v>
      </c>
      <c r="R2991" s="2">
        <f t="shared" si="93"/>
        <v>68.888888888888886</v>
      </c>
      <c r="S2991" s="2">
        <f>VLOOKUP(A2991,'TA Total'!A:Q,14,0)</f>
        <v>135</v>
      </c>
    </row>
    <row r="2992" spans="1:19" x14ac:dyDescent="0.45">
      <c r="A2992" s="2" t="str">
        <f t="shared" si="92"/>
        <v>2023|Whanganui District|Total - dwelling type</v>
      </c>
      <c r="B2992" t="s">
        <v>16</v>
      </c>
      <c r="C2992" t="s">
        <v>17</v>
      </c>
      <c r="D2992" t="s">
        <v>18</v>
      </c>
      <c r="E2992" t="s">
        <v>19</v>
      </c>
      <c r="F2992">
        <v>2023</v>
      </c>
      <c r="G2992">
        <v>2023</v>
      </c>
      <c r="H2992" s="1" t="s">
        <v>176</v>
      </c>
      <c r="I2992" t="s">
        <v>175</v>
      </c>
      <c r="J2992">
        <v>1</v>
      </c>
      <c r="K2992" t="s">
        <v>22</v>
      </c>
      <c r="L2992">
        <v>99</v>
      </c>
      <c r="M2992" t="s">
        <v>260</v>
      </c>
      <c r="N2992">
        <v>18909</v>
      </c>
      <c r="R2992" s="2">
        <f t="shared" si="93"/>
        <v>91.440591904830995</v>
      </c>
      <c r="S2992" s="2">
        <f>VLOOKUP(A2992,'TA Total'!A:Q,14,0)</f>
        <v>20679</v>
      </c>
    </row>
    <row r="2993" spans="1:19" x14ac:dyDescent="0.45">
      <c r="A2993" s="2" t="str">
        <f t="shared" si="92"/>
        <v>2023|Whanganui District|Private Dwelling</v>
      </c>
      <c r="B2993" t="s">
        <v>16</v>
      </c>
      <c r="C2993" t="s">
        <v>17</v>
      </c>
      <c r="D2993" t="s">
        <v>18</v>
      </c>
      <c r="E2993" t="s">
        <v>19</v>
      </c>
      <c r="F2993">
        <v>2023</v>
      </c>
      <c r="G2993">
        <v>2023</v>
      </c>
      <c r="H2993" s="1" t="s">
        <v>176</v>
      </c>
      <c r="I2993" t="s">
        <v>175</v>
      </c>
      <c r="J2993">
        <v>2</v>
      </c>
      <c r="K2993" t="s">
        <v>23</v>
      </c>
      <c r="L2993">
        <v>1</v>
      </c>
      <c r="M2993" t="s">
        <v>261</v>
      </c>
      <c r="N2993">
        <v>1635</v>
      </c>
      <c r="R2993" s="2">
        <f t="shared" si="93"/>
        <v>7.9585280373831777</v>
      </c>
      <c r="S2993" s="2">
        <f>VLOOKUP(A2993,'TA Total'!A:Q,14,0)</f>
        <v>20544</v>
      </c>
    </row>
    <row r="2994" spans="1:19" x14ac:dyDescent="0.45">
      <c r="A2994" s="2" t="str">
        <f t="shared" si="92"/>
        <v>2023|Whanganui District|Non-private Dwelling</v>
      </c>
      <c r="B2994" t="s">
        <v>16</v>
      </c>
      <c r="C2994" t="s">
        <v>17</v>
      </c>
      <c r="D2994" t="s">
        <v>18</v>
      </c>
      <c r="E2994" t="s">
        <v>19</v>
      </c>
      <c r="F2994">
        <v>2023</v>
      </c>
      <c r="G2994">
        <v>2023</v>
      </c>
      <c r="H2994" s="1" t="s">
        <v>176</v>
      </c>
      <c r="I2994" t="s">
        <v>175</v>
      </c>
      <c r="J2994">
        <v>2</v>
      </c>
      <c r="K2994" t="s">
        <v>23</v>
      </c>
      <c r="L2994">
        <v>2</v>
      </c>
      <c r="M2994" t="s">
        <v>262</v>
      </c>
      <c r="N2994">
        <v>39</v>
      </c>
      <c r="R2994" s="2">
        <f t="shared" si="93"/>
        <v>28.888888888888886</v>
      </c>
      <c r="S2994" s="2">
        <f>VLOOKUP(A2994,'TA Total'!A:Q,14,0)</f>
        <v>135</v>
      </c>
    </row>
    <row r="2995" spans="1:19" x14ac:dyDescent="0.45">
      <c r="A2995" s="2" t="str">
        <f t="shared" si="92"/>
        <v>2023|Whanganui District|Total - dwelling type</v>
      </c>
      <c r="B2995" t="s">
        <v>16</v>
      </c>
      <c r="C2995" t="s">
        <v>17</v>
      </c>
      <c r="D2995" t="s">
        <v>18</v>
      </c>
      <c r="E2995" t="s">
        <v>19</v>
      </c>
      <c r="F2995">
        <v>2023</v>
      </c>
      <c r="G2995">
        <v>2023</v>
      </c>
      <c r="H2995" s="1" t="s">
        <v>176</v>
      </c>
      <c r="I2995" t="s">
        <v>175</v>
      </c>
      <c r="J2995">
        <v>2</v>
      </c>
      <c r="K2995" t="s">
        <v>23</v>
      </c>
      <c r="L2995">
        <v>99</v>
      </c>
      <c r="M2995" t="s">
        <v>260</v>
      </c>
      <c r="N2995">
        <v>1671</v>
      </c>
      <c r="R2995" s="2">
        <f t="shared" si="93"/>
        <v>8.0806615406934572</v>
      </c>
      <c r="S2995" s="2">
        <f>VLOOKUP(A2995,'TA Total'!A:Q,14,0)</f>
        <v>20679</v>
      </c>
    </row>
    <row r="2996" spans="1:19" x14ac:dyDescent="0.45">
      <c r="A2996" s="2" t="str">
        <f t="shared" si="92"/>
        <v>2023|Whanganui District|Private Dwelling</v>
      </c>
      <c r="B2996" t="s">
        <v>16</v>
      </c>
      <c r="C2996" t="s">
        <v>17</v>
      </c>
      <c r="D2996" t="s">
        <v>18</v>
      </c>
      <c r="E2996" t="s">
        <v>19</v>
      </c>
      <c r="F2996">
        <v>2023</v>
      </c>
      <c r="G2996">
        <v>2023</v>
      </c>
      <c r="H2996" s="1" t="s">
        <v>176</v>
      </c>
      <c r="I2996" t="s">
        <v>175</v>
      </c>
      <c r="J2996">
        <v>21</v>
      </c>
      <c r="K2996" t="s">
        <v>26</v>
      </c>
      <c r="L2996">
        <v>1</v>
      </c>
      <c r="M2996" t="s">
        <v>261</v>
      </c>
      <c r="N2996">
        <v>819</v>
      </c>
      <c r="R2996" s="2">
        <f t="shared" si="93"/>
        <v>3.9865654205607477</v>
      </c>
      <c r="S2996" s="2">
        <f>VLOOKUP(A2996,'TA Total'!A:Q,14,0)</f>
        <v>20544</v>
      </c>
    </row>
    <row r="2997" spans="1:19" x14ac:dyDescent="0.45">
      <c r="A2997" s="2" t="str">
        <f t="shared" si="92"/>
        <v>2023|Whanganui District|Non-private Dwelling</v>
      </c>
      <c r="B2997" t="s">
        <v>16</v>
      </c>
      <c r="C2997" t="s">
        <v>17</v>
      </c>
      <c r="D2997" t="s">
        <v>18</v>
      </c>
      <c r="E2997" t="s">
        <v>19</v>
      </c>
      <c r="F2997">
        <v>2023</v>
      </c>
      <c r="G2997">
        <v>2023</v>
      </c>
      <c r="H2997" s="1" t="s">
        <v>176</v>
      </c>
      <c r="I2997" t="s">
        <v>175</v>
      </c>
      <c r="J2997">
        <v>21</v>
      </c>
      <c r="K2997" t="s">
        <v>26</v>
      </c>
      <c r="L2997">
        <v>2</v>
      </c>
      <c r="M2997" t="s">
        <v>262</v>
      </c>
      <c r="N2997">
        <v>18</v>
      </c>
      <c r="R2997" s="2">
        <f t="shared" si="93"/>
        <v>13.333333333333334</v>
      </c>
      <c r="S2997" s="2">
        <f>VLOOKUP(A2997,'TA Total'!A:Q,14,0)</f>
        <v>135</v>
      </c>
    </row>
    <row r="2998" spans="1:19" x14ac:dyDescent="0.45">
      <c r="A2998" s="2" t="str">
        <f t="shared" si="92"/>
        <v>2023|Whanganui District|Total - dwelling type</v>
      </c>
      <c r="B2998" t="s">
        <v>16</v>
      </c>
      <c r="C2998" t="s">
        <v>17</v>
      </c>
      <c r="D2998" t="s">
        <v>18</v>
      </c>
      <c r="E2998" t="s">
        <v>19</v>
      </c>
      <c r="F2998">
        <v>2023</v>
      </c>
      <c r="G2998">
        <v>2023</v>
      </c>
      <c r="H2998" s="1" t="s">
        <v>176</v>
      </c>
      <c r="I2998" t="s">
        <v>175</v>
      </c>
      <c r="J2998">
        <v>21</v>
      </c>
      <c r="K2998" t="s">
        <v>26</v>
      </c>
      <c r="L2998">
        <v>99</v>
      </c>
      <c r="M2998" t="s">
        <v>260</v>
      </c>
      <c r="N2998">
        <v>837</v>
      </c>
      <c r="R2998" s="2">
        <f t="shared" si="93"/>
        <v>4.0475845060206002</v>
      </c>
      <c r="S2998" s="2">
        <f>VLOOKUP(A2998,'TA Total'!A:Q,14,0)</f>
        <v>20679</v>
      </c>
    </row>
    <row r="2999" spans="1:19" x14ac:dyDescent="0.45">
      <c r="A2999" s="2" t="str">
        <f t="shared" si="92"/>
        <v>2023|Whanganui District|Private Dwelling</v>
      </c>
      <c r="B2999" t="s">
        <v>16</v>
      </c>
      <c r="C2999" t="s">
        <v>17</v>
      </c>
      <c r="D2999" t="s">
        <v>18</v>
      </c>
      <c r="E2999" t="s">
        <v>19</v>
      </c>
      <c r="F2999">
        <v>2023</v>
      </c>
      <c r="G2999">
        <v>2023</v>
      </c>
      <c r="H2999" s="1" t="s">
        <v>176</v>
      </c>
      <c r="I2999" t="s">
        <v>175</v>
      </c>
      <c r="J2999">
        <v>22</v>
      </c>
      <c r="K2999" t="s">
        <v>27</v>
      </c>
      <c r="L2999">
        <v>1</v>
      </c>
      <c r="M2999" t="s">
        <v>261</v>
      </c>
      <c r="N2999">
        <v>813</v>
      </c>
      <c r="R2999" s="2">
        <f t="shared" si="93"/>
        <v>3.9573598130841123</v>
      </c>
      <c r="S2999" s="2">
        <f>VLOOKUP(A2999,'TA Total'!A:Q,14,0)</f>
        <v>20544</v>
      </c>
    </row>
    <row r="3000" spans="1:19" x14ac:dyDescent="0.45">
      <c r="A3000" s="2" t="str">
        <f t="shared" si="92"/>
        <v>2023|Whanganui District|Non-private Dwelling</v>
      </c>
      <c r="B3000" t="s">
        <v>16</v>
      </c>
      <c r="C3000" t="s">
        <v>17</v>
      </c>
      <c r="D3000" t="s">
        <v>18</v>
      </c>
      <c r="E3000" t="s">
        <v>19</v>
      </c>
      <c r="F3000">
        <v>2023</v>
      </c>
      <c r="G3000">
        <v>2023</v>
      </c>
      <c r="H3000" s="1" t="s">
        <v>176</v>
      </c>
      <c r="I3000" t="s">
        <v>175</v>
      </c>
      <c r="J3000">
        <v>22</v>
      </c>
      <c r="K3000" t="s">
        <v>27</v>
      </c>
      <c r="L3000">
        <v>2</v>
      </c>
      <c r="M3000" t="s">
        <v>262</v>
      </c>
      <c r="N3000">
        <v>21</v>
      </c>
      <c r="R3000" s="2">
        <f t="shared" si="93"/>
        <v>15.555555555555555</v>
      </c>
      <c r="S3000" s="2">
        <f>VLOOKUP(A3000,'TA Total'!A:Q,14,0)</f>
        <v>135</v>
      </c>
    </row>
    <row r="3001" spans="1:19" x14ac:dyDescent="0.45">
      <c r="A3001" s="2" t="str">
        <f t="shared" si="92"/>
        <v>2023|Whanganui District|Total - dwelling type</v>
      </c>
      <c r="B3001" t="s">
        <v>16</v>
      </c>
      <c r="C3001" t="s">
        <v>17</v>
      </c>
      <c r="D3001" t="s">
        <v>18</v>
      </c>
      <c r="E3001" t="s">
        <v>19</v>
      </c>
      <c r="F3001">
        <v>2023</v>
      </c>
      <c r="G3001">
        <v>2023</v>
      </c>
      <c r="H3001" s="1" t="s">
        <v>176</v>
      </c>
      <c r="I3001" t="s">
        <v>175</v>
      </c>
      <c r="J3001">
        <v>22</v>
      </c>
      <c r="K3001" t="s">
        <v>27</v>
      </c>
      <c r="L3001">
        <v>99</v>
      </c>
      <c r="M3001" t="s">
        <v>260</v>
      </c>
      <c r="N3001">
        <v>834</v>
      </c>
      <c r="R3001" s="2">
        <f t="shared" si="93"/>
        <v>4.0330770346728562</v>
      </c>
      <c r="S3001" s="2">
        <f>VLOOKUP(A3001,'TA Total'!A:Q,14,0)</f>
        <v>20679</v>
      </c>
    </row>
    <row r="3002" spans="1:19" x14ac:dyDescent="0.45">
      <c r="A3002" s="2" t="str">
        <f t="shared" si="92"/>
        <v>2023|Whanganui District|Private Dwelling</v>
      </c>
      <c r="B3002" t="s">
        <v>16</v>
      </c>
      <c r="C3002" t="s">
        <v>17</v>
      </c>
      <c r="D3002" t="s">
        <v>18</v>
      </c>
      <c r="E3002" t="s">
        <v>19</v>
      </c>
      <c r="F3002">
        <v>2023</v>
      </c>
      <c r="G3002">
        <v>2023</v>
      </c>
      <c r="H3002" s="1" t="s">
        <v>176</v>
      </c>
      <c r="I3002" t="s">
        <v>175</v>
      </c>
      <c r="J3002">
        <v>3</v>
      </c>
      <c r="K3002" t="s">
        <v>28</v>
      </c>
      <c r="L3002">
        <v>1</v>
      </c>
      <c r="M3002" t="s">
        <v>261</v>
      </c>
      <c r="N3002">
        <v>96</v>
      </c>
      <c r="R3002" s="2">
        <f t="shared" si="93"/>
        <v>0.46728971962616817</v>
      </c>
      <c r="S3002" s="2">
        <f>VLOOKUP(A3002,'TA Total'!A:Q,14,0)</f>
        <v>20544</v>
      </c>
    </row>
    <row r="3003" spans="1:19" x14ac:dyDescent="0.45">
      <c r="A3003" s="2" t="str">
        <f t="shared" si="92"/>
        <v>2023|Whanganui District|Non-private Dwelling</v>
      </c>
      <c r="B3003" t="s">
        <v>16</v>
      </c>
      <c r="C3003" t="s">
        <v>17</v>
      </c>
      <c r="D3003" t="s">
        <v>18</v>
      </c>
      <c r="E3003" t="s">
        <v>19</v>
      </c>
      <c r="F3003">
        <v>2023</v>
      </c>
      <c r="G3003">
        <v>2023</v>
      </c>
      <c r="H3003" s="1" t="s">
        <v>176</v>
      </c>
      <c r="I3003" t="s">
        <v>175</v>
      </c>
      <c r="J3003">
        <v>3</v>
      </c>
      <c r="K3003" t="s">
        <v>28</v>
      </c>
      <c r="L3003">
        <v>2</v>
      </c>
      <c r="M3003" t="s">
        <v>262</v>
      </c>
      <c r="N3003">
        <v>3</v>
      </c>
      <c r="R3003" s="2">
        <f t="shared" si="93"/>
        <v>2.2222222222222223</v>
      </c>
      <c r="S3003" s="2">
        <f>VLOOKUP(A3003,'TA Total'!A:Q,14,0)</f>
        <v>135</v>
      </c>
    </row>
    <row r="3004" spans="1:19" x14ac:dyDescent="0.45">
      <c r="A3004" s="2" t="str">
        <f t="shared" si="92"/>
        <v>2023|Whanganui District|Total - dwelling type</v>
      </c>
      <c r="B3004" t="s">
        <v>16</v>
      </c>
      <c r="C3004" t="s">
        <v>17</v>
      </c>
      <c r="D3004" t="s">
        <v>18</v>
      </c>
      <c r="E3004" t="s">
        <v>19</v>
      </c>
      <c r="F3004">
        <v>2023</v>
      </c>
      <c r="G3004">
        <v>2023</v>
      </c>
      <c r="H3004" s="1" t="s">
        <v>176</v>
      </c>
      <c r="I3004" t="s">
        <v>175</v>
      </c>
      <c r="J3004">
        <v>3</v>
      </c>
      <c r="K3004" t="s">
        <v>28</v>
      </c>
      <c r="L3004">
        <v>99</v>
      </c>
      <c r="M3004" t="s">
        <v>260</v>
      </c>
      <c r="N3004">
        <v>102</v>
      </c>
      <c r="R3004" s="2">
        <f t="shared" si="93"/>
        <v>0.49325402582329897</v>
      </c>
      <c r="S3004" s="2">
        <f>VLOOKUP(A3004,'TA Total'!A:Q,14,0)</f>
        <v>20679</v>
      </c>
    </row>
    <row r="3005" spans="1:19" x14ac:dyDescent="0.45">
      <c r="A3005" s="2" t="str">
        <f t="shared" si="92"/>
        <v>2023|Whanganui District|Private Dwelling</v>
      </c>
      <c r="B3005" t="s">
        <v>16</v>
      </c>
      <c r="C3005" t="s">
        <v>17</v>
      </c>
      <c r="D3005" t="s">
        <v>18</v>
      </c>
      <c r="E3005" t="s">
        <v>19</v>
      </c>
      <c r="F3005">
        <v>2023</v>
      </c>
      <c r="G3005">
        <v>2023</v>
      </c>
      <c r="H3005" s="1" t="s">
        <v>176</v>
      </c>
      <c r="I3005" t="s">
        <v>175</v>
      </c>
      <c r="J3005">
        <v>999</v>
      </c>
      <c r="K3005" t="s">
        <v>29</v>
      </c>
      <c r="L3005">
        <v>1</v>
      </c>
      <c r="M3005" t="s">
        <v>261</v>
      </c>
      <c r="N3005">
        <v>20544</v>
      </c>
      <c r="R3005" s="2">
        <f t="shared" si="93"/>
        <v>100</v>
      </c>
      <c r="S3005" s="2">
        <f>VLOOKUP(A3005,'TA Total'!A:Q,14,0)</f>
        <v>20544</v>
      </c>
    </row>
    <row r="3006" spans="1:19" x14ac:dyDescent="0.45">
      <c r="A3006" s="2" t="str">
        <f t="shared" si="92"/>
        <v>2023|Whanganui District|Non-private Dwelling</v>
      </c>
      <c r="B3006" t="s">
        <v>16</v>
      </c>
      <c r="C3006" t="s">
        <v>17</v>
      </c>
      <c r="D3006" t="s">
        <v>18</v>
      </c>
      <c r="E3006" t="s">
        <v>19</v>
      </c>
      <c r="F3006">
        <v>2023</v>
      </c>
      <c r="G3006">
        <v>2023</v>
      </c>
      <c r="H3006" s="1" t="s">
        <v>176</v>
      </c>
      <c r="I3006" t="s">
        <v>175</v>
      </c>
      <c r="J3006">
        <v>999</v>
      </c>
      <c r="K3006" t="s">
        <v>29</v>
      </c>
      <c r="L3006">
        <v>2</v>
      </c>
      <c r="M3006" t="s">
        <v>262</v>
      </c>
      <c r="N3006">
        <v>135</v>
      </c>
      <c r="R3006" s="2">
        <f t="shared" si="93"/>
        <v>100</v>
      </c>
      <c r="S3006" s="2">
        <f>VLOOKUP(A3006,'TA Total'!A:Q,14,0)</f>
        <v>135</v>
      </c>
    </row>
    <row r="3007" spans="1:19" x14ac:dyDescent="0.45">
      <c r="A3007" s="2" t="str">
        <f t="shared" si="92"/>
        <v>2023|Whanganui District|Total - dwelling type</v>
      </c>
      <c r="B3007" t="s">
        <v>16</v>
      </c>
      <c r="C3007" t="s">
        <v>17</v>
      </c>
      <c r="D3007" t="s">
        <v>18</v>
      </c>
      <c r="E3007" t="s">
        <v>19</v>
      </c>
      <c r="F3007">
        <v>2023</v>
      </c>
      <c r="G3007">
        <v>2023</v>
      </c>
      <c r="H3007" s="1" t="s">
        <v>176</v>
      </c>
      <c r="I3007" t="s">
        <v>175</v>
      </c>
      <c r="J3007">
        <v>999</v>
      </c>
      <c r="K3007" t="s">
        <v>29</v>
      </c>
      <c r="L3007">
        <v>99</v>
      </c>
      <c r="M3007" t="s">
        <v>260</v>
      </c>
      <c r="N3007">
        <v>20679</v>
      </c>
      <c r="R3007" s="2">
        <f t="shared" si="93"/>
        <v>100</v>
      </c>
      <c r="S3007" s="2">
        <f>VLOOKUP(A3007,'TA Total'!A:Q,14,0)</f>
        <v>20679</v>
      </c>
    </row>
    <row r="3008" spans="1:19" x14ac:dyDescent="0.45">
      <c r="A3008" s="2" t="str">
        <f t="shared" si="92"/>
        <v>2023|Rangitikei District|Private Dwelling</v>
      </c>
      <c r="B3008" t="s">
        <v>16</v>
      </c>
      <c r="C3008" t="s">
        <v>17</v>
      </c>
      <c r="D3008" t="s">
        <v>18</v>
      </c>
      <c r="E3008" t="s">
        <v>19</v>
      </c>
      <c r="F3008">
        <v>2023</v>
      </c>
      <c r="G3008">
        <v>2023</v>
      </c>
      <c r="H3008" s="1" t="s">
        <v>174</v>
      </c>
      <c r="I3008" t="s">
        <v>173</v>
      </c>
      <c r="J3008">
        <v>1</v>
      </c>
      <c r="K3008" t="s">
        <v>22</v>
      </c>
      <c r="L3008">
        <v>1</v>
      </c>
      <c r="M3008" t="s">
        <v>261</v>
      </c>
      <c r="N3008">
        <v>6129</v>
      </c>
      <c r="R3008" s="2">
        <f t="shared" si="93"/>
        <v>88.060344827586206</v>
      </c>
      <c r="S3008" s="2">
        <f>VLOOKUP(A3008,'TA Total'!A:Q,14,0)</f>
        <v>6960</v>
      </c>
    </row>
    <row r="3009" spans="1:19" x14ac:dyDescent="0.45">
      <c r="A3009" s="2" t="str">
        <f t="shared" si="92"/>
        <v>2023|Rangitikei District|Non-private Dwelling</v>
      </c>
      <c r="B3009" t="s">
        <v>16</v>
      </c>
      <c r="C3009" t="s">
        <v>17</v>
      </c>
      <c r="D3009" t="s">
        <v>18</v>
      </c>
      <c r="E3009" t="s">
        <v>19</v>
      </c>
      <c r="F3009">
        <v>2023</v>
      </c>
      <c r="G3009">
        <v>2023</v>
      </c>
      <c r="H3009" s="1" t="s">
        <v>174</v>
      </c>
      <c r="I3009" t="s">
        <v>173</v>
      </c>
      <c r="J3009">
        <v>1</v>
      </c>
      <c r="K3009" t="s">
        <v>22</v>
      </c>
      <c r="L3009">
        <v>2</v>
      </c>
      <c r="M3009" t="s">
        <v>262</v>
      </c>
      <c r="N3009">
        <v>30</v>
      </c>
      <c r="R3009" s="2">
        <f t="shared" si="93"/>
        <v>37.037037037037038</v>
      </c>
      <c r="S3009" s="2">
        <f>VLOOKUP(A3009,'TA Total'!A:Q,14,0)</f>
        <v>81</v>
      </c>
    </row>
    <row r="3010" spans="1:19" x14ac:dyDescent="0.45">
      <c r="A3010" s="2" t="str">
        <f t="shared" si="92"/>
        <v>2023|Rangitikei District|Total - dwelling type</v>
      </c>
      <c r="B3010" t="s">
        <v>16</v>
      </c>
      <c r="C3010" t="s">
        <v>17</v>
      </c>
      <c r="D3010" t="s">
        <v>18</v>
      </c>
      <c r="E3010" t="s">
        <v>19</v>
      </c>
      <c r="F3010">
        <v>2023</v>
      </c>
      <c r="G3010">
        <v>2023</v>
      </c>
      <c r="H3010" s="1" t="s">
        <v>174</v>
      </c>
      <c r="I3010" t="s">
        <v>173</v>
      </c>
      <c r="J3010">
        <v>1</v>
      </c>
      <c r="K3010" t="s">
        <v>22</v>
      </c>
      <c r="L3010">
        <v>99</v>
      </c>
      <c r="M3010" t="s">
        <v>260</v>
      </c>
      <c r="N3010">
        <v>6159</v>
      </c>
      <c r="R3010" s="2">
        <f t="shared" si="93"/>
        <v>87.473370259906261</v>
      </c>
      <c r="S3010" s="2">
        <f>VLOOKUP(A3010,'TA Total'!A:Q,14,0)</f>
        <v>7041</v>
      </c>
    </row>
    <row r="3011" spans="1:19" x14ac:dyDescent="0.45">
      <c r="A3011" s="2" t="str">
        <f t="shared" ref="A3011:A3074" si="94">G3011&amp;"|"&amp;I3011&amp;"|"&amp;M3011</f>
        <v>2023|Rangitikei District|Private Dwelling</v>
      </c>
      <c r="B3011" t="s">
        <v>16</v>
      </c>
      <c r="C3011" t="s">
        <v>17</v>
      </c>
      <c r="D3011" t="s">
        <v>18</v>
      </c>
      <c r="E3011" t="s">
        <v>19</v>
      </c>
      <c r="F3011">
        <v>2023</v>
      </c>
      <c r="G3011">
        <v>2023</v>
      </c>
      <c r="H3011" s="1" t="s">
        <v>174</v>
      </c>
      <c r="I3011" t="s">
        <v>173</v>
      </c>
      <c r="J3011">
        <v>2</v>
      </c>
      <c r="K3011" t="s">
        <v>23</v>
      </c>
      <c r="L3011">
        <v>1</v>
      </c>
      <c r="M3011" t="s">
        <v>261</v>
      </c>
      <c r="N3011">
        <v>780</v>
      </c>
      <c r="R3011" s="2">
        <f t="shared" ref="R3011:R3074" si="95">IF(P3011&lt;&gt;"_U",IFERROR((N3011/S3011*100),"."),".")</f>
        <v>11.206896551724139</v>
      </c>
      <c r="S3011" s="2">
        <f>VLOOKUP(A3011,'TA Total'!A:Q,14,0)</f>
        <v>6960</v>
      </c>
    </row>
    <row r="3012" spans="1:19" x14ac:dyDescent="0.45">
      <c r="A3012" s="2" t="str">
        <f t="shared" si="94"/>
        <v>2023|Rangitikei District|Non-private Dwelling</v>
      </c>
      <c r="B3012" t="s">
        <v>16</v>
      </c>
      <c r="C3012" t="s">
        <v>17</v>
      </c>
      <c r="D3012" t="s">
        <v>18</v>
      </c>
      <c r="E3012" t="s">
        <v>19</v>
      </c>
      <c r="F3012">
        <v>2023</v>
      </c>
      <c r="G3012">
        <v>2023</v>
      </c>
      <c r="H3012" s="1" t="s">
        <v>174</v>
      </c>
      <c r="I3012" t="s">
        <v>173</v>
      </c>
      <c r="J3012">
        <v>2</v>
      </c>
      <c r="K3012" t="s">
        <v>23</v>
      </c>
      <c r="L3012">
        <v>2</v>
      </c>
      <c r="M3012" t="s">
        <v>262</v>
      </c>
      <c r="N3012">
        <v>48</v>
      </c>
      <c r="R3012" s="2">
        <f t="shared" si="95"/>
        <v>59.259259259259252</v>
      </c>
      <c r="S3012" s="2">
        <f>VLOOKUP(A3012,'TA Total'!A:Q,14,0)</f>
        <v>81</v>
      </c>
    </row>
    <row r="3013" spans="1:19" x14ac:dyDescent="0.45">
      <c r="A3013" s="2" t="str">
        <f t="shared" si="94"/>
        <v>2023|Rangitikei District|Total - dwelling type</v>
      </c>
      <c r="B3013" t="s">
        <v>16</v>
      </c>
      <c r="C3013" t="s">
        <v>17</v>
      </c>
      <c r="D3013" t="s">
        <v>18</v>
      </c>
      <c r="E3013" t="s">
        <v>19</v>
      </c>
      <c r="F3013">
        <v>2023</v>
      </c>
      <c r="G3013">
        <v>2023</v>
      </c>
      <c r="H3013" s="1" t="s">
        <v>174</v>
      </c>
      <c r="I3013" t="s">
        <v>173</v>
      </c>
      <c r="J3013">
        <v>2</v>
      </c>
      <c r="K3013" t="s">
        <v>23</v>
      </c>
      <c r="L3013">
        <v>99</v>
      </c>
      <c r="M3013" t="s">
        <v>260</v>
      </c>
      <c r="N3013">
        <v>828</v>
      </c>
      <c r="R3013" s="2">
        <f t="shared" si="95"/>
        <v>11.75969322539412</v>
      </c>
      <c r="S3013" s="2">
        <f>VLOOKUP(A3013,'TA Total'!A:Q,14,0)</f>
        <v>7041</v>
      </c>
    </row>
    <row r="3014" spans="1:19" x14ac:dyDescent="0.45">
      <c r="A3014" s="2" t="str">
        <f t="shared" si="94"/>
        <v>2023|Rangitikei District|Private Dwelling</v>
      </c>
      <c r="B3014" t="s">
        <v>16</v>
      </c>
      <c r="C3014" t="s">
        <v>17</v>
      </c>
      <c r="D3014" t="s">
        <v>18</v>
      </c>
      <c r="E3014" t="s">
        <v>19</v>
      </c>
      <c r="F3014">
        <v>2023</v>
      </c>
      <c r="G3014">
        <v>2023</v>
      </c>
      <c r="H3014" s="1" t="s">
        <v>174</v>
      </c>
      <c r="I3014" t="s">
        <v>173</v>
      </c>
      <c r="J3014">
        <v>21</v>
      </c>
      <c r="K3014" t="s">
        <v>26</v>
      </c>
      <c r="L3014">
        <v>1</v>
      </c>
      <c r="M3014" t="s">
        <v>261</v>
      </c>
      <c r="N3014">
        <v>372</v>
      </c>
      <c r="R3014" s="2">
        <f t="shared" si="95"/>
        <v>5.3448275862068968</v>
      </c>
      <c r="S3014" s="2">
        <f>VLOOKUP(A3014,'TA Total'!A:Q,14,0)</f>
        <v>6960</v>
      </c>
    </row>
    <row r="3015" spans="1:19" x14ac:dyDescent="0.45">
      <c r="A3015" s="2" t="str">
        <f t="shared" si="94"/>
        <v>2023|Rangitikei District|Non-private Dwelling</v>
      </c>
      <c r="B3015" t="s">
        <v>16</v>
      </c>
      <c r="C3015" t="s">
        <v>17</v>
      </c>
      <c r="D3015" t="s">
        <v>18</v>
      </c>
      <c r="E3015" t="s">
        <v>19</v>
      </c>
      <c r="F3015">
        <v>2023</v>
      </c>
      <c r="G3015">
        <v>2023</v>
      </c>
      <c r="H3015" s="1" t="s">
        <v>174</v>
      </c>
      <c r="I3015" t="s">
        <v>173</v>
      </c>
      <c r="J3015">
        <v>21</v>
      </c>
      <c r="K3015" t="s">
        <v>26</v>
      </c>
      <c r="L3015">
        <v>2</v>
      </c>
      <c r="M3015" t="s">
        <v>262</v>
      </c>
      <c r="N3015">
        <v>12</v>
      </c>
      <c r="R3015" s="2">
        <f t="shared" si="95"/>
        <v>14.814814814814813</v>
      </c>
      <c r="S3015" s="2">
        <f>VLOOKUP(A3015,'TA Total'!A:Q,14,0)</f>
        <v>81</v>
      </c>
    </row>
    <row r="3016" spans="1:19" x14ac:dyDescent="0.45">
      <c r="A3016" s="2" t="str">
        <f t="shared" si="94"/>
        <v>2023|Rangitikei District|Total - dwelling type</v>
      </c>
      <c r="B3016" t="s">
        <v>16</v>
      </c>
      <c r="C3016" t="s">
        <v>17</v>
      </c>
      <c r="D3016" t="s">
        <v>18</v>
      </c>
      <c r="E3016" t="s">
        <v>19</v>
      </c>
      <c r="F3016">
        <v>2023</v>
      </c>
      <c r="G3016">
        <v>2023</v>
      </c>
      <c r="H3016" s="1" t="s">
        <v>174</v>
      </c>
      <c r="I3016" t="s">
        <v>173</v>
      </c>
      <c r="J3016">
        <v>21</v>
      </c>
      <c r="K3016" t="s">
        <v>26</v>
      </c>
      <c r="L3016">
        <v>99</v>
      </c>
      <c r="M3016" t="s">
        <v>260</v>
      </c>
      <c r="N3016">
        <v>381</v>
      </c>
      <c r="R3016" s="2">
        <f t="shared" si="95"/>
        <v>5.4111631870472943</v>
      </c>
      <c r="S3016" s="2">
        <f>VLOOKUP(A3016,'TA Total'!A:Q,14,0)</f>
        <v>7041</v>
      </c>
    </row>
    <row r="3017" spans="1:19" x14ac:dyDescent="0.45">
      <c r="A3017" s="2" t="str">
        <f t="shared" si="94"/>
        <v>2023|Rangitikei District|Private Dwelling</v>
      </c>
      <c r="B3017" t="s">
        <v>16</v>
      </c>
      <c r="C3017" t="s">
        <v>17</v>
      </c>
      <c r="D3017" t="s">
        <v>18</v>
      </c>
      <c r="E3017" t="s">
        <v>19</v>
      </c>
      <c r="F3017">
        <v>2023</v>
      </c>
      <c r="G3017">
        <v>2023</v>
      </c>
      <c r="H3017" s="1" t="s">
        <v>174</v>
      </c>
      <c r="I3017" t="s">
        <v>173</v>
      </c>
      <c r="J3017">
        <v>22</v>
      </c>
      <c r="K3017" t="s">
        <v>27</v>
      </c>
      <c r="L3017">
        <v>1</v>
      </c>
      <c r="M3017" t="s">
        <v>261</v>
      </c>
      <c r="N3017">
        <v>408</v>
      </c>
      <c r="R3017" s="2">
        <f t="shared" si="95"/>
        <v>5.8620689655172411</v>
      </c>
      <c r="S3017" s="2">
        <f>VLOOKUP(A3017,'TA Total'!A:Q,14,0)</f>
        <v>6960</v>
      </c>
    </row>
    <row r="3018" spans="1:19" x14ac:dyDescent="0.45">
      <c r="A3018" s="2" t="str">
        <f t="shared" si="94"/>
        <v>2023|Rangitikei District|Non-private Dwelling</v>
      </c>
      <c r="B3018" t="s">
        <v>16</v>
      </c>
      <c r="C3018" t="s">
        <v>17</v>
      </c>
      <c r="D3018" t="s">
        <v>18</v>
      </c>
      <c r="E3018" t="s">
        <v>19</v>
      </c>
      <c r="F3018">
        <v>2023</v>
      </c>
      <c r="G3018">
        <v>2023</v>
      </c>
      <c r="H3018" s="1" t="s">
        <v>174</v>
      </c>
      <c r="I3018" t="s">
        <v>173</v>
      </c>
      <c r="J3018">
        <v>22</v>
      </c>
      <c r="K3018" t="s">
        <v>27</v>
      </c>
      <c r="L3018">
        <v>2</v>
      </c>
      <c r="M3018" t="s">
        <v>262</v>
      </c>
      <c r="N3018">
        <v>36</v>
      </c>
      <c r="R3018" s="2">
        <f t="shared" si="95"/>
        <v>44.444444444444443</v>
      </c>
      <c r="S3018" s="2">
        <f>VLOOKUP(A3018,'TA Total'!A:Q,14,0)</f>
        <v>81</v>
      </c>
    </row>
    <row r="3019" spans="1:19" x14ac:dyDescent="0.45">
      <c r="A3019" s="2" t="str">
        <f t="shared" si="94"/>
        <v>2023|Rangitikei District|Total - dwelling type</v>
      </c>
      <c r="B3019" t="s">
        <v>16</v>
      </c>
      <c r="C3019" t="s">
        <v>17</v>
      </c>
      <c r="D3019" t="s">
        <v>18</v>
      </c>
      <c r="E3019" t="s">
        <v>19</v>
      </c>
      <c r="F3019">
        <v>2023</v>
      </c>
      <c r="G3019">
        <v>2023</v>
      </c>
      <c r="H3019" s="1" t="s">
        <v>174</v>
      </c>
      <c r="I3019" t="s">
        <v>173</v>
      </c>
      <c r="J3019">
        <v>22</v>
      </c>
      <c r="K3019" t="s">
        <v>27</v>
      </c>
      <c r="L3019">
        <v>99</v>
      </c>
      <c r="M3019" t="s">
        <v>260</v>
      </c>
      <c r="N3019">
        <v>447</v>
      </c>
      <c r="R3019" s="2">
        <f t="shared" si="95"/>
        <v>6.3485300383468255</v>
      </c>
      <c r="S3019" s="2">
        <f>VLOOKUP(A3019,'TA Total'!A:Q,14,0)</f>
        <v>7041</v>
      </c>
    </row>
    <row r="3020" spans="1:19" x14ac:dyDescent="0.45">
      <c r="A3020" s="2" t="str">
        <f t="shared" si="94"/>
        <v>2023|Rangitikei District|Private Dwelling</v>
      </c>
      <c r="B3020" t="s">
        <v>16</v>
      </c>
      <c r="C3020" t="s">
        <v>17</v>
      </c>
      <c r="D3020" t="s">
        <v>18</v>
      </c>
      <c r="E3020" t="s">
        <v>19</v>
      </c>
      <c r="F3020">
        <v>2023</v>
      </c>
      <c r="G3020">
        <v>2023</v>
      </c>
      <c r="H3020" s="1" t="s">
        <v>174</v>
      </c>
      <c r="I3020" t="s">
        <v>173</v>
      </c>
      <c r="J3020">
        <v>3</v>
      </c>
      <c r="K3020" t="s">
        <v>28</v>
      </c>
      <c r="L3020">
        <v>1</v>
      </c>
      <c r="M3020" t="s">
        <v>261</v>
      </c>
      <c r="N3020">
        <v>51</v>
      </c>
      <c r="R3020" s="2">
        <f t="shared" si="95"/>
        <v>0.73275862068965514</v>
      </c>
      <c r="S3020" s="2">
        <f>VLOOKUP(A3020,'TA Total'!A:Q,14,0)</f>
        <v>6960</v>
      </c>
    </row>
    <row r="3021" spans="1:19" x14ac:dyDescent="0.45">
      <c r="A3021" s="2" t="str">
        <f t="shared" si="94"/>
        <v>2023|Rangitikei District|Non-private Dwelling</v>
      </c>
      <c r="B3021" t="s">
        <v>16</v>
      </c>
      <c r="C3021" t="s">
        <v>17</v>
      </c>
      <c r="D3021" t="s">
        <v>18</v>
      </c>
      <c r="E3021" t="s">
        <v>19</v>
      </c>
      <c r="F3021">
        <v>2023</v>
      </c>
      <c r="G3021">
        <v>2023</v>
      </c>
      <c r="H3021" s="1" t="s">
        <v>174</v>
      </c>
      <c r="I3021" t="s">
        <v>173</v>
      </c>
      <c r="J3021">
        <v>3</v>
      </c>
      <c r="K3021" t="s">
        <v>28</v>
      </c>
      <c r="L3021">
        <v>2</v>
      </c>
      <c r="M3021" t="s">
        <v>262</v>
      </c>
      <c r="N3021">
        <v>0</v>
      </c>
      <c r="R3021" s="2">
        <f t="shared" si="95"/>
        <v>0</v>
      </c>
      <c r="S3021" s="2">
        <f>VLOOKUP(A3021,'TA Total'!A:Q,14,0)</f>
        <v>81</v>
      </c>
    </row>
    <row r="3022" spans="1:19" x14ac:dyDescent="0.45">
      <c r="A3022" s="2" t="str">
        <f t="shared" si="94"/>
        <v>2023|Rangitikei District|Total - dwelling type</v>
      </c>
      <c r="B3022" t="s">
        <v>16</v>
      </c>
      <c r="C3022" t="s">
        <v>17</v>
      </c>
      <c r="D3022" t="s">
        <v>18</v>
      </c>
      <c r="E3022" t="s">
        <v>19</v>
      </c>
      <c r="F3022">
        <v>2023</v>
      </c>
      <c r="G3022">
        <v>2023</v>
      </c>
      <c r="H3022" s="1" t="s">
        <v>174</v>
      </c>
      <c r="I3022" t="s">
        <v>173</v>
      </c>
      <c r="J3022">
        <v>3</v>
      </c>
      <c r="K3022" t="s">
        <v>28</v>
      </c>
      <c r="L3022">
        <v>99</v>
      </c>
      <c r="M3022" t="s">
        <v>260</v>
      </c>
      <c r="N3022">
        <v>51</v>
      </c>
      <c r="R3022" s="2">
        <f t="shared" si="95"/>
        <v>0.72432893054963787</v>
      </c>
      <c r="S3022" s="2">
        <f>VLOOKUP(A3022,'TA Total'!A:Q,14,0)</f>
        <v>7041</v>
      </c>
    </row>
    <row r="3023" spans="1:19" x14ac:dyDescent="0.45">
      <c r="A3023" s="2" t="str">
        <f t="shared" si="94"/>
        <v>2023|Rangitikei District|Private Dwelling</v>
      </c>
      <c r="B3023" t="s">
        <v>16</v>
      </c>
      <c r="C3023" t="s">
        <v>17</v>
      </c>
      <c r="D3023" t="s">
        <v>18</v>
      </c>
      <c r="E3023" t="s">
        <v>19</v>
      </c>
      <c r="F3023">
        <v>2023</v>
      </c>
      <c r="G3023">
        <v>2023</v>
      </c>
      <c r="H3023" s="1" t="s">
        <v>174</v>
      </c>
      <c r="I3023" t="s">
        <v>173</v>
      </c>
      <c r="J3023">
        <v>999</v>
      </c>
      <c r="K3023" t="s">
        <v>29</v>
      </c>
      <c r="L3023">
        <v>1</v>
      </c>
      <c r="M3023" t="s">
        <v>261</v>
      </c>
      <c r="N3023">
        <v>6960</v>
      </c>
      <c r="R3023" s="2">
        <f t="shared" si="95"/>
        <v>100</v>
      </c>
      <c r="S3023" s="2">
        <f>VLOOKUP(A3023,'TA Total'!A:Q,14,0)</f>
        <v>6960</v>
      </c>
    </row>
    <row r="3024" spans="1:19" x14ac:dyDescent="0.45">
      <c r="A3024" s="2" t="str">
        <f t="shared" si="94"/>
        <v>2023|Rangitikei District|Non-private Dwelling</v>
      </c>
      <c r="B3024" t="s">
        <v>16</v>
      </c>
      <c r="C3024" t="s">
        <v>17</v>
      </c>
      <c r="D3024" t="s">
        <v>18</v>
      </c>
      <c r="E3024" t="s">
        <v>19</v>
      </c>
      <c r="F3024">
        <v>2023</v>
      </c>
      <c r="G3024">
        <v>2023</v>
      </c>
      <c r="H3024" s="1" t="s">
        <v>174</v>
      </c>
      <c r="I3024" t="s">
        <v>173</v>
      </c>
      <c r="J3024">
        <v>999</v>
      </c>
      <c r="K3024" t="s">
        <v>29</v>
      </c>
      <c r="L3024">
        <v>2</v>
      </c>
      <c r="M3024" t="s">
        <v>262</v>
      </c>
      <c r="N3024">
        <v>81</v>
      </c>
      <c r="R3024" s="2">
        <f t="shared" si="95"/>
        <v>100</v>
      </c>
      <c r="S3024" s="2">
        <f>VLOOKUP(A3024,'TA Total'!A:Q,14,0)</f>
        <v>81</v>
      </c>
    </row>
    <row r="3025" spans="1:19" x14ac:dyDescent="0.45">
      <c r="A3025" s="2" t="str">
        <f t="shared" si="94"/>
        <v>2023|Rangitikei District|Total - dwelling type</v>
      </c>
      <c r="B3025" t="s">
        <v>16</v>
      </c>
      <c r="C3025" t="s">
        <v>17</v>
      </c>
      <c r="D3025" t="s">
        <v>18</v>
      </c>
      <c r="E3025" t="s">
        <v>19</v>
      </c>
      <c r="F3025">
        <v>2023</v>
      </c>
      <c r="G3025">
        <v>2023</v>
      </c>
      <c r="H3025" s="1" t="s">
        <v>174</v>
      </c>
      <c r="I3025" t="s">
        <v>173</v>
      </c>
      <c r="J3025">
        <v>999</v>
      </c>
      <c r="K3025" t="s">
        <v>29</v>
      </c>
      <c r="L3025">
        <v>99</v>
      </c>
      <c r="M3025" t="s">
        <v>260</v>
      </c>
      <c r="N3025">
        <v>7041</v>
      </c>
      <c r="R3025" s="2">
        <f t="shared" si="95"/>
        <v>100</v>
      </c>
      <c r="S3025" s="2">
        <f>VLOOKUP(A3025,'TA Total'!A:Q,14,0)</f>
        <v>7041</v>
      </c>
    </row>
    <row r="3026" spans="1:19" x14ac:dyDescent="0.45">
      <c r="A3026" s="2" t="str">
        <f t="shared" si="94"/>
        <v>2023|Manawatu District|Private Dwelling</v>
      </c>
      <c r="B3026" t="s">
        <v>16</v>
      </c>
      <c r="C3026" t="s">
        <v>17</v>
      </c>
      <c r="D3026" t="s">
        <v>18</v>
      </c>
      <c r="E3026" t="s">
        <v>19</v>
      </c>
      <c r="F3026">
        <v>2023</v>
      </c>
      <c r="G3026">
        <v>2023</v>
      </c>
      <c r="H3026" s="1" t="s">
        <v>172</v>
      </c>
      <c r="I3026" t="s">
        <v>171</v>
      </c>
      <c r="J3026">
        <v>1</v>
      </c>
      <c r="K3026" t="s">
        <v>22</v>
      </c>
      <c r="L3026">
        <v>1</v>
      </c>
      <c r="M3026" t="s">
        <v>261</v>
      </c>
      <c r="N3026">
        <v>12141</v>
      </c>
      <c r="R3026" s="2">
        <f t="shared" si="95"/>
        <v>90.760260148015249</v>
      </c>
      <c r="S3026" s="2">
        <f>VLOOKUP(A3026,'TA Total'!A:Q,14,0)</f>
        <v>13377</v>
      </c>
    </row>
    <row r="3027" spans="1:19" x14ac:dyDescent="0.45">
      <c r="A3027" s="2" t="str">
        <f t="shared" si="94"/>
        <v>2023|Manawatu District|Non-private Dwelling</v>
      </c>
      <c r="B3027" t="s">
        <v>16</v>
      </c>
      <c r="C3027" t="s">
        <v>17</v>
      </c>
      <c r="D3027" t="s">
        <v>18</v>
      </c>
      <c r="E3027" t="s">
        <v>19</v>
      </c>
      <c r="F3027">
        <v>2023</v>
      </c>
      <c r="G3027">
        <v>2023</v>
      </c>
      <c r="H3027" s="1" t="s">
        <v>172</v>
      </c>
      <c r="I3027" t="s">
        <v>171</v>
      </c>
      <c r="J3027">
        <v>1</v>
      </c>
      <c r="K3027" t="s">
        <v>22</v>
      </c>
      <c r="L3027">
        <v>2</v>
      </c>
      <c r="M3027" t="s">
        <v>262</v>
      </c>
      <c r="N3027">
        <v>45</v>
      </c>
      <c r="R3027" s="2">
        <f t="shared" si="95"/>
        <v>51.724137931034484</v>
      </c>
      <c r="S3027" s="2">
        <f>VLOOKUP(A3027,'TA Total'!A:Q,14,0)</f>
        <v>87</v>
      </c>
    </row>
    <row r="3028" spans="1:19" x14ac:dyDescent="0.45">
      <c r="A3028" s="2" t="str">
        <f t="shared" si="94"/>
        <v>2023|Manawatu District|Total - dwelling type</v>
      </c>
      <c r="B3028" t="s">
        <v>16</v>
      </c>
      <c r="C3028" t="s">
        <v>17</v>
      </c>
      <c r="D3028" t="s">
        <v>18</v>
      </c>
      <c r="E3028" t="s">
        <v>19</v>
      </c>
      <c r="F3028">
        <v>2023</v>
      </c>
      <c r="G3028">
        <v>2023</v>
      </c>
      <c r="H3028" s="1" t="s">
        <v>172</v>
      </c>
      <c r="I3028" t="s">
        <v>171</v>
      </c>
      <c r="J3028">
        <v>1</v>
      </c>
      <c r="K3028" t="s">
        <v>22</v>
      </c>
      <c r="L3028">
        <v>99</v>
      </c>
      <c r="M3028" t="s">
        <v>260</v>
      </c>
      <c r="N3028">
        <v>12183</v>
      </c>
      <c r="R3028" s="2">
        <f t="shared" si="95"/>
        <v>90.485739750445632</v>
      </c>
      <c r="S3028" s="2">
        <f>VLOOKUP(A3028,'TA Total'!A:Q,14,0)</f>
        <v>13464</v>
      </c>
    </row>
    <row r="3029" spans="1:19" x14ac:dyDescent="0.45">
      <c r="A3029" s="2" t="str">
        <f t="shared" si="94"/>
        <v>2023|Manawatu District|Private Dwelling</v>
      </c>
      <c r="B3029" t="s">
        <v>16</v>
      </c>
      <c r="C3029" t="s">
        <v>17</v>
      </c>
      <c r="D3029" t="s">
        <v>18</v>
      </c>
      <c r="E3029" t="s">
        <v>19</v>
      </c>
      <c r="F3029">
        <v>2023</v>
      </c>
      <c r="G3029">
        <v>2023</v>
      </c>
      <c r="H3029" s="1" t="s">
        <v>172</v>
      </c>
      <c r="I3029" t="s">
        <v>171</v>
      </c>
      <c r="J3029">
        <v>2</v>
      </c>
      <c r="K3029" t="s">
        <v>23</v>
      </c>
      <c r="L3029">
        <v>1</v>
      </c>
      <c r="M3029" t="s">
        <v>261</v>
      </c>
      <c r="N3029">
        <v>1116</v>
      </c>
      <c r="R3029" s="2">
        <f t="shared" si="95"/>
        <v>8.3426777304328326</v>
      </c>
      <c r="S3029" s="2">
        <f>VLOOKUP(A3029,'TA Total'!A:Q,14,0)</f>
        <v>13377</v>
      </c>
    </row>
    <row r="3030" spans="1:19" x14ac:dyDescent="0.45">
      <c r="A3030" s="2" t="str">
        <f t="shared" si="94"/>
        <v>2023|Manawatu District|Non-private Dwelling</v>
      </c>
      <c r="B3030" t="s">
        <v>16</v>
      </c>
      <c r="C3030" t="s">
        <v>17</v>
      </c>
      <c r="D3030" t="s">
        <v>18</v>
      </c>
      <c r="E3030" t="s">
        <v>19</v>
      </c>
      <c r="F3030">
        <v>2023</v>
      </c>
      <c r="G3030">
        <v>2023</v>
      </c>
      <c r="H3030" s="1" t="s">
        <v>172</v>
      </c>
      <c r="I3030" t="s">
        <v>171</v>
      </c>
      <c r="J3030">
        <v>2</v>
      </c>
      <c r="K3030" t="s">
        <v>23</v>
      </c>
      <c r="L3030">
        <v>2</v>
      </c>
      <c r="M3030" t="s">
        <v>262</v>
      </c>
      <c r="N3030">
        <v>39</v>
      </c>
      <c r="R3030" s="2">
        <f t="shared" si="95"/>
        <v>44.827586206896555</v>
      </c>
      <c r="S3030" s="2">
        <f>VLOOKUP(A3030,'TA Total'!A:Q,14,0)</f>
        <v>87</v>
      </c>
    </row>
    <row r="3031" spans="1:19" x14ac:dyDescent="0.45">
      <c r="A3031" s="2" t="str">
        <f t="shared" si="94"/>
        <v>2023|Manawatu District|Total - dwelling type</v>
      </c>
      <c r="B3031" t="s">
        <v>16</v>
      </c>
      <c r="C3031" t="s">
        <v>17</v>
      </c>
      <c r="D3031" t="s">
        <v>18</v>
      </c>
      <c r="E3031" t="s">
        <v>19</v>
      </c>
      <c r="F3031">
        <v>2023</v>
      </c>
      <c r="G3031">
        <v>2023</v>
      </c>
      <c r="H3031" s="1" t="s">
        <v>172</v>
      </c>
      <c r="I3031" t="s">
        <v>171</v>
      </c>
      <c r="J3031">
        <v>2</v>
      </c>
      <c r="K3031" t="s">
        <v>23</v>
      </c>
      <c r="L3031">
        <v>99</v>
      </c>
      <c r="M3031" t="s">
        <v>260</v>
      </c>
      <c r="N3031">
        <v>1155</v>
      </c>
      <c r="R3031" s="2">
        <f t="shared" si="95"/>
        <v>8.5784313725490193</v>
      </c>
      <c r="S3031" s="2">
        <f>VLOOKUP(A3031,'TA Total'!A:Q,14,0)</f>
        <v>13464</v>
      </c>
    </row>
    <row r="3032" spans="1:19" x14ac:dyDescent="0.45">
      <c r="A3032" s="2" t="str">
        <f t="shared" si="94"/>
        <v>2023|Manawatu District|Private Dwelling</v>
      </c>
      <c r="B3032" t="s">
        <v>16</v>
      </c>
      <c r="C3032" t="s">
        <v>17</v>
      </c>
      <c r="D3032" t="s">
        <v>18</v>
      </c>
      <c r="E3032" t="s">
        <v>19</v>
      </c>
      <c r="F3032">
        <v>2023</v>
      </c>
      <c r="G3032">
        <v>2023</v>
      </c>
      <c r="H3032" s="1" t="s">
        <v>172</v>
      </c>
      <c r="I3032" t="s">
        <v>171</v>
      </c>
      <c r="J3032">
        <v>21</v>
      </c>
      <c r="K3032" t="s">
        <v>26</v>
      </c>
      <c r="L3032">
        <v>1</v>
      </c>
      <c r="M3032" t="s">
        <v>261</v>
      </c>
      <c r="N3032">
        <v>594</v>
      </c>
      <c r="R3032" s="2">
        <f t="shared" si="95"/>
        <v>4.4404575016819914</v>
      </c>
      <c r="S3032" s="2">
        <f>VLOOKUP(A3032,'TA Total'!A:Q,14,0)</f>
        <v>13377</v>
      </c>
    </row>
    <row r="3033" spans="1:19" x14ac:dyDescent="0.45">
      <c r="A3033" s="2" t="str">
        <f t="shared" si="94"/>
        <v>2023|Manawatu District|Non-private Dwelling</v>
      </c>
      <c r="B3033" t="s">
        <v>16</v>
      </c>
      <c r="C3033" t="s">
        <v>17</v>
      </c>
      <c r="D3033" t="s">
        <v>18</v>
      </c>
      <c r="E3033" t="s">
        <v>19</v>
      </c>
      <c r="F3033">
        <v>2023</v>
      </c>
      <c r="G3033">
        <v>2023</v>
      </c>
      <c r="H3033" s="1" t="s">
        <v>172</v>
      </c>
      <c r="I3033" t="s">
        <v>171</v>
      </c>
      <c r="J3033">
        <v>21</v>
      </c>
      <c r="K3033" t="s">
        <v>26</v>
      </c>
      <c r="L3033">
        <v>2</v>
      </c>
      <c r="M3033" t="s">
        <v>262</v>
      </c>
      <c r="N3033">
        <v>12</v>
      </c>
      <c r="R3033" s="2">
        <f t="shared" si="95"/>
        <v>13.793103448275861</v>
      </c>
      <c r="S3033" s="2">
        <f>VLOOKUP(A3033,'TA Total'!A:Q,14,0)</f>
        <v>87</v>
      </c>
    </row>
    <row r="3034" spans="1:19" x14ac:dyDescent="0.45">
      <c r="A3034" s="2" t="str">
        <f t="shared" si="94"/>
        <v>2023|Manawatu District|Total - dwelling type</v>
      </c>
      <c r="B3034" t="s">
        <v>16</v>
      </c>
      <c r="C3034" t="s">
        <v>17</v>
      </c>
      <c r="D3034" t="s">
        <v>18</v>
      </c>
      <c r="E3034" t="s">
        <v>19</v>
      </c>
      <c r="F3034">
        <v>2023</v>
      </c>
      <c r="G3034">
        <v>2023</v>
      </c>
      <c r="H3034" s="1" t="s">
        <v>172</v>
      </c>
      <c r="I3034" t="s">
        <v>171</v>
      </c>
      <c r="J3034">
        <v>21</v>
      </c>
      <c r="K3034" t="s">
        <v>26</v>
      </c>
      <c r="L3034">
        <v>99</v>
      </c>
      <c r="M3034" t="s">
        <v>260</v>
      </c>
      <c r="N3034">
        <v>606</v>
      </c>
      <c r="R3034" s="2">
        <f t="shared" si="95"/>
        <v>4.500891265597148</v>
      </c>
      <c r="S3034" s="2">
        <f>VLOOKUP(A3034,'TA Total'!A:Q,14,0)</f>
        <v>13464</v>
      </c>
    </row>
    <row r="3035" spans="1:19" x14ac:dyDescent="0.45">
      <c r="A3035" s="2" t="str">
        <f t="shared" si="94"/>
        <v>2023|Manawatu District|Private Dwelling</v>
      </c>
      <c r="B3035" t="s">
        <v>16</v>
      </c>
      <c r="C3035" t="s">
        <v>17</v>
      </c>
      <c r="D3035" t="s">
        <v>18</v>
      </c>
      <c r="E3035" t="s">
        <v>19</v>
      </c>
      <c r="F3035">
        <v>2023</v>
      </c>
      <c r="G3035">
        <v>2023</v>
      </c>
      <c r="H3035" s="1" t="s">
        <v>172</v>
      </c>
      <c r="I3035" t="s">
        <v>171</v>
      </c>
      <c r="J3035">
        <v>22</v>
      </c>
      <c r="K3035" t="s">
        <v>27</v>
      </c>
      <c r="L3035">
        <v>1</v>
      </c>
      <c r="M3035" t="s">
        <v>261</v>
      </c>
      <c r="N3035">
        <v>522</v>
      </c>
      <c r="R3035" s="2">
        <f t="shared" si="95"/>
        <v>3.9022202287508412</v>
      </c>
      <c r="S3035" s="2">
        <f>VLOOKUP(A3035,'TA Total'!A:Q,14,0)</f>
        <v>13377</v>
      </c>
    </row>
    <row r="3036" spans="1:19" x14ac:dyDescent="0.45">
      <c r="A3036" s="2" t="str">
        <f t="shared" si="94"/>
        <v>2023|Manawatu District|Non-private Dwelling</v>
      </c>
      <c r="B3036" t="s">
        <v>16</v>
      </c>
      <c r="C3036" t="s">
        <v>17</v>
      </c>
      <c r="D3036" t="s">
        <v>18</v>
      </c>
      <c r="E3036" t="s">
        <v>19</v>
      </c>
      <c r="F3036">
        <v>2023</v>
      </c>
      <c r="G3036">
        <v>2023</v>
      </c>
      <c r="H3036" s="1" t="s">
        <v>172</v>
      </c>
      <c r="I3036" t="s">
        <v>171</v>
      </c>
      <c r="J3036">
        <v>22</v>
      </c>
      <c r="K3036" t="s">
        <v>27</v>
      </c>
      <c r="L3036">
        <v>2</v>
      </c>
      <c r="M3036" t="s">
        <v>262</v>
      </c>
      <c r="N3036">
        <v>30</v>
      </c>
      <c r="R3036" s="2">
        <f t="shared" si="95"/>
        <v>34.482758620689658</v>
      </c>
      <c r="S3036" s="2">
        <f>VLOOKUP(A3036,'TA Total'!A:Q,14,0)</f>
        <v>87</v>
      </c>
    </row>
    <row r="3037" spans="1:19" x14ac:dyDescent="0.45">
      <c r="A3037" s="2" t="str">
        <f t="shared" si="94"/>
        <v>2023|Manawatu District|Total - dwelling type</v>
      </c>
      <c r="B3037" t="s">
        <v>16</v>
      </c>
      <c r="C3037" t="s">
        <v>17</v>
      </c>
      <c r="D3037" t="s">
        <v>18</v>
      </c>
      <c r="E3037" t="s">
        <v>19</v>
      </c>
      <c r="F3037">
        <v>2023</v>
      </c>
      <c r="G3037">
        <v>2023</v>
      </c>
      <c r="H3037" s="1" t="s">
        <v>172</v>
      </c>
      <c r="I3037" t="s">
        <v>171</v>
      </c>
      <c r="J3037">
        <v>22</v>
      </c>
      <c r="K3037" t="s">
        <v>27</v>
      </c>
      <c r="L3037">
        <v>99</v>
      </c>
      <c r="M3037" t="s">
        <v>260</v>
      </c>
      <c r="N3037">
        <v>552</v>
      </c>
      <c r="R3037" s="2">
        <f t="shared" si="95"/>
        <v>4.0998217468805702</v>
      </c>
      <c r="S3037" s="2">
        <f>VLOOKUP(A3037,'TA Total'!A:Q,14,0)</f>
        <v>13464</v>
      </c>
    </row>
    <row r="3038" spans="1:19" x14ac:dyDescent="0.45">
      <c r="A3038" s="2" t="str">
        <f t="shared" si="94"/>
        <v>2023|Manawatu District|Private Dwelling</v>
      </c>
      <c r="B3038" t="s">
        <v>16</v>
      </c>
      <c r="C3038" t="s">
        <v>17</v>
      </c>
      <c r="D3038" t="s">
        <v>18</v>
      </c>
      <c r="E3038" t="s">
        <v>19</v>
      </c>
      <c r="F3038">
        <v>2023</v>
      </c>
      <c r="G3038">
        <v>2023</v>
      </c>
      <c r="H3038" s="1" t="s">
        <v>172</v>
      </c>
      <c r="I3038" t="s">
        <v>171</v>
      </c>
      <c r="J3038">
        <v>3</v>
      </c>
      <c r="K3038" t="s">
        <v>28</v>
      </c>
      <c r="L3038">
        <v>1</v>
      </c>
      <c r="M3038" t="s">
        <v>261</v>
      </c>
      <c r="N3038">
        <v>123</v>
      </c>
      <c r="R3038" s="2">
        <f t="shared" si="95"/>
        <v>0.91948867459071548</v>
      </c>
      <c r="S3038" s="2">
        <f>VLOOKUP(A3038,'TA Total'!A:Q,14,0)</f>
        <v>13377</v>
      </c>
    </row>
    <row r="3039" spans="1:19" x14ac:dyDescent="0.45">
      <c r="A3039" s="2" t="str">
        <f t="shared" si="94"/>
        <v>2023|Manawatu District|Non-private Dwelling</v>
      </c>
      <c r="B3039" t="s">
        <v>16</v>
      </c>
      <c r="C3039" t="s">
        <v>17</v>
      </c>
      <c r="D3039" t="s">
        <v>18</v>
      </c>
      <c r="E3039" t="s">
        <v>19</v>
      </c>
      <c r="F3039">
        <v>2023</v>
      </c>
      <c r="G3039">
        <v>2023</v>
      </c>
      <c r="H3039" s="1" t="s">
        <v>172</v>
      </c>
      <c r="I3039" t="s">
        <v>171</v>
      </c>
      <c r="J3039">
        <v>3</v>
      </c>
      <c r="K3039" t="s">
        <v>28</v>
      </c>
      <c r="L3039">
        <v>2</v>
      </c>
      <c r="M3039" t="s">
        <v>262</v>
      </c>
      <c r="N3039">
        <v>0</v>
      </c>
      <c r="R3039" s="2">
        <f t="shared" si="95"/>
        <v>0</v>
      </c>
      <c r="S3039" s="2">
        <f>VLOOKUP(A3039,'TA Total'!A:Q,14,0)</f>
        <v>87</v>
      </c>
    </row>
    <row r="3040" spans="1:19" x14ac:dyDescent="0.45">
      <c r="A3040" s="2" t="str">
        <f t="shared" si="94"/>
        <v>2023|Manawatu District|Total - dwelling type</v>
      </c>
      <c r="B3040" t="s">
        <v>16</v>
      </c>
      <c r="C3040" t="s">
        <v>17</v>
      </c>
      <c r="D3040" t="s">
        <v>18</v>
      </c>
      <c r="E3040" t="s">
        <v>19</v>
      </c>
      <c r="F3040">
        <v>2023</v>
      </c>
      <c r="G3040">
        <v>2023</v>
      </c>
      <c r="H3040" s="1" t="s">
        <v>172</v>
      </c>
      <c r="I3040" t="s">
        <v>171</v>
      </c>
      <c r="J3040">
        <v>3</v>
      </c>
      <c r="K3040" t="s">
        <v>28</v>
      </c>
      <c r="L3040">
        <v>99</v>
      </c>
      <c r="M3040" t="s">
        <v>260</v>
      </c>
      <c r="N3040">
        <v>123</v>
      </c>
      <c r="R3040" s="2">
        <f t="shared" si="95"/>
        <v>0.91354723707664887</v>
      </c>
      <c r="S3040" s="2">
        <f>VLOOKUP(A3040,'TA Total'!A:Q,14,0)</f>
        <v>13464</v>
      </c>
    </row>
    <row r="3041" spans="1:19" x14ac:dyDescent="0.45">
      <c r="A3041" s="2" t="str">
        <f t="shared" si="94"/>
        <v>2023|Manawatu District|Private Dwelling</v>
      </c>
      <c r="B3041" t="s">
        <v>16</v>
      </c>
      <c r="C3041" t="s">
        <v>17</v>
      </c>
      <c r="D3041" t="s">
        <v>18</v>
      </c>
      <c r="E3041" t="s">
        <v>19</v>
      </c>
      <c r="F3041">
        <v>2023</v>
      </c>
      <c r="G3041">
        <v>2023</v>
      </c>
      <c r="H3041" s="1" t="s">
        <v>172</v>
      </c>
      <c r="I3041" t="s">
        <v>171</v>
      </c>
      <c r="J3041">
        <v>999</v>
      </c>
      <c r="K3041" t="s">
        <v>29</v>
      </c>
      <c r="L3041">
        <v>1</v>
      </c>
      <c r="M3041" t="s">
        <v>261</v>
      </c>
      <c r="N3041">
        <v>13377</v>
      </c>
      <c r="R3041" s="2">
        <f t="shared" si="95"/>
        <v>100</v>
      </c>
      <c r="S3041" s="2">
        <f>VLOOKUP(A3041,'TA Total'!A:Q,14,0)</f>
        <v>13377</v>
      </c>
    </row>
    <row r="3042" spans="1:19" x14ac:dyDescent="0.45">
      <c r="A3042" s="2" t="str">
        <f t="shared" si="94"/>
        <v>2023|Manawatu District|Non-private Dwelling</v>
      </c>
      <c r="B3042" t="s">
        <v>16</v>
      </c>
      <c r="C3042" t="s">
        <v>17</v>
      </c>
      <c r="D3042" t="s">
        <v>18</v>
      </c>
      <c r="E3042" t="s">
        <v>19</v>
      </c>
      <c r="F3042">
        <v>2023</v>
      </c>
      <c r="G3042">
        <v>2023</v>
      </c>
      <c r="H3042" s="1" t="s">
        <v>172</v>
      </c>
      <c r="I3042" t="s">
        <v>171</v>
      </c>
      <c r="J3042">
        <v>999</v>
      </c>
      <c r="K3042" t="s">
        <v>29</v>
      </c>
      <c r="L3042">
        <v>2</v>
      </c>
      <c r="M3042" t="s">
        <v>262</v>
      </c>
      <c r="N3042">
        <v>87</v>
      </c>
      <c r="R3042" s="2">
        <f t="shared" si="95"/>
        <v>100</v>
      </c>
      <c r="S3042" s="2">
        <f>VLOOKUP(A3042,'TA Total'!A:Q,14,0)</f>
        <v>87</v>
      </c>
    </row>
    <row r="3043" spans="1:19" x14ac:dyDescent="0.45">
      <c r="A3043" s="2" t="str">
        <f t="shared" si="94"/>
        <v>2023|Manawatu District|Total - dwelling type</v>
      </c>
      <c r="B3043" t="s">
        <v>16</v>
      </c>
      <c r="C3043" t="s">
        <v>17</v>
      </c>
      <c r="D3043" t="s">
        <v>18</v>
      </c>
      <c r="E3043" t="s">
        <v>19</v>
      </c>
      <c r="F3043">
        <v>2023</v>
      </c>
      <c r="G3043">
        <v>2023</v>
      </c>
      <c r="H3043" s="1" t="s">
        <v>172</v>
      </c>
      <c r="I3043" t="s">
        <v>171</v>
      </c>
      <c r="J3043">
        <v>999</v>
      </c>
      <c r="K3043" t="s">
        <v>29</v>
      </c>
      <c r="L3043">
        <v>99</v>
      </c>
      <c r="M3043" t="s">
        <v>260</v>
      </c>
      <c r="N3043">
        <v>13464</v>
      </c>
      <c r="R3043" s="2">
        <f t="shared" si="95"/>
        <v>100</v>
      </c>
      <c r="S3043" s="2">
        <f>VLOOKUP(A3043,'TA Total'!A:Q,14,0)</f>
        <v>13464</v>
      </c>
    </row>
    <row r="3044" spans="1:19" x14ac:dyDescent="0.45">
      <c r="A3044" s="2" t="str">
        <f t="shared" si="94"/>
        <v>2023|Palmerston North City|Private Dwelling</v>
      </c>
      <c r="B3044" t="s">
        <v>16</v>
      </c>
      <c r="C3044" t="s">
        <v>17</v>
      </c>
      <c r="D3044" t="s">
        <v>18</v>
      </c>
      <c r="E3044" t="s">
        <v>19</v>
      </c>
      <c r="F3044">
        <v>2023</v>
      </c>
      <c r="G3044">
        <v>2023</v>
      </c>
      <c r="H3044" s="1" t="s">
        <v>170</v>
      </c>
      <c r="I3044" t="s">
        <v>169</v>
      </c>
      <c r="J3044">
        <v>1</v>
      </c>
      <c r="K3044" t="s">
        <v>22</v>
      </c>
      <c r="L3044">
        <v>1</v>
      </c>
      <c r="M3044" t="s">
        <v>261</v>
      </c>
      <c r="N3044">
        <v>31614</v>
      </c>
      <c r="R3044" s="2">
        <f t="shared" si="95"/>
        <v>93.017918615941383</v>
      </c>
      <c r="S3044" s="2">
        <f>VLOOKUP(A3044,'TA Total'!A:Q,14,0)</f>
        <v>33987</v>
      </c>
    </row>
    <row r="3045" spans="1:19" x14ac:dyDescent="0.45">
      <c r="A3045" s="2" t="str">
        <f t="shared" si="94"/>
        <v>2023|Palmerston North City|Non-private Dwelling</v>
      </c>
      <c r="B3045" t="s">
        <v>16</v>
      </c>
      <c r="C3045" t="s">
        <v>17</v>
      </c>
      <c r="D3045" t="s">
        <v>18</v>
      </c>
      <c r="E3045" t="s">
        <v>19</v>
      </c>
      <c r="F3045">
        <v>2023</v>
      </c>
      <c r="G3045">
        <v>2023</v>
      </c>
      <c r="H3045" s="1" t="s">
        <v>170</v>
      </c>
      <c r="I3045" t="s">
        <v>169</v>
      </c>
      <c r="J3045">
        <v>1</v>
      </c>
      <c r="K3045" t="s">
        <v>22</v>
      </c>
      <c r="L3045">
        <v>2</v>
      </c>
      <c r="M3045" t="s">
        <v>262</v>
      </c>
      <c r="N3045">
        <v>162</v>
      </c>
      <c r="R3045" s="2">
        <f t="shared" si="95"/>
        <v>90</v>
      </c>
      <c r="S3045" s="2">
        <f>VLOOKUP(A3045,'TA Total'!A:Q,14,0)</f>
        <v>180</v>
      </c>
    </row>
    <row r="3046" spans="1:19" x14ac:dyDescent="0.45">
      <c r="A3046" s="2" t="str">
        <f t="shared" si="94"/>
        <v>2023|Palmerston North City|Total - dwelling type</v>
      </c>
      <c r="B3046" t="s">
        <v>16</v>
      </c>
      <c r="C3046" t="s">
        <v>17</v>
      </c>
      <c r="D3046" t="s">
        <v>18</v>
      </c>
      <c r="E3046" t="s">
        <v>19</v>
      </c>
      <c r="F3046">
        <v>2023</v>
      </c>
      <c r="G3046">
        <v>2023</v>
      </c>
      <c r="H3046" s="1" t="s">
        <v>170</v>
      </c>
      <c r="I3046" t="s">
        <v>169</v>
      </c>
      <c r="J3046">
        <v>1</v>
      </c>
      <c r="K3046" t="s">
        <v>22</v>
      </c>
      <c r="L3046">
        <v>99</v>
      </c>
      <c r="M3046" t="s">
        <v>260</v>
      </c>
      <c r="N3046">
        <v>31776</v>
      </c>
      <c r="R3046" s="2">
        <f t="shared" si="95"/>
        <v>93.002019492492764</v>
      </c>
      <c r="S3046" s="2">
        <f>VLOOKUP(A3046,'TA Total'!A:Q,14,0)</f>
        <v>34167</v>
      </c>
    </row>
    <row r="3047" spans="1:19" x14ac:dyDescent="0.45">
      <c r="A3047" s="2" t="str">
        <f t="shared" si="94"/>
        <v>2023|Palmerston North City|Private Dwelling</v>
      </c>
      <c r="B3047" t="s">
        <v>16</v>
      </c>
      <c r="C3047" t="s">
        <v>17</v>
      </c>
      <c r="D3047" t="s">
        <v>18</v>
      </c>
      <c r="E3047" t="s">
        <v>19</v>
      </c>
      <c r="F3047">
        <v>2023</v>
      </c>
      <c r="G3047">
        <v>2023</v>
      </c>
      <c r="H3047" s="1" t="s">
        <v>170</v>
      </c>
      <c r="I3047" t="s">
        <v>169</v>
      </c>
      <c r="J3047">
        <v>2</v>
      </c>
      <c r="K3047" t="s">
        <v>23</v>
      </c>
      <c r="L3047">
        <v>1</v>
      </c>
      <c r="M3047" t="s">
        <v>261</v>
      </c>
      <c r="N3047">
        <v>2223</v>
      </c>
      <c r="R3047" s="2">
        <f t="shared" si="95"/>
        <v>6.5407361638273462</v>
      </c>
      <c r="S3047" s="2">
        <f>VLOOKUP(A3047,'TA Total'!A:Q,14,0)</f>
        <v>33987</v>
      </c>
    </row>
    <row r="3048" spans="1:19" x14ac:dyDescent="0.45">
      <c r="A3048" s="2" t="str">
        <f t="shared" si="94"/>
        <v>2023|Palmerston North City|Non-private Dwelling</v>
      </c>
      <c r="B3048" t="s">
        <v>16</v>
      </c>
      <c r="C3048" t="s">
        <v>17</v>
      </c>
      <c r="D3048" t="s">
        <v>18</v>
      </c>
      <c r="E3048" t="s">
        <v>19</v>
      </c>
      <c r="F3048">
        <v>2023</v>
      </c>
      <c r="G3048">
        <v>2023</v>
      </c>
      <c r="H3048" s="1" t="s">
        <v>170</v>
      </c>
      <c r="I3048" t="s">
        <v>169</v>
      </c>
      <c r="J3048">
        <v>2</v>
      </c>
      <c r="K3048" t="s">
        <v>23</v>
      </c>
      <c r="L3048">
        <v>2</v>
      </c>
      <c r="M3048" t="s">
        <v>262</v>
      </c>
      <c r="N3048">
        <v>21</v>
      </c>
      <c r="R3048" s="2">
        <f t="shared" si="95"/>
        <v>11.666666666666666</v>
      </c>
      <c r="S3048" s="2">
        <f>VLOOKUP(A3048,'TA Total'!A:Q,14,0)</f>
        <v>180</v>
      </c>
    </row>
    <row r="3049" spans="1:19" x14ac:dyDescent="0.45">
      <c r="A3049" s="2" t="str">
        <f t="shared" si="94"/>
        <v>2023|Palmerston North City|Total - dwelling type</v>
      </c>
      <c r="B3049" t="s">
        <v>16</v>
      </c>
      <c r="C3049" t="s">
        <v>17</v>
      </c>
      <c r="D3049" t="s">
        <v>18</v>
      </c>
      <c r="E3049" t="s">
        <v>19</v>
      </c>
      <c r="F3049">
        <v>2023</v>
      </c>
      <c r="G3049">
        <v>2023</v>
      </c>
      <c r="H3049" s="1" t="s">
        <v>170</v>
      </c>
      <c r="I3049" t="s">
        <v>169</v>
      </c>
      <c r="J3049">
        <v>2</v>
      </c>
      <c r="K3049" t="s">
        <v>23</v>
      </c>
      <c r="L3049">
        <v>99</v>
      </c>
      <c r="M3049" t="s">
        <v>260</v>
      </c>
      <c r="N3049">
        <v>2241</v>
      </c>
      <c r="R3049" s="2">
        <f t="shared" si="95"/>
        <v>6.5589604003863382</v>
      </c>
      <c r="S3049" s="2">
        <f>VLOOKUP(A3049,'TA Total'!A:Q,14,0)</f>
        <v>34167</v>
      </c>
    </row>
    <row r="3050" spans="1:19" x14ac:dyDescent="0.45">
      <c r="A3050" s="2" t="str">
        <f t="shared" si="94"/>
        <v>2023|Palmerston North City|Private Dwelling</v>
      </c>
      <c r="B3050" t="s">
        <v>16</v>
      </c>
      <c r="C3050" t="s">
        <v>17</v>
      </c>
      <c r="D3050" t="s">
        <v>18</v>
      </c>
      <c r="E3050" t="s">
        <v>19</v>
      </c>
      <c r="F3050">
        <v>2023</v>
      </c>
      <c r="G3050">
        <v>2023</v>
      </c>
      <c r="H3050" s="1" t="s">
        <v>170</v>
      </c>
      <c r="I3050" t="s">
        <v>169</v>
      </c>
      <c r="J3050">
        <v>21</v>
      </c>
      <c r="K3050" t="s">
        <v>26</v>
      </c>
      <c r="L3050">
        <v>1</v>
      </c>
      <c r="M3050" t="s">
        <v>261</v>
      </c>
      <c r="N3050">
        <v>1272</v>
      </c>
      <c r="R3050" s="2">
        <f t="shared" si="95"/>
        <v>3.7426074675611263</v>
      </c>
      <c r="S3050" s="2">
        <f>VLOOKUP(A3050,'TA Total'!A:Q,14,0)</f>
        <v>33987</v>
      </c>
    </row>
    <row r="3051" spans="1:19" x14ac:dyDescent="0.45">
      <c r="A3051" s="2" t="str">
        <f t="shared" si="94"/>
        <v>2023|Palmerston North City|Non-private Dwelling</v>
      </c>
      <c r="B3051" t="s">
        <v>16</v>
      </c>
      <c r="C3051" t="s">
        <v>17</v>
      </c>
      <c r="D3051" t="s">
        <v>18</v>
      </c>
      <c r="E3051" t="s">
        <v>19</v>
      </c>
      <c r="F3051">
        <v>2023</v>
      </c>
      <c r="G3051">
        <v>2023</v>
      </c>
      <c r="H3051" s="1" t="s">
        <v>170</v>
      </c>
      <c r="I3051" t="s">
        <v>169</v>
      </c>
      <c r="J3051">
        <v>21</v>
      </c>
      <c r="K3051" t="s">
        <v>26</v>
      </c>
      <c r="L3051">
        <v>2</v>
      </c>
      <c r="M3051" t="s">
        <v>262</v>
      </c>
      <c r="N3051">
        <v>6</v>
      </c>
      <c r="R3051" s="2">
        <f t="shared" si="95"/>
        <v>3.3333333333333335</v>
      </c>
      <c r="S3051" s="2">
        <f>VLOOKUP(A3051,'TA Total'!A:Q,14,0)</f>
        <v>180</v>
      </c>
    </row>
    <row r="3052" spans="1:19" x14ac:dyDescent="0.45">
      <c r="A3052" s="2" t="str">
        <f t="shared" si="94"/>
        <v>2023|Palmerston North City|Total - dwelling type</v>
      </c>
      <c r="B3052" t="s">
        <v>16</v>
      </c>
      <c r="C3052" t="s">
        <v>17</v>
      </c>
      <c r="D3052" t="s">
        <v>18</v>
      </c>
      <c r="E3052" t="s">
        <v>19</v>
      </c>
      <c r="F3052">
        <v>2023</v>
      </c>
      <c r="G3052">
        <v>2023</v>
      </c>
      <c r="H3052" s="1" t="s">
        <v>170</v>
      </c>
      <c r="I3052" t="s">
        <v>169</v>
      </c>
      <c r="J3052">
        <v>21</v>
      </c>
      <c r="K3052" t="s">
        <v>26</v>
      </c>
      <c r="L3052">
        <v>99</v>
      </c>
      <c r="M3052" t="s">
        <v>260</v>
      </c>
      <c r="N3052">
        <v>1278</v>
      </c>
      <c r="R3052" s="2">
        <f t="shared" si="95"/>
        <v>3.7404513126701207</v>
      </c>
      <c r="S3052" s="2">
        <f>VLOOKUP(A3052,'TA Total'!A:Q,14,0)</f>
        <v>34167</v>
      </c>
    </row>
    <row r="3053" spans="1:19" x14ac:dyDescent="0.45">
      <c r="A3053" s="2" t="str">
        <f t="shared" si="94"/>
        <v>2023|Palmerston North City|Private Dwelling</v>
      </c>
      <c r="B3053" t="s">
        <v>16</v>
      </c>
      <c r="C3053" t="s">
        <v>17</v>
      </c>
      <c r="D3053" t="s">
        <v>18</v>
      </c>
      <c r="E3053" t="s">
        <v>19</v>
      </c>
      <c r="F3053">
        <v>2023</v>
      </c>
      <c r="G3053">
        <v>2023</v>
      </c>
      <c r="H3053" s="1" t="s">
        <v>170</v>
      </c>
      <c r="I3053" t="s">
        <v>169</v>
      </c>
      <c r="J3053">
        <v>22</v>
      </c>
      <c r="K3053" t="s">
        <v>27</v>
      </c>
      <c r="L3053">
        <v>1</v>
      </c>
      <c r="M3053" t="s">
        <v>261</v>
      </c>
      <c r="N3053">
        <v>948</v>
      </c>
      <c r="R3053" s="2">
        <f t="shared" si="95"/>
        <v>2.7893017918615941</v>
      </c>
      <c r="S3053" s="2">
        <f>VLOOKUP(A3053,'TA Total'!A:Q,14,0)</f>
        <v>33987</v>
      </c>
    </row>
    <row r="3054" spans="1:19" x14ac:dyDescent="0.45">
      <c r="A3054" s="2" t="str">
        <f t="shared" si="94"/>
        <v>2023|Palmerston North City|Non-private Dwelling</v>
      </c>
      <c r="B3054" t="s">
        <v>16</v>
      </c>
      <c r="C3054" t="s">
        <v>17</v>
      </c>
      <c r="D3054" t="s">
        <v>18</v>
      </c>
      <c r="E3054" t="s">
        <v>19</v>
      </c>
      <c r="F3054">
        <v>2023</v>
      </c>
      <c r="G3054">
        <v>2023</v>
      </c>
      <c r="H3054" s="1" t="s">
        <v>170</v>
      </c>
      <c r="I3054" t="s">
        <v>169</v>
      </c>
      <c r="J3054">
        <v>22</v>
      </c>
      <c r="K3054" t="s">
        <v>27</v>
      </c>
      <c r="L3054">
        <v>2</v>
      </c>
      <c r="M3054" t="s">
        <v>262</v>
      </c>
      <c r="N3054">
        <v>15</v>
      </c>
      <c r="R3054" s="2">
        <f t="shared" si="95"/>
        <v>8.3333333333333321</v>
      </c>
      <c r="S3054" s="2">
        <f>VLOOKUP(A3054,'TA Total'!A:Q,14,0)</f>
        <v>180</v>
      </c>
    </row>
    <row r="3055" spans="1:19" x14ac:dyDescent="0.45">
      <c r="A3055" s="2" t="str">
        <f t="shared" si="94"/>
        <v>2023|Palmerston North City|Total - dwelling type</v>
      </c>
      <c r="B3055" t="s">
        <v>16</v>
      </c>
      <c r="C3055" t="s">
        <v>17</v>
      </c>
      <c r="D3055" t="s">
        <v>18</v>
      </c>
      <c r="E3055" t="s">
        <v>19</v>
      </c>
      <c r="F3055">
        <v>2023</v>
      </c>
      <c r="G3055">
        <v>2023</v>
      </c>
      <c r="H3055" s="1" t="s">
        <v>170</v>
      </c>
      <c r="I3055" t="s">
        <v>169</v>
      </c>
      <c r="J3055">
        <v>22</v>
      </c>
      <c r="K3055" t="s">
        <v>27</v>
      </c>
      <c r="L3055">
        <v>99</v>
      </c>
      <c r="M3055" t="s">
        <v>260</v>
      </c>
      <c r="N3055">
        <v>966</v>
      </c>
      <c r="R3055" s="2">
        <f t="shared" si="95"/>
        <v>2.8272894898586354</v>
      </c>
      <c r="S3055" s="2">
        <f>VLOOKUP(A3055,'TA Total'!A:Q,14,0)</f>
        <v>34167</v>
      </c>
    </row>
    <row r="3056" spans="1:19" x14ac:dyDescent="0.45">
      <c r="A3056" s="2" t="str">
        <f t="shared" si="94"/>
        <v>2023|Palmerston North City|Private Dwelling</v>
      </c>
      <c r="B3056" t="s">
        <v>16</v>
      </c>
      <c r="C3056" t="s">
        <v>17</v>
      </c>
      <c r="D3056" t="s">
        <v>18</v>
      </c>
      <c r="E3056" t="s">
        <v>19</v>
      </c>
      <c r="F3056">
        <v>2023</v>
      </c>
      <c r="G3056">
        <v>2023</v>
      </c>
      <c r="H3056" s="1" t="s">
        <v>170</v>
      </c>
      <c r="I3056" t="s">
        <v>169</v>
      </c>
      <c r="J3056">
        <v>3</v>
      </c>
      <c r="K3056" t="s">
        <v>28</v>
      </c>
      <c r="L3056">
        <v>1</v>
      </c>
      <c r="M3056" t="s">
        <v>261</v>
      </c>
      <c r="N3056">
        <v>147</v>
      </c>
      <c r="R3056" s="2">
        <f t="shared" si="95"/>
        <v>0.43251831582663963</v>
      </c>
      <c r="S3056" s="2">
        <f>VLOOKUP(A3056,'TA Total'!A:Q,14,0)</f>
        <v>33987</v>
      </c>
    </row>
    <row r="3057" spans="1:19" x14ac:dyDescent="0.45">
      <c r="A3057" s="2" t="str">
        <f t="shared" si="94"/>
        <v>2023|Palmerston North City|Non-private Dwelling</v>
      </c>
      <c r="B3057" t="s">
        <v>16</v>
      </c>
      <c r="C3057" t="s">
        <v>17</v>
      </c>
      <c r="D3057" t="s">
        <v>18</v>
      </c>
      <c r="E3057" t="s">
        <v>19</v>
      </c>
      <c r="F3057">
        <v>2023</v>
      </c>
      <c r="G3057">
        <v>2023</v>
      </c>
      <c r="H3057" s="1" t="s">
        <v>170</v>
      </c>
      <c r="I3057" t="s">
        <v>169</v>
      </c>
      <c r="J3057">
        <v>3</v>
      </c>
      <c r="K3057" t="s">
        <v>28</v>
      </c>
      <c r="L3057">
        <v>2</v>
      </c>
      <c r="M3057" t="s">
        <v>262</v>
      </c>
      <c r="N3057">
        <v>0</v>
      </c>
      <c r="R3057" s="2">
        <f t="shared" si="95"/>
        <v>0</v>
      </c>
      <c r="S3057" s="2">
        <f>VLOOKUP(A3057,'TA Total'!A:Q,14,0)</f>
        <v>180</v>
      </c>
    </row>
    <row r="3058" spans="1:19" x14ac:dyDescent="0.45">
      <c r="A3058" s="2" t="str">
        <f t="shared" si="94"/>
        <v>2023|Palmerston North City|Total - dwelling type</v>
      </c>
      <c r="B3058" t="s">
        <v>16</v>
      </c>
      <c r="C3058" t="s">
        <v>17</v>
      </c>
      <c r="D3058" t="s">
        <v>18</v>
      </c>
      <c r="E3058" t="s">
        <v>19</v>
      </c>
      <c r="F3058">
        <v>2023</v>
      </c>
      <c r="G3058">
        <v>2023</v>
      </c>
      <c r="H3058" s="1" t="s">
        <v>170</v>
      </c>
      <c r="I3058" t="s">
        <v>169</v>
      </c>
      <c r="J3058">
        <v>3</v>
      </c>
      <c r="K3058" t="s">
        <v>28</v>
      </c>
      <c r="L3058">
        <v>99</v>
      </c>
      <c r="M3058" t="s">
        <v>260</v>
      </c>
      <c r="N3058">
        <v>147</v>
      </c>
      <c r="R3058" s="2">
        <f t="shared" si="95"/>
        <v>0.43023970497848807</v>
      </c>
      <c r="S3058" s="2">
        <f>VLOOKUP(A3058,'TA Total'!A:Q,14,0)</f>
        <v>34167</v>
      </c>
    </row>
    <row r="3059" spans="1:19" x14ac:dyDescent="0.45">
      <c r="A3059" s="2" t="str">
        <f t="shared" si="94"/>
        <v>2023|Palmerston North City|Private Dwelling</v>
      </c>
      <c r="B3059" t="s">
        <v>16</v>
      </c>
      <c r="C3059" t="s">
        <v>17</v>
      </c>
      <c r="D3059" t="s">
        <v>18</v>
      </c>
      <c r="E3059" t="s">
        <v>19</v>
      </c>
      <c r="F3059">
        <v>2023</v>
      </c>
      <c r="G3059">
        <v>2023</v>
      </c>
      <c r="H3059" s="1" t="s">
        <v>170</v>
      </c>
      <c r="I3059" t="s">
        <v>169</v>
      </c>
      <c r="J3059">
        <v>999</v>
      </c>
      <c r="K3059" t="s">
        <v>29</v>
      </c>
      <c r="L3059">
        <v>1</v>
      </c>
      <c r="M3059" t="s">
        <v>261</v>
      </c>
      <c r="N3059">
        <v>33987</v>
      </c>
      <c r="R3059" s="2">
        <f t="shared" si="95"/>
        <v>100</v>
      </c>
      <c r="S3059" s="2">
        <f>VLOOKUP(A3059,'TA Total'!A:Q,14,0)</f>
        <v>33987</v>
      </c>
    </row>
    <row r="3060" spans="1:19" x14ac:dyDescent="0.45">
      <c r="A3060" s="2" t="str">
        <f t="shared" si="94"/>
        <v>2023|Palmerston North City|Non-private Dwelling</v>
      </c>
      <c r="B3060" t="s">
        <v>16</v>
      </c>
      <c r="C3060" t="s">
        <v>17</v>
      </c>
      <c r="D3060" t="s">
        <v>18</v>
      </c>
      <c r="E3060" t="s">
        <v>19</v>
      </c>
      <c r="F3060">
        <v>2023</v>
      </c>
      <c r="G3060">
        <v>2023</v>
      </c>
      <c r="H3060" s="1" t="s">
        <v>170</v>
      </c>
      <c r="I3060" t="s">
        <v>169</v>
      </c>
      <c r="J3060">
        <v>999</v>
      </c>
      <c r="K3060" t="s">
        <v>29</v>
      </c>
      <c r="L3060">
        <v>2</v>
      </c>
      <c r="M3060" t="s">
        <v>262</v>
      </c>
      <c r="N3060">
        <v>180</v>
      </c>
      <c r="R3060" s="2">
        <f t="shared" si="95"/>
        <v>100</v>
      </c>
      <c r="S3060" s="2">
        <f>VLOOKUP(A3060,'TA Total'!A:Q,14,0)</f>
        <v>180</v>
      </c>
    </row>
    <row r="3061" spans="1:19" x14ac:dyDescent="0.45">
      <c r="A3061" s="2" t="str">
        <f t="shared" si="94"/>
        <v>2023|Palmerston North City|Total - dwelling type</v>
      </c>
      <c r="B3061" t="s">
        <v>16</v>
      </c>
      <c r="C3061" t="s">
        <v>17</v>
      </c>
      <c r="D3061" t="s">
        <v>18</v>
      </c>
      <c r="E3061" t="s">
        <v>19</v>
      </c>
      <c r="F3061">
        <v>2023</v>
      </c>
      <c r="G3061">
        <v>2023</v>
      </c>
      <c r="H3061" s="1" t="s">
        <v>170</v>
      </c>
      <c r="I3061" t="s">
        <v>169</v>
      </c>
      <c r="J3061">
        <v>999</v>
      </c>
      <c r="K3061" t="s">
        <v>29</v>
      </c>
      <c r="L3061">
        <v>99</v>
      </c>
      <c r="M3061" t="s">
        <v>260</v>
      </c>
      <c r="N3061">
        <v>34167</v>
      </c>
      <c r="R3061" s="2">
        <f t="shared" si="95"/>
        <v>100</v>
      </c>
      <c r="S3061" s="2">
        <f>VLOOKUP(A3061,'TA Total'!A:Q,14,0)</f>
        <v>34167</v>
      </c>
    </row>
    <row r="3062" spans="1:19" x14ac:dyDescent="0.45">
      <c r="A3062" s="2" t="str">
        <f t="shared" si="94"/>
        <v>2023|Tararua District|Private Dwelling</v>
      </c>
      <c r="B3062" t="s">
        <v>16</v>
      </c>
      <c r="C3062" t="s">
        <v>17</v>
      </c>
      <c r="D3062" t="s">
        <v>18</v>
      </c>
      <c r="E3062" t="s">
        <v>19</v>
      </c>
      <c r="F3062">
        <v>2023</v>
      </c>
      <c r="G3062">
        <v>2023</v>
      </c>
      <c r="H3062" s="1" t="s">
        <v>168</v>
      </c>
      <c r="I3062" t="s">
        <v>167</v>
      </c>
      <c r="J3062">
        <v>1</v>
      </c>
      <c r="K3062" t="s">
        <v>22</v>
      </c>
      <c r="L3062">
        <v>1</v>
      </c>
      <c r="M3062" t="s">
        <v>261</v>
      </c>
      <c r="N3062">
        <v>7323</v>
      </c>
      <c r="R3062" s="2">
        <f t="shared" si="95"/>
        <v>89.413919413919416</v>
      </c>
      <c r="S3062" s="2">
        <f>VLOOKUP(A3062,'TA Total'!A:Q,14,0)</f>
        <v>8190</v>
      </c>
    </row>
    <row r="3063" spans="1:19" x14ac:dyDescent="0.45">
      <c r="A3063" s="2" t="str">
        <f t="shared" si="94"/>
        <v>2023|Tararua District|Non-private Dwelling</v>
      </c>
      <c r="B3063" t="s">
        <v>16</v>
      </c>
      <c r="C3063" t="s">
        <v>17</v>
      </c>
      <c r="D3063" t="s">
        <v>18</v>
      </c>
      <c r="E3063" t="s">
        <v>19</v>
      </c>
      <c r="F3063">
        <v>2023</v>
      </c>
      <c r="G3063">
        <v>2023</v>
      </c>
      <c r="H3063" s="1" t="s">
        <v>168</v>
      </c>
      <c r="I3063" t="s">
        <v>167</v>
      </c>
      <c r="J3063">
        <v>1</v>
      </c>
      <c r="K3063" t="s">
        <v>22</v>
      </c>
      <c r="L3063">
        <v>2</v>
      </c>
      <c r="M3063" t="s">
        <v>262</v>
      </c>
      <c r="N3063">
        <v>36</v>
      </c>
      <c r="R3063" s="2">
        <f t="shared" si="95"/>
        <v>54.54545454545454</v>
      </c>
      <c r="S3063" s="2">
        <f>VLOOKUP(A3063,'TA Total'!A:Q,14,0)</f>
        <v>66</v>
      </c>
    </row>
    <row r="3064" spans="1:19" x14ac:dyDescent="0.45">
      <c r="A3064" s="2" t="str">
        <f t="shared" si="94"/>
        <v>2023|Tararua District|Total - dwelling type</v>
      </c>
      <c r="B3064" t="s">
        <v>16</v>
      </c>
      <c r="C3064" t="s">
        <v>17</v>
      </c>
      <c r="D3064" t="s">
        <v>18</v>
      </c>
      <c r="E3064" t="s">
        <v>19</v>
      </c>
      <c r="F3064">
        <v>2023</v>
      </c>
      <c r="G3064">
        <v>2023</v>
      </c>
      <c r="H3064" s="1" t="s">
        <v>168</v>
      </c>
      <c r="I3064" t="s">
        <v>167</v>
      </c>
      <c r="J3064">
        <v>1</v>
      </c>
      <c r="K3064" t="s">
        <v>22</v>
      </c>
      <c r="L3064">
        <v>99</v>
      </c>
      <c r="M3064" t="s">
        <v>260</v>
      </c>
      <c r="N3064">
        <v>7356</v>
      </c>
      <c r="R3064" s="2">
        <f t="shared" si="95"/>
        <v>89.131225009087601</v>
      </c>
      <c r="S3064" s="2">
        <f>VLOOKUP(A3064,'TA Total'!A:Q,14,0)</f>
        <v>8253</v>
      </c>
    </row>
    <row r="3065" spans="1:19" x14ac:dyDescent="0.45">
      <c r="A3065" s="2" t="str">
        <f t="shared" si="94"/>
        <v>2023|Tararua District|Private Dwelling</v>
      </c>
      <c r="B3065" t="s">
        <v>16</v>
      </c>
      <c r="C3065" t="s">
        <v>17</v>
      </c>
      <c r="D3065" t="s">
        <v>18</v>
      </c>
      <c r="E3065" t="s">
        <v>19</v>
      </c>
      <c r="F3065">
        <v>2023</v>
      </c>
      <c r="G3065">
        <v>2023</v>
      </c>
      <c r="H3065" s="1" t="s">
        <v>168</v>
      </c>
      <c r="I3065" t="s">
        <v>167</v>
      </c>
      <c r="J3065">
        <v>2</v>
      </c>
      <c r="K3065" t="s">
        <v>23</v>
      </c>
      <c r="L3065">
        <v>1</v>
      </c>
      <c r="M3065" t="s">
        <v>261</v>
      </c>
      <c r="N3065">
        <v>828</v>
      </c>
      <c r="R3065" s="2">
        <f t="shared" si="95"/>
        <v>10.109890109890109</v>
      </c>
      <c r="S3065" s="2">
        <f>VLOOKUP(A3065,'TA Total'!A:Q,14,0)</f>
        <v>8190</v>
      </c>
    </row>
    <row r="3066" spans="1:19" x14ac:dyDescent="0.45">
      <c r="A3066" s="2" t="str">
        <f t="shared" si="94"/>
        <v>2023|Tararua District|Non-private Dwelling</v>
      </c>
      <c r="B3066" t="s">
        <v>16</v>
      </c>
      <c r="C3066" t="s">
        <v>17</v>
      </c>
      <c r="D3066" t="s">
        <v>18</v>
      </c>
      <c r="E3066" t="s">
        <v>19</v>
      </c>
      <c r="F3066">
        <v>2023</v>
      </c>
      <c r="G3066">
        <v>2023</v>
      </c>
      <c r="H3066" s="1" t="s">
        <v>168</v>
      </c>
      <c r="I3066" t="s">
        <v>167</v>
      </c>
      <c r="J3066">
        <v>2</v>
      </c>
      <c r="K3066" t="s">
        <v>23</v>
      </c>
      <c r="L3066">
        <v>2</v>
      </c>
      <c r="M3066" t="s">
        <v>262</v>
      </c>
      <c r="N3066">
        <v>27</v>
      </c>
      <c r="R3066" s="2">
        <f t="shared" si="95"/>
        <v>40.909090909090914</v>
      </c>
      <c r="S3066" s="2">
        <f>VLOOKUP(A3066,'TA Total'!A:Q,14,0)</f>
        <v>66</v>
      </c>
    </row>
    <row r="3067" spans="1:19" x14ac:dyDescent="0.45">
      <c r="A3067" s="2" t="str">
        <f t="shared" si="94"/>
        <v>2023|Tararua District|Total - dwelling type</v>
      </c>
      <c r="B3067" t="s">
        <v>16</v>
      </c>
      <c r="C3067" t="s">
        <v>17</v>
      </c>
      <c r="D3067" t="s">
        <v>18</v>
      </c>
      <c r="E3067" t="s">
        <v>19</v>
      </c>
      <c r="F3067">
        <v>2023</v>
      </c>
      <c r="G3067">
        <v>2023</v>
      </c>
      <c r="H3067" s="1" t="s">
        <v>168</v>
      </c>
      <c r="I3067" t="s">
        <v>167</v>
      </c>
      <c r="J3067">
        <v>2</v>
      </c>
      <c r="K3067" t="s">
        <v>23</v>
      </c>
      <c r="L3067">
        <v>99</v>
      </c>
      <c r="M3067" t="s">
        <v>260</v>
      </c>
      <c r="N3067">
        <v>855</v>
      </c>
      <c r="R3067" s="2">
        <f t="shared" si="95"/>
        <v>10.359869138495092</v>
      </c>
      <c r="S3067" s="2">
        <f>VLOOKUP(A3067,'TA Total'!A:Q,14,0)</f>
        <v>8253</v>
      </c>
    </row>
    <row r="3068" spans="1:19" x14ac:dyDescent="0.45">
      <c r="A3068" s="2" t="str">
        <f t="shared" si="94"/>
        <v>2023|Tararua District|Private Dwelling</v>
      </c>
      <c r="B3068" t="s">
        <v>16</v>
      </c>
      <c r="C3068" t="s">
        <v>17</v>
      </c>
      <c r="D3068" t="s">
        <v>18</v>
      </c>
      <c r="E3068" t="s">
        <v>19</v>
      </c>
      <c r="F3068">
        <v>2023</v>
      </c>
      <c r="G3068">
        <v>2023</v>
      </c>
      <c r="H3068" s="1" t="s">
        <v>168</v>
      </c>
      <c r="I3068" t="s">
        <v>167</v>
      </c>
      <c r="J3068">
        <v>21</v>
      </c>
      <c r="K3068" t="s">
        <v>26</v>
      </c>
      <c r="L3068">
        <v>1</v>
      </c>
      <c r="M3068" t="s">
        <v>261</v>
      </c>
      <c r="N3068">
        <v>408</v>
      </c>
      <c r="R3068" s="2">
        <f t="shared" si="95"/>
        <v>4.9816849816849818</v>
      </c>
      <c r="S3068" s="2">
        <f>VLOOKUP(A3068,'TA Total'!A:Q,14,0)</f>
        <v>8190</v>
      </c>
    </row>
    <row r="3069" spans="1:19" x14ac:dyDescent="0.45">
      <c r="A3069" s="2" t="str">
        <f t="shared" si="94"/>
        <v>2023|Tararua District|Non-private Dwelling</v>
      </c>
      <c r="B3069" t="s">
        <v>16</v>
      </c>
      <c r="C3069" t="s">
        <v>17</v>
      </c>
      <c r="D3069" t="s">
        <v>18</v>
      </c>
      <c r="E3069" t="s">
        <v>19</v>
      </c>
      <c r="F3069">
        <v>2023</v>
      </c>
      <c r="G3069">
        <v>2023</v>
      </c>
      <c r="H3069" s="1" t="s">
        <v>168</v>
      </c>
      <c r="I3069" t="s">
        <v>167</v>
      </c>
      <c r="J3069">
        <v>21</v>
      </c>
      <c r="K3069" t="s">
        <v>26</v>
      </c>
      <c r="L3069">
        <v>2</v>
      </c>
      <c r="M3069" t="s">
        <v>262</v>
      </c>
      <c r="N3069">
        <v>18</v>
      </c>
      <c r="R3069" s="2">
        <f t="shared" si="95"/>
        <v>27.27272727272727</v>
      </c>
      <c r="S3069" s="2">
        <f>VLOOKUP(A3069,'TA Total'!A:Q,14,0)</f>
        <v>66</v>
      </c>
    </row>
    <row r="3070" spans="1:19" x14ac:dyDescent="0.45">
      <c r="A3070" s="2" t="str">
        <f t="shared" si="94"/>
        <v>2023|Tararua District|Total - dwelling type</v>
      </c>
      <c r="B3070" t="s">
        <v>16</v>
      </c>
      <c r="C3070" t="s">
        <v>17</v>
      </c>
      <c r="D3070" t="s">
        <v>18</v>
      </c>
      <c r="E3070" t="s">
        <v>19</v>
      </c>
      <c r="F3070">
        <v>2023</v>
      </c>
      <c r="G3070">
        <v>2023</v>
      </c>
      <c r="H3070" s="1" t="s">
        <v>168</v>
      </c>
      <c r="I3070" t="s">
        <v>167</v>
      </c>
      <c r="J3070">
        <v>21</v>
      </c>
      <c r="K3070" t="s">
        <v>26</v>
      </c>
      <c r="L3070">
        <v>99</v>
      </c>
      <c r="M3070" t="s">
        <v>260</v>
      </c>
      <c r="N3070">
        <v>423</v>
      </c>
      <c r="R3070" s="2">
        <f t="shared" si="95"/>
        <v>5.125408942202835</v>
      </c>
      <c r="S3070" s="2">
        <f>VLOOKUP(A3070,'TA Total'!A:Q,14,0)</f>
        <v>8253</v>
      </c>
    </row>
    <row r="3071" spans="1:19" x14ac:dyDescent="0.45">
      <c r="A3071" s="2" t="str">
        <f t="shared" si="94"/>
        <v>2023|Tararua District|Private Dwelling</v>
      </c>
      <c r="B3071" t="s">
        <v>16</v>
      </c>
      <c r="C3071" t="s">
        <v>17</v>
      </c>
      <c r="D3071" t="s">
        <v>18</v>
      </c>
      <c r="E3071" t="s">
        <v>19</v>
      </c>
      <c r="F3071">
        <v>2023</v>
      </c>
      <c r="G3071">
        <v>2023</v>
      </c>
      <c r="H3071" s="1" t="s">
        <v>168</v>
      </c>
      <c r="I3071" t="s">
        <v>167</v>
      </c>
      <c r="J3071">
        <v>22</v>
      </c>
      <c r="K3071" t="s">
        <v>27</v>
      </c>
      <c r="L3071">
        <v>1</v>
      </c>
      <c r="M3071" t="s">
        <v>261</v>
      </c>
      <c r="N3071">
        <v>420</v>
      </c>
      <c r="R3071" s="2">
        <f t="shared" si="95"/>
        <v>5.1282051282051277</v>
      </c>
      <c r="S3071" s="2">
        <f>VLOOKUP(A3071,'TA Total'!A:Q,14,0)</f>
        <v>8190</v>
      </c>
    </row>
    <row r="3072" spans="1:19" x14ac:dyDescent="0.45">
      <c r="A3072" s="2" t="str">
        <f t="shared" si="94"/>
        <v>2023|Tararua District|Non-private Dwelling</v>
      </c>
      <c r="B3072" t="s">
        <v>16</v>
      </c>
      <c r="C3072" t="s">
        <v>17</v>
      </c>
      <c r="D3072" t="s">
        <v>18</v>
      </c>
      <c r="E3072" t="s">
        <v>19</v>
      </c>
      <c r="F3072">
        <v>2023</v>
      </c>
      <c r="G3072">
        <v>2023</v>
      </c>
      <c r="H3072" s="1" t="s">
        <v>168</v>
      </c>
      <c r="I3072" t="s">
        <v>167</v>
      </c>
      <c r="J3072">
        <v>22</v>
      </c>
      <c r="K3072" t="s">
        <v>27</v>
      </c>
      <c r="L3072">
        <v>2</v>
      </c>
      <c r="M3072" t="s">
        <v>262</v>
      </c>
      <c r="N3072">
        <v>12</v>
      </c>
      <c r="R3072" s="2">
        <f t="shared" si="95"/>
        <v>18.181818181818183</v>
      </c>
      <c r="S3072" s="2">
        <f>VLOOKUP(A3072,'TA Total'!A:Q,14,0)</f>
        <v>66</v>
      </c>
    </row>
    <row r="3073" spans="1:19" x14ac:dyDescent="0.45">
      <c r="A3073" s="2" t="str">
        <f t="shared" si="94"/>
        <v>2023|Tararua District|Total - dwelling type</v>
      </c>
      <c r="B3073" t="s">
        <v>16</v>
      </c>
      <c r="C3073" t="s">
        <v>17</v>
      </c>
      <c r="D3073" t="s">
        <v>18</v>
      </c>
      <c r="E3073" t="s">
        <v>19</v>
      </c>
      <c r="F3073">
        <v>2023</v>
      </c>
      <c r="G3073">
        <v>2023</v>
      </c>
      <c r="H3073" s="1" t="s">
        <v>168</v>
      </c>
      <c r="I3073" t="s">
        <v>167</v>
      </c>
      <c r="J3073">
        <v>22</v>
      </c>
      <c r="K3073" t="s">
        <v>27</v>
      </c>
      <c r="L3073">
        <v>99</v>
      </c>
      <c r="M3073" t="s">
        <v>260</v>
      </c>
      <c r="N3073">
        <v>432</v>
      </c>
      <c r="R3073" s="2">
        <f t="shared" si="95"/>
        <v>5.2344601962922575</v>
      </c>
      <c r="S3073" s="2">
        <f>VLOOKUP(A3073,'TA Total'!A:Q,14,0)</f>
        <v>8253</v>
      </c>
    </row>
    <row r="3074" spans="1:19" x14ac:dyDescent="0.45">
      <c r="A3074" s="2" t="str">
        <f t="shared" si="94"/>
        <v>2023|Tararua District|Private Dwelling</v>
      </c>
      <c r="B3074" t="s">
        <v>16</v>
      </c>
      <c r="C3074" t="s">
        <v>17</v>
      </c>
      <c r="D3074" t="s">
        <v>18</v>
      </c>
      <c r="E3074" t="s">
        <v>19</v>
      </c>
      <c r="F3074">
        <v>2023</v>
      </c>
      <c r="G3074">
        <v>2023</v>
      </c>
      <c r="H3074" s="1" t="s">
        <v>168</v>
      </c>
      <c r="I3074" t="s">
        <v>167</v>
      </c>
      <c r="J3074">
        <v>3</v>
      </c>
      <c r="K3074" t="s">
        <v>28</v>
      </c>
      <c r="L3074">
        <v>1</v>
      </c>
      <c r="M3074" t="s">
        <v>261</v>
      </c>
      <c r="N3074">
        <v>39</v>
      </c>
      <c r="R3074" s="2">
        <f t="shared" si="95"/>
        <v>0.47619047619047622</v>
      </c>
      <c r="S3074" s="2">
        <f>VLOOKUP(A3074,'TA Total'!A:Q,14,0)</f>
        <v>8190</v>
      </c>
    </row>
    <row r="3075" spans="1:19" x14ac:dyDescent="0.45">
      <c r="A3075" s="2" t="str">
        <f t="shared" ref="A3075:A3138" si="96">G3075&amp;"|"&amp;I3075&amp;"|"&amp;M3075</f>
        <v>2023|Tararua District|Non-private Dwelling</v>
      </c>
      <c r="B3075" t="s">
        <v>16</v>
      </c>
      <c r="C3075" t="s">
        <v>17</v>
      </c>
      <c r="D3075" t="s">
        <v>18</v>
      </c>
      <c r="E3075" t="s">
        <v>19</v>
      </c>
      <c r="F3075">
        <v>2023</v>
      </c>
      <c r="G3075">
        <v>2023</v>
      </c>
      <c r="H3075" s="1" t="s">
        <v>168</v>
      </c>
      <c r="I3075" t="s">
        <v>167</v>
      </c>
      <c r="J3075">
        <v>3</v>
      </c>
      <c r="K3075" t="s">
        <v>28</v>
      </c>
      <c r="L3075">
        <v>2</v>
      </c>
      <c r="M3075" t="s">
        <v>262</v>
      </c>
      <c r="N3075">
        <v>0</v>
      </c>
      <c r="R3075" s="2">
        <f t="shared" ref="R3075:R3138" si="97">IF(P3075&lt;&gt;"_U",IFERROR((N3075/S3075*100),"."),".")</f>
        <v>0</v>
      </c>
      <c r="S3075" s="2">
        <f>VLOOKUP(A3075,'TA Total'!A:Q,14,0)</f>
        <v>66</v>
      </c>
    </row>
    <row r="3076" spans="1:19" x14ac:dyDescent="0.45">
      <c r="A3076" s="2" t="str">
        <f t="shared" si="96"/>
        <v>2023|Tararua District|Total - dwelling type</v>
      </c>
      <c r="B3076" t="s">
        <v>16</v>
      </c>
      <c r="C3076" t="s">
        <v>17</v>
      </c>
      <c r="D3076" t="s">
        <v>18</v>
      </c>
      <c r="E3076" t="s">
        <v>19</v>
      </c>
      <c r="F3076">
        <v>2023</v>
      </c>
      <c r="G3076">
        <v>2023</v>
      </c>
      <c r="H3076" s="1" t="s">
        <v>168</v>
      </c>
      <c r="I3076" t="s">
        <v>167</v>
      </c>
      <c r="J3076">
        <v>3</v>
      </c>
      <c r="K3076" t="s">
        <v>28</v>
      </c>
      <c r="L3076">
        <v>99</v>
      </c>
      <c r="M3076" t="s">
        <v>260</v>
      </c>
      <c r="N3076">
        <v>42</v>
      </c>
      <c r="R3076" s="2">
        <f t="shared" si="97"/>
        <v>0.5089058524173028</v>
      </c>
      <c r="S3076" s="2">
        <f>VLOOKUP(A3076,'TA Total'!A:Q,14,0)</f>
        <v>8253</v>
      </c>
    </row>
    <row r="3077" spans="1:19" x14ac:dyDescent="0.45">
      <c r="A3077" s="2" t="str">
        <f t="shared" si="96"/>
        <v>2023|Tararua District|Private Dwelling</v>
      </c>
      <c r="B3077" t="s">
        <v>16</v>
      </c>
      <c r="C3077" t="s">
        <v>17</v>
      </c>
      <c r="D3077" t="s">
        <v>18</v>
      </c>
      <c r="E3077" t="s">
        <v>19</v>
      </c>
      <c r="F3077">
        <v>2023</v>
      </c>
      <c r="G3077">
        <v>2023</v>
      </c>
      <c r="H3077" s="1" t="s">
        <v>168</v>
      </c>
      <c r="I3077" t="s">
        <v>167</v>
      </c>
      <c r="J3077">
        <v>999</v>
      </c>
      <c r="K3077" t="s">
        <v>29</v>
      </c>
      <c r="L3077">
        <v>1</v>
      </c>
      <c r="M3077" t="s">
        <v>261</v>
      </c>
      <c r="N3077">
        <v>8190</v>
      </c>
      <c r="R3077" s="2">
        <f t="shared" si="97"/>
        <v>100</v>
      </c>
      <c r="S3077" s="2">
        <f>VLOOKUP(A3077,'TA Total'!A:Q,14,0)</f>
        <v>8190</v>
      </c>
    </row>
    <row r="3078" spans="1:19" x14ac:dyDescent="0.45">
      <c r="A3078" s="2" t="str">
        <f t="shared" si="96"/>
        <v>2023|Tararua District|Non-private Dwelling</v>
      </c>
      <c r="B3078" t="s">
        <v>16</v>
      </c>
      <c r="C3078" t="s">
        <v>17</v>
      </c>
      <c r="D3078" t="s">
        <v>18</v>
      </c>
      <c r="E3078" t="s">
        <v>19</v>
      </c>
      <c r="F3078">
        <v>2023</v>
      </c>
      <c r="G3078">
        <v>2023</v>
      </c>
      <c r="H3078" s="1" t="s">
        <v>168</v>
      </c>
      <c r="I3078" t="s">
        <v>167</v>
      </c>
      <c r="J3078">
        <v>999</v>
      </c>
      <c r="K3078" t="s">
        <v>29</v>
      </c>
      <c r="L3078">
        <v>2</v>
      </c>
      <c r="M3078" t="s">
        <v>262</v>
      </c>
      <c r="N3078">
        <v>66</v>
      </c>
      <c r="R3078" s="2">
        <f t="shared" si="97"/>
        <v>100</v>
      </c>
      <c r="S3078" s="2">
        <f>VLOOKUP(A3078,'TA Total'!A:Q,14,0)</f>
        <v>66</v>
      </c>
    </row>
    <row r="3079" spans="1:19" x14ac:dyDescent="0.45">
      <c r="A3079" s="2" t="str">
        <f t="shared" si="96"/>
        <v>2023|Tararua District|Total - dwelling type</v>
      </c>
      <c r="B3079" t="s">
        <v>16</v>
      </c>
      <c r="C3079" t="s">
        <v>17</v>
      </c>
      <c r="D3079" t="s">
        <v>18</v>
      </c>
      <c r="E3079" t="s">
        <v>19</v>
      </c>
      <c r="F3079">
        <v>2023</v>
      </c>
      <c r="G3079">
        <v>2023</v>
      </c>
      <c r="H3079" s="1" t="s">
        <v>168</v>
      </c>
      <c r="I3079" t="s">
        <v>167</v>
      </c>
      <c r="J3079">
        <v>999</v>
      </c>
      <c r="K3079" t="s">
        <v>29</v>
      </c>
      <c r="L3079">
        <v>99</v>
      </c>
      <c r="M3079" t="s">
        <v>260</v>
      </c>
      <c r="N3079">
        <v>8253</v>
      </c>
      <c r="R3079" s="2">
        <f t="shared" si="97"/>
        <v>100</v>
      </c>
      <c r="S3079" s="2">
        <f>VLOOKUP(A3079,'TA Total'!A:Q,14,0)</f>
        <v>8253</v>
      </c>
    </row>
    <row r="3080" spans="1:19" x14ac:dyDescent="0.45">
      <c r="A3080" s="2" t="str">
        <f t="shared" si="96"/>
        <v>2023|Horowhenua District|Private Dwelling</v>
      </c>
      <c r="B3080" t="s">
        <v>16</v>
      </c>
      <c r="C3080" t="s">
        <v>17</v>
      </c>
      <c r="D3080" t="s">
        <v>18</v>
      </c>
      <c r="E3080" t="s">
        <v>19</v>
      </c>
      <c r="F3080">
        <v>2023</v>
      </c>
      <c r="G3080">
        <v>2023</v>
      </c>
      <c r="H3080" s="1" t="s">
        <v>166</v>
      </c>
      <c r="I3080" t="s">
        <v>165</v>
      </c>
      <c r="J3080">
        <v>1</v>
      </c>
      <c r="K3080" t="s">
        <v>22</v>
      </c>
      <c r="L3080">
        <v>1</v>
      </c>
      <c r="M3080" t="s">
        <v>261</v>
      </c>
      <c r="N3080">
        <v>14337</v>
      </c>
      <c r="R3080" s="2">
        <f t="shared" si="97"/>
        <v>83.798001052077851</v>
      </c>
      <c r="S3080" s="2">
        <f>VLOOKUP(A3080,'TA Total'!A:Q,14,0)</f>
        <v>17109</v>
      </c>
    </row>
    <row r="3081" spans="1:19" x14ac:dyDescent="0.45">
      <c r="A3081" s="2" t="str">
        <f t="shared" si="96"/>
        <v>2023|Horowhenua District|Non-private Dwelling</v>
      </c>
      <c r="B3081" t="s">
        <v>16</v>
      </c>
      <c r="C3081" t="s">
        <v>17</v>
      </c>
      <c r="D3081" t="s">
        <v>18</v>
      </c>
      <c r="E3081" t="s">
        <v>19</v>
      </c>
      <c r="F3081">
        <v>2023</v>
      </c>
      <c r="G3081">
        <v>2023</v>
      </c>
      <c r="H3081" s="1" t="s">
        <v>166</v>
      </c>
      <c r="I3081" t="s">
        <v>165</v>
      </c>
      <c r="J3081">
        <v>1</v>
      </c>
      <c r="K3081" t="s">
        <v>22</v>
      </c>
      <c r="L3081">
        <v>2</v>
      </c>
      <c r="M3081" t="s">
        <v>262</v>
      </c>
      <c r="N3081">
        <v>84</v>
      </c>
      <c r="R3081" s="2">
        <f t="shared" si="97"/>
        <v>77.777777777777786</v>
      </c>
      <c r="S3081" s="2">
        <f>VLOOKUP(A3081,'TA Total'!A:Q,14,0)</f>
        <v>108</v>
      </c>
    </row>
    <row r="3082" spans="1:19" x14ac:dyDescent="0.45">
      <c r="A3082" s="2" t="str">
        <f t="shared" si="96"/>
        <v>2023|Horowhenua District|Total - dwelling type</v>
      </c>
      <c r="B3082" t="s">
        <v>16</v>
      </c>
      <c r="C3082" t="s">
        <v>17</v>
      </c>
      <c r="D3082" t="s">
        <v>18</v>
      </c>
      <c r="E3082" t="s">
        <v>19</v>
      </c>
      <c r="F3082">
        <v>2023</v>
      </c>
      <c r="G3082">
        <v>2023</v>
      </c>
      <c r="H3082" s="1" t="s">
        <v>166</v>
      </c>
      <c r="I3082" t="s">
        <v>165</v>
      </c>
      <c r="J3082">
        <v>1</v>
      </c>
      <c r="K3082" t="s">
        <v>22</v>
      </c>
      <c r="L3082">
        <v>99</v>
      </c>
      <c r="M3082" t="s">
        <v>260</v>
      </c>
      <c r="N3082">
        <v>14418</v>
      </c>
      <c r="R3082" s="2">
        <f t="shared" si="97"/>
        <v>83.728222996515683</v>
      </c>
      <c r="S3082" s="2">
        <f>VLOOKUP(A3082,'TA Total'!A:Q,14,0)</f>
        <v>17220</v>
      </c>
    </row>
    <row r="3083" spans="1:19" x14ac:dyDescent="0.45">
      <c r="A3083" s="2" t="str">
        <f t="shared" si="96"/>
        <v>2023|Horowhenua District|Private Dwelling</v>
      </c>
      <c r="B3083" t="s">
        <v>16</v>
      </c>
      <c r="C3083" t="s">
        <v>17</v>
      </c>
      <c r="D3083" t="s">
        <v>18</v>
      </c>
      <c r="E3083" t="s">
        <v>19</v>
      </c>
      <c r="F3083">
        <v>2023</v>
      </c>
      <c r="G3083">
        <v>2023</v>
      </c>
      <c r="H3083" s="1" t="s">
        <v>166</v>
      </c>
      <c r="I3083" t="s">
        <v>165</v>
      </c>
      <c r="J3083">
        <v>2</v>
      </c>
      <c r="K3083" t="s">
        <v>23</v>
      </c>
      <c r="L3083">
        <v>1</v>
      </c>
      <c r="M3083" t="s">
        <v>261</v>
      </c>
      <c r="N3083">
        <v>2649</v>
      </c>
      <c r="R3083" s="2">
        <f t="shared" si="97"/>
        <v>15.483079081185341</v>
      </c>
      <c r="S3083" s="2">
        <f>VLOOKUP(A3083,'TA Total'!A:Q,14,0)</f>
        <v>17109</v>
      </c>
    </row>
    <row r="3084" spans="1:19" x14ac:dyDescent="0.45">
      <c r="A3084" s="2" t="str">
        <f t="shared" si="96"/>
        <v>2023|Horowhenua District|Non-private Dwelling</v>
      </c>
      <c r="B3084" t="s">
        <v>16</v>
      </c>
      <c r="C3084" t="s">
        <v>17</v>
      </c>
      <c r="D3084" t="s">
        <v>18</v>
      </c>
      <c r="E3084" t="s">
        <v>19</v>
      </c>
      <c r="F3084">
        <v>2023</v>
      </c>
      <c r="G3084">
        <v>2023</v>
      </c>
      <c r="H3084" s="1" t="s">
        <v>166</v>
      </c>
      <c r="I3084" t="s">
        <v>165</v>
      </c>
      <c r="J3084">
        <v>2</v>
      </c>
      <c r="K3084" t="s">
        <v>23</v>
      </c>
      <c r="L3084">
        <v>2</v>
      </c>
      <c r="M3084" t="s">
        <v>262</v>
      </c>
      <c r="N3084">
        <v>24</v>
      </c>
      <c r="R3084" s="2">
        <f t="shared" si="97"/>
        <v>22.222222222222221</v>
      </c>
      <c r="S3084" s="2">
        <f>VLOOKUP(A3084,'TA Total'!A:Q,14,0)</f>
        <v>108</v>
      </c>
    </row>
    <row r="3085" spans="1:19" x14ac:dyDescent="0.45">
      <c r="A3085" s="2" t="str">
        <f t="shared" si="96"/>
        <v>2023|Horowhenua District|Total - dwelling type</v>
      </c>
      <c r="B3085" t="s">
        <v>16</v>
      </c>
      <c r="C3085" t="s">
        <v>17</v>
      </c>
      <c r="D3085" t="s">
        <v>18</v>
      </c>
      <c r="E3085" t="s">
        <v>19</v>
      </c>
      <c r="F3085">
        <v>2023</v>
      </c>
      <c r="G3085">
        <v>2023</v>
      </c>
      <c r="H3085" s="1" t="s">
        <v>166</v>
      </c>
      <c r="I3085" t="s">
        <v>165</v>
      </c>
      <c r="J3085">
        <v>2</v>
      </c>
      <c r="K3085" t="s">
        <v>23</v>
      </c>
      <c r="L3085">
        <v>99</v>
      </c>
      <c r="M3085" t="s">
        <v>260</v>
      </c>
      <c r="N3085">
        <v>2673</v>
      </c>
      <c r="R3085" s="2">
        <f t="shared" si="97"/>
        <v>15.522648083623695</v>
      </c>
      <c r="S3085" s="2">
        <f>VLOOKUP(A3085,'TA Total'!A:Q,14,0)</f>
        <v>17220</v>
      </c>
    </row>
    <row r="3086" spans="1:19" x14ac:dyDescent="0.45">
      <c r="A3086" s="2" t="str">
        <f t="shared" si="96"/>
        <v>2023|Horowhenua District|Private Dwelling</v>
      </c>
      <c r="B3086" t="s">
        <v>16</v>
      </c>
      <c r="C3086" t="s">
        <v>17</v>
      </c>
      <c r="D3086" t="s">
        <v>18</v>
      </c>
      <c r="E3086" t="s">
        <v>19</v>
      </c>
      <c r="F3086">
        <v>2023</v>
      </c>
      <c r="G3086">
        <v>2023</v>
      </c>
      <c r="H3086" s="1" t="s">
        <v>166</v>
      </c>
      <c r="I3086" t="s">
        <v>165</v>
      </c>
      <c r="J3086">
        <v>21</v>
      </c>
      <c r="K3086" t="s">
        <v>26</v>
      </c>
      <c r="L3086">
        <v>1</v>
      </c>
      <c r="M3086" t="s">
        <v>261</v>
      </c>
      <c r="N3086">
        <v>1125</v>
      </c>
      <c r="R3086" s="2">
        <f t="shared" si="97"/>
        <v>6.575486586007365</v>
      </c>
      <c r="S3086" s="2">
        <f>VLOOKUP(A3086,'TA Total'!A:Q,14,0)</f>
        <v>17109</v>
      </c>
    </row>
    <row r="3087" spans="1:19" x14ac:dyDescent="0.45">
      <c r="A3087" s="2" t="str">
        <f t="shared" si="96"/>
        <v>2023|Horowhenua District|Non-private Dwelling</v>
      </c>
      <c r="B3087" t="s">
        <v>16</v>
      </c>
      <c r="C3087" t="s">
        <v>17</v>
      </c>
      <c r="D3087" t="s">
        <v>18</v>
      </c>
      <c r="E3087" t="s">
        <v>19</v>
      </c>
      <c r="F3087">
        <v>2023</v>
      </c>
      <c r="G3087">
        <v>2023</v>
      </c>
      <c r="H3087" s="1" t="s">
        <v>166</v>
      </c>
      <c r="I3087" t="s">
        <v>165</v>
      </c>
      <c r="J3087">
        <v>21</v>
      </c>
      <c r="K3087" t="s">
        <v>26</v>
      </c>
      <c r="L3087">
        <v>2</v>
      </c>
      <c r="M3087" t="s">
        <v>262</v>
      </c>
      <c r="N3087">
        <v>3</v>
      </c>
      <c r="R3087" s="2">
        <f t="shared" si="97"/>
        <v>2.7777777777777777</v>
      </c>
      <c r="S3087" s="2">
        <f>VLOOKUP(A3087,'TA Total'!A:Q,14,0)</f>
        <v>108</v>
      </c>
    </row>
    <row r="3088" spans="1:19" x14ac:dyDescent="0.45">
      <c r="A3088" s="2" t="str">
        <f t="shared" si="96"/>
        <v>2023|Horowhenua District|Total - dwelling type</v>
      </c>
      <c r="B3088" t="s">
        <v>16</v>
      </c>
      <c r="C3088" t="s">
        <v>17</v>
      </c>
      <c r="D3088" t="s">
        <v>18</v>
      </c>
      <c r="E3088" t="s">
        <v>19</v>
      </c>
      <c r="F3088">
        <v>2023</v>
      </c>
      <c r="G3088">
        <v>2023</v>
      </c>
      <c r="H3088" s="1" t="s">
        <v>166</v>
      </c>
      <c r="I3088" t="s">
        <v>165</v>
      </c>
      <c r="J3088">
        <v>21</v>
      </c>
      <c r="K3088" t="s">
        <v>26</v>
      </c>
      <c r="L3088">
        <v>99</v>
      </c>
      <c r="M3088" t="s">
        <v>260</v>
      </c>
      <c r="N3088">
        <v>1128</v>
      </c>
      <c r="R3088" s="2">
        <f t="shared" si="97"/>
        <v>6.5505226480836232</v>
      </c>
      <c r="S3088" s="2">
        <f>VLOOKUP(A3088,'TA Total'!A:Q,14,0)</f>
        <v>17220</v>
      </c>
    </row>
    <row r="3089" spans="1:19" x14ac:dyDescent="0.45">
      <c r="A3089" s="2" t="str">
        <f t="shared" si="96"/>
        <v>2023|Horowhenua District|Private Dwelling</v>
      </c>
      <c r="B3089" t="s">
        <v>16</v>
      </c>
      <c r="C3089" t="s">
        <v>17</v>
      </c>
      <c r="D3089" t="s">
        <v>18</v>
      </c>
      <c r="E3089" t="s">
        <v>19</v>
      </c>
      <c r="F3089">
        <v>2023</v>
      </c>
      <c r="G3089">
        <v>2023</v>
      </c>
      <c r="H3089" s="1" t="s">
        <v>166</v>
      </c>
      <c r="I3089" t="s">
        <v>165</v>
      </c>
      <c r="J3089">
        <v>22</v>
      </c>
      <c r="K3089" t="s">
        <v>27</v>
      </c>
      <c r="L3089">
        <v>1</v>
      </c>
      <c r="M3089" t="s">
        <v>261</v>
      </c>
      <c r="N3089">
        <v>1527</v>
      </c>
      <c r="R3089" s="2">
        <f t="shared" si="97"/>
        <v>8.9251271260739973</v>
      </c>
      <c r="S3089" s="2">
        <f>VLOOKUP(A3089,'TA Total'!A:Q,14,0)</f>
        <v>17109</v>
      </c>
    </row>
    <row r="3090" spans="1:19" x14ac:dyDescent="0.45">
      <c r="A3090" s="2" t="str">
        <f t="shared" si="96"/>
        <v>2023|Horowhenua District|Non-private Dwelling</v>
      </c>
      <c r="B3090" t="s">
        <v>16</v>
      </c>
      <c r="C3090" t="s">
        <v>17</v>
      </c>
      <c r="D3090" t="s">
        <v>18</v>
      </c>
      <c r="E3090" t="s">
        <v>19</v>
      </c>
      <c r="F3090">
        <v>2023</v>
      </c>
      <c r="G3090">
        <v>2023</v>
      </c>
      <c r="H3090" s="1" t="s">
        <v>166</v>
      </c>
      <c r="I3090" t="s">
        <v>165</v>
      </c>
      <c r="J3090">
        <v>22</v>
      </c>
      <c r="K3090" t="s">
        <v>27</v>
      </c>
      <c r="L3090">
        <v>2</v>
      </c>
      <c r="M3090" t="s">
        <v>262</v>
      </c>
      <c r="N3090">
        <v>21</v>
      </c>
      <c r="R3090" s="2">
        <f t="shared" si="97"/>
        <v>19.444444444444446</v>
      </c>
      <c r="S3090" s="2">
        <f>VLOOKUP(A3090,'TA Total'!A:Q,14,0)</f>
        <v>108</v>
      </c>
    </row>
    <row r="3091" spans="1:19" x14ac:dyDescent="0.45">
      <c r="A3091" s="2" t="str">
        <f t="shared" si="96"/>
        <v>2023|Horowhenua District|Total - dwelling type</v>
      </c>
      <c r="B3091" t="s">
        <v>16</v>
      </c>
      <c r="C3091" t="s">
        <v>17</v>
      </c>
      <c r="D3091" t="s">
        <v>18</v>
      </c>
      <c r="E3091" t="s">
        <v>19</v>
      </c>
      <c r="F3091">
        <v>2023</v>
      </c>
      <c r="G3091">
        <v>2023</v>
      </c>
      <c r="H3091" s="1" t="s">
        <v>166</v>
      </c>
      <c r="I3091" t="s">
        <v>165</v>
      </c>
      <c r="J3091">
        <v>22</v>
      </c>
      <c r="K3091" t="s">
        <v>27</v>
      </c>
      <c r="L3091">
        <v>99</v>
      </c>
      <c r="M3091" t="s">
        <v>260</v>
      </c>
      <c r="N3091">
        <v>1548</v>
      </c>
      <c r="R3091" s="2">
        <f t="shared" si="97"/>
        <v>8.989547038327526</v>
      </c>
      <c r="S3091" s="2">
        <f>VLOOKUP(A3091,'TA Total'!A:Q,14,0)</f>
        <v>17220</v>
      </c>
    </row>
    <row r="3092" spans="1:19" x14ac:dyDescent="0.45">
      <c r="A3092" s="2" t="str">
        <f t="shared" si="96"/>
        <v>2023|Horowhenua District|Private Dwelling</v>
      </c>
      <c r="B3092" t="s">
        <v>16</v>
      </c>
      <c r="C3092" t="s">
        <v>17</v>
      </c>
      <c r="D3092" t="s">
        <v>18</v>
      </c>
      <c r="E3092" t="s">
        <v>19</v>
      </c>
      <c r="F3092">
        <v>2023</v>
      </c>
      <c r="G3092">
        <v>2023</v>
      </c>
      <c r="H3092" s="1" t="s">
        <v>166</v>
      </c>
      <c r="I3092" t="s">
        <v>165</v>
      </c>
      <c r="J3092">
        <v>3</v>
      </c>
      <c r="K3092" t="s">
        <v>28</v>
      </c>
      <c r="L3092">
        <v>1</v>
      </c>
      <c r="M3092" t="s">
        <v>261</v>
      </c>
      <c r="N3092">
        <v>126</v>
      </c>
      <c r="R3092" s="2">
        <f t="shared" si="97"/>
        <v>0.73645449763282478</v>
      </c>
      <c r="S3092" s="2">
        <f>VLOOKUP(A3092,'TA Total'!A:Q,14,0)</f>
        <v>17109</v>
      </c>
    </row>
    <row r="3093" spans="1:19" x14ac:dyDescent="0.45">
      <c r="A3093" s="2" t="str">
        <f t="shared" si="96"/>
        <v>2023|Horowhenua District|Non-private Dwelling</v>
      </c>
      <c r="B3093" t="s">
        <v>16</v>
      </c>
      <c r="C3093" t="s">
        <v>17</v>
      </c>
      <c r="D3093" t="s">
        <v>18</v>
      </c>
      <c r="E3093" t="s">
        <v>19</v>
      </c>
      <c r="F3093">
        <v>2023</v>
      </c>
      <c r="G3093">
        <v>2023</v>
      </c>
      <c r="H3093" s="1" t="s">
        <v>166</v>
      </c>
      <c r="I3093" t="s">
        <v>165</v>
      </c>
      <c r="J3093">
        <v>3</v>
      </c>
      <c r="K3093" t="s">
        <v>28</v>
      </c>
      <c r="L3093">
        <v>2</v>
      </c>
      <c r="M3093" t="s">
        <v>262</v>
      </c>
      <c r="N3093">
        <v>3</v>
      </c>
      <c r="R3093" s="2">
        <f t="shared" si="97"/>
        <v>2.7777777777777777</v>
      </c>
      <c r="S3093" s="2">
        <f>VLOOKUP(A3093,'TA Total'!A:Q,14,0)</f>
        <v>108</v>
      </c>
    </row>
    <row r="3094" spans="1:19" x14ac:dyDescent="0.45">
      <c r="A3094" s="2" t="str">
        <f t="shared" si="96"/>
        <v>2023|Horowhenua District|Total - dwelling type</v>
      </c>
      <c r="B3094" t="s">
        <v>16</v>
      </c>
      <c r="C3094" t="s">
        <v>17</v>
      </c>
      <c r="D3094" t="s">
        <v>18</v>
      </c>
      <c r="E3094" t="s">
        <v>19</v>
      </c>
      <c r="F3094">
        <v>2023</v>
      </c>
      <c r="G3094">
        <v>2023</v>
      </c>
      <c r="H3094" s="1" t="s">
        <v>166</v>
      </c>
      <c r="I3094" t="s">
        <v>165</v>
      </c>
      <c r="J3094">
        <v>3</v>
      </c>
      <c r="K3094" t="s">
        <v>28</v>
      </c>
      <c r="L3094">
        <v>99</v>
      </c>
      <c r="M3094" t="s">
        <v>260</v>
      </c>
      <c r="N3094">
        <v>129</v>
      </c>
      <c r="R3094" s="2">
        <f t="shared" si="97"/>
        <v>0.74912891986062724</v>
      </c>
      <c r="S3094" s="2">
        <f>VLOOKUP(A3094,'TA Total'!A:Q,14,0)</f>
        <v>17220</v>
      </c>
    </row>
    <row r="3095" spans="1:19" x14ac:dyDescent="0.45">
      <c r="A3095" s="2" t="str">
        <f t="shared" si="96"/>
        <v>2023|Horowhenua District|Private Dwelling</v>
      </c>
      <c r="B3095" t="s">
        <v>16</v>
      </c>
      <c r="C3095" t="s">
        <v>17</v>
      </c>
      <c r="D3095" t="s">
        <v>18</v>
      </c>
      <c r="E3095" t="s">
        <v>19</v>
      </c>
      <c r="F3095">
        <v>2023</v>
      </c>
      <c r="G3095">
        <v>2023</v>
      </c>
      <c r="H3095" s="1" t="s">
        <v>166</v>
      </c>
      <c r="I3095" t="s">
        <v>165</v>
      </c>
      <c r="J3095">
        <v>999</v>
      </c>
      <c r="K3095" t="s">
        <v>29</v>
      </c>
      <c r="L3095">
        <v>1</v>
      </c>
      <c r="M3095" t="s">
        <v>261</v>
      </c>
      <c r="N3095">
        <v>17109</v>
      </c>
      <c r="R3095" s="2">
        <f t="shared" si="97"/>
        <v>100</v>
      </c>
      <c r="S3095" s="2">
        <f>VLOOKUP(A3095,'TA Total'!A:Q,14,0)</f>
        <v>17109</v>
      </c>
    </row>
    <row r="3096" spans="1:19" x14ac:dyDescent="0.45">
      <c r="A3096" s="2" t="str">
        <f t="shared" si="96"/>
        <v>2023|Horowhenua District|Non-private Dwelling</v>
      </c>
      <c r="B3096" t="s">
        <v>16</v>
      </c>
      <c r="C3096" t="s">
        <v>17</v>
      </c>
      <c r="D3096" t="s">
        <v>18</v>
      </c>
      <c r="E3096" t="s">
        <v>19</v>
      </c>
      <c r="F3096">
        <v>2023</v>
      </c>
      <c r="G3096">
        <v>2023</v>
      </c>
      <c r="H3096" s="1" t="s">
        <v>166</v>
      </c>
      <c r="I3096" t="s">
        <v>165</v>
      </c>
      <c r="J3096">
        <v>999</v>
      </c>
      <c r="K3096" t="s">
        <v>29</v>
      </c>
      <c r="L3096">
        <v>2</v>
      </c>
      <c r="M3096" t="s">
        <v>262</v>
      </c>
      <c r="N3096">
        <v>108</v>
      </c>
      <c r="R3096" s="2">
        <f t="shared" si="97"/>
        <v>100</v>
      </c>
      <c r="S3096" s="2">
        <f>VLOOKUP(A3096,'TA Total'!A:Q,14,0)</f>
        <v>108</v>
      </c>
    </row>
    <row r="3097" spans="1:19" x14ac:dyDescent="0.45">
      <c r="A3097" s="2" t="str">
        <f t="shared" si="96"/>
        <v>2023|Horowhenua District|Total - dwelling type</v>
      </c>
      <c r="B3097" t="s">
        <v>16</v>
      </c>
      <c r="C3097" t="s">
        <v>17</v>
      </c>
      <c r="D3097" t="s">
        <v>18</v>
      </c>
      <c r="E3097" t="s">
        <v>19</v>
      </c>
      <c r="F3097">
        <v>2023</v>
      </c>
      <c r="G3097">
        <v>2023</v>
      </c>
      <c r="H3097" s="1" t="s">
        <v>166</v>
      </c>
      <c r="I3097" t="s">
        <v>165</v>
      </c>
      <c r="J3097">
        <v>999</v>
      </c>
      <c r="K3097" t="s">
        <v>29</v>
      </c>
      <c r="L3097">
        <v>99</v>
      </c>
      <c r="M3097" t="s">
        <v>260</v>
      </c>
      <c r="N3097">
        <v>17220</v>
      </c>
      <c r="R3097" s="2">
        <f t="shared" si="97"/>
        <v>100</v>
      </c>
      <c r="S3097" s="2">
        <f>VLOOKUP(A3097,'TA Total'!A:Q,14,0)</f>
        <v>17220</v>
      </c>
    </row>
    <row r="3098" spans="1:19" x14ac:dyDescent="0.45">
      <c r="A3098" s="2" t="str">
        <f t="shared" si="96"/>
        <v>2023|Kapiti Coast District|Private Dwelling</v>
      </c>
      <c r="B3098" t="s">
        <v>16</v>
      </c>
      <c r="C3098" t="s">
        <v>17</v>
      </c>
      <c r="D3098" t="s">
        <v>18</v>
      </c>
      <c r="E3098" t="s">
        <v>19</v>
      </c>
      <c r="F3098">
        <v>2023</v>
      </c>
      <c r="G3098">
        <v>2023</v>
      </c>
      <c r="H3098" s="1" t="s">
        <v>164</v>
      </c>
      <c r="I3098" t="s">
        <v>163</v>
      </c>
      <c r="J3098">
        <v>1</v>
      </c>
      <c r="K3098" t="s">
        <v>22</v>
      </c>
      <c r="L3098">
        <v>1</v>
      </c>
      <c r="M3098" t="s">
        <v>261</v>
      </c>
      <c r="N3098">
        <v>23010</v>
      </c>
      <c r="R3098" s="2">
        <f t="shared" si="97"/>
        <v>87.797619047619051</v>
      </c>
      <c r="S3098" s="2">
        <f>VLOOKUP(A3098,'TA Total'!A:Q,14,0)</f>
        <v>26208</v>
      </c>
    </row>
    <row r="3099" spans="1:19" x14ac:dyDescent="0.45">
      <c r="A3099" s="2" t="str">
        <f t="shared" si="96"/>
        <v>2023|Kapiti Coast District|Non-private Dwelling</v>
      </c>
      <c r="B3099" t="s">
        <v>16</v>
      </c>
      <c r="C3099" t="s">
        <v>17</v>
      </c>
      <c r="D3099" t="s">
        <v>18</v>
      </c>
      <c r="E3099" t="s">
        <v>19</v>
      </c>
      <c r="F3099">
        <v>2023</v>
      </c>
      <c r="G3099">
        <v>2023</v>
      </c>
      <c r="H3099" s="1" t="s">
        <v>164</v>
      </c>
      <c r="I3099" t="s">
        <v>163</v>
      </c>
      <c r="J3099">
        <v>1</v>
      </c>
      <c r="K3099" t="s">
        <v>22</v>
      </c>
      <c r="L3099">
        <v>2</v>
      </c>
      <c r="M3099" t="s">
        <v>262</v>
      </c>
      <c r="N3099">
        <v>87</v>
      </c>
      <c r="R3099" s="2">
        <f t="shared" si="97"/>
        <v>61.702127659574465</v>
      </c>
      <c r="S3099" s="2">
        <f>VLOOKUP(A3099,'TA Total'!A:Q,14,0)</f>
        <v>141</v>
      </c>
    </row>
    <row r="3100" spans="1:19" x14ac:dyDescent="0.45">
      <c r="A3100" s="2" t="str">
        <f t="shared" si="96"/>
        <v>2023|Kapiti Coast District|Total - dwelling type</v>
      </c>
      <c r="B3100" t="s">
        <v>16</v>
      </c>
      <c r="C3100" t="s">
        <v>17</v>
      </c>
      <c r="D3100" t="s">
        <v>18</v>
      </c>
      <c r="E3100" t="s">
        <v>19</v>
      </c>
      <c r="F3100">
        <v>2023</v>
      </c>
      <c r="G3100">
        <v>2023</v>
      </c>
      <c r="H3100" s="1" t="s">
        <v>164</v>
      </c>
      <c r="I3100" t="s">
        <v>163</v>
      </c>
      <c r="J3100">
        <v>1</v>
      </c>
      <c r="K3100" t="s">
        <v>22</v>
      </c>
      <c r="L3100">
        <v>99</v>
      </c>
      <c r="M3100" t="s">
        <v>260</v>
      </c>
      <c r="N3100">
        <v>23097</v>
      </c>
      <c r="R3100" s="2">
        <f t="shared" si="97"/>
        <v>87.657975634748936</v>
      </c>
      <c r="S3100" s="2">
        <f>VLOOKUP(A3100,'TA Total'!A:Q,14,0)</f>
        <v>26349</v>
      </c>
    </row>
    <row r="3101" spans="1:19" x14ac:dyDescent="0.45">
      <c r="A3101" s="2" t="str">
        <f t="shared" si="96"/>
        <v>2023|Kapiti Coast District|Private Dwelling</v>
      </c>
      <c r="B3101" t="s">
        <v>16</v>
      </c>
      <c r="C3101" t="s">
        <v>17</v>
      </c>
      <c r="D3101" t="s">
        <v>18</v>
      </c>
      <c r="E3101" t="s">
        <v>19</v>
      </c>
      <c r="F3101">
        <v>2023</v>
      </c>
      <c r="G3101">
        <v>2023</v>
      </c>
      <c r="H3101" s="1" t="s">
        <v>164</v>
      </c>
      <c r="I3101" t="s">
        <v>163</v>
      </c>
      <c r="J3101">
        <v>2</v>
      </c>
      <c r="K3101" t="s">
        <v>23</v>
      </c>
      <c r="L3101">
        <v>1</v>
      </c>
      <c r="M3101" t="s">
        <v>261</v>
      </c>
      <c r="N3101">
        <v>3060</v>
      </c>
      <c r="R3101" s="2">
        <f t="shared" si="97"/>
        <v>11.675824175824175</v>
      </c>
      <c r="S3101" s="2">
        <f>VLOOKUP(A3101,'TA Total'!A:Q,14,0)</f>
        <v>26208</v>
      </c>
    </row>
    <row r="3102" spans="1:19" x14ac:dyDescent="0.45">
      <c r="A3102" s="2" t="str">
        <f t="shared" si="96"/>
        <v>2023|Kapiti Coast District|Non-private Dwelling</v>
      </c>
      <c r="B3102" t="s">
        <v>16</v>
      </c>
      <c r="C3102" t="s">
        <v>17</v>
      </c>
      <c r="D3102" t="s">
        <v>18</v>
      </c>
      <c r="E3102" t="s">
        <v>19</v>
      </c>
      <c r="F3102">
        <v>2023</v>
      </c>
      <c r="G3102">
        <v>2023</v>
      </c>
      <c r="H3102" s="1" t="s">
        <v>164</v>
      </c>
      <c r="I3102" t="s">
        <v>163</v>
      </c>
      <c r="J3102">
        <v>2</v>
      </c>
      <c r="K3102" t="s">
        <v>23</v>
      </c>
      <c r="L3102">
        <v>2</v>
      </c>
      <c r="M3102" t="s">
        <v>262</v>
      </c>
      <c r="N3102">
        <v>57</v>
      </c>
      <c r="R3102" s="2">
        <f t="shared" si="97"/>
        <v>40.425531914893611</v>
      </c>
      <c r="S3102" s="2">
        <f>VLOOKUP(A3102,'TA Total'!A:Q,14,0)</f>
        <v>141</v>
      </c>
    </row>
    <row r="3103" spans="1:19" x14ac:dyDescent="0.45">
      <c r="A3103" s="2" t="str">
        <f t="shared" si="96"/>
        <v>2023|Kapiti Coast District|Total - dwelling type</v>
      </c>
      <c r="B3103" t="s">
        <v>16</v>
      </c>
      <c r="C3103" t="s">
        <v>17</v>
      </c>
      <c r="D3103" t="s">
        <v>18</v>
      </c>
      <c r="E3103" t="s">
        <v>19</v>
      </c>
      <c r="F3103">
        <v>2023</v>
      </c>
      <c r="G3103">
        <v>2023</v>
      </c>
      <c r="H3103" s="1" t="s">
        <v>164</v>
      </c>
      <c r="I3103" t="s">
        <v>163</v>
      </c>
      <c r="J3103">
        <v>2</v>
      </c>
      <c r="K3103" t="s">
        <v>23</v>
      </c>
      <c r="L3103">
        <v>99</v>
      </c>
      <c r="M3103" t="s">
        <v>260</v>
      </c>
      <c r="N3103">
        <v>3114</v>
      </c>
      <c r="R3103" s="2">
        <f t="shared" si="97"/>
        <v>11.818285323921211</v>
      </c>
      <c r="S3103" s="2">
        <f>VLOOKUP(A3103,'TA Total'!A:Q,14,0)</f>
        <v>26349</v>
      </c>
    </row>
    <row r="3104" spans="1:19" x14ac:dyDescent="0.45">
      <c r="A3104" s="2" t="str">
        <f t="shared" si="96"/>
        <v>2023|Kapiti Coast District|Private Dwelling</v>
      </c>
      <c r="B3104" t="s">
        <v>16</v>
      </c>
      <c r="C3104" t="s">
        <v>17</v>
      </c>
      <c r="D3104" t="s">
        <v>18</v>
      </c>
      <c r="E3104" t="s">
        <v>19</v>
      </c>
      <c r="F3104">
        <v>2023</v>
      </c>
      <c r="G3104">
        <v>2023</v>
      </c>
      <c r="H3104" s="1" t="s">
        <v>164</v>
      </c>
      <c r="I3104" t="s">
        <v>163</v>
      </c>
      <c r="J3104">
        <v>21</v>
      </c>
      <c r="K3104" t="s">
        <v>26</v>
      </c>
      <c r="L3104">
        <v>1</v>
      </c>
      <c r="M3104" t="s">
        <v>261</v>
      </c>
      <c r="N3104">
        <v>1800</v>
      </c>
      <c r="R3104" s="2">
        <f t="shared" si="97"/>
        <v>6.8681318681318686</v>
      </c>
      <c r="S3104" s="2">
        <f>VLOOKUP(A3104,'TA Total'!A:Q,14,0)</f>
        <v>26208</v>
      </c>
    </row>
    <row r="3105" spans="1:19" x14ac:dyDescent="0.45">
      <c r="A3105" s="2" t="str">
        <f t="shared" si="96"/>
        <v>2023|Kapiti Coast District|Non-private Dwelling</v>
      </c>
      <c r="B3105" t="s">
        <v>16</v>
      </c>
      <c r="C3105" t="s">
        <v>17</v>
      </c>
      <c r="D3105" t="s">
        <v>18</v>
      </c>
      <c r="E3105" t="s">
        <v>19</v>
      </c>
      <c r="F3105">
        <v>2023</v>
      </c>
      <c r="G3105">
        <v>2023</v>
      </c>
      <c r="H3105" s="1" t="s">
        <v>164</v>
      </c>
      <c r="I3105" t="s">
        <v>163</v>
      </c>
      <c r="J3105">
        <v>21</v>
      </c>
      <c r="K3105" t="s">
        <v>26</v>
      </c>
      <c r="L3105">
        <v>2</v>
      </c>
      <c r="M3105" t="s">
        <v>262</v>
      </c>
      <c r="N3105">
        <v>15</v>
      </c>
      <c r="R3105" s="2">
        <f t="shared" si="97"/>
        <v>10.638297872340425</v>
      </c>
      <c r="S3105" s="2">
        <f>VLOOKUP(A3105,'TA Total'!A:Q,14,0)</f>
        <v>141</v>
      </c>
    </row>
    <row r="3106" spans="1:19" x14ac:dyDescent="0.45">
      <c r="A3106" s="2" t="str">
        <f t="shared" si="96"/>
        <v>2023|Kapiti Coast District|Total - dwelling type</v>
      </c>
      <c r="B3106" t="s">
        <v>16</v>
      </c>
      <c r="C3106" t="s">
        <v>17</v>
      </c>
      <c r="D3106" t="s">
        <v>18</v>
      </c>
      <c r="E3106" t="s">
        <v>19</v>
      </c>
      <c r="F3106">
        <v>2023</v>
      </c>
      <c r="G3106">
        <v>2023</v>
      </c>
      <c r="H3106" s="1" t="s">
        <v>164</v>
      </c>
      <c r="I3106" t="s">
        <v>163</v>
      </c>
      <c r="J3106">
        <v>21</v>
      </c>
      <c r="K3106" t="s">
        <v>26</v>
      </c>
      <c r="L3106">
        <v>99</v>
      </c>
      <c r="M3106" t="s">
        <v>260</v>
      </c>
      <c r="N3106">
        <v>1815</v>
      </c>
      <c r="R3106" s="2">
        <f t="shared" si="97"/>
        <v>6.8883069566207444</v>
      </c>
      <c r="S3106" s="2">
        <f>VLOOKUP(A3106,'TA Total'!A:Q,14,0)</f>
        <v>26349</v>
      </c>
    </row>
    <row r="3107" spans="1:19" x14ac:dyDescent="0.45">
      <c r="A3107" s="2" t="str">
        <f t="shared" si="96"/>
        <v>2023|Kapiti Coast District|Private Dwelling</v>
      </c>
      <c r="B3107" t="s">
        <v>16</v>
      </c>
      <c r="C3107" t="s">
        <v>17</v>
      </c>
      <c r="D3107" t="s">
        <v>18</v>
      </c>
      <c r="E3107" t="s">
        <v>19</v>
      </c>
      <c r="F3107">
        <v>2023</v>
      </c>
      <c r="G3107">
        <v>2023</v>
      </c>
      <c r="H3107" s="1" t="s">
        <v>164</v>
      </c>
      <c r="I3107" t="s">
        <v>163</v>
      </c>
      <c r="J3107">
        <v>22</v>
      </c>
      <c r="K3107" t="s">
        <v>27</v>
      </c>
      <c r="L3107">
        <v>1</v>
      </c>
      <c r="M3107" t="s">
        <v>261</v>
      </c>
      <c r="N3107">
        <v>1260</v>
      </c>
      <c r="R3107" s="2">
        <f t="shared" si="97"/>
        <v>4.8076923076923084</v>
      </c>
      <c r="S3107" s="2">
        <f>VLOOKUP(A3107,'TA Total'!A:Q,14,0)</f>
        <v>26208</v>
      </c>
    </row>
    <row r="3108" spans="1:19" x14ac:dyDescent="0.45">
      <c r="A3108" s="2" t="str">
        <f t="shared" si="96"/>
        <v>2023|Kapiti Coast District|Non-private Dwelling</v>
      </c>
      <c r="B3108" t="s">
        <v>16</v>
      </c>
      <c r="C3108" t="s">
        <v>17</v>
      </c>
      <c r="D3108" t="s">
        <v>18</v>
      </c>
      <c r="E3108" t="s">
        <v>19</v>
      </c>
      <c r="F3108">
        <v>2023</v>
      </c>
      <c r="G3108">
        <v>2023</v>
      </c>
      <c r="H3108" s="1" t="s">
        <v>164</v>
      </c>
      <c r="I3108" t="s">
        <v>163</v>
      </c>
      <c r="J3108">
        <v>22</v>
      </c>
      <c r="K3108" t="s">
        <v>27</v>
      </c>
      <c r="L3108">
        <v>2</v>
      </c>
      <c r="M3108" t="s">
        <v>262</v>
      </c>
      <c r="N3108">
        <v>39</v>
      </c>
      <c r="R3108" s="2">
        <f t="shared" si="97"/>
        <v>27.659574468085108</v>
      </c>
      <c r="S3108" s="2">
        <f>VLOOKUP(A3108,'TA Total'!A:Q,14,0)</f>
        <v>141</v>
      </c>
    </row>
    <row r="3109" spans="1:19" x14ac:dyDescent="0.45">
      <c r="A3109" s="2" t="str">
        <f t="shared" si="96"/>
        <v>2023|Kapiti Coast District|Total - dwelling type</v>
      </c>
      <c r="B3109" t="s">
        <v>16</v>
      </c>
      <c r="C3109" t="s">
        <v>17</v>
      </c>
      <c r="D3109" t="s">
        <v>18</v>
      </c>
      <c r="E3109" t="s">
        <v>19</v>
      </c>
      <c r="F3109">
        <v>2023</v>
      </c>
      <c r="G3109">
        <v>2023</v>
      </c>
      <c r="H3109" s="1" t="s">
        <v>164</v>
      </c>
      <c r="I3109" t="s">
        <v>163</v>
      </c>
      <c r="J3109">
        <v>22</v>
      </c>
      <c r="K3109" t="s">
        <v>27</v>
      </c>
      <c r="L3109">
        <v>99</v>
      </c>
      <c r="M3109" t="s">
        <v>260</v>
      </c>
      <c r="N3109">
        <v>1299</v>
      </c>
      <c r="R3109" s="2">
        <f t="shared" si="97"/>
        <v>4.9299783673004667</v>
      </c>
      <c r="S3109" s="2">
        <f>VLOOKUP(A3109,'TA Total'!A:Q,14,0)</f>
        <v>26349</v>
      </c>
    </row>
    <row r="3110" spans="1:19" x14ac:dyDescent="0.45">
      <c r="A3110" s="2" t="str">
        <f t="shared" si="96"/>
        <v>2023|Kapiti Coast District|Private Dwelling</v>
      </c>
      <c r="B3110" t="s">
        <v>16</v>
      </c>
      <c r="C3110" t="s">
        <v>17</v>
      </c>
      <c r="D3110" t="s">
        <v>18</v>
      </c>
      <c r="E3110" t="s">
        <v>19</v>
      </c>
      <c r="F3110">
        <v>2023</v>
      </c>
      <c r="G3110">
        <v>2023</v>
      </c>
      <c r="H3110" s="1" t="s">
        <v>164</v>
      </c>
      <c r="I3110" t="s">
        <v>163</v>
      </c>
      <c r="J3110">
        <v>3</v>
      </c>
      <c r="K3110" t="s">
        <v>28</v>
      </c>
      <c r="L3110">
        <v>1</v>
      </c>
      <c r="M3110" t="s">
        <v>261</v>
      </c>
      <c r="N3110">
        <v>138</v>
      </c>
      <c r="R3110" s="2">
        <f t="shared" si="97"/>
        <v>0.52655677655677657</v>
      </c>
      <c r="S3110" s="2">
        <f>VLOOKUP(A3110,'TA Total'!A:Q,14,0)</f>
        <v>26208</v>
      </c>
    </row>
    <row r="3111" spans="1:19" x14ac:dyDescent="0.45">
      <c r="A3111" s="2" t="str">
        <f t="shared" si="96"/>
        <v>2023|Kapiti Coast District|Non-private Dwelling</v>
      </c>
      <c r="B3111" t="s">
        <v>16</v>
      </c>
      <c r="C3111" t="s">
        <v>17</v>
      </c>
      <c r="D3111" t="s">
        <v>18</v>
      </c>
      <c r="E3111" t="s">
        <v>19</v>
      </c>
      <c r="F3111">
        <v>2023</v>
      </c>
      <c r="G3111">
        <v>2023</v>
      </c>
      <c r="H3111" s="1" t="s">
        <v>164</v>
      </c>
      <c r="I3111" t="s">
        <v>163</v>
      </c>
      <c r="J3111">
        <v>3</v>
      </c>
      <c r="K3111" t="s">
        <v>28</v>
      </c>
      <c r="L3111">
        <v>2</v>
      </c>
      <c r="M3111" t="s">
        <v>262</v>
      </c>
      <c r="N3111">
        <v>0</v>
      </c>
      <c r="R3111" s="2">
        <f t="shared" si="97"/>
        <v>0</v>
      </c>
      <c r="S3111" s="2">
        <f>VLOOKUP(A3111,'TA Total'!A:Q,14,0)</f>
        <v>141</v>
      </c>
    </row>
    <row r="3112" spans="1:19" x14ac:dyDescent="0.45">
      <c r="A3112" s="2" t="str">
        <f t="shared" si="96"/>
        <v>2023|Kapiti Coast District|Total - dwelling type</v>
      </c>
      <c r="B3112" t="s">
        <v>16</v>
      </c>
      <c r="C3112" t="s">
        <v>17</v>
      </c>
      <c r="D3112" t="s">
        <v>18</v>
      </c>
      <c r="E3112" t="s">
        <v>19</v>
      </c>
      <c r="F3112">
        <v>2023</v>
      </c>
      <c r="G3112">
        <v>2023</v>
      </c>
      <c r="H3112" s="1" t="s">
        <v>164</v>
      </c>
      <c r="I3112" t="s">
        <v>163</v>
      </c>
      <c r="J3112">
        <v>3</v>
      </c>
      <c r="K3112" t="s">
        <v>28</v>
      </c>
      <c r="L3112">
        <v>99</v>
      </c>
      <c r="M3112" t="s">
        <v>260</v>
      </c>
      <c r="N3112">
        <v>138</v>
      </c>
      <c r="R3112" s="2">
        <f t="shared" si="97"/>
        <v>0.52373904132984173</v>
      </c>
      <c r="S3112" s="2">
        <f>VLOOKUP(A3112,'TA Total'!A:Q,14,0)</f>
        <v>26349</v>
      </c>
    </row>
    <row r="3113" spans="1:19" x14ac:dyDescent="0.45">
      <c r="A3113" s="2" t="str">
        <f t="shared" si="96"/>
        <v>2023|Kapiti Coast District|Private Dwelling</v>
      </c>
      <c r="B3113" t="s">
        <v>16</v>
      </c>
      <c r="C3113" t="s">
        <v>17</v>
      </c>
      <c r="D3113" t="s">
        <v>18</v>
      </c>
      <c r="E3113" t="s">
        <v>19</v>
      </c>
      <c r="F3113">
        <v>2023</v>
      </c>
      <c r="G3113">
        <v>2023</v>
      </c>
      <c r="H3113" s="1" t="s">
        <v>164</v>
      </c>
      <c r="I3113" t="s">
        <v>163</v>
      </c>
      <c r="J3113">
        <v>999</v>
      </c>
      <c r="K3113" t="s">
        <v>29</v>
      </c>
      <c r="L3113">
        <v>1</v>
      </c>
      <c r="M3113" t="s">
        <v>261</v>
      </c>
      <c r="N3113">
        <v>26208</v>
      </c>
      <c r="R3113" s="2">
        <f t="shared" si="97"/>
        <v>100</v>
      </c>
      <c r="S3113" s="2">
        <f>VLOOKUP(A3113,'TA Total'!A:Q,14,0)</f>
        <v>26208</v>
      </c>
    </row>
    <row r="3114" spans="1:19" x14ac:dyDescent="0.45">
      <c r="A3114" s="2" t="str">
        <f t="shared" si="96"/>
        <v>2023|Kapiti Coast District|Non-private Dwelling</v>
      </c>
      <c r="B3114" t="s">
        <v>16</v>
      </c>
      <c r="C3114" t="s">
        <v>17</v>
      </c>
      <c r="D3114" t="s">
        <v>18</v>
      </c>
      <c r="E3114" t="s">
        <v>19</v>
      </c>
      <c r="F3114">
        <v>2023</v>
      </c>
      <c r="G3114">
        <v>2023</v>
      </c>
      <c r="H3114" s="1" t="s">
        <v>164</v>
      </c>
      <c r="I3114" t="s">
        <v>163</v>
      </c>
      <c r="J3114">
        <v>999</v>
      </c>
      <c r="K3114" t="s">
        <v>29</v>
      </c>
      <c r="L3114">
        <v>2</v>
      </c>
      <c r="M3114" t="s">
        <v>262</v>
      </c>
      <c r="N3114">
        <v>141</v>
      </c>
      <c r="R3114" s="2">
        <f t="shared" si="97"/>
        <v>100</v>
      </c>
      <c r="S3114" s="2">
        <f>VLOOKUP(A3114,'TA Total'!A:Q,14,0)</f>
        <v>141</v>
      </c>
    </row>
    <row r="3115" spans="1:19" x14ac:dyDescent="0.45">
      <c r="A3115" s="2" t="str">
        <f t="shared" si="96"/>
        <v>2023|Kapiti Coast District|Total - dwelling type</v>
      </c>
      <c r="B3115" t="s">
        <v>16</v>
      </c>
      <c r="C3115" t="s">
        <v>17</v>
      </c>
      <c r="D3115" t="s">
        <v>18</v>
      </c>
      <c r="E3115" t="s">
        <v>19</v>
      </c>
      <c r="F3115">
        <v>2023</v>
      </c>
      <c r="G3115">
        <v>2023</v>
      </c>
      <c r="H3115" s="1" t="s">
        <v>164</v>
      </c>
      <c r="I3115" t="s">
        <v>163</v>
      </c>
      <c r="J3115">
        <v>999</v>
      </c>
      <c r="K3115" t="s">
        <v>29</v>
      </c>
      <c r="L3115">
        <v>99</v>
      </c>
      <c r="M3115" t="s">
        <v>260</v>
      </c>
      <c r="N3115">
        <v>26349</v>
      </c>
      <c r="R3115" s="2">
        <f t="shared" si="97"/>
        <v>100</v>
      </c>
      <c r="S3115" s="2">
        <f>VLOOKUP(A3115,'TA Total'!A:Q,14,0)</f>
        <v>26349</v>
      </c>
    </row>
    <row r="3116" spans="1:19" x14ac:dyDescent="0.45">
      <c r="A3116" s="2" t="str">
        <f t="shared" si="96"/>
        <v>2023|Porirua City|Private Dwelling</v>
      </c>
      <c r="B3116" t="s">
        <v>16</v>
      </c>
      <c r="C3116" t="s">
        <v>17</v>
      </c>
      <c r="D3116" t="s">
        <v>18</v>
      </c>
      <c r="E3116" t="s">
        <v>19</v>
      </c>
      <c r="F3116">
        <v>2023</v>
      </c>
      <c r="G3116">
        <v>2023</v>
      </c>
      <c r="H3116" s="1" t="s">
        <v>162</v>
      </c>
      <c r="I3116" t="s">
        <v>161</v>
      </c>
      <c r="J3116">
        <v>1</v>
      </c>
      <c r="K3116" t="s">
        <v>22</v>
      </c>
      <c r="L3116">
        <v>1</v>
      </c>
      <c r="M3116" t="s">
        <v>261</v>
      </c>
      <c r="N3116">
        <v>19080</v>
      </c>
      <c r="R3116" s="2">
        <f t="shared" si="97"/>
        <v>92.711370262390673</v>
      </c>
      <c r="S3116" s="2">
        <f>VLOOKUP(A3116,'TA Total'!A:Q,14,0)</f>
        <v>20580</v>
      </c>
    </row>
    <row r="3117" spans="1:19" x14ac:dyDescent="0.45">
      <c r="A3117" s="2" t="str">
        <f t="shared" si="96"/>
        <v>2023|Porirua City|Non-private Dwelling</v>
      </c>
      <c r="B3117" t="s">
        <v>16</v>
      </c>
      <c r="C3117" t="s">
        <v>17</v>
      </c>
      <c r="D3117" t="s">
        <v>18</v>
      </c>
      <c r="E3117" t="s">
        <v>19</v>
      </c>
      <c r="F3117">
        <v>2023</v>
      </c>
      <c r="G3117">
        <v>2023</v>
      </c>
      <c r="H3117" s="1" t="s">
        <v>162</v>
      </c>
      <c r="I3117" t="s">
        <v>161</v>
      </c>
      <c r="J3117">
        <v>1</v>
      </c>
      <c r="K3117" t="s">
        <v>22</v>
      </c>
      <c r="L3117">
        <v>2</v>
      </c>
      <c r="M3117" t="s">
        <v>262</v>
      </c>
      <c r="N3117">
        <v>54</v>
      </c>
      <c r="R3117" s="2">
        <f t="shared" si="97"/>
        <v>81.818181818181827</v>
      </c>
      <c r="S3117" s="2">
        <f>VLOOKUP(A3117,'TA Total'!A:Q,14,0)</f>
        <v>66</v>
      </c>
    </row>
    <row r="3118" spans="1:19" x14ac:dyDescent="0.45">
      <c r="A3118" s="2" t="str">
        <f t="shared" si="96"/>
        <v>2023|Porirua City|Total - dwelling type</v>
      </c>
      <c r="B3118" t="s">
        <v>16</v>
      </c>
      <c r="C3118" t="s">
        <v>17</v>
      </c>
      <c r="D3118" t="s">
        <v>18</v>
      </c>
      <c r="E3118" t="s">
        <v>19</v>
      </c>
      <c r="F3118">
        <v>2023</v>
      </c>
      <c r="G3118">
        <v>2023</v>
      </c>
      <c r="H3118" s="1" t="s">
        <v>162</v>
      </c>
      <c r="I3118" t="s">
        <v>161</v>
      </c>
      <c r="J3118">
        <v>1</v>
      </c>
      <c r="K3118" t="s">
        <v>22</v>
      </c>
      <c r="L3118">
        <v>99</v>
      </c>
      <c r="M3118" t="s">
        <v>260</v>
      </c>
      <c r="N3118">
        <v>19134</v>
      </c>
      <c r="R3118" s="2">
        <f t="shared" si="97"/>
        <v>92.676547515257184</v>
      </c>
      <c r="S3118" s="2">
        <f>VLOOKUP(A3118,'TA Total'!A:Q,14,0)</f>
        <v>20646</v>
      </c>
    </row>
    <row r="3119" spans="1:19" x14ac:dyDescent="0.45">
      <c r="A3119" s="2" t="str">
        <f t="shared" si="96"/>
        <v>2023|Porirua City|Private Dwelling</v>
      </c>
      <c r="B3119" t="s">
        <v>16</v>
      </c>
      <c r="C3119" t="s">
        <v>17</v>
      </c>
      <c r="D3119" t="s">
        <v>18</v>
      </c>
      <c r="E3119" t="s">
        <v>19</v>
      </c>
      <c r="F3119">
        <v>2023</v>
      </c>
      <c r="G3119">
        <v>2023</v>
      </c>
      <c r="H3119" s="1" t="s">
        <v>162</v>
      </c>
      <c r="I3119" t="s">
        <v>161</v>
      </c>
      <c r="J3119">
        <v>2</v>
      </c>
      <c r="K3119" t="s">
        <v>23</v>
      </c>
      <c r="L3119">
        <v>1</v>
      </c>
      <c r="M3119" t="s">
        <v>261</v>
      </c>
      <c r="N3119">
        <v>1125</v>
      </c>
      <c r="R3119" s="2">
        <f t="shared" si="97"/>
        <v>5.4664723032069968</v>
      </c>
      <c r="S3119" s="2">
        <f>VLOOKUP(A3119,'TA Total'!A:Q,14,0)</f>
        <v>20580</v>
      </c>
    </row>
    <row r="3120" spans="1:19" x14ac:dyDescent="0.45">
      <c r="A3120" s="2" t="str">
        <f t="shared" si="96"/>
        <v>2023|Porirua City|Non-private Dwelling</v>
      </c>
      <c r="B3120" t="s">
        <v>16</v>
      </c>
      <c r="C3120" t="s">
        <v>17</v>
      </c>
      <c r="D3120" t="s">
        <v>18</v>
      </c>
      <c r="E3120" t="s">
        <v>19</v>
      </c>
      <c r="F3120">
        <v>2023</v>
      </c>
      <c r="G3120">
        <v>2023</v>
      </c>
      <c r="H3120" s="1" t="s">
        <v>162</v>
      </c>
      <c r="I3120" t="s">
        <v>161</v>
      </c>
      <c r="J3120">
        <v>2</v>
      </c>
      <c r="K3120" t="s">
        <v>23</v>
      </c>
      <c r="L3120">
        <v>2</v>
      </c>
      <c r="M3120" t="s">
        <v>262</v>
      </c>
      <c r="N3120">
        <v>12</v>
      </c>
      <c r="R3120" s="2">
        <f t="shared" si="97"/>
        <v>18.181818181818183</v>
      </c>
      <c r="S3120" s="2">
        <f>VLOOKUP(A3120,'TA Total'!A:Q,14,0)</f>
        <v>66</v>
      </c>
    </row>
    <row r="3121" spans="1:19" x14ac:dyDescent="0.45">
      <c r="A3121" s="2" t="str">
        <f t="shared" si="96"/>
        <v>2023|Porirua City|Total - dwelling type</v>
      </c>
      <c r="B3121" t="s">
        <v>16</v>
      </c>
      <c r="C3121" t="s">
        <v>17</v>
      </c>
      <c r="D3121" t="s">
        <v>18</v>
      </c>
      <c r="E3121" t="s">
        <v>19</v>
      </c>
      <c r="F3121">
        <v>2023</v>
      </c>
      <c r="G3121">
        <v>2023</v>
      </c>
      <c r="H3121" s="1" t="s">
        <v>162</v>
      </c>
      <c r="I3121" t="s">
        <v>161</v>
      </c>
      <c r="J3121">
        <v>2</v>
      </c>
      <c r="K3121" t="s">
        <v>23</v>
      </c>
      <c r="L3121">
        <v>99</v>
      </c>
      <c r="M3121" t="s">
        <v>260</v>
      </c>
      <c r="N3121">
        <v>1137</v>
      </c>
      <c r="R3121" s="2">
        <f t="shared" si="97"/>
        <v>5.5071200232490556</v>
      </c>
      <c r="S3121" s="2">
        <f>VLOOKUP(A3121,'TA Total'!A:Q,14,0)</f>
        <v>20646</v>
      </c>
    </row>
    <row r="3122" spans="1:19" x14ac:dyDescent="0.45">
      <c r="A3122" s="2" t="str">
        <f t="shared" si="96"/>
        <v>2023|Porirua City|Private Dwelling</v>
      </c>
      <c r="B3122" t="s">
        <v>16</v>
      </c>
      <c r="C3122" t="s">
        <v>17</v>
      </c>
      <c r="D3122" t="s">
        <v>18</v>
      </c>
      <c r="E3122" t="s">
        <v>19</v>
      </c>
      <c r="F3122">
        <v>2023</v>
      </c>
      <c r="G3122">
        <v>2023</v>
      </c>
      <c r="H3122" s="1" t="s">
        <v>162</v>
      </c>
      <c r="I3122" t="s">
        <v>161</v>
      </c>
      <c r="J3122">
        <v>21</v>
      </c>
      <c r="K3122" t="s">
        <v>26</v>
      </c>
      <c r="L3122">
        <v>1</v>
      </c>
      <c r="M3122" t="s">
        <v>261</v>
      </c>
      <c r="N3122">
        <v>645</v>
      </c>
      <c r="R3122" s="2">
        <f t="shared" si="97"/>
        <v>3.1341107871720117</v>
      </c>
      <c r="S3122" s="2">
        <f>VLOOKUP(A3122,'TA Total'!A:Q,14,0)</f>
        <v>20580</v>
      </c>
    </row>
    <row r="3123" spans="1:19" x14ac:dyDescent="0.45">
      <c r="A3123" s="2" t="str">
        <f t="shared" si="96"/>
        <v>2023|Porirua City|Non-private Dwelling</v>
      </c>
      <c r="B3123" t="s">
        <v>16</v>
      </c>
      <c r="C3123" t="s">
        <v>17</v>
      </c>
      <c r="D3123" t="s">
        <v>18</v>
      </c>
      <c r="E3123" t="s">
        <v>19</v>
      </c>
      <c r="F3123">
        <v>2023</v>
      </c>
      <c r="G3123">
        <v>2023</v>
      </c>
      <c r="H3123" s="1" t="s">
        <v>162</v>
      </c>
      <c r="I3123" t="s">
        <v>161</v>
      </c>
      <c r="J3123">
        <v>21</v>
      </c>
      <c r="K3123" t="s">
        <v>26</v>
      </c>
      <c r="L3123">
        <v>2</v>
      </c>
      <c r="M3123" t="s">
        <v>262</v>
      </c>
      <c r="N3123">
        <v>9</v>
      </c>
      <c r="R3123" s="2">
        <f t="shared" si="97"/>
        <v>13.636363636363635</v>
      </c>
      <c r="S3123" s="2">
        <f>VLOOKUP(A3123,'TA Total'!A:Q,14,0)</f>
        <v>66</v>
      </c>
    </row>
    <row r="3124" spans="1:19" x14ac:dyDescent="0.45">
      <c r="A3124" s="2" t="str">
        <f t="shared" si="96"/>
        <v>2023|Porirua City|Total - dwelling type</v>
      </c>
      <c r="B3124" t="s">
        <v>16</v>
      </c>
      <c r="C3124" t="s">
        <v>17</v>
      </c>
      <c r="D3124" t="s">
        <v>18</v>
      </c>
      <c r="E3124" t="s">
        <v>19</v>
      </c>
      <c r="F3124">
        <v>2023</v>
      </c>
      <c r="G3124">
        <v>2023</v>
      </c>
      <c r="H3124" s="1" t="s">
        <v>162</v>
      </c>
      <c r="I3124" t="s">
        <v>161</v>
      </c>
      <c r="J3124">
        <v>21</v>
      </c>
      <c r="K3124" t="s">
        <v>26</v>
      </c>
      <c r="L3124">
        <v>99</v>
      </c>
      <c r="M3124" t="s">
        <v>260</v>
      </c>
      <c r="N3124">
        <v>654</v>
      </c>
      <c r="R3124" s="2">
        <f t="shared" si="97"/>
        <v>3.1676838128451035</v>
      </c>
      <c r="S3124" s="2">
        <f>VLOOKUP(A3124,'TA Total'!A:Q,14,0)</f>
        <v>20646</v>
      </c>
    </row>
    <row r="3125" spans="1:19" x14ac:dyDescent="0.45">
      <c r="A3125" s="2" t="str">
        <f t="shared" si="96"/>
        <v>2023|Porirua City|Private Dwelling</v>
      </c>
      <c r="B3125" t="s">
        <v>16</v>
      </c>
      <c r="C3125" t="s">
        <v>17</v>
      </c>
      <c r="D3125" t="s">
        <v>18</v>
      </c>
      <c r="E3125" t="s">
        <v>19</v>
      </c>
      <c r="F3125">
        <v>2023</v>
      </c>
      <c r="G3125">
        <v>2023</v>
      </c>
      <c r="H3125" s="1" t="s">
        <v>162</v>
      </c>
      <c r="I3125" t="s">
        <v>161</v>
      </c>
      <c r="J3125">
        <v>22</v>
      </c>
      <c r="K3125" t="s">
        <v>27</v>
      </c>
      <c r="L3125">
        <v>1</v>
      </c>
      <c r="M3125" t="s">
        <v>261</v>
      </c>
      <c r="N3125">
        <v>477</v>
      </c>
      <c r="R3125" s="2">
        <f t="shared" si="97"/>
        <v>2.3177842565597668</v>
      </c>
      <c r="S3125" s="2">
        <f>VLOOKUP(A3125,'TA Total'!A:Q,14,0)</f>
        <v>20580</v>
      </c>
    </row>
    <row r="3126" spans="1:19" x14ac:dyDescent="0.45">
      <c r="A3126" s="2" t="str">
        <f t="shared" si="96"/>
        <v>2023|Porirua City|Non-private Dwelling</v>
      </c>
      <c r="B3126" t="s">
        <v>16</v>
      </c>
      <c r="C3126" t="s">
        <v>17</v>
      </c>
      <c r="D3126" t="s">
        <v>18</v>
      </c>
      <c r="E3126" t="s">
        <v>19</v>
      </c>
      <c r="F3126">
        <v>2023</v>
      </c>
      <c r="G3126">
        <v>2023</v>
      </c>
      <c r="H3126" s="1" t="s">
        <v>162</v>
      </c>
      <c r="I3126" t="s">
        <v>161</v>
      </c>
      <c r="J3126">
        <v>22</v>
      </c>
      <c r="K3126" t="s">
        <v>27</v>
      </c>
      <c r="L3126">
        <v>2</v>
      </c>
      <c r="M3126" t="s">
        <v>262</v>
      </c>
      <c r="N3126">
        <v>3</v>
      </c>
      <c r="R3126" s="2">
        <f t="shared" si="97"/>
        <v>4.5454545454545459</v>
      </c>
      <c r="S3126" s="2">
        <f>VLOOKUP(A3126,'TA Total'!A:Q,14,0)</f>
        <v>66</v>
      </c>
    </row>
    <row r="3127" spans="1:19" x14ac:dyDescent="0.45">
      <c r="A3127" s="2" t="str">
        <f t="shared" si="96"/>
        <v>2023|Porirua City|Total - dwelling type</v>
      </c>
      <c r="B3127" t="s">
        <v>16</v>
      </c>
      <c r="C3127" t="s">
        <v>17</v>
      </c>
      <c r="D3127" t="s">
        <v>18</v>
      </c>
      <c r="E3127" t="s">
        <v>19</v>
      </c>
      <c r="F3127">
        <v>2023</v>
      </c>
      <c r="G3127">
        <v>2023</v>
      </c>
      <c r="H3127" s="1" t="s">
        <v>162</v>
      </c>
      <c r="I3127" t="s">
        <v>161</v>
      </c>
      <c r="J3127">
        <v>22</v>
      </c>
      <c r="K3127" t="s">
        <v>27</v>
      </c>
      <c r="L3127">
        <v>99</v>
      </c>
      <c r="M3127" t="s">
        <v>260</v>
      </c>
      <c r="N3127">
        <v>483</v>
      </c>
      <c r="R3127" s="2">
        <f t="shared" si="97"/>
        <v>2.3394362104039521</v>
      </c>
      <c r="S3127" s="2">
        <f>VLOOKUP(A3127,'TA Total'!A:Q,14,0)</f>
        <v>20646</v>
      </c>
    </row>
    <row r="3128" spans="1:19" x14ac:dyDescent="0.45">
      <c r="A3128" s="2" t="str">
        <f t="shared" si="96"/>
        <v>2023|Porirua City|Private Dwelling</v>
      </c>
      <c r="B3128" t="s">
        <v>16</v>
      </c>
      <c r="C3128" t="s">
        <v>17</v>
      </c>
      <c r="D3128" t="s">
        <v>18</v>
      </c>
      <c r="E3128" t="s">
        <v>19</v>
      </c>
      <c r="F3128">
        <v>2023</v>
      </c>
      <c r="G3128">
        <v>2023</v>
      </c>
      <c r="H3128" s="1" t="s">
        <v>162</v>
      </c>
      <c r="I3128" t="s">
        <v>161</v>
      </c>
      <c r="J3128">
        <v>3</v>
      </c>
      <c r="K3128" t="s">
        <v>28</v>
      </c>
      <c r="L3128">
        <v>1</v>
      </c>
      <c r="M3128" t="s">
        <v>261</v>
      </c>
      <c r="N3128">
        <v>375</v>
      </c>
      <c r="R3128" s="2">
        <f t="shared" si="97"/>
        <v>1.8221574344023324</v>
      </c>
      <c r="S3128" s="2">
        <f>VLOOKUP(A3128,'TA Total'!A:Q,14,0)</f>
        <v>20580</v>
      </c>
    </row>
    <row r="3129" spans="1:19" x14ac:dyDescent="0.45">
      <c r="A3129" s="2" t="str">
        <f t="shared" si="96"/>
        <v>2023|Porirua City|Non-private Dwelling</v>
      </c>
      <c r="B3129" t="s">
        <v>16</v>
      </c>
      <c r="C3129" t="s">
        <v>17</v>
      </c>
      <c r="D3129" t="s">
        <v>18</v>
      </c>
      <c r="E3129" t="s">
        <v>19</v>
      </c>
      <c r="F3129">
        <v>2023</v>
      </c>
      <c r="G3129">
        <v>2023</v>
      </c>
      <c r="H3129" s="1" t="s">
        <v>162</v>
      </c>
      <c r="I3129" t="s">
        <v>161</v>
      </c>
      <c r="J3129">
        <v>3</v>
      </c>
      <c r="K3129" t="s">
        <v>28</v>
      </c>
      <c r="L3129">
        <v>2</v>
      </c>
      <c r="M3129" t="s">
        <v>262</v>
      </c>
      <c r="N3129">
        <v>0</v>
      </c>
      <c r="R3129" s="2">
        <f t="shared" si="97"/>
        <v>0</v>
      </c>
      <c r="S3129" s="2">
        <f>VLOOKUP(A3129,'TA Total'!A:Q,14,0)</f>
        <v>66</v>
      </c>
    </row>
    <row r="3130" spans="1:19" x14ac:dyDescent="0.45">
      <c r="A3130" s="2" t="str">
        <f t="shared" si="96"/>
        <v>2023|Porirua City|Total - dwelling type</v>
      </c>
      <c r="B3130" t="s">
        <v>16</v>
      </c>
      <c r="C3130" t="s">
        <v>17</v>
      </c>
      <c r="D3130" t="s">
        <v>18</v>
      </c>
      <c r="E3130" t="s">
        <v>19</v>
      </c>
      <c r="F3130">
        <v>2023</v>
      </c>
      <c r="G3130">
        <v>2023</v>
      </c>
      <c r="H3130" s="1" t="s">
        <v>162</v>
      </c>
      <c r="I3130" t="s">
        <v>161</v>
      </c>
      <c r="J3130">
        <v>3</v>
      </c>
      <c r="K3130" t="s">
        <v>28</v>
      </c>
      <c r="L3130">
        <v>99</v>
      </c>
      <c r="M3130" t="s">
        <v>260</v>
      </c>
      <c r="N3130">
        <v>375</v>
      </c>
      <c r="R3130" s="2">
        <f t="shared" si="97"/>
        <v>1.8163324614937519</v>
      </c>
      <c r="S3130" s="2">
        <f>VLOOKUP(A3130,'TA Total'!A:Q,14,0)</f>
        <v>20646</v>
      </c>
    </row>
    <row r="3131" spans="1:19" x14ac:dyDescent="0.45">
      <c r="A3131" s="2" t="str">
        <f t="shared" si="96"/>
        <v>2023|Porirua City|Private Dwelling</v>
      </c>
      <c r="B3131" t="s">
        <v>16</v>
      </c>
      <c r="C3131" t="s">
        <v>17</v>
      </c>
      <c r="D3131" t="s">
        <v>18</v>
      </c>
      <c r="E3131" t="s">
        <v>19</v>
      </c>
      <c r="F3131">
        <v>2023</v>
      </c>
      <c r="G3131">
        <v>2023</v>
      </c>
      <c r="H3131" s="1" t="s">
        <v>162</v>
      </c>
      <c r="I3131" t="s">
        <v>161</v>
      </c>
      <c r="J3131">
        <v>999</v>
      </c>
      <c r="K3131" t="s">
        <v>29</v>
      </c>
      <c r="L3131">
        <v>1</v>
      </c>
      <c r="M3131" t="s">
        <v>261</v>
      </c>
      <c r="N3131">
        <v>20580</v>
      </c>
      <c r="R3131" s="2">
        <f t="shared" si="97"/>
        <v>100</v>
      </c>
      <c r="S3131" s="2">
        <f>VLOOKUP(A3131,'TA Total'!A:Q,14,0)</f>
        <v>20580</v>
      </c>
    </row>
    <row r="3132" spans="1:19" x14ac:dyDescent="0.45">
      <c r="A3132" s="2" t="str">
        <f t="shared" si="96"/>
        <v>2023|Porirua City|Non-private Dwelling</v>
      </c>
      <c r="B3132" t="s">
        <v>16</v>
      </c>
      <c r="C3132" t="s">
        <v>17</v>
      </c>
      <c r="D3132" t="s">
        <v>18</v>
      </c>
      <c r="E3132" t="s">
        <v>19</v>
      </c>
      <c r="F3132">
        <v>2023</v>
      </c>
      <c r="G3132">
        <v>2023</v>
      </c>
      <c r="H3132" s="1" t="s">
        <v>162</v>
      </c>
      <c r="I3132" t="s">
        <v>161</v>
      </c>
      <c r="J3132">
        <v>999</v>
      </c>
      <c r="K3132" t="s">
        <v>29</v>
      </c>
      <c r="L3132">
        <v>2</v>
      </c>
      <c r="M3132" t="s">
        <v>262</v>
      </c>
      <c r="N3132">
        <v>66</v>
      </c>
      <c r="R3132" s="2">
        <f t="shared" si="97"/>
        <v>100</v>
      </c>
      <c r="S3132" s="2">
        <f>VLOOKUP(A3132,'TA Total'!A:Q,14,0)</f>
        <v>66</v>
      </c>
    </row>
    <row r="3133" spans="1:19" x14ac:dyDescent="0.45">
      <c r="A3133" s="2" t="str">
        <f t="shared" si="96"/>
        <v>2023|Porirua City|Total - dwelling type</v>
      </c>
      <c r="B3133" t="s">
        <v>16</v>
      </c>
      <c r="C3133" t="s">
        <v>17</v>
      </c>
      <c r="D3133" t="s">
        <v>18</v>
      </c>
      <c r="E3133" t="s">
        <v>19</v>
      </c>
      <c r="F3133">
        <v>2023</v>
      </c>
      <c r="G3133">
        <v>2023</v>
      </c>
      <c r="H3133" s="1" t="s">
        <v>162</v>
      </c>
      <c r="I3133" t="s">
        <v>161</v>
      </c>
      <c r="J3133">
        <v>999</v>
      </c>
      <c r="K3133" t="s">
        <v>29</v>
      </c>
      <c r="L3133">
        <v>99</v>
      </c>
      <c r="M3133" t="s">
        <v>260</v>
      </c>
      <c r="N3133">
        <v>20646</v>
      </c>
      <c r="R3133" s="2">
        <f t="shared" si="97"/>
        <v>100</v>
      </c>
      <c r="S3133" s="2">
        <f>VLOOKUP(A3133,'TA Total'!A:Q,14,0)</f>
        <v>20646</v>
      </c>
    </row>
    <row r="3134" spans="1:19" x14ac:dyDescent="0.45">
      <c r="A3134" s="2" t="str">
        <f t="shared" si="96"/>
        <v>2023|Upper Hutt City|Private Dwelling</v>
      </c>
      <c r="B3134" t="s">
        <v>16</v>
      </c>
      <c r="C3134" t="s">
        <v>17</v>
      </c>
      <c r="D3134" t="s">
        <v>18</v>
      </c>
      <c r="E3134" t="s">
        <v>19</v>
      </c>
      <c r="F3134">
        <v>2023</v>
      </c>
      <c r="G3134">
        <v>2023</v>
      </c>
      <c r="H3134" s="1" t="s">
        <v>160</v>
      </c>
      <c r="I3134" t="s">
        <v>159</v>
      </c>
      <c r="J3134">
        <v>1</v>
      </c>
      <c r="K3134" t="s">
        <v>22</v>
      </c>
      <c r="L3134">
        <v>1</v>
      </c>
      <c r="M3134" t="s">
        <v>261</v>
      </c>
      <c r="N3134">
        <v>16839</v>
      </c>
      <c r="R3134" s="2">
        <f t="shared" si="97"/>
        <v>94.336134453781511</v>
      </c>
      <c r="S3134" s="2">
        <f>VLOOKUP(A3134,'TA Total'!A:Q,14,0)</f>
        <v>17850</v>
      </c>
    </row>
    <row r="3135" spans="1:19" x14ac:dyDescent="0.45">
      <c r="A3135" s="2" t="str">
        <f t="shared" si="96"/>
        <v>2023|Upper Hutt City|Non-private Dwelling</v>
      </c>
      <c r="B3135" t="s">
        <v>16</v>
      </c>
      <c r="C3135" t="s">
        <v>17</v>
      </c>
      <c r="D3135" t="s">
        <v>18</v>
      </c>
      <c r="E3135" t="s">
        <v>19</v>
      </c>
      <c r="F3135">
        <v>2023</v>
      </c>
      <c r="G3135">
        <v>2023</v>
      </c>
      <c r="H3135" s="1" t="s">
        <v>160</v>
      </c>
      <c r="I3135" t="s">
        <v>159</v>
      </c>
      <c r="J3135">
        <v>1</v>
      </c>
      <c r="K3135" t="s">
        <v>22</v>
      </c>
      <c r="L3135">
        <v>2</v>
      </c>
      <c r="M3135" t="s">
        <v>262</v>
      </c>
      <c r="N3135">
        <v>51</v>
      </c>
      <c r="R3135" s="2">
        <f t="shared" si="97"/>
        <v>89.473684210526315</v>
      </c>
      <c r="S3135" s="2">
        <f>VLOOKUP(A3135,'TA Total'!A:Q,14,0)</f>
        <v>57</v>
      </c>
    </row>
    <row r="3136" spans="1:19" x14ac:dyDescent="0.45">
      <c r="A3136" s="2" t="str">
        <f t="shared" si="96"/>
        <v>2023|Upper Hutt City|Total - dwelling type</v>
      </c>
      <c r="B3136" t="s">
        <v>16</v>
      </c>
      <c r="C3136" t="s">
        <v>17</v>
      </c>
      <c r="D3136" t="s">
        <v>18</v>
      </c>
      <c r="E3136" t="s">
        <v>19</v>
      </c>
      <c r="F3136">
        <v>2023</v>
      </c>
      <c r="G3136">
        <v>2023</v>
      </c>
      <c r="H3136" s="1" t="s">
        <v>160</v>
      </c>
      <c r="I3136" t="s">
        <v>159</v>
      </c>
      <c r="J3136">
        <v>1</v>
      </c>
      <c r="K3136" t="s">
        <v>22</v>
      </c>
      <c r="L3136">
        <v>99</v>
      </c>
      <c r="M3136" t="s">
        <v>260</v>
      </c>
      <c r="N3136">
        <v>16890</v>
      </c>
      <c r="R3136" s="2">
        <f t="shared" si="97"/>
        <v>94.320656726419841</v>
      </c>
      <c r="S3136" s="2">
        <f>VLOOKUP(A3136,'TA Total'!A:Q,14,0)</f>
        <v>17907</v>
      </c>
    </row>
    <row r="3137" spans="1:19" x14ac:dyDescent="0.45">
      <c r="A3137" s="2" t="str">
        <f t="shared" si="96"/>
        <v>2023|Upper Hutt City|Private Dwelling</v>
      </c>
      <c r="B3137" t="s">
        <v>16</v>
      </c>
      <c r="C3137" t="s">
        <v>17</v>
      </c>
      <c r="D3137" t="s">
        <v>18</v>
      </c>
      <c r="E3137" t="s">
        <v>19</v>
      </c>
      <c r="F3137">
        <v>2023</v>
      </c>
      <c r="G3137">
        <v>2023</v>
      </c>
      <c r="H3137" s="1" t="s">
        <v>160</v>
      </c>
      <c r="I3137" t="s">
        <v>159</v>
      </c>
      <c r="J3137">
        <v>2</v>
      </c>
      <c r="K3137" t="s">
        <v>23</v>
      </c>
      <c r="L3137">
        <v>1</v>
      </c>
      <c r="M3137" t="s">
        <v>261</v>
      </c>
      <c r="N3137">
        <v>933</v>
      </c>
      <c r="R3137" s="2">
        <f t="shared" si="97"/>
        <v>5.2268907563025211</v>
      </c>
      <c r="S3137" s="2">
        <f>VLOOKUP(A3137,'TA Total'!A:Q,14,0)</f>
        <v>17850</v>
      </c>
    </row>
    <row r="3138" spans="1:19" x14ac:dyDescent="0.45">
      <c r="A3138" s="2" t="str">
        <f t="shared" si="96"/>
        <v>2023|Upper Hutt City|Non-private Dwelling</v>
      </c>
      <c r="B3138" t="s">
        <v>16</v>
      </c>
      <c r="C3138" t="s">
        <v>17</v>
      </c>
      <c r="D3138" t="s">
        <v>18</v>
      </c>
      <c r="E3138" t="s">
        <v>19</v>
      </c>
      <c r="F3138">
        <v>2023</v>
      </c>
      <c r="G3138">
        <v>2023</v>
      </c>
      <c r="H3138" s="1" t="s">
        <v>160</v>
      </c>
      <c r="I3138" t="s">
        <v>159</v>
      </c>
      <c r="J3138">
        <v>2</v>
      </c>
      <c r="K3138" t="s">
        <v>23</v>
      </c>
      <c r="L3138">
        <v>2</v>
      </c>
      <c r="M3138" t="s">
        <v>262</v>
      </c>
      <c r="N3138">
        <v>6</v>
      </c>
      <c r="R3138" s="2">
        <f t="shared" si="97"/>
        <v>10.526315789473683</v>
      </c>
      <c r="S3138" s="2">
        <f>VLOOKUP(A3138,'TA Total'!A:Q,14,0)</f>
        <v>57</v>
      </c>
    </row>
    <row r="3139" spans="1:19" x14ac:dyDescent="0.45">
      <c r="A3139" s="2" t="str">
        <f t="shared" ref="A3139:A3202" si="98">G3139&amp;"|"&amp;I3139&amp;"|"&amp;M3139</f>
        <v>2023|Upper Hutt City|Total - dwelling type</v>
      </c>
      <c r="B3139" t="s">
        <v>16</v>
      </c>
      <c r="C3139" t="s">
        <v>17</v>
      </c>
      <c r="D3139" t="s">
        <v>18</v>
      </c>
      <c r="E3139" t="s">
        <v>19</v>
      </c>
      <c r="F3139">
        <v>2023</v>
      </c>
      <c r="G3139">
        <v>2023</v>
      </c>
      <c r="H3139" s="1" t="s">
        <v>160</v>
      </c>
      <c r="I3139" t="s">
        <v>159</v>
      </c>
      <c r="J3139">
        <v>2</v>
      </c>
      <c r="K3139" t="s">
        <v>23</v>
      </c>
      <c r="L3139">
        <v>99</v>
      </c>
      <c r="M3139" t="s">
        <v>260</v>
      </c>
      <c r="N3139">
        <v>936</v>
      </c>
      <c r="R3139" s="2">
        <f t="shared" ref="R3139:R3202" si="99">IF(P3139&lt;&gt;"_U",IFERROR((N3139/S3139*100),"."),".")</f>
        <v>5.2270061986932488</v>
      </c>
      <c r="S3139" s="2">
        <f>VLOOKUP(A3139,'TA Total'!A:Q,14,0)</f>
        <v>17907</v>
      </c>
    </row>
    <row r="3140" spans="1:19" x14ac:dyDescent="0.45">
      <c r="A3140" s="2" t="str">
        <f t="shared" si="98"/>
        <v>2023|Upper Hutt City|Private Dwelling</v>
      </c>
      <c r="B3140" t="s">
        <v>16</v>
      </c>
      <c r="C3140" t="s">
        <v>17</v>
      </c>
      <c r="D3140" t="s">
        <v>18</v>
      </c>
      <c r="E3140" t="s">
        <v>19</v>
      </c>
      <c r="F3140">
        <v>2023</v>
      </c>
      <c r="G3140">
        <v>2023</v>
      </c>
      <c r="H3140" s="1" t="s">
        <v>160</v>
      </c>
      <c r="I3140" t="s">
        <v>159</v>
      </c>
      <c r="J3140">
        <v>21</v>
      </c>
      <c r="K3140" t="s">
        <v>26</v>
      </c>
      <c r="L3140">
        <v>1</v>
      </c>
      <c r="M3140" t="s">
        <v>261</v>
      </c>
      <c r="N3140">
        <v>573</v>
      </c>
      <c r="R3140" s="2">
        <f t="shared" si="99"/>
        <v>3.2100840336134451</v>
      </c>
      <c r="S3140" s="2">
        <f>VLOOKUP(A3140,'TA Total'!A:Q,14,0)</f>
        <v>17850</v>
      </c>
    </row>
    <row r="3141" spans="1:19" x14ac:dyDescent="0.45">
      <c r="A3141" s="2" t="str">
        <f t="shared" si="98"/>
        <v>2023|Upper Hutt City|Non-private Dwelling</v>
      </c>
      <c r="B3141" t="s">
        <v>16</v>
      </c>
      <c r="C3141" t="s">
        <v>17</v>
      </c>
      <c r="D3141" t="s">
        <v>18</v>
      </c>
      <c r="E3141" t="s">
        <v>19</v>
      </c>
      <c r="F3141">
        <v>2023</v>
      </c>
      <c r="G3141">
        <v>2023</v>
      </c>
      <c r="H3141" s="1" t="s">
        <v>160</v>
      </c>
      <c r="I3141" t="s">
        <v>159</v>
      </c>
      <c r="J3141">
        <v>21</v>
      </c>
      <c r="K3141" t="s">
        <v>26</v>
      </c>
      <c r="L3141">
        <v>2</v>
      </c>
      <c r="M3141" t="s">
        <v>262</v>
      </c>
      <c r="N3141">
        <v>3</v>
      </c>
      <c r="R3141" s="2">
        <f t="shared" si="99"/>
        <v>5.2631578947368416</v>
      </c>
      <c r="S3141" s="2">
        <f>VLOOKUP(A3141,'TA Total'!A:Q,14,0)</f>
        <v>57</v>
      </c>
    </row>
    <row r="3142" spans="1:19" x14ac:dyDescent="0.45">
      <c r="A3142" s="2" t="str">
        <f t="shared" si="98"/>
        <v>2023|Upper Hutt City|Total - dwelling type</v>
      </c>
      <c r="B3142" t="s">
        <v>16</v>
      </c>
      <c r="C3142" t="s">
        <v>17</v>
      </c>
      <c r="D3142" t="s">
        <v>18</v>
      </c>
      <c r="E3142" t="s">
        <v>19</v>
      </c>
      <c r="F3142">
        <v>2023</v>
      </c>
      <c r="G3142">
        <v>2023</v>
      </c>
      <c r="H3142" s="1" t="s">
        <v>160</v>
      </c>
      <c r="I3142" t="s">
        <v>159</v>
      </c>
      <c r="J3142">
        <v>21</v>
      </c>
      <c r="K3142" t="s">
        <v>26</v>
      </c>
      <c r="L3142">
        <v>99</v>
      </c>
      <c r="M3142" t="s">
        <v>260</v>
      </c>
      <c r="N3142">
        <v>576</v>
      </c>
      <c r="R3142" s="2">
        <f t="shared" si="99"/>
        <v>3.2166191991958448</v>
      </c>
      <c r="S3142" s="2">
        <f>VLOOKUP(A3142,'TA Total'!A:Q,14,0)</f>
        <v>17907</v>
      </c>
    </row>
    <row r="3143" spans="1:19" x14ac:dyDescent="0.45">
      <c r="A3143" s="2" t="str">
        <f t="shared" si="98"/>
        <v>2023|Upper Hutt City|Private Dwelling</v>
      </c>
      <c r="B3143" t="s">
        <v>16</v>
      </c>
      <c r="C3143" t="s">
        <v>17</v>
      </c>
      <c r="D3143" t="s">
        <v>18</v>
      </c>
      <c r="E3143" t="s">
        <v>19</v>
      </c>
      <c r="F3143">
        <v>2023</v>
      </c>
      <c r="G3143">
        <v>2023</v>
      </c>
      <c r="H3143" s="1" t="s">
        <v>160</v>
      </c>
      <c r="I3143" t="s">
        <v>159</v>
      </c>
      <c r="J3143">
        <v>22</v>
      </c>
      <c r="K3143" t="s">
        <v>27</v>
      </c>
      <c r="L3143">
        <v>1</v>
      </c>
      <c r="M3143" t="s">
        <v>261</v>
      </c>
      <c r="N3143">
        <v>363</v>
      </c>
      <c r="R3143" s="2">
        <f t="shared" si="99"/>
        <v>2.0336134453781511</v>
      </c>
      <c r="S3143" s="2">
        <f>VLOOKUP(A3143,'TA Total'!A:Q,14,0)</f>
        <v>17850</v>
      </c>
    </row>
    <row r="3144" spans="1:19" x14ac:dyDescent="0.45">
      <c r="A3144" s="2" t="str">
        <f t="shared" si="98"/>
        <v>2023|Upper Hutt City|Non-private Dwelling</v>
      </c>
      <c r="B3144" t="s">
        <v>16</v>
      </c>
      <c r="C3144" t="s">
        <v>17</v>
      </c>
      <c r="D3144" t="s">
        <v>18</v>
      </c>
      <c r="E3144" t="s">
        <v>19</v>
      </c>
      <c r="F3144">
        <v>2023</v>
      </c>
      <c r="G3144">
        <v>2023</v>
      </c>
      <c r="H3144" s="1" t="s">
        <v>160</v>
      </c>
      <c r="I3144" t="s">
        <v>159</v>
      </c>
      <c r="J3144">
        <v>22</v>
      </c>
      <c r="K3144" t="s">
        <v>27</v>
      </c>
      <c r="L3144">
        <v>2</v>
      </c>
      <c r="M3144" t="s">
        <v>262</v>
      </c>
      <c r="N3144">
        <v>0</v>
      </c>
      <c r="R3144" s="2">
        <f t="shared" si="99"/>
        <v>0</v>
      </c>
      <c r="S3144" s="2">
        <f>VLOOKUP(A3144,'TA Total'!A:Q,14,0)</f>
        <v>57</v>
      </c>
    </row>
    <row r="3145" spans="1:19" x14ac:dyDescent="0.45">
      <c r="A3145" s="2" t="str">
        <f t="shared" si="98"/>
        <v>2023|Upper Hutt City|Total - dwelling type</v>
      </c>
      <c r="B3145" t="s">
        <v>16</v>
      </c>
      <c r="C3145" t="s">
        <v>17</v>
      </c>
      <c r="D3145" t="s">
        <v>18</v>
      </c>
      <c r="E3145" t="s">
        <v>19</v>
      </c>
      <c r="F3145">
        <v>2023</v>
      </c>
      <c r="G3145">
        <v>2023</v>
      </c>
      <c r="H3145" s="1" t="s">
        <v>160</v>
      </c>
      <c r="I3145" t="s">
        <v>159</v>
      </c>
      <c r="J3145">
        <v>22</v>
      </c>
      <c r="K3145" t="s">
        <v>27</v>
      </c>
      <c r="L3145">
        <v>99</v>
      </c>
      <c r="M3145" t="s">
        <v>260</v>
      </c>
      <c r="N3145">
        <v>363</v>
      </c>
      <c r="R3145" s="2">
        <f t="shared" si="99"/>
        <v>2.0271402244932148</v>
      </c>
      <c r="S3145" s="2">
        <f>VLOOKUP(A3145,'TA Total'!A:Q,14,0)</f>
        <v>17907</v>
      </c>
    </row>
    <row r="3146" spans="1:19" x14ac:dyDescent="0.45">
      <c r="A3146" s="2" t="str">
        <f t="shared" si="98"/>
        <v>2023|Upper Hutt City|Private Dwelling</v>
      </c>
      <c r="B3146" t="s">
        <v>16</v>
      </c>
      <c r="C3146" t="s">
        <v>17</v>
      </c>
      <c r="D3146" t="s">
        <v>18</v>
      </c>
      <c r="E3146" t="s">
        <v>19</v>
      </c>
      <c r="F3146">
        <v>2023</v>
      </c>
      <c r="G3146">
        <v>2023</v>
      </c>
      <c r="H3146" s="1" t="s">
        <v>160</v>
      </c>
      <c r="I3146" t="s">
        <v>159</v>
      </c>
      <c r="J3146">
        <v>3</v>
      </c>
      <c r="K3146" t="s">
        <v>28</v>
      </c>
      <c r="L3146">
        <v>1</v>
      </c>
      <c r="M3146" t="s">
        <v>261</v>
      </c>
      <c r="N3146">
        <v>81</v>
      </c>
      <c r="R3146" s="2">
        <f t="shared" si="99"/>
        <v>0.45378151260504196</v>
      </c>
      <c r="S3146" s="2">
        <f>VLOOKUP(A3146,'TA Total'!A:Q,14,0)</f>
        <v>17850</v>
      </c>
    </row>
    <row r="3147" spans="1:19" x14ac:dyDescent="0.45">
      <c r="A3147" s="2" t="str">
        <f t="shared" si="98"/>
        <v>2023|Upper Hutt City|Non-private Dwelling</v>
      </c>
      <c r="B3147" t="s">
        <v>16</v>
      </c>
      <c r="C3147" t="s">
        <v>17</v>
      </c>
      <c r="D3147" t="s">
        <v>18</v>
      </c>
      <c r="E3147" t="s">
        <v>19</v>
      </c>
      <c r="F3147">
        <v>2023</v>
      </c>
      <c r="G3147">
        <v>2023</v>
      </c>
      <c r="H3147" s="1" t="s">
        <v>160</v>
      </c>
      <c r="I3147" t="s">
        <v>159</v>
      </c>
      <c r="J3147">
        <v>3</v>
      </c>
      <c r="K3147" t="s">
        <v>28</v>
      </c>
      <c r="L3147">
        <v>2</v>
      </c>
      <c r="M3147" t="s">
        <v>262</v>
      </c>
      <c r="N3147">
        <v>0</v>
      </c>
      <c r="R3147" s="2">
        <f t="shared" si="99"/>
        <v>0</v>
      </c>
      <c r="S3147" s="2">
        <f>VLOOKUP(A3147,'TA Total'!A:Q,14,0)</f>
        <v>57</v>
      </c>
    </row>
    <row r="3148" spans="1:19" x14ac:dyDescent="0.45">
      <c r="A3148" s="2" t="str">
        <f t="shared" si="98"/>
        <v>2023|Upper Hutt City|Total - dwelling type</v>
      </c>
      <c r="B3148" t="s">
        <v>16</v>
      </c>
      <c r="C3148" t="s">
        <v>17</v>
      </c>
      <c r="D3148" t="s">
        <v>18</v>
      </c>
      <c r="E3148" t="s">
        <v>19</v>
      </c>
      <c r="F3148">
        <v>2023</v>
      </c>
      <c r="G3148">
        <v>2023</v>
      </c>
      <c r="H3148" s="1" t="s">
        <v>160</v>
      </c>
      <c r="I3148" t="s">
        <v>159</v>
      </c>
      <c r="J3148">
        <v>3</v>
      </c>
      <c r="K3148" t="s">
        <v>28</v>
      </c>
      <c r="L3148">
        <v>99</v>
      </c>
      <c r="M3148" t="s">
        <v>260</v>
      </c>
      <c r="N3148">
        <v>81</v>
      </c>
      <c r="R3148" s="2">
        <f t="shared" si="99"/>
        <v>0.45233707488691571</v>
      </c>
      <c r="S3148" s="2">
        <f>VLOOKUP(A3148,'TA Total'!A:Q,14,0)</f>
        <v>17907</v>
      </c>
    </row>
    <row r="3149" spans="1:19" x14ac:dyDescent="0.45">
      <c r="A3149" s="2" t="str">
        <f t="shared" si="98"/>
        <v>2023|Upper Hutt City|Private Dwelling</v>
      </c>
      <c r="B3149" t="s">
        <v>16</v>
      </c>
      <c r="C3149" t="s">
        <v>17</v>
      </c>
      <c r="D3149" t="s">
        <v>18</v>
      </c>
      <c r="E3149" t="s">
        <v>19</v>
      </c>
      <c r="F3149">
        <v>2023</v>
      </c>
      <c r="G3149">
        <v>2023</v>
      </c>
      <c r="H3149" s="1" t="s">
        <v>160</v>
      </c>
      <c r="I3149" t="s">
        <v>159</v>
      </c>
      <c r="J3149">
        <v>999</v>
      </c>
      <c r="K3149" t="s">
        <v>29</v>
      </c>
      <c r="L3149">
        <v>1</v>
      </c>
      <c r="M3149" t="s">
        <v>261</v>
      </c>
      <c r="N3149">
        <v>17850</v>
      </c>
      <c r="R3149" s="2">
        <f t="shared" si="99"/>
        <v>100</v>
      </c>
      <c r="S3149" s="2">
        <f>VLOOKUP(A3149,'TA Total'!A:Q,14,0)</f>
        <v>17850</v>
      </c>
    </row>
    <row r="3150" spans="1:19" x14ac:dyDescent="0.45">
      <c r="A3150" s="2" t="str">
        <f t="shared" si="98"/>
        <v>2023|Upper Hutt City|Non-private Dwelling</v>
      </c>
      <c r="B3150" t="s">
        <v>16</v>
      </c>
      <c r="C3150" t="s">
        <v>17</v>
      </c>
      <c r="D3150" t="s">
        <v>18</v>
      </c>
      <c r="E3150" t="s">
        <v>19</v>
      </c>
      <c r="F3150">
        <v>2023</v>
      </c>
      <c r="G3150">
        <v>2023</v>
      </c>
      <c r="H3150" s="1" t="s">
        <v>160</v>
      </c>
      <c r="I3150" t="s">
        <v>159</v>
      </c>
      <c r="J3150">
        <v>999</v>
      </c>
      <c r="K3150" t="s">
        <v>29</v>
      </c>
      <c r="L3150">
        <v>2</v>
      </c>
      <c r="M3150" t="s">
        <v>262</v>
      </c>
      <c r="N3150">
        <v>57</v>
      </c>
      <c r="R3150" s="2">
        <f t="shared" si="99"/>
        <v>100</v>
      </c>
      <c r="S3150" s="2">
        <f>VLOOKUP(A3150,'TA Total'!A:Q,14,0)</f>
        <v>57</v>
      </c>
    </row>
    <row r="3151" spans="1:19" x14ac:dyDescent="0.45">
      <c r="A3151" s="2" t="str">
        <f t="shared" si="98"/>
        <v>2023|Upper Hutt City|Total - dwelling type</v>
      </c>
      <c r="B3151" t="s">
        <v>16</v>
      </c>
      <c r="C3151" t="s">
        <v>17</v>
      </c>
      <c r="D3151" t="s">
        <v>18</v>
      </c>
      <c r="E3151" t="s">
        <v>19</v>
      </c>
      <c r="F3151">
        <v>2023</v>
      </c>
      <c r="G3151">
        <v>2023</v>
      </c>
      <c r="H3151" s="1" t="s">
        <v>160</v>
      </c>
      <c r="I3151" t="s">
        <v>159</v>
      </c>
      <c r="J3151">
        <v>999</v>
      </c>
      <c r="K3151" t="s">
        <v>29</v>
      </c>
      <c r="L3151">
        <v>99</v>
      </c>
      <c r="M3151" t="s">
        <v>260</v>
      </c>
      <c r="N3151">
        <v>17907</v>
      </c>
      <c r="R3151" s="2">
        <f t="shared" si="99"/>
        <v>100</v>
      </c>
      <c r="S3151" s="2">
        <f>VLOOKUP(A3151,'TA Total'!A:Q,14,0)</f>
        <v>17907</v>
      </c>
    </row>
    <row r="3152" spans="1:19" x14ac:dyDescent="0.45">
      <c r="A3152" s="2" t="str">
        <f t="shared" si="98"/>
        <v>2023|Lower Hutt City|Private Dwelling</v>
      </c>
      <c r="B3152" t="s">
        <v>16</v>
      </c>
      <c r="C3152" t="s">
        <v>17</v>
      </c>
      <c r="D3152" t="s">
        <v>18</v>
      </c>
      <c r="E3152" t="s">
        <v>19</v>
      </c>
      <c r="F3152">
        <v>2023</v>
      </c>
      <c r="G3152">
        <v>2023</v>
      </c>
      <c r="H3152" s="1" t="s">
        <v>158</v>
      </c>
      <c r="I3152" t="s">
        <v>157</v>
      </c>
      <c r="J3152">
        <v>1</v>
      </c>
      <c r="K3152" t="s">
        <v>22</v>
      </c>
      <c r="L3152">
        <v>1</v>
      </c>
      <c r="M3152" t="s">
        <v>261</v>
      </c>
      <c r="N3152">
        <v>39165</v>
      </c>
      <c r="R3152" s="2">
        <f t="shared" si="99"/>
        <v>92.483706432417108</v>
      </c>
      <c r="S3152" s="2">
        <f>VLOOKUP(A3152,'TA Total'!A:Q,14,0)</f>
        <v>42348</v>
      </c>
    </row>
    <row r="3153" spans="1:19" x14ac:dyDescent="0.45">
      <c r="A3153" s="2" t="str">
        <f t="shared" si="98"/>
        <v>2023|Lower Hutt City|Non-private Dwelling</v>
      </c>
      <c r="B3153" t="s">
        <v>16</v>
      </c>
      <c r="C3153" t="s">
        <v>17</v>
      </c>
      <c r="D3153" t="s">
        <v>18</v>
      </c>
      <c r="E3153" t="s">
        <v>19</v>
      </c>
      <c r="F3153">
        <v>2023</v>
      </c>
      <c r="G3153">
        <v>2023</v>
      </c>
      <c r="H3153" s="1" t="s">
        <v>158</v>
      </c>
      <c r="I3153" t="s">
        <v>157</v>
      </c>
      <c r="J3153">
        <v>1</v>
      </c>
      <c r="K3153" t="s">
        <v>22</v>
      </c>
      <c r="L3153">
        <v>2</v>
      </c>
      <c r="M3153" t="s">
        <v>262</v>
      </c>
      <c r="N3153">
        <v>117</v>
      </c>
      <c r="R3153" s="2">
        <f t="shared" si="99"/>
        <v>75</v>
      </c>
      <c r="S3153" s="2">
        <f>VLOOKUP(A3153,'TA Total'!A:Q,14,0)</f>
        <v>156</v>
      </c>
    </row>
    <row r="3154" spans="1:19" x14ac:dyDescent="0.45">
      <c r="A3154" s="2" t="str">
        <f t="shared" si="98"/>
        <v>2023|Lower Hutt City|Total - dwelling type</v>
      </c>
      <c r="B3154" t="s">
        <v>16</v>
      </c>
      <c r="C3154" t="s">
        <v>17</v>
      </c>
      <c r="D3154" t="s">
        <v>18</v>
      </c>
      <c r="E3154" t="s">
        <v>19</v>
      </c>
      <c r="F3154">
        <v>2023</v>
      </c>
      <c r="G3154">
        <v>2023</v>
      </c>
      <c r="H3154" s="1" t="s">
        <v>158</v>
      </c>
      <c r="I3154" t="s">
        <v>157</v>
      </c>
      <c r="J3154">
        <v>1</v>
      </c>
      <c r="K3154" t="s">
        <v>22</v>
      </c>
      <c r="L3154">
        <v>99</v>
      </c>
      <c r="M3154" t="s">
        <v>260</v>
      </c>
      <c r="N3154">
        <v>39279</v>
      </c>
      <c r="R3154" s="2">
        <f t="shared" si="99"/>
        <v>92.4124788255223</v>
      </c>
      <c r="S3154" s="2">
        <f>VLOOKUP(A3154,'TA Total'!A:Q,14,0)</f>
        <v>42504</v>
      </c>
    </row>
    <row r="3155" spans="1:19" x14ac:dyDescent="0.45">
      <c r="A3155" s="2" t="str">
        <f t="shared" si="98"/>
        <v>2023|Lower Hutt City|Private Dwelling</v>
      </c>
      <c r="B3155" t="s">
        <v>16</v>
      </c>
      <c r="C3155" t="s">
        <v>17</v>
      </c>
      <c r="D3155" t="s">
        <v>18</v>
      </c>
      <c r="E3155" t="s">
        <v>19</v>
      </c>
      <c r="F3155">
        <v>2023</v>
      </c>
      <c r="G3155">
        <v>2023</v>
      </c>
      <c r="H3155" s="1" t="s">
        <v>158</v>
      </c>
      <c r="I3155" t="s">
        <v>157</v>
      </c>
      <c r="J3155">
        <v>2</v>
      </c>
      <c r="K3155" t="s">
        <v>23</v>
      </c>
      <c r="L3155">
        <v>1</v>
      </c>
      <c r="M3155" t="s">
        <v>261</v>
      </c>
      <c r="N3155">
        <v>2427</v>
      </c>
      <c r="R3155" s="2">
        <f t="shared" si="99"/>
        <v>5.7310852932842167</v>
      </c>
      <c r="S3155" s="2">
        <f>VLOOKUP(A3155,'TA Total'!A:Q,14,0)</f>
        <v>42348</v>
      </c>
    </row>
    <row r="3156" spans="1:19" x14ac:dyDescent="0.45">
      <c r="A3156" s="2" t="str">
        <f t="shared" si="98"/>
        <v>2023|Lower Hutt City|Non-private Dwelling</v>
      </c>
      <c r="B3156" t="s">
        <v>16</v>
      </c>
      <c r="C3156" t="s">
        <v>17</v>
      </c>
      <c r="D3156" t="s">
        <v>18</v>
      </c>
      <c r="E3156" t="s">
        <v>19</v>
      </c>
      <c r="F3156">
        <v>2023</v>
      </c>
      <c r="G3156">
        <v>2023</v>
      </c>
      <c r="H3156" s="1" t="s">
        <v>158</v>
      </c>
      <c r="I3156" t="s">
        <v>157</v>
      </c>
      <c r="J3156">
        <v>2</v>
      </c>
      <c r="K3156" t="s">
        <v>23</v>
      </c>
      <c r="L3156">
        <v>2</v>
      </c>
      <c r="M3156" t="s">
        <v>262</v>
      </c>
      <c r="N3156">
        <v>27</v>
      </c>
      <c r="R3156" s="2">
        <f t="shared" si="99"/>
        <v>17.307692307692307</v>
      </c>
      <c r="S3156" s="2">
        <f>VLOOKUP(A3156,'TA Total'!A:Q,14,0)</f>
        <v>156</v>
      </c>
    </row>
    <row r="3157" spans="1:19" x14ac:dyDescent="0.45">
      <c r="A3157" s="2" t="str">
        <f t="shared" si="98"/>
        <v>2023|Lower Hutt City|Total - dwelling type</v>
      </c>
      <c r="B3157" t="s">
        <v>16</v>
      </c>
      <c r="C3157" t="s">
        <v>17</v>
      </c>
      <c r="D3157" t="s">
        <v>18</v>
      </c>
      <c r="E3157" t="s">
        <v>19</v>
      </c>
      <c r="F3157">
        <v>2023</v>
      </c>
      <c r="G3157">
        <v>2023</v>
      </c>
      <c r="H3157" s="1" t="s">
        <v>158</v>
      </c>
      <c r="I3157" t="s">
        <v>157</v>
      </c>
      <c r="J3157">
        <v>2</v>
      </c>
      <c r="K3157" t="s">
        <v>23</v>
      </c>
      <c r="L3157">
        <v>99</v>
      </c>
      <c r="M3157" t="s">
        <v>260</v>
      </c>
      <c r="N3157">
        <v>2454</v>
      </c>
      <c r="R3157" s="2">
        <f t="shared" si="99"/>
        <v>5.7735742518351216</v>
      </c>
      <c r="S3157" s="2">
        <f>VLOOKUP(A3157,'TA Total'!A:Q,14,0)</f>
        <v>42504</v>
      </c>
    </row>
    <row r="3158" spans="1:19" x14ac:dyDescent="0.45">
      <c r="A3158" s="2" t="str">
        <f t="shared" si="98"/>
        <v>2023|Lower Hutt City|Private Dwelling</v>
      </c>
      <c r="B3158" t="s">
        <v>16</v>
      </c>
      <c r="C3158" t="s">
        <v>17</v>
      </c>
      <c r="D3158" t="s">
        <v>18</v>
      </c>
      <c r="E3158" t="s">
        <v>19</v>
      </c>
      <c r="F3158">
        <v>2023</v>
      </c>
      <c r="G3158">
        <v>2023</v>
      </c>
      <c r="H3158" s="1" t="s">
        <v>158</v>
      </c>
      <c r="I3158" t="s">
        <v>157</v>
      </c>
      <c r="J3158">
        <v>21</v>
      </c>
      <c r="K3158" t="s">
        <v>26</v>
      </c>
      <c r="L3158">
        <v>1</v>
      </c>
      <c r="M3158" t="s">
        <v>261</v>
      </c>
      <c r="N3158">
        <v>1395</v>
      </c>
      <c r="R3158" s="2">
        <f t="shared" si="99"/>
        <v>3.2941343156701617</v>
      </c>
      <c r="S3158" s="2">
        <f>VLOOKUP(A3158,'TA Total'!A:Q,14,0)</f>
        <v>42348</v>
      </c>
    </row>
    <row r="3159" spans="1:19" x14ac:dyDescent="0.45">
      <c r="A3159" s="2" t="str">
        <f t="shared" si="98"/>
        <v>2023|Lower Hutt City|Non-private Dwelling</v>
      </c>
      <c r="B3159" t="s">
        <v>16</v>
      </c>
      <c r="C3159" t="s">
        <v>17</v>
      </c>
      <c r="D3159" t="s">
        <v>18</v>
      </c>
      <c r="E3159" t="s">
        <v>19</v>
      </c>
      <c r="F3159">
        <v>2023</v>
      </c>
      <c r="G3159">
        <v>2023</v>
      </c>
      <c r="H3159" s="1" t="s">
        <v>158</v>
      </c>
      <c r="I3159" t="s">
        <v>157</v>
      </c>
      <c r="J3159">
        <v>21</v>
      </c>
      <c r="K3159" t="s">
        <v>26</v>
      </c>
      <c r="L3159">
        <v>2</v>
      </c>
      <c r="M3159" t="s">
        <v>262</v>
      </c>
      <c r="N3159">
        <v>9</v>
      </c>
      <c r="R3159" s="2">
        <f t="shared" si="99"/>
        <v>5.7692307692307692</v>
      </c>
      <c r="S3159" s="2">
        <f>VLOOKUP(A3159,'TA Total'!A:Q,14,0)</f>
        <v>156</v>
      </c>
    </row>
    <row r="3160" spans="1:19" x14ac:dyDescent="0.45">
      <c r="A3160" s="2" t="str">
        <f t="shared" si="98"/>
        <v>2023|Lower Hutt City|Total - dwelling type</v>
      </c>
      <c r="B3160" t="s">
        <v>16</v>
      </c>
      <c r="C3160" t="s">
        <v>17</v>
      </c>
      <c r="D3160" t="s">
        <v>18</v>
      </c>
      <c r="E3160" t="s">
        <v>19</v>
      </c>
      <c r="F3160">
        <v>2023</v>
      </c>
      <c r="G3160">
        <v>2023</v>
      </c>
      <c r="H3160" s="1" t="s">
        <v>158</v>
      </c>
      <c r="I3160" t="s">
        <v>157</v>
      </c>
      <c r="J3160">
        <v>21</v>
      </c>
      <c r="K3160" t="s">
        <v>26</v>
      </c>
      <c r="L3160">
        <v>99</v>
      </c>
      <c r="M3160" t="s">
        <v>260</v>
      </c>
      <c r="N3160">
        <v>1401</v>
      </c>
      <c r="R3160" s="2">
        <f t="shared" si="99"/>
        <v>3.2961603613777526</v>
      </c>
      <c r="S3160" s="2">
        <f>VLOOKUP(A3160,'TA Total'!A:Q,14,0)</f>
        <v>42504</v>
      </c>
    </row>
    <row r="3161" spans="1:19" x14ac:dyDescent="0.45">
      <c r="A3161" s="2" t="str">
        <f t="shared" si="98"/>
        <v>2023|Lower Hutt City|Private Dwelling</v>
      </c>
      <c r="B3161" t="s">
        <v>16</v>
      </c>
      <c r="C3161" t="s">
        <v>17</v>
      </c>
      <c r="D3161" t="s">
        <v>18</v>
      </c>
      <c r="E3161" t="s">
        <v>19</v>
      </c>
      <c r="F3161">
        <v>2023</v>
      </c>
      <c r="G3161">
        <v>2023</v>
      </c>
      <c r="H3161" s="1" t="s">
        <v>158</v>
      </c>
      <c r="I3161" t="s">
        <v>157</v>
      </c>
      <c r="J3161">
        <v>22</v>
      </c>
      <c r="K3161" t="s">
        <v>27</v>
      </c>
      <c r="L3161">
        <v>1</v>
      </c>
      <c r="M3161" t="s">
        <v>261</v>
      </c>
      <c r="N3161">
        <v>1035</v>
      </c>
      <c r="R3161" s="2">
        <f t="shared" si="99"/>
        <v>2.4440351374327007</v>
      </c>
      <c r="S3161" s="2">
        <f>VLOOKUP(A3161,'TA Total'!A:Q,14,0)</f>
        <v>42348</v>
      </c>
    </row>
    <row r="3162" spans="1:19" x14ac:dyDescent="0.45">
      <c r="A3162" s="2" t="str">
        <f t="shared" si="98"/>
        <v>2023|Lower Hutt City|Non-private Dwelling</v>
      </c>
      <c r="B3162" t="s">
        <v>16</v>
      </c>
      <c r="C3162" t="s">
        <v>17</v>
      </c>
      <c r="D3162" t="s">
        <v>18</v>
      </c>
      <c r="E3162" t="s">
        <v>19</v>
      </c>
      <c r="F3162">
        <v>2023</v>
      </c>
      <c r="G3162">
        <v>2023</v>
      </c>
      <c r="H3162" s="1" t="s">
        <v>158</v>
      </c>
      <c r="I3162" t="s">
        <v>157</v>
      </c>
      <c r="J3162">
        <v>22</v>
      </c>
      <c r="K3162" t="s">
        <v>27</v>
      </c>
      <c r="L3162">
        <v>2</v>
      </c>
      <c r="M3162" t="s">
        <v>262</v>
      </c>
      <c r="N3162">
        <v>18</v>
      </c>
      <c r="R3162" s="2">
        <f t="shared" si="99"/>
        <v>11.538461538461538</v>
      </c>
      <c r="S3162" s="2">
        <f>VLOOKUP(A3162,'TA Total'!A:Q,14,0)</f>
        <v>156</v>
      </c>
    </row>
    <row r="3163" spans="1:19" x14ac:dyDescent="0.45">
      <c r="A3163" s="2" t="str">
        <f t="shared" si="98"/>
        <v>2023|Lower Hutt City|Total - dwelling type</v>
      </c>
      <c r="B3163" t="s">
        <v>16</v>
      </c>
      <c r="C3163" t="s">
        <v>17</v>
      </c>
      <c r="D3163" t="s">
        <v>18</v>
      </c>
      <c r="E3163" t="s">
        <v>19</v>
      </c>
      <c r="F3163">
        <v>2023</v>
      </c>
      <c r="G3163">
        <v>2023</v>
      </c>
      <c r="H3163" s="1" t="s">
        <v>158</v>
      </c>
      <c r="I3163" t="s">
        <v>157</v>
      </c>
      <c r="J3163">
        <v>22</v>
      </c>
      <c r="K3163" t="s">
        <v>27</v>
      </c>
      <c r="L3163">
        <v>99</v>
      </c>
      <c r="M3163" t="s">
        <v>260</v>
      </c>
      <c r="N3163">
        <v>1053</v>
      </c>
      <c r="R3163" s="2">
        <f t="shared" si="99"/>
        <v>2.4774138904573686</v>
      </c>
      <c r="S3163" s="2">
        <f>VLOOKUP(A3163,'TA Total'!A:Q,14,0)</f>
        <v>42504</v>
      </c>
    </row>
    <row r="3164" spans="1:19" x14ac:dyDescent="0.45">
      <c r="A3164" s="2" t="str">
        <f t="shared" si="98"/>
        <v>2023|Lower Hutt City|Private Dwelling</v>
      </c>
      <c r="B3164" t="s">
        <v>16</v>
      </c>
      <c r="C3164" t="s">
        <v>17</v>
      </c>
      <c r="D3164" t="s">
        <v>18</v>
      </c>
      <c r="E3164" t="s">
        <v>19</v>
      </c>
      <c r="F3164">
        <v>2023</v>
      </c>
      <c r="G3164">
        <v>2023</v>
      </c>
      <c r="H3164" s="1" t="s">
        <v>158</v>
      </c>
      <c r="I3164" t="s">
        <v>157</v>
      </c>
      <c r="J3164">
        <v>3</v>
      </c>
      <c r="K3164" t="s">
        <v>28</v>
      </c>
      <c r="L3164">
        <v>1</v>
      </c>
      <c r="M3164" t="s">
        <v>261</v>
      </c>
      <c r="N3164">
        <v>756</v>
      </c>
      <c r="R3164" s="2">
        <f t="shared" si="99"/>
        <v>1.7852082742986681</v>
      </c>
      <c r="S3164" s="2">
        <f>VLOOKUP(A3164,'TA Total'!A:Q,14,0)</f>
        <v>42348</v>
      </c>
    </row>
    <row r="3165" spans="1:19" x14ac:dyDescent="0.45">
      <c r="A3165" s="2" t="str">
        <f t="shared" si="98"/>
        <v>2023|Lower Hutt City|Non-private Dwelling</v>
      </c>
      <c r="B3165" t="s">
        <v>16</v>
      </c>
      <c r="C3165" t="s">
        <v>17</v>
      </c>
      <c r="D3165" t="s">
        <v>18</v>
      </c>
      <c r="E3165" t="s">
        <v>19</v>
      </c>
      <c r="F3165">
        <v>2023</v>
      </c>
      <c r="G3165">
        <v>2023</v>
      </c>
      <c r="H3165" s="1" t="s">
        <v>158</v>
      </c>
      <c r="I3165" t="s">
        <v>157</v>
      </c>
      <c r="J3165">
        <v>3</v>
      </c>
      <c r="K3165" t="s">
        <v>28</v>
      </c>
      <c r="L3165">
        <v>2</v>
      </c>
      <c r="M3165" t="s">
        <v>262</v>
      </c>
      <c r="N3165">
        <v>12</v>
      </c>
      <c r="R3165" s="2">
        <f t="shared" si="99"/>
        <v>7.6923076923076925</v>
      </c>
      <c r="S3165" s="2">
        <f>VLOOKUP(A3165,'TA Total'!A:Q,14,0)</f>
        <v>156</v>
      </c>
    </row>
    <row r="3166" spans="1:19" x14ac:dyDescent="0.45">
      <c r="A3166" s="2" t="str">
        <f t="shared" si="98"/>
        <v>2023|Lower Hutt City|Total - dwelling type</v>
      </c>
      <c r="B3166" t="s">
        <v>16</v>
      </c>
      <c r="C3166" t="s">
        <v>17</v>
      </c>
      <c r="D3166" t="s">
        <v>18</v>
      </c>
      <c r="E3166" t="s">
        <v>19</v>
      </c>
      <c r="F3166">
        <v>2023</v>
      </c>
      <c r="G3166">
        <v>2023</v>
      </c>
      <c r="H3166" s="1" t="s">
        <v>158</v>
      </c>
      <c r="I3166" t="s">
        <v>157</v>
      </c>
      <c r="J3166">
        <v>3</v>
      </c>
      <c r="K3166" t="s">
        <v>28</v>
      </c>
      <c r="L3166">
        <v>99</v>
      </c>
      <c r="M3166" t="s">
        <v>260</v>
      </c>
      <c r="N3166">
        <v>765</v>
      </c>
      <c r="R3166" s="2">
        <f t="shared" si="99"/>
        <v>1.7998306041784304</v>
      </c>
      <c r="S3166" s="2">
        <f>VLOOKUP(A3166,'TA Total'!A:Q,14,0)</f>
        <v>42504</v>
      </c>
    </row>
    <row r="3167" spans="1:19" x14ac:dyDescent="0.45">
      <c r="A3167" s="2" t="str">
        <f t="shared" si="98"/>
        <v>2023|Lower Hutt City|Private Dwelling</v>
      </c>
      <c r="B3167" t="s">
        <v>16</v>
      </c>
      <c r="C3167" t="s">
        <v>17</v>
      </c>
      <c r="D3167" t="s">
        <v>18</v>
      </c>
      <c r="E3167" t="s">
        <v>19</v>
      </c>
      <c r="F3167">
        <v>2023</v>
      </c>
      <c r="G3167">
        <v>2023</v>
      </c>
      <c r="H3167" s="1" t="s">
        <v>158</v>
      </c>
      <c r="I3167" t="s">
        <v>157</v>
      </c>
      <c r="J3167">
        <v>999</v>
      </c>
      <c r="K3167" t="s">
        <v>29</v>
      </c>
      <c r="L3167">
        <v>1</v>
      </c>
      <c r="M3167" t="s">
        <v>261</v>
      </c>
      <c r="N3167">
        <v>42348</v>
      </c>
      <c r="R3167" s="2">
        <f t="shared" si="99"/>
        <v>100</v>
      </c>
      <c r="S3167" s="2">
        <f>VLOOKUP(A3167,'TA Total'!A:Q,14,0)</f>
        <v>42348</v>
      </c>
    </row>
    <row r="3168" spans="1:19" x14ac:dyDescent="0.45">
      <c r="A3168" s="2" t="str">
        <f t="shared" si="98"/>
        <v>2023|Lower Hutt City|Non-private Dwelling</v>
      </c>
      <c r="B3168" t="s">
        <v>16</v>
      </c>
      <c r="C3168" t="s">
        <v>17</v>
      </c>
      <c r="D3168" t="s">
        <v>18</v>
      </c>
      <c r="E3168" t="s">
        <v>19</v>
      </c>
      <c r="F3168">
        <v>2023</v>
      </c>
      <c r="G3168">
        <v>2023</v>
      </c>
      <c r="H3168" s="1" t="s">
        <v>158</v>
      </c>
      <c r="I3168" t="s">
        <v>157</v>
      </c>
      <c r="J3168">
        <v>999</v>
      </c>
      <c r="K3168" t="s">
        <v>29</v>
      </c>
      <c r="L3168">
        <v>2</v>
      </c>
      <c r="M3168" t="s">
        <v>262</v>
      </c>
      <c r="N3168">
        <v>156</v>
      </c>
      <c r="R3168" s="2">
        <f t="shared" si="99"/>
        <v>100</v>
      </c>
      <c r="S3168" s="2">
        <f>VLOOKUP(A3168,'TA Total'!A:Q,14,0)</f>
        <v>156</v>
      </c>
    </row>
    <row r="3169" spans="1:19" x14ac:dyDescent="0.45">
      <c r="A3169" s="2" t="str">
        <f t="shared" si="98"/>
        <v>2023|Lower Hutt City|Total - dwelling type</v>
      </c>
      <c r="B3169" t="s">
        <v>16</v>
      </c>
      <c r="C3169" t="s">
        <v>17</v>
      </c>
      <c r="D3169" t="s">
        <v>18</v>
      </c>
      <c r="E3169" t="s">
        <v>19</v>
      </c>
      <c r="F3169">
        <v>2023</v>
      </c>
      <c r="G3169">
        <v>2023</v>
      </c>
      <c r="H3169" s="1" t="s">
        <v>158</v>
      </c>
      <c r="I3169" t="s">
        <v>157</v>
      </c>
      <c r="J3169">
        <v>999</v>
      </c>
      <c r="K3169" t="s">
        <v>29</v>
      </c>
      <c r="L3169">
        <v>99</v>
      </c>
      <c r="M3169" t="s">
        <v>260</v>
      </c>
      <c r="N3169">
        <v>42504</v>
      </c>
      <c r="R3169" s="2">
        <f t="shared" si="99"/>
        <v>100</v>
      </c>
      <c r="S3169" s="2">
        <f>VLOOKUP(A3169,'TA Total'!A:Q,14,0)</f>
        <v>42504</v>
      </c>
    </row>
    <row r="3170" spans="1:19" x14ac:dyDescent="0.45">
      <c r="A3170" s="2" t="str">
        <f t="shared" si="98"/>
        <v>2023|Wellington City|Private Dwelling</v>
      </c>
      <c r="B3170" t="s">
        <v>16</v>
      </c>
      <c r="C3170" t="s">
        <v>17</v>
      </c>
      <c r="D3170" t="s">
        <v>18</v>
      </c>
      <c r="E3170" t="s">
        <v>19</v>
      </c>
      <c r="F3170">
        <v>2023</v>
      </c>
      <c r="G3170">
        <v>2023</v>
      </c>
      <c r="H3170" s="1" t="s">
        <v>156</v>
      </c>
      <c r="I3170" t="s">
        <v>155</v>
      </c>
      <c r="J3170">
        <v>1</v>
      </c>
      <c r="K3170" t="s">
        <v>22</v>
      </c>
      <c r="L3170">
        <v>1</v>
      </c>
      <c r="M3170" t="s">
        <v>261</v>
      </c>
      <c r="N3170">
        <v>77556</v>
      </c>
      <c r="R3170" s="2">
        <f t="shared" si="99"/>
        <v>91.589314816126972</v>
      </c>
      <c r="S3170" s="2">
        <f>VLOOKUP(A3170,'TA Total'!A:Q,14,0)</f>
        <v>84678</v>
      </c>
    </row>
    <row r="3171" spans="1:19" x14ac:dyDescent="0.45">
      <c r="A3171" s="2" t="str">
        <f t="shared" si="98"/>
        <v>2023|Wellington City|Non-private Dwelling</v>
      </c>
      <c r="B3171" t="s">
        <v>16</v>
      </c>
      <c r="C3171" t="s">
        <v>17</v>
      </c>
      <c r="D3171" t="s">
        <v>18</v>
      </c>
      <c r="E3171" t="s">
        <v>19</v>
      </c>
      <c r="F3171">
        <v>2023</v>
      </c>
      <c r="G3171">
        <v>2023</v>
      </c>
      <c r="H3171" s="1" t="s">
        <v>156</v>
      </c>
      <c r="I3171" t="s">
        <v>155</v>
      </c>
      <c r="J3171">
        <v>1</v>
      </c>
      <c r="K3171" t="s">
        <v>22</v>
      </c>
      <c r="L3171">
        <v>2</v>
      </c>
      <c r="M3171" t="s">
        <v>262</v>
      </c>
      <c r="N3171">
        <v>279</v>
      </c>
      <c r="R3171" s="2">
        <f t="shared" si="99"/>
        <v>89.423076923076934</v>
      </c>
      <c r="S3171" s="2">
        <f>VLOOKUP(A3171,'TA Total'!A:Q,14,0)</f>
        <v>312</v>
      </c>
    </row>
    <row r="3172" spans="1:19" x14ac:dyDescent="0.45">
      <c r="A3172" s="2" t="str">
        <f t="shared" si="98"/>
        <v>2023|Wellington City|Total - dwelling type</v>
      </c>
      <c r="B3172" t="s">
        <v>16</v>
      </c>
      <c r="C3172" t="s">
        <v>17</v>
      </c>
      <c r="D3172" t="s">
        <v>18</v>
      </c>
      <c r="E3172" t="s">
        <v>19</v>
      </c>
      <c r="F3172">
        <v>2023</v>
      </c>
      <c r="G3172">
        <v>2023</v>
      </c>
      <c r="H3172" s="1" t="s">
        <v>156</v>
      </c>
      <c r="I3172" t="s">
        <v>155</v>
      </c>
      <c r="J3172">
        <v>1</v>
      </c>
      <c r="K3172" t="s">
        <v>22</v>
      </c>
      <c r="L3172">
        <v>99</v>
      </c>
      <c r="M3172" t="s">
        <v>260</v>
      </c>
      <c r="N3172">
        <v>77835</v>
      </c>
      <c r="R3172" s="2">
        <f t="shared" si="99"/>
        <v>91.581362513236854</v>
      </c>
      <c r="S3172" s="2">
        <f>VLOOKUP(A3172,'TA Total'!A:Q,14,0)</f>
        <v>84990</v>
      </c>
    </row>
    <row r="3173" spans="1:19" x14ac:dyDescent="0.45">
      <c r="A3173" s="2" t="str">
        <f t="shared" si="98"/>
        <v>2023|Wellington City|Private Dwelling</v>
      </c>
      <c r="B3173" t="s">
        <v>16</v>
      </c>
      <c r="C3173" t="s">
        <v>17</v>
      </c>
      <c r="D3173" t="s">
        <v>18</v>
      </c>
      <c r="E3173" t="s">
        <v>19</v>
      </c>
      <c r="F3173">
        <v>2023</v>
      </c>
      <c r="G3173">
        <v>2023</v>
      </c>
      <c r="H3173" s="1" t="s">
        <v>156</v>
      </c>
      <c r="I3173" t="s">
        <v>155</v>
      </c>
      <c r="J3173">
        <v>2</v>
      </c>
      <c r="K3173" t="s">
        <v>23</v>
      </c>
      <c r="L3173">
        <v>1</v>
      </c>
      <c r="M3173" t="s">
        <v>261</v>
      </c>
      <c r="N3173">
        <v>6594</v>
      </c>
      <c r="R3173" s="2">
        <f t="shared" si="99"/>
        <v>7.7871466024232978</v>
      </c>
      <c r="S3173" s="2">
        <f>VLOOKUP(A3173,'TA Total'!A:Q,14,0)</f>
        <v>84678</v>
      </c>
    </row>
    <row r="3174" spans="1:19" x14ac:dyDescent="0.45">
      <c r="A3174" s="2" t="str">
        <f t="shared" si="98"/>
        <v>2023|Wellington City|Non-private Dwelling</v>
      </c>
      <c r="B3174" t="s">
        <v>16</v>
      </c>
      <c r="C3174" t="s">
        <v>17</v>
      </c>
      <c r="D3174" t="s">
        <v>18</v>
      </c>
      <c r="E3174" t="s">
        <v>19</v>
      </c>
      <c r="F3174">
        <v>2023</v>
      </c>
      <c r="G3174">
        <v>2023</v>
      </c>
      <c r="H3174" s="1" t="s">
        <v>156</v>
      </c>
      <c r="I3174" t="s">
        <v>155</v>
      </c>
      <c r="J3174">
        <v>2</v>
      </c>
      <c r="K3174" t="s">
        <v>23</v>
      </c>
      <c r="L3174">
        <v>2</v>
      </c>
      <c r="M3174" t="s">
        <v>262</v>
      </c>
      <c r="N3174">
        <v>30</v>
      </c>
      <c r="R3174" s="2">
        <f t="shared" si="99"/>
        <v>9.6153846153846168</v>
      </c>
      <c r="S3174" s="2">
        <f>VLOOKUP(A3174,'TA Total'!A:Q,14,0)</f>
        <v>312</v>
      </c>
    </row>
    <row r="3175" spans="1:19" x14ac:dyDescent="0.45">
      <c r="A3175" s="2" t="str">
        <f t="shared" si="98"/>
        <v>2023|Wellington City|Total - dwelling type</v>
      </c>
      <c r="B3175" t="s">
        <v>16</v>
      </c>
      <c r="C3175" t="s">
        <v>17</v>
      </c>
      <c r="D3175" t="s">
        <v>18</v>
      </c>
      <c r="E3175" t="s">
        <v>19</v>
      </c>
      <c r="F3175">
        <v>2023</v>
      </c>
      <c r="G3175">
        <v>2023</v>
      </c>
      <c r="H3175" s="1" t="s">
        <v>156</v>
      </c>
      <c r="I3175" t="s">
        <v>155</v>
      </c>
      <c r="J3175">
        <v>2</v>
      </c>
      <c r="K3175" t="s">
        <v>23</v>
      </c>
      <c r="L3175">
        <v>99</v>
      </c>
      <c r="M3175" t="s">
        <v>260</v>
      </c>
      <c r="N3175">
        <v>6627</v>
      </c>
      <c r="R3175" s="2">
        <f t="shared" si="99"/>
        <v>7.7973879279915277</v>
      </c>
      <c r="S3175" s="2">
        <f>VLOOKUP(A3175,'TA Total'!A:Q,14,0)</f>
        <v>84990</v>
      </c>
    </row>
    <row r="3176" spans="1:19" x14ac:dyDescent="0.45">
      <c r="A3176" s="2" t="str">
        <f t="shared" si="98"/>
        <v>2023|Wellington City|Private Dwelling</v>
      </c>
      <c r="B3176" t="s">
        <v>16</v>
      </c>
      <c r="C3176" t="s">
        <v>17</v>
      </c>
      <c r="D3176" t="s">
        <v>18</v>
      </c>
      <c r="E3176" t="s">
        <v>19</v>
      </c>
      <c r="F3176">
        <v>2023</v>
      </c>
      <c r="G3176">
        <v>2023</v>
      </c>
      <c r="H3176" s="1" t="s">
        <v>156</v>
      </c>
      <c r="I3176" t="s">
        <v>155</v>
      </c>
      <c r="J3176">
        <v>21</v>
      </c>
      <c r="K3176" t="s">
        <v>26</v>
      </c>
      <c r="L3176">
        <v>1</v>
      </c>
      <c r="M3176" t="s">
        <v>261</v>
      </c>
      <c r="N3176">
        <v>3918</v>
      </c>
      <c r="R3176" s="2">
        <f t="shared" si="99"/>
        <v>4.6269397009849076</v>
      </c>
      <c r="S3176" s="2">
        <f>VLOOKUP(A3176,'TA Total'!A:Q,14,0)</f>
        <v>84678</v>
      </c>
    </row>
    <row r="3177" spans="1:19" x14ac:dyDescent="0.45">
      <c r="A3177" s="2" t="str">
        <f t="shared" si="98"/>
        <v>2023|Wellington City|Non-private Dwelling</v>
      </c>
      <c r="B3177" t="s">
        <v>16</v>
      </c>
      <c r="C3177" t="s">
        <v>17</v>
      </c>
      <c r="D3177" t="s">
        <v>18</v>
      </c>
      <c r="E3177" t="s">
        <v>19</v>
      </c>
      <c r="F3177">
        <v>2023</v>
      </c>
      <c r="G3177">
        <v>2023</v>
      </c>
      <c r="H3177" s="1" t="s">
        <v>156</v>
      </c>
      <c r="I3177" t="s">
        <v>155</v>
      </c>
      <c r="J3177">
        <v>21</v>
      </c>
      <c r="K3177" t="s">
        <v>26</v>
      </c>
      <c r="L3177">
        <v>2</v>
      </c>
      <c r="M3177" t="s">
        <v>262</v>
      </c>
      <c r="N3177">
        <v>15</v>
      </c>
      <c r="R3177" s="2">
        <f t="shared" si="99"/>
        <v>4.8076923076923084</v>
      </c>
      <c r="S3177" s="2">
        <f>VLOOKUP(A3177,'TA Total'!A:Q,14,0)</f>
        <v>312</v>
      </c>
    </row>
    <row r="3178" spans="1:19" x14ac:dyDescent="0.45">
      <c r="A3178" s="2" t="str">
        <f t="shared" si="98"/>
        <v>2023|Wellington City|Total - dwelling type</v>
      </c>
      <c r="B3178" t="s">
        <v>16</v>
      </c>
      <c r="C3178" t="s">
        <v>17</v>
      </c>
      <c r="D3178" t="s">
        <v>18</v>
      </c>
      <c r="E3178" t="s">
        <v>19</v>
      </c>
      <c r="F3178">
        <v>2023</v>
      </c>
      <c r="G3178">
        <v>2023</v>
      </c>
      <c r="H3178" s="1" t="s">
        <v>156</v>
      </c>
      <c r="I3178" t="s">
        <v>155</v>
      </c>
      <c r="J3178">
        <v>21</v>
      </c>
      <c r="K3178" t="s">
        <v>26</v>
      </c>
      <c r="L3178">
        <v>99</v>
      </c>
      <c r="M3178" t="s">
        <v>260</v>
      </c>
      <c r="N3178">
        <v>3933</v>
      </c>
      <c r="R3178" s="2">
        <f t="shared" si="99"/>
        <v>4.6276032474408755</v>
      </c>
      <c r="S3178" s="2">
        <f>VLOOKUP(A3178,'TA Total'!A:Q,14,0)</f>
        <v>84990</v>
      </c>
    </row>
    <row r="3179" spans="1:19" x14ac:dyDescent="0.45">
      <c r="A3179" s="2" t="str">
        <f t="shared" si="98"/>
        <v>2023|Wellington City|Private Dwelling</v>
      </c>
      <c r="B3179" t="s">
        <v>16</v>
      </c>
      <c r="C3179" t="s">
        <v>17</v>
      </c>
      <c r="D3179" t="s">
        <v>18</v>
      </c>
      <c r="E3179" t="s">
        <v>19</v>
      </c>
      <c r="F3179">
        <v>2023</v>
      </c>
      <c r="G3179">
        <v>2023</v>
      </c>
      <c r="H3179" s="1" t="s">
        <v>156</v>
      </c>
      <c r="I3179" t="s">
        <v>155</v>
      </c>
      <c r="J3179">
        <v>22</v>
      </c>
      <c r="K3179" t="s">
        <v>27</v>
      </c>
      <c r="L3179">
        <v>1</v>
      </c>
      <c r="M3179" t="s">
        <v>261</v>
      </c>
      <c r="N3179">
        <v>2676</v>
      </c>
      <c r="R3179" s="2">
        <f t="shared" si="99"/>
        <v>3.1602069014383902</v>
      </c>
      <c r="S3179" s="2">
        <f>VLOOKUP(A3179,'TA Total'!A:Q,14,0)</f>
        <v>84678</v>
      </c>
    </row>
    <row r="3180" spans="1:19" x14ac:dyDescent="0.45">
      <c r="A3180" s="2" t="str">
        <f t="shared" si="98"/>
        <v>2023|Wellington City|Non-private Dwelling</v>
      </c>
      <c r="B3180" t="s">
        <v>16</v>
      </c>
      <c r="C3180" t="s">
        <v>17</v>
      </c>
      <c r="D3180" t="s">
        <v>18</v>
      </c>
      <c r="E3180" t="s">
        <v>19</v>
      </c>
      <c r="F3180">
        <v>2023</v>
      </c>
      <c r="G3180">
        <v>2023</v>
      </c>
      <c r="H3180" s="1" t="s">
        <v>156</v>
      </c>
      <c r="I3180" t="s">
        <v>155</v>
      </c>
      <c r="J3180">
        <v>22</v>
      </c>
      <c r="K3180" t="s">
        <v>27</v>
      </c>
      <c r="L3180">
        <v>2</v>
      </c>
      <c r="M3180" t="s">
        <v>262</v>
      </c>
      <c r="N3180">
        <v>15</v>
      </c>
      <c r="R3180" s="2">
        <f t="shared" si="99"/>
        <v>4.8076923076923084</v>
      </c>
      <c r="S3180" s="2">
        <f>VLOOKUP(A3180,'TA Total'!A:Q,14,0)</f>
        <v>312</v>
      </c>
    </row>
    <row r="3181" spans="1:19" x14ac:dyDescent="0.45">
      <c r="A3181" s="2" t="str">
        <f t="shared" si="98"/>
        <v>2023|Wellington City|Total - dwelling type</v>
      </c>
      <c r="B3181" t="s">
        <v>16</v>
      </c>
      <c r="C3181" t="s">
        <v>17</v>
      </c>
      <c r="D3181" t="s">
        <v>18</v>
      </c>
      <c r="E3181" t="s">
        <v>19</v>
      </c>
      <c r="F3181">
        <v>2023</v>
      </c>
      <c r="G3181">
        <v>2023</v>
      </c>
      <c r="H3181" s="1" t="s">
        <v>156</v>
      </c>
      <c r="I3181" t="s">
        <v>155</v>
      </c>
      <c r="J3181">
        <v>22</v>
      </c>
      <c r="K3181" t="s">
        <v>27</v>
      </c>
      <c r="L3181">
        <v>99</v>
      </c>
      <c r="M3181" t="s">
        <v>260</v>
      </c>
      <c r="N3181">
        <v>2691</v>
      </c>
      <c r="R3181" s="2">
        <f t="shared" si="99"/>
        <v>3.1662548535121777</v>
      </c>
      <c r="S3181" s="2">
        <f>VLOOKUP(A3181,'TA Total'!A:Q,14,0)</f>
        <v>84990</v>
      </c>
    </row>
    <row r="3182" spans="1:19" x14ac:dyDescent="0.45">
      <c r="A3182" s="2" t="str">
        <f t="shared" si="98"/>
        <v>2023|Wellington City|Private Dwelling</v>
      </c>
      <c r="B3182" t="s">
        <v>16</v>
      </c>
      <c r="C3182" t="s">
        <v>17</v>
      </c>
      <c r="D3182" t="s">
        <v>18</v>
      </c>
      <c r="E3182" t="s">
        <v>19</v>
      </c>
      <c r="F3182">
        <v>2023</v>
      </c>
      <c r="G3182">
        <v>2023</v>
      </c>
      <c r="H3182" s="1" t="s">
        <v>156</v>
      </c>
      <c r="I3182" t="s">
        <v>155</v>
      </c>
      <c r="J3182">
        <v>3</v>
      </c>
      <c r="K3182" t="s">
        <v>28</v>
      </c>
      <c r="L3182">
        <v>1</v>
      </c>
      <c r="M3182" t="s">
        <v>261</v>
      </c>
      <c r="N3182">
        <v>525</v>
      </c>
      <c r="R3182" s="2">
        <f t="shared" si="99"/>
        <v>0.61999574860058104</v>
      </c>
      <c r="S3182" s="2">
        <f>VLOOKUP(A3182,'TA Total'!A:Q,14,0)</f>
        <v>84678</v>
      </c>
    </row>
    <row r="3183" spans="1:19" x14ac:dyDescent="0.45">
      <c r="A3183" s="2" t="str">
        <f t="shared" si="98"/>
        <v>2023|Wellington City|Non-private Dwelling</v>
      </c>
      <c r="B3183" t="s">
        <v>16</v>
      </c>
      <c r="C3183" t="s">
        <v>17</v>
      </c>
      <c r="D3183" t="s">
        <v>18</v>
      </c>
      <c r="E3183" t="s">
        <v>19</v>
      </c>
      <c r="F3183">
        <v>2023</v>
      </c>
      <c r="G3183">
        <v>2023</v>
      </c>
      <c r="H3183" s="1" t="s">
        <v>156</v>
      </c>
      <c r="I3183" t="s">
        <v>155</v>
      </c>
      <c r="J3183">
        <v>3</v>
      </c>
      <c r="K3183" t="s">
        <v>28</v>
      </c>
      <c r="L3183">
        <v>2</v>
      </c>
      <c r="M3183" t="s">
        <v>262</v>
      </c>
      <c r="N3183">
        <v>6</v>
      </c>
      <c r="R3183" s="2">
        <f t="shared" si="99"/>
        <v>1.9230769230769231</v>
      </c>
      <c r="S3183" s="2">
        <f>VLOOKUP(A3183,'TA Total'!A:Q,14,0)</f>
        <v>312</v>
      </c>
    </row>
    <row r="3184" spans="1:19" x14ac:dyDescent="0.45">
      <c r="A3184" s="2" t="str">
        <f t="shared" si="98"/>
        <v>2023|Wellington City|Total - dwelling type</v>
      </c>
      <c r="B3184" t="s">
        <v>16</v>
      </c>
      <c r="C3184" t="s">
        <v>17</v>
      </c>
      <c r="D3184" t="s">
        <v>18</v>
      </c>
      <c r="E3184" t="s">
        <v>19</v>
      </c>
      <c r="F3184">
        <v>2023</v>
      </c>
      <c r="G3184">
        <v>2023</v>
      </c>
      <c r="H3184" s="1" t="s">
        <v>156</v>
      </c>
      <c r="I3184" t="s">
        <v>155</v>
      </c>
      <c r="J3184">
        <v>3</v>
      </c>
      <c r="K3184" t="s">
        <v>28</v>
      </c>
      <c r="L3184">
        <v>99</v>
      </c>
      <c r="M3184" t="s">
        <v>260</v>
      </c>
      <c r="N3184">
        <v>531</v>
      </c>
      <c r="R3184" s="2">
        <f t="shared" si="99"/>
        <v>0.62477938581009529</v>
      </c>
      <c r="S3184" s="2">
        <f>VLOOKUP(A3184,'TA Total'!A:Q,14,0)</f>
        <v>84990</v>
      </c>
    </row>
    <row r="3185" spans="1:19" x14ac:dyDescent="0.45">
      <c r="A3185" s="2" t="str">
        <f t="shared" si="98"/>
        <v>2023|Wellington City|Private Dwelling</v>
      </c>
      <c r="B3185" t="s">
        <v>16</v>
      </c>
      <c r="C3185" t="s">
        <v>17</v>
      </c>
      <c r="D3185" t="s">
        <v>18</v>
      </c>
      <c r="E3185" t="s">
        <v>19</v>
      </c>
      <c r="F3185">
        <v>2023</v>
      </c>
      <c r="G3185">
        <v>2023</v>
      </c>
      <c r="H3185" s="1" t="s">
        <v>156</v>
      </c>
      <c r="I3185" t="s">
        <v>155</v>
      </c>
      <c r="J3185">
        <v>999</v>
      </c>
      <c r="K3185" t="s">
        <v>29</v>
      </c>
      <c r="L3185">
        <v>1</v>
      </c>
      <c r="M3185" t="s">
        <v>261</v>
      </c>
      <c r="N3185">
        <v>84678</v>
      </c>
      <c r="R3185" s="2">
        <f t="shared" si="99"/>
        <v>100</v>
      </c>
      <c r="S3185" s="2">
        <f>VLOOKUP(A3185,'TA Total'!A:Q,14,0)</f>
        <v>84678</v>
      </c>
    </row>
    <row r="3186" spans="1:19" x14ac:dyDescent="0.45">
      <c r="A3186" s="2" t="str">
        <f t="shared" si="98"/>
        <v>2023|Wellington City|Non-private Dwelling</v>
      </c>
      <c r="B3186" t="s">
        <v>16</v>
      </c>
      <c r="C3186" t="s">
        <v>17</v>
      </c>
      <c r="D3186" t="s">
        <v>18</v>
      </c>
      <c r="E3186" t="s">
        <v>19</v>
      </c>
      <c r="F3186">
        <v>2023</v>
      </c>
      <c r="G3186">
        <v>2023</v>
      </c>
      <c r="H3186" s="1" t="s">
        <v>156</v>
      </c>
      <c r="I3186" t="s">
        <v>155</v>
      </c>
      <c r="J3186">
        <v>999</v>
      </c>
      <c r="K3186" t="s">
        <v>29</v>
      </c>
      <c r="L3186">
        <v>2</v>
      </c>
      <c r="M3186" t="s">
        <v>262</v>
      </c>
      <c r="N3186">
        <v>312</v>
      </c>
      <c r="R3186" s="2">
        <f t="shared" si="99"/>
        <v>100</v>
      </c>
      <c r="S3186" s="2">
        <f>VLOOKUP(A3186,'TA Total'!A:Q,14,0)</f>
        <v>312</v>
      </c>
    </row>
    <row r="3187" spans="1:19" x14ac:dyDescent="0.45">
      <c r="A3187" s="2" t="str">
        <f t="shared" si="98"/>
        <v>2023|Wellington City|Total - dwelling type</v>
      </c>
      <c r="B3187" t="s">
        <v>16</v>
      </c>
      <c r="C3187" t="s">
        <v>17</v>
      </c>
      <c r="D3187" t="s">
        <v>18</v>
      </c>
      <c r="E3187" t="s">
        <v>19</v>
      </c>
      <c r="F3187">
        <v>2023</v>
      </c>
      <c r="G3187">
        <v>2023</v>
      </c>
      <c r="H3187" s="1" t="s">
        <v>156</v>
      </c>
      <c r="I3187" t="s">
        <v>155</v>
      </c>
      <c r="J3187">
        <v>999</v>
      </c>
      <c r="K3187" t="s">
        <v>29</v>
      </c>
      <c r="L3187">
        <v>99</v>
      </c>
      <c r="M3187" t="s">
        <v>260</v>
      </c>
      <c r="N3187">
        <v>84990</v>
      </c>
      <c r="R3187" s="2">
        <f t="shared" si="99"/>
        <v>100</v>
      </c>
      <c r="S3187" s="2">
        <f>VLOOKUP(A3187,'TA Total'!A:Q,14,0)</f>
        <v>84990</v>
      </c>
    </row>
    <row r="3188" spans="1:19" x14ac:dyDescent="0.45">
      <c r="A3188" s="2" t="str">
        <f t="shared" si="98"/>
        <v>2023|Masterton District|Private Dwelling</v>
      </c>
      <c r="B3188" t="s">
        <v>16</v>
      </c>
      <c r="C3188" t="s">
        <v>17</v>
      </c>
      <c r="D3188" t="s">
        <v>18</v>
      </c>
      <c r="E3188" t="s">
        <v>19</v>
      </c>
      <c r="F3188">
        <v>2023</v>
      </c>
      <c r="G3188">
        <v>2023</v>
      </c>
      <c r="H3188" s="1" t="s">
        <v>154</v>
      </c>
      <c r="I3188" t="s">
        <v>153</v>
      </c>
      <c r="J3188">
        <v>1</v>
      </c>
      <c r="K3188" t="s">
        <v>22</v>
      </c>
      <c r="L3188">
        <v>1</v>
      </c>
      <c r="M3188" t="s">
        <v>261</v>
      </c>
      <c r="N3188">
        <v>10863</v>
      </c>
      <c r="R3188" s="2">
        <f t="shared" si="99"/>
        <v>87.231992291014222</v>
      </c>
      <c r="S3188" s="2">
        <f>VLOOKUP(A3188,'TA Total'!A:Q,14,0)</f>
        <v>12453</v>
      </c>
    </row>
    <row r="3189" spans="1:19" x14ac:dyDescent="0.45">
      <c r="A3189" s="2" t="str">
        <f t="shared" si="98"/>
        <v>2023|Masterton District|Non-private Dwelling</v>
      </c>
      <c r="B3189" t="s">
        <v>16</v>
      </c>
      <c r="C3189" t="s">
        <v>17</v>
      </c>
      <c r="D3189" t="s">
        <v>18</v>
      </c>
      <c r="E3189" t="s">
        <v>19</v>
      </c>
      <c r="F3189">
        <v>2023</v>
      </c>
      <c r="G3189">
        <v>2023</v>
      </c>
      <c r="H3189" s="1" t="s">
        <v>154</v>
      </c>
      <c r="I3189" t="s">
        <v>153</v>
      </c>
      <c r="J3189">
        <v>1</v>
      </c>
      <c r="K3189" t="s">
        <v>22</v>
      </c>
      <c r="L3189">
        <v>2</v>
      </c>
      <c r="M3189" t="s">
        <v>262</v>
      </c>
      <c r="N3189">
        <v>45</v>
      </c>
      <c r="R3189" s="2">
        <f t="shared" si="99"/>
        <v>68.181818181818173</v>
      </c>
      <c r="S3189" s="2">
        <f>VLOOKUP(A3189,'TA Total'!A:Q,14,0)</f>
        <v>66</v>
      </c>
    </row>
    <row r="3190" spans="1:19" x14ac:dyDescent="0.45">
      <c r="A3190" s="2" t="str">
        <f t="shared" si="98"/>
        <v>2023|Masterton District|Total - dwelling type</v>
      </c>
      <c r="B3190" t="s">
        <v>16</v>
      </c>
      <c r="C3190" t="s">
        <v>17</v>
      </c>
      <c r="D3190" t="s">
        <v>18</v>
      </c>
      <c r="E3190" t="s">
        <v>19</v>
      </c>
      <c r="F3190">
        <v>2023</v>
      </c>
      <c r="G3190">
        <v>2023</v>
      </c>
      <c r="H3190" s="1" t="s">
        <v>154</v>
      </c>
      <c r="I3190" t="s">
        <v>153</v>
      </c>
      <c r="J3190">
        <v>1</v>
      </c>
      <c r="K3190" t="s">
        <v>22</v>
      </c>
      <c r="L3190">
        <v>99</v>
      </c>
      <c r="M3190" t="s">
        <v>260</v>
      </c>
      <c r="N3190">
        <v>10911</v>
      </c>
      <c r="R3190" s="2">
        <f t="shared" si="99"/>
        <v>87.176414189837004</v>
      </c>
      <c r="S3190" s="2">
        <f>VLOOKUP(A3190,'TA Total'!A:Q,14,0)</f>
        <v>12516</v>
      </c>
    </row>
    <row r="3191" spans="1:19" x14ac:dyDescent="0.45">
      <c r="A3191" s="2" t="str">
        <f t="shared" si="98"/>
        <v>2023|Masterton District|Private Dwelling</v>
      </c>
      <c r="B3191" t="s">
        <v>16</v>
      </c>
      <c r="C3191" t="s">
        <v>17</v>
      </c>
      <c r="D3191" t="s">
        <v>18</v>
      </c>
      <c r="E3191" t="s">
        <v>19</v>
      </c>
      <c r="F3191">
        <v>2023</v>
      </c>
      <c r="G3191">
        <v>2023</v>
      </c>
      <c r="H3191" s="1" t="s">
        <v>154</v>
      </c>
      <c r="I3191" t="s">
        <v>153</v>
      </c>
      <c r="J3191">
        <v>2</v>
      </c>
      <c r="K3191" t="s">
        <v>23</v>
      </c>
      <c r="L3191">
        <v>1</v>
      </c>
      <c r="M3191" t="s">
        <v>261</v>
      </c>
      <c r="N3191">
        <v>1479</v>
      </c>
      <c r="R3191" s="2">
        <f t="shared" si="99"/>
        <v>11.876656227415081</v>
      </c>
      <c r="S3191" s="2">
        <f>VLOOKUP(A3191,'TA Total'!A:Q,14,0)</f>
        <v>12453</v>
      </c>
    </row>
    <row r="3192" spans="1:19" x14ac:dyDescent="0.45">
      <c r="A3192" s="2" t="str">
        <f t="shared" si="98"/>
        <v>2023|Masterton District|Non-private Dwelling</v>
      </c>
      <c r="B3192" t="s">
        <v>16</v>
      </c>
      <c r="C3192" t="s">
        <v>17</v>
      </c>
      <c r="D3192" t="s">
        <v>18</v>
      </c>
      <c r="E3192" t="s">
        <v>19</v>
      </c>
      <c r="F3192">
        <v>2023</v>
      </c>
      <c r="G3192">
        <v>2023</v>
      </c>
      <c r="H3192" s="1" t="s">
        <v>154</v>
      </c>
      <c r="I3192" t="s">
        <v>153</v>
      </c>
      <c r="J3192">
        <v>2</v>
      </c>
      <c r="K3192" t="s">
        <v>23</v>
      </c>
      <c r="L3192">
        <v>2</v>
      </c>
      <c r="M3192" t="s">
        <v>262</v>
      </c>
      <c r="N3192">
        <v>21</v>
      </c>
      <c r="R3192" s="2">
        <f t="shared" si="99"/>
        <v>31.818181818181817</v>
      </c>
      <c r="S3192" s="2">
        <f>VLOOKUP(A3192,'TA Total'!A:Q,14,0)</f>
        <v>66</v>
      </c>
    </row>
    <row r="3193" spans="1:19" x14ac:dyDescent="0.45">
      <c r="A3193" s="2" t="str">
        <f t="shared" si="98"/>
        <v>2023|Masterton District|Total - dwelling type</v>
      </c>
      <c r="B3193" t="s">
        <v>16</v>
      </c>
      <c r="C3193" t="s">
        <v>17</v>
      </c>
      <c r="D3193" t="s">
        <v>18</v>
      </c>
      <c r="E3193" t="s">
        <v>19</v>
      </c>
      <c r="F3193">
        <v>2023</v>
      </c>
      <c r="G3193">
        <v>2023</v>
      </c>
      <c r="H3193" s="1" t="s">
        <v>154</v>
      </c>
      <c r="I3193" t="s">
        <v>153</v>
      </c>
      <c r="J3193">
        <v>2</v>
      </c>
      <c r="K3193" t="s">
        <v>23</v>
      </c>
      <c r="L3193">
        <v>99</v>
      </c>
      <c r="M3193" t="s">
        <v>260</v>
      </c>
      <c r="N3193">
        <v>1497</v>
      </c>
      <c r="R3193" s="2">
        <f t="shared" si="99"/>
        <v>11.960690316395015</v>
      </c>
      <c r="S3193" s="2">
        <f>VLOOKUP(A3193,'TA Total'!A:Q,14,0)</f>
        <v>12516</v>
      </c>
    </row>
    <row r="3194" spans="1:19" x14ac:dyDescent="0.45">
      <c r="A3194" s="2" t="str">
        <f t="shared" si="98"/>
        <v>2023|Masterton District|Private Dwelling</v>
      </c>
      <c r="B3194" t="s">
        <v>16</v>
      </c>
      <c r="C3194" t="s">
        <v>17</v>
      </c>
      <c r="D3194" t="s">
        <v>18</v>
      </c>
      <c r="E3194" t="s">
        <v>19</v>
      </c>
      <c r="F3194">
        <v>2023</v>
      </c>
      <c r="G3194">
        <v>2023</v>
      </c>
      <c r="H3194" s="1" t="s">
        <v>154</v>
      </c>
      <c r="I3194" t="s">
        <v>153</v>
      </c>
      <c r="J3194">
        <v>21</v>
      </c>
      <c r="K3194" t="s">
        <v>26</v>
      </c>
      <c r="L3194">
        <v>1</v>
      </c>
      <c r="M3194" t="s">
        <v>261</v>
      </c>
      <c r="N3194">
        <v>789</v>
      </c>
      <c r="R3194" s="2">
        <f t="shared" si="99"/>
        <v>6.3358226933269091</v>
      </c>
      <c r="S3194" s="2">
        <f>VLOOKUP(A3194,'TA Total'!A:Q,14,0)</f>
        <v>12453</v>
      </c>
    </row>
    <row r="3195" spans="1:19" x14ac:dyDescent="0.45">
      <c r="A3195" s="2" t="str">
        <f t="shared" si="98"/>
        <v>2023|Masterton District|Non-private Dwelling</v>
      </c>
      <c r="B3195" t="s">
        <v>16</v>
      </c>
      <c r="C3195" t="s">
        <v>17</v>
      </c>
      <c r="D3195" t="s">
        <v>18</v>
      </c>
      <c r="E3195" t="s">
        <v>19</v>
      </c>
      <c r="F3195">
        <v>2023</v>
      </c>
      <c r="G3195">
        <v>2023</v>
      </c>
      <c r="H3195" s="1" t="s">
        <v>154</v>
      </c>
      <c r="I3195" t="s">
        <v>153</v>
      </c>
      <c r="J3195">
        <v>21</v>
      </c>
      <c r="K3195" t="s">
        <v>26</v>
      </c>
      <c r="L3195">
        <v>2</v>
      </c>
      <c r="M3195" t="s">
        <v>262</v>
      </c>
      <c r="N3195">
        <v>3</v>
      </c>
      <c r="R3195" s="2">
        <f t="shared" si="99"/>
        <v>4.5454545454545459</v>
      </c>
      <c r="S3195" s="2">
        <f>VLOOKUP(A3195,'TA Total'!A:Q,14,0)</f>
        <v>66</v>
      </c>
    </row>
    <row r="3196" spans="1:19" x14ac:dyDescent="0.45">
      <c r="A3196" s="2" t="str">
        <f t="shared" si="98"/>
        <v>2023|Masterton District|Total - dwelling type</v>
      </c>
      <c r="B3196" t="s">
        <v>16</v>
      </c>
      <c r="C3196" t="s">
        <v>17</v>
      </c>
      <c r="D3196" t="s">
        <v>18</v>
      </c>
      <c r="E3196" t="s">
        <v>19</v>
      </c>
      <c r="F3196">
        <v>2023</v>
      </c>
      <c r="G3196">
        <v>2023</v>
      </c>
      <c r="H3196" s="1" t="s">
        <v>154</v>
      </c>
      <c r="I3196" t="s">
        <v>153</v>
      </c>
      <c r="J3196">
        <v>21</v>
      </c>
      <c r="K3196" t="s">
        <v>26</v>
      </c>
      <c r="L3196">
        <v>99</v>
      </c>
      <c r="M3196" t="s">
        <v>260</v>
      </c>
      <c r="N3196">
        <v>795</v>
      </c>
      <c r="R3196" s="2">
        <f t="shared" si="99"/>
        <v>6.3518696069031639</v>
      </c>
      <c r="S3196" s="2">
        <f>VLOOKUP(A3196,'TA Total'!A:Q,14,0)</f>
        <v>12516</v>
      </c>
    </row>
    <row r="3197" spans="1:19" x14ac:dyDescent="0.45">
      <c r="A3197" s="2" t="str">
        <f t="shared" si="98"/>
        <v>2023|Masterton District|Private Dwelling</v>
      </c>
      <c r="B3197" t="s">
        <v>16</v>
      </c>
      <c r="C3197" t="s">
        <v>17</v>
      </c>
      <c r="D3197" t="s">
        <v>18</v>
      </c>
      <c r="E3197" t="s">
        <v>19</v>
      </c>
      <c r="F3197">
        <v>2023</v>
      </c>
      <c r="G3197">
        <v>2023</v>
      </c>
      <c r="H3197" s="1" t="s">
        <v>154</v>
      </c>
      <c r="I3197" t="s">
        <v>153</v>
      </c>
      <c r="J3197">
        <v>22</v>
      </c>
      <c r="K3197" t="s">
        <v>27</v>
      </c>
      <c r="L3197">
        <v>1</v>
      </c>
      <c r="M3197" t="s">
        <v>261</v>
      </c>
      <c r="N3197">
        <v>690</v>
      </c>
      <c r="R3197" s="2">
        <f t="shared" si="99"/>
        <v>5.5408335340881711</v>
      </c>
      <c r="S3197" s="2">
        <f>VLOOKUP(A3197,'TA Total'!A:Q,14,0)</f>
        <v>12453</v>
      </c>
    </row>
    <row r="3198" spans="1:19" x14ac:dyDescent="0.45">
      <c r="A3198" s="2" t="str">
        <f t="shared" si="98"/>
        <v>2023|Masterton District|Non-private Dwelling</v>
      </c>
      <c r="B3198" t="s">
        <v>16</v>
      </c>
      <c r="C3198" t="s">
        <v>17</v>
      </c>
      <c r="D3198" t="s">
        <v>18</v>
      </c>
      <c r="E3198" t="s">
        <v>19</v>
      </c>
      <c r="F3198">
        <v>2023</v>
      </c>
      <c r="G3198">
        <v>2023</v>
      </c>
      <c r="H3198" s="1" t="s">
        <v>154</v>
      </c>
      <c r="I3198" t="s">
        <v>153</v>
      </c>
      <c r="J3198">
        <v>22</v>
      </c>
      <c r="K3198" t="s">
        <v>27</v>
      </c>
      <c r="L3198">
        <v>2</v>
      </c>
      <c r="M3198" t="s">
        <v>262</v>
      </c>
      <c r="N3198">
        <v>15</v>
      </c>
      <c r="R3198" s="2">
        <f t="shared" si="99"/>
        <v>22.727272727272727</v>
      </c>
      <c r="S3198" s="2">
        <f>VLOOKUP(A3198,'TA Total'!A:Q,14,0)</f>
        <v>66</v>
      </c>
    </row>
    <row r="3199" spans="1:19" x14ac:dyDescent="0.45">
      <c r="A3199" s="2" t="str">
        <f t="shared" si="98"/>
        <v>2023|Masterton District|Total - dwelling type</v>
      </c>
      <c r="B3199" t="s">
        <v>16</v>
      </c>
      <c r="C3199" t="s">
        <v>17</v>
      </c>
      <c r="D3199" t="s">
        <v>18</v>
      </c>
      <c r="E3199" t="s">
        <v>19</v>
      </c>
      <c r="F3199">
        <v>2023</v>
      </c>
      <c r="G3199">
        <v>2023</v>
      </c>
      <c r="H3199" s="1" t="s">
        <v>154</v>
      </c>
      <c r="I3199" t="s">
        <v>153</v>
      </c>
      <c r="J3199">
        <v>22</v>
      </c>
      <c r="K3199" t="s">
        <v>27</v>
      </c>
      <c r="L3199">
        <v>99</v>
      </c>
      <c r="M3199" t="s">
        <v>260</v>
      </c>
      <c r="N3199">
        <v>702</v>
      </c>
      <c r="R3199" s="2">
        <f t="shared" si="99"/>
        <v>5.6088207094918507</v>
      </c>
      <c r="S3199" s="2">
        <f>VLOOKUP(A3199,'TA Total'!A:Q,14,0)</f>
        <v>12516</v>
      </c>
    </row>
    <row r="3200" spans="1:19" x14ac:dyDescent="0.45">
      <c r="A3200" s="2" t="str">
        <f t="shared" si="98"/>
        <v>2023|Masterton District|Private Dwelling</v>
      </c>
      <c r="B3200" t="s">
        <v>16</v>
      </c>
      <c r="C3200" t="s">
        <v>17</v>
      </c>
      <c r="D3200" t="s">
        <v>18</v>
      </c>
      <c r="E3200" t="s">
        <v>19</v>
      </c>
      <c r="F3200">
        <v>2023</v>
      </c>
      <c r="G3200">
        <v>2023</v>
      </c>
      <c r="H3200" s="1" t="s">
        <v>154</v>
      </c>
      <c r="I3200" t="s">
        <v>153</v>
      </c>
      <c r="J3200">
        <v>3</v>
      </c>
      <c r="K3200" t="s">
        <v>28</v>
      </c>
      <c r="L3200">
        <v>1</v>
      </c>
      <c r="M3200" t="s">
        <v>261</v>
      </c>
      <c r="N3200">
        <v>108</v>
      </c>
      <c r="R3200" s="2">
        <f t="shared" si="99"/>
        <v>0.86726090098771391</v>
      </c>
      <c r="S3200" s="2">
        <f>VLOOKUP(A3200,'TA Total'!A:Q,14,0)</f>
        <v>12453</v>
      </c>
    </row>
    <row r="3201" spans="1:19" x14ac:dyDescent="0.45">
      <c r="A3201" s="2" t="str">
        <f t="shared" si="98"/>
        <v>2023|Masterton District|Non-private Dwelling</v>
      </c>
      <c r="B3201" t="s">
        <v>16</v>
      </c>
      <c r="C3201" t="s">
        <v>17</v>
      </c>
      <c r="D3201" t="s">
        <v>18</v>
      </c>
      <c r="E3201" t="s">
        <v>19</v>
      </c>
      <c r="F3201">
        <v>2023</v>
      </c>
      <c r="G3201">
        <v>2023</v>
      </c>
      <c r="H3201" s="1" t="s">
        <v>154</v>
      </c>
      <c r="I3201" t="s">
        <v>153</v>
      </c>
      <c r="J3201">
        <v>3</v>
      </c>
      <c r="K3201" t="s">
        <v>28</v>
      </c>
      <c r="L3201">
        <v>2</v>
      </c>
      <c r="M3201" t="s">
        <v>262</v>
      </c>
      <c r="N3201">
        <v>0</v>
      </c>
      <c r="R3201" s="2">
        <f t="shared" si="99"/>
        <v>0</v>
      </c>
      <c r="S3201" s="2">
        <f>VLOOKUP(A3201,'TA Total'!A:Q,14,0)</f>
        <v>66</v>
      </c>
    </row>
    <row r="3202" spans="1:19" x14ac:dyDescent="0.45">
      <c r="A3202" s="2" t="str">
        <f t="shared" si="98"/>
        <v>2023|Masterton District|Total - dwelling type</v>
      </c>
      <c r="B3202" t="s">
        <v>16</v>
      </c>
      <c r="C3202" t="s">
        <v>17</v>
      </c>
      <c r="D3202" t="s">
        <v>18</v>
      </c>
      <c r="E3202" t="s">
        <v>19</v>
      </c>
      <c r="F3202">
        <v>2023</v>
      </c>
      <c r="G3202">
        <v>2023</v>
      </c>
      <c r="H3202" s="1" t="s">
        <v>154</v>
      </c>
      <c r="I3202" t="s">
        <v>153</v>
      </c>
      <c r="J3202">
        <v>3</v>
      </c>
      <c r="K3202" t="s">
        <v>28</v>
      </c>
      <c r="L3202">
        <v>99</v>
      </c>
      <c r="M3202" t="s">
        <v>260</v>
      </c>
      <c r="N3202">
        <v>108</v>
      </c>
      <c r="R3202" s="2">
        <f t="shared" si="99"/>
        <v>0.86289549376797703</v>
      </c>
      <c r="S3202" s="2">
        <f>VLOOKUP(A3202,'TA Total'!A:Q,14,0)</f>
        <v>12516</v>
      </c>
    </row>
    <row r="3203" spans="1:19" x14ac:dyDescent="0.45">
      <c r="A3203" s="2" t="str">
        <f t="shared" ref="A3203:A3266" si="100">G3203&amp;"|"&amp;I3203&amp;"|"&amp;M3203</f>
        <v>2023|Masterton District|Private Dwelling</v>
      </c>
      <c r="B3203" t="s">
        <v>16</v>
      </c>
      <c r="C3203" t="s">
        <v>17</v>
      </c>
      <c r="D3203" t="s">
        <v>18</v>
      </c>
      <c r="E3203" t="s">
        <v>19</v>
      </c>
      <c r="F3203">
        <v>2023</v>
      </c>
      <c r="G3203">
        <v>2023</v>
      </c>
      <c r="H3203" s="1" t="s">
        <v>154</v>
      </c>
      <c r="I3203" t="s">
        <v>153</v>
      </c>
      <c r="J3203">
        <v>999</v>
      </c>
      <c r="K3203" t="s">
        <v>29</v>
      </c>
      <c r="L3203">
        <v>1</v>
      </c>
      <c r="M3203" t="s">
        <v>261</v>
      </c>
      <c r="N3203">
        <v>12453</v>
      </c>
      <c r="R3203" s="2">
        <f t="shared" ref="R3203:R3266" si="101">IF(P3203&lt;&gt;"_U",IFERROR((N3203/S3203*100),"."),".")</f>
        <v>100</v>
      </c>
      <c r="S3203" s="2">
        <f>VLOOKUP(A3203,'TA Total'!A:Q,14,0)</f>
        <v>12453</v>
      </c>
    </row>
    <row r="3204" spans="1:19" x14ac:dyDescent="0.45">
      <c r="A3204" s="2" t="str">
        <f t="shared" si="100"/>
        <v>2023|Masterton District|Non-private Dwelling</v>
      </c>
      <c r="B3204" t="s">
        <v>16</v>
      </c>
      <c r="C3204" t="s">
        <v>17</v>
      </c>
      <c r="D3204" t="s">
        <v>18</v>
      </c>
      <c r="E3204" t="s">
        <v>19</v>
      </c>
      <c r="F3204">
        <v>2023</v>
      </c>
      <c r="G3204">
        <v>2023</v>
      </c>
      <c r="H3204" s="1" t="s">
        <v>154</v>
      </c>
      <c r="I3204" t="s">
        <v>153</v>
      </c>
      <c r="J3204">
        <v>999</v>
      </c>
      <c r="K3204" t="s">
        <v>29</v>
      </c>
      <c r="L3204">
        <v>2</v>
      </c>
      <c r="M3204" t="s">
        <v>262</v>
      </c>
      <c r="N3204">
        <v>66</v>
      </c>
      <c r="R3204" s="2">
        <f t="shared" si="101"/>
        <v>100</v>
      </c>
      <c r="S3204" s="2">
        <f>VLOOKUP(A3204,'TA Total'!A:Q,14,0)</f>
        <v>66</v>
      </c>
    </row>
    <row r="3205" spans="1:19" x14ac:dyDescent="0.45">
      <c r="A3205" s="2" t="str">
        <f t="shared" si="100"/>
        <v>2023|Masterton District|Total - dwelling type</v>
      </c>
      <c r="B3205" t="s">
        <v>16</v>
      </c>
      <c r="C3205" t="s">
        <v>17</v>
      </c>
      <c r="D3205" t="s">
        <v>18</v>
      </c>
      <c r="E3205" t="s">
        <v>19</v>
      </c>
      <c r="F3205">
        <v>2023</v>
      </c>
      <c r="G3205">
        <v>2023</v>
      </c>
      <c r="H3205" s="1" t="s">
        <v>154</v>
      </c>
      <c r="I3205" t="s">
        <v>153</v>
      </c>
      <c r="J3205">
        <v>999</v>
      </c>
      <c r="K3205" t="s">
        <v>29</v>
      </c>
      <c r="L3205">
        <v>99</v>
      </c>
      <c r="M3205" t="s">
        <v>260</v>
      </c>
      <c r="N3205">
        <v>12516</v>
      </c>
      <c r="R3205" s="2">
        <f t="shared" si="101"/>
        <v>100</v>
      </c>
      <c r="S3205" s="2">
        <f>VLOOKUP(A3205,'TA Total'!A:Q,14,0)</f>
        <v>12516</v>
      </c>
    </row>
    <row r="3206" spans="1:19" x14ac:dyDescent="0.45">
      <c r="A3206" s="2" t="str">
        <f t="shared" si="100"/>
        <v>2023|Carterton District|Private Dwelling</v>
      </c>
      <c r="B3206" t="s">
        <v>16</v>
      </c>
      <c r="C3206" t="s">
        <v>17</v>
      </c>
      <c r="D3206" t="s">
        <v>18</v>
      </c>
      <c r="E3206" t="s">
        <v>19</v>
      </c>
      <c r="F3206">
        <v>2023</v>
      </c>
      <c r="G3206">
        <v>2023</v>
      </c>
      <c r="H3206" s="1" t="s">
        <v>152</v>
      </c>
      <c r="I3206" t="s">
        <v>151</v>
      </c>
      <c r="J3206">
        <v>1</v>
      </c>
      <c r="K3206" t="s">
        <v>22</v>
      </c>
      <c r="L3206">
        <v>1</v>
      </c>
      <c r="M3206" t="s">
        <v>261</v>
      </c>
      <c r="N3206">
        <v>4098</v>
      </c>
      <c r="R3206" s="2">
        <f t="shared" si="101"/>
        <v>88.586251621271074</v>
      </c>
      <c r="S3206" s="2">
        <f>VLOOKUP(A3206,'TA Total'!A:Q,14,0)</f>
        <v>4626</v>
      </c>
    </row>
    <row r="3207" spans="1:19" x14ac:dyDescent="0.45">
      <c r="A3207" s="2" t="str">
        <f t="shared" si="100"/>
        <v>2023|Carterton District|Non-private Dwelling</v>
      </c>
      <c r="B3207" t="s">
        <v>16</v>
      </c>
      <c r="C3207" t="s">
        <v>17</v>
      </c>
      <c r="D3207" t="s">
        <v>18</v>
      </c>
      <c r="E3207" t="s">
        <v>19</v>
      </c>
      <c r="F3207">
        <v>2023</v>
      </c>
      <c r="G3207">
        <v>2023</v>
      </c>
      <c r="H3207" s="1" t="s">
        <v>152</v>
      </c>
      <c r="I3207" t="s">
        <v>151</v>
      </c>
      <c r="J3207">
        <v>1</v>
      </c>
      <c r="K3207" t="s">
        <v>22</v>
      </c>
      <c r="L3207">
        <v>2</v>
      </c>
      <c r="M3207" t="s">
        <v>262</v>
      </c>
      <c r="N3207">
        <v>18</v>
      </c>
      <c r="R3207" s="2">
        <f t="shared" si="101"/>
        <v>35.294117647058826</v>
      </c>
      <c r="S3207" s="2">
        <f>VLOOKUP(A3207,'TA Total'!A:Q,14,0)</f>
        <v>51</v>
      </c>
    </row>
    <row r="3208" spans="1:19" x14ac:dyDescent="0.45">
      <c r="A3208" s="2" t="str">
        <f t="shared" si="100"/>
        <v>2023|Carterton District|Total - dwelling type</v>
      </c>
      <c r="B3208" t="s">
        <v>16</v>
      </c>
      <c r="C3208" t="s">
        <v>17</v>
      </c>
      <c r="D3208" t="s">
        <v>18</v>
      </c>
      <c r="E3208" t="s">
        <v>19</v>
      </c>
      <c r="F3208">
        <v>2023</v>
      </c>
      <c r="G3208">
        <v>2023</v>
      </c>
      <c r="H3208" s="1" t="s">
        <v>152</v>
      </c>
      <c r="I3208" t="s">
        <v>151</v>
      </c>
      <c r="J3208">
        <v>1</v>
      </c>
      <c r="K3208" t="s">
        <v>22</v>
      </c>
      <c r="L3208">
        <v>99</v>
      </c>
      <c r="M3208" t="s">
        <v>260</v>
      </c>
      <c r="N3208">
        <v>4116</v>
      </c>
      <c r="R3208" s="2">
        <f t="shared" si="101"/>
        <v>88.005131494547783</v>
      </c>
      <c r="S3208" s="2">
        <f>VLOOKUP(A3208,'TA Total'!A:Q,14,0)</f>
        <v>4677</v>
      </c>
    </row>
    <row r="3209" spans="1:19" x14ac:dyDescent="0.45">
      <c r="A3209" s="2" t="str">
        <f t="shared" si="100"/>
        <v>2023|Carterton District|Private Dwelling</v>
      </c>
      <c r="B3209" t="s">
        <v>16</v>
      </c>
      <c r="C3209" t="s">
        <v>17</v>
      </c>
      <c r="D3209" t="s">
        <v>18</v>
      </c>
      <c r="E3209" t="s">
        <v>19</v>
      </c>
      <c r="F3209">
        <v>2023</v>
      </c>
      <c r="G3209">
        <v>2023</v>
      </c>
      <c r="H3209" s="1" t="s">
        <v>152</v>
      </c>
      <c r="I3209" t="s">
        <v>151</v>
      </c>
      <c r="J3209">
        <v>2</v>
      </c>
      <c r="K3209" t="s">
        <v>23</v>
      </c>
      <c r="L3209">
        <v>1</v>
      </c>
      <c r="M3209" t="s">
        <v>261</v>
      </c>
      <c r="N3209">
        <v>465</v>
      </c>
      <c r="R3209" s="2">
        <f t="shared" si="101"/>
        <v>10.051880674448768</v>
      </c>
      <c r="S3209" s="2">
        <f>VLOOKUP(A3209,'TA Total'!A:Q,14,0)</f>
        <v>4626</v>
      </c>
    </row>
    <row r="3210" spans="1:19" x14ac:dyDescent="0.45">
      <c r="A3210" s="2" t="str">
        <f t="shared" si="100"/>
        <v>2023|Carterton District|Non-private Dwelling</v>
      </c>
      <c r="B3210" t="s">
        <v>16</v>
      </c>
      <c r="C3210" t="s">
        <v>17</v>
      </c>
      <c r="D3210" t="s">
        <v>18</v>
      </c>
      <c r="E3210" t="s">
        <v>19</v>
      </c>
      <c r="F3210">
        <v>2023</v>
      </c>
      <c r="G3210">
        <v>2023</v>
      </c>
      <c r="H3210" s="1" t="s">
        <v>152</v>
      </c>
      <c r="I3210" t="s">
        <v>151</v>
      </c>
      <c r="J3210">
        <v>2</v>
      </c>
      <c r="K3210" t="s">
        <v>23</v>
      </c>
      <c r="L3210">
        <v>2</v>
      </c>
      <c r="M3210" t="s">
        <v>262</v>
      </c>
      <c r="N3210">
        <v>33</v>
      </c>
      <c r="R3210" s="2">
        <f t="shared" si="101"/>
        <v>64.705882352941174</v>
      </c>
      <c r="S3210" s="2">
        <f>VLOOKUP(A3210,'TA Total'!A:Q,14,0)</f>
        <v>51</v>
      </c>
    </row>
    <row r="3211" spans="1:19" x14ac:dyDescent="0.45">
      <c r="A3211" s="2" t="str">
        <f t="shared" si="100"/>
        <v>2023|Carterton District|Total - dwelling type</v>
      </c>
      <c r="B3211" t="s">
        <v>16</v>
      </c>
      <c r="C3211" t="s">
        <v>17</v>
      </c>
      <c r="D3211" t="s">
        <v>18</v>
      </c>
      <c r="E3211" t="s">
        <v>19</v>
      </c>
      <c r="F3211">
        <v>2023</v>
      </c>
      <c r="G3211">
        <v>2023</v>
      </c>
      <c r="H3211" s="1" t="s">
        <v>152</v>
      </c>
      <c r="I3211" t="s">
        <v>151</v>
      </c>
      <c r="J3211">
        <v>2</v>
      </c>
      <c r="K3211" t="s">
        <v>23</v>
      </c>
      <c r="L3211">
        <v>99</v>
      </c>
      <c r="M3211" t="s">
        <v>260</v>
      </c>
      <c r="N3211">
        <v>498</v>
      </c>
      <c r="R3211" s="2">
        <f t="shared" si="101"/>
        <v>10.647851186658114</v>
      </c>
      <c r="S3211" s="2">
        <f>VLOOKUP(A3211,'TA Total'!A:Q,14,0)</f>
        <v>4677</v>
      </c>
    </row>
    <row r="3212" spans="1:19" x14ac:dyDescent="0.45">
      <c r="A3212" s="2" t="str">
        <f t="shared" si="100"/>
        <v>2023|Carterton District|Private Dwelling</v>
      </c>
      <c r="B3212" t="s">
        <v>16</v>
      </c>
      <c r="C3212" t="s">
        <v>17</v>
      </c>
      <c r="D3212" t="s">
        <v>18</v>
      </c>
      <c r="E3212" t="s">
        <v>19</v>
      </c>
      <c r="F3212">
        <v>2023</v>
      </c>
      <c r="G3212">
        <v>2023</v>
      </c>
      <c r="H3212" s="1" t="s">
        <v>152</v>
      </c>
      <c r="I3212" t="s">
        <v>151</v>
      </c>
      <c r="J3212">
        <v>21</v>
      </c>
      <c r="K3212" t="s">
        <v>26</v>
      </c>
      <c r="L3212">
        <v>1</v>
      </c>
      <c r="M3212" t="s">
        <v>261</v>
      </c>
      <c r="N3212">
        <v>255</v>
      </c>
      <c r="R3212" s="2">
        <f t="shared" si="101"/>
        <v>5.5123216601815823</v>
      </c>
      <c r="S3212" s="2">
        <f>VLOOKUP(A3212,'TA Total'!A:Q,14,0)</f>
        <v>4626</v>
      </c>
    </row>
    <row r="3213" spans="1:19" x14ac:dyDescent="0.45">
      <c r="A3213" s="2" t="str">
        <f t="shared" si="100"/>
        <v>2023|Carterton District|Non-private Dwelling</v>
      </c>
      <c r="B3213" t="s">
        <v>16</v>
      </c>
      <c r="C3213" t="s">
        <v>17</v>
      </c>
      <c r="D3213" t="s">
        <v>18</v>
      </c>
      <c r="E3213" t="s">
        <v>19</v>
      </c>
      <c r="F3213">
        <v>2023</v>
      </c>
      <c r="G3213">
        <v>2023</v>
      </c>
      <c r="H3213" s="1" t="s">
        <v>152</v>
      </c>
      <c r="I3213" t="s">
        <v>151</v>
      </c>
      <c r="J3213">
        <v>21</v>
      </c>
      <c r="K3213" t="s">
        <v>26</v>
      </c>
      <c r="L3213">
        <v>2</v>
      </c>
      <c r="M3213" t="s">
        <v>262</v>
      </c>
      <c r="N3213">
        <v>3</v>
      </c>
      <c r="R3213" s="2">
        <f t="shared" si="101"/>
        <v>5.8823529411764701</v>
      </c>
      <c r="S3213" s="2">
        <f>VLOOKUP(A3213,'TA Total'!A:Q,14,0)</f>
        <v>51</v>
      </c>
    </row>
    <row r="3214" spans="1:19" x14ac:dyDescent="0.45">
      <c r="A3214" s="2" t="str">
        <f t="shared" si="100"/>
        <v>2023|Carterton District|Total - dwelling type</v>
      </c>
      <c r="B3214" t="s">
        <v>16</v>
      </c>
      <c r="C3214" t="s">
        <v>17</v>
      </c>
      <c r="D3214" t="s">
        <v>18</v>
      </c>
      <c r="E3214" t="s">
        <v>19</v>
      </c>
      <c r="F3214">
        <v>2023</v>
      </c>
      <c r="G3214">
        <v>2023</v>
      </c>
      <c r="H3214" s="1" t="s">
        <v>152</v>
      </c>
      <c r="I3214" t="s">
        <v>151</v>
      </c>
      <c r="J3214">
        <v>21</v>
      </c>
      <c r="K3214" t="s">
        <v>26</v>
      </c>
      <c r="L3214">
        <v>99</v>
      </c>
      <c r="M3214" t="s">
        <v>260</v>
      </c>
      <c r="N3214">
        <v>258</v>
      </c>
      <c r="R3214" s="2">
        <f t="shared" si="101"/>
        <v>5.5163566388710716</v>
      </c>
      <c r="S3214" s="2">
        <f>VLOOKUP(A3214,'TA Total'!A:Q,14,0)</f>
        <v>4677</v>
      </c>
    </row>
    <row r="3215" spans="1:19" x14ac:dyDescent="0.45">
      <c r="A3215" s="2" t="str">
        <f t="shared" si="100"/>
        <v>2023|Carterton District|Private Dwelling</v>
      </c>
      <c r="B3215" t="s">
        <v>16</v>
      </c>
      <c r="C3215" t="s">
        <v>17</v>
      </c>
      <c r="D3215" t="s">
        <v>18</v>
      </c>
      <c r="E3215" t="s">
        <v>19</v>
      </c>
      <c r="F3215">
        <v>2023</v>
      </c>
      <c r="G3215">
        <v>2023</v>
      </c>
      <c r="H3215" s="1" t="s">
        <v>152</v>
      </c>
      <c r="I3215" t="s">
        <v>151</v>
      </c>
      <c r="J3215">
        <v>22</v>
      </c>
      <c r="K3215" t="s">
        <v>27</v>
      </c>
      <c r="L3215">
        <v>1</v>
      </c>
      <c r="M3215" t="s">
        <v>261</v>
      </c>
      <c r="N3215">
        <v>210</v>
      </c>
      <c r="R3215" s="2">
        <f t="shared" si="101"/>
        <v>4.5395590142671853</v>
      </c>
      <c r="S3215" s="2">
        <f>VLOOKUP(A3215,'TA Total'!A:Q,14,0)</f>
        <v>4626</v>
      </c>
    </row>
    <row r="3216" spans="1:19" x14ac:dyDescent="0.45">
      <c r="A3216" s="2" t="str">
        <f t="shared" si="100"/>
        <v>2023|Carterton District|Non-private Dwelling</v>
      </c>
      <c r="B3216" t="s">
        <v>16</v>
      </c>
      <c r="C3216" t="s">
        <v>17</v>
      </c>
      <c r="D3216" t="s">
        <v>18</v>
      </c>
      <c r="E3216" t="s">
        <v>19</v>
      </c>
      <c r="F3216">
        <v>2023</v>
      </c>
      <c r="G3216">
        <v>2023</v>
      </c>
      <c r="H3216" s="1" t="s">
        <v>152</v>
      </c>
      <c r="I3216" t="s">
        <v>151</v>
      </c>
      <c r="J3216">
        <v>22</v>
      </c>
      <c r="K3216" t="s">
        <v>27</v>
      </c>
      <c r="L3216">
        <v>2</v>
      </c>
      <c r="M3216" t="s">
        <v>262</v>
      </c>
      <c r="N3216">
        <v>30</v>
      </c>
      <c r="R3216" s="2">
        <f t="shared" si="101"/>
        <v>58.82352941176471</v>
      </c>
      <c r="S3216" s="2">
        <f>VLOOKUP(A3216,'TA Total'!A:Q,14,0)</f>
        <v>51</v>
      </c>
    </row>
    <row r="3217" spans="1:19" x14ac:dyDescent="0.45">
      <c r="A3217" s="2" t="str">
        <f t="shared" si="100"/>
        <v>2023|Carterton District|Total - dwelling type</v>
      </c>
      <c r="B3217" t="s">
        <v>16</v>
      </c>
      <c r="C3217" t="s">
        <v>17</v>
      </c>
      <c r="D3217" t="s">
        <v>18</v>
      </c>
      <c r="E3217" t="s">
        <v>19</v>
      </c>
      <c r="F3217">
        <v>2023</v>
      </c>
      <c r="G3217">
        <v>2023</v>
      </c>
      <c r="H3217" s="1" t="s">
        <v>152</v>
      </c>
      <c r="I3217" t="s">
        <v>151</v>
      </c>
      <c r="J3217">
        <v>22</v>
      </c>
      <c r="K3217" t="s">
        <v>27</v>
      </c>
      <c r="L3217">
        <v>99</v>
      </c>
      <c r="M3217" t="s">
        <v>260</v>
      </c>
      <c r="N3217">
        <v>240</v>
      </c>
      <c r="R3217" s="2">
        <f t="shared" si="101"/>
        <v>5.1314945477870433</v>
      </c>
      <c r="S3217" s="2">
        <f>VLOOKUP(A3217,'TA Total'!A:Q,14,0)</f>
        <v>4677</v>
      </c>
    </row>
    <row r="3218" spans="1:19" x14ac:dyDescent="0.45">
      <c r="A3218" s="2" t="str">
        <f t="shared" si="100"/>
        <v>2023|Carterton District|Private Dwelling</v>
      </c>
      <c r="B3218" t="s">
        <v>16</v>
      </c>
      <c r="C3218" t="s">
        <v>17</v>
      </c>
      <c r="D3218" t="s">
        <v>18</v>
      </c>
      <c r="E3218" t="s">
        <v>19</v>
      </c>
      <c r="F3218">
        <v>2023</v>
      </c>
      <c r="G3218">
        <v>2023</v>
      </c>
      <c r="H3218" s="1" t="s">
        <v>152</v>
      </c>
      <c r="I3218" t="s">
        <v>151</v>
      </c>
      <c r="J3218">
        <v>3</v>
      </c>
      <c r="K3218" t="s">
        <v>28</v>
      </c>
      <c r="L3218">
        <v>1</v>
      </c>
      <c r="M3218" t="s">
        <v>261</v>
      </c>
      <c r="N3218">
        <v>63</v>
      </c>
      <c r="R3218" s="2">
        <f t="shared" si="101"/>
        <v>1.3618677042801557</v>
      </c>
      <c r="S3218" s="2">
        <f>VLOOKUP(A3218,'TA Total'!A:Q,14,0)</f>
        <v>4626</v>
      </c>
    </row>
    <row r="3219" spans="1:19" x14ac:dyDescent="0.45">
      <c r="A3219" s="2" t="str">
        <f t="shared" si="100"/>
        <v>2023|Carterton District|Non-private Dwelling</v>
      </c>
      <c r="B3219" t="s">
        <v>16</v>
      </c>
      <c r="C3219" t="s">
        <v>17</v>
      </c>
      <c r="D3219" t="s">
        <v>18</v>
      </c>
      <c r="E3219" t="s">
        <v>19</v>
      </c>
      <c r="F3219">
        <v>2023</v>
      </c>
      <c r="G3219">
        <v>2023</v>
      </c>
      <c r="H3219" s="1" t="s">
        <v>152</v>
      </c>
      <c r="I3219" t="s">
        <v>151</v>
      </c>
      <c r="J3219">
        <v>3</v>
      </c>
      <c r="K3219" t="s">
        <v>28</v>
      </c>
      <c r="L3219">
        <v>2</v>
      </c>
      <c r="M3219" t="s">
        <v>262</v>
      </c>
      <c r="N3219">
        <v>0</v>
      </c>
      <c r="R3219" s="2">
        <f t="shared" si="101"/>
        <v>0</v>
      </c>
      <c r="S3219" s="2">
        <f>VLOOKUP(A3219,'TA Total'!A:Q,14,0)</f>
        <v>51</v>
      </c>
    </row>
    <row r="3220" spans="1:19" x14ac:dyDescent="0.45">
      <c r="A3220" s="2" t="str">
        <f t="shared" si="100"/>
        <v>2023|Carterton District|Total - dwelling type</v>
      </c>
      <c r="B3220" t="s">
        <v>16</v>
      </c>
      <c r="C3220" t="s">
        <v>17</v>
      </c>
      <c r="D3220" t="s">
        <v>18</v>
      </c>
      <c r="E3220" t="s">
        <v>19</v>
      </c>
      <c r="F3220">
        <v>2023</v>
      </c>
      <c r="G3220">
        <v>2023</v>
      </c>
      <c r="H3220" s="1" t="s">
        <v>152</v>
      </c>
      <c r="I3220" t="s">
        <v>151</v>
      </c>
      <c r="J3220">
        <v>3</v>
      </c>
      <c r="K3220" t="s">
        <v>28</v>
      </c>
      <c r="L3220">
        <v>99</v>
      </c>
      <c r="M3220" t="s">
        <v>260</v>
      </c>
      <c r="N3220">
        <v>63</v>
      </c>
      <c r="R3220" s="2">
        <f t="shared" si="101"/>
        <v>1.3470173187940988</v>
      </c>
      <c r="S3220" s="2">
        <f>VLOOKUP(A3220,'TA Total'!A:Q,14,0)</f>
        <v>4677</v>
      </c>
    </row>
    <row r="3221" spans="1:19" x14ac:dyDescent="0.45">
      <c r="A3221" s="2" t="str">
        <f t="shared" si="100"/>
        <v>2023|Carterton District|Private Dwelling</v>
      </c>
      <c r="B3221" t="s">
        <v>16</v>
      </c>
      <c r="C3221" t="s">
        <v>17</v>
      </c>
      <c r="D3221" t="s">
        <v>18</v>
      </c>
      <c r="E3221" t="s">
        <v>19</v>
      </c>
      <c r="F3221">
        <v>2023</v>
      </c>
      <c r="G3221">
        <v>2023</v>
      </c>
      <c r="H3221" s="1" t="s">
        <v>152</v>
      </c>
      <c r="I3221" t="s">
        <v>151</v>
      </c>
      <c r="J3221">
        <v>999</v>
      </c>
      <c r="K3221" t="s">
        <v>29</v>
      </c>
      <c r="L3221">
        <v>1</v>
      </c>
      <c r="M3221" t="s">
        <v>261</v>
      </c>
      <c r="N3221">
        <v>4626</v>
      </c>
      <c r="R3221" s="2">
        <f t="shared" si="101"/>
        <v>100</v>
      </c>
      <c r="S3221" s="2">
        <f>VLOOKUP(A3221,'TA Total'!A:Q,14,0)</f>
        <v>4626</v>
      </c>
    </row>
    <row r="3222" spans="1:19" x14ac:dyDescent="0.45">
      <c r="A3222" s="2" t="str">
        <f t="shared" si="100"/>
        <v>2023|Carterton District|Non-private Dwelling</v>
      </c>
      <c r="B3222" t="s">
        <v>16</v>
      </c>
      <c r="C3222" t="s">
        <v>17</v>
      </c>
      <c r="D3222" t="s">
        <v>18</v>
      </c>
      <c r="E3222" t="s">
        <v>19</v>
      </c>
      <c r="F3222">
        <v>2023</v>
      </c>
      <c r="G3222">
        <v>2023</v>
      </c>
      <c r="H3222" s="1" t="s">
        <v>152</v>
      </c>
      <c r="I3222" t="s">
        <v>151</v>
      </c>
      <c r="J3222">
        <v>999</v>
      </c>
      <c r="K3222" t="s">
        <v>29</v>
      </c>
      <c r="L3222">
        <v>2</v>
      </c>
      <c r="M3222" t="s">
        <v>262</v>
      </c>
      <c r="N3222">
        <v>51</v>
      </c>
      <c r="R3222" s="2">
        <f t="shared" si="101"/>
        <v>100</v>
      </c>
      <c r="S3222" s="2">
        <f>VLOOKUP(A3222,'TA Total'!A:Q,14,0)</f>
        <v>51</v>
      </c>
    </row>
    <row r="3223" spans="1:19" x14ac:dyDescent="0.45">
      <c r="A3223" s="2" t="str">
        <f t="shared" si="100"/>
        <v>2023|Carterton District|Total - dwelling type</v>
      </c>
      <c r="B3223" t="s">
        <v>16</v>
      </c>
      <c r="C3223" t="s">
        <v>17</v>
      </c>
      <c r="D3223" t="s">
        <v>18</v>
      </c>
      <c r="E3223" t="s">
        <v>19</v>
      </c>
      <c r="F3223">
        <v>2023</v>
      </c>
      <c r="G3223">
        <v>2023</v>
      </c>
      <c r="H3223" s="1" t="s">
        <v>152</v>
      </c>
      <c r="I3223" t="s">
        <v>151</v>
      </c>
      <c r="J3223">
        <v>999</v>
      </c>
      <c r="K3223" t="s">
        <v>29</v>
      </c>
      <c r="L3223">
        <v>99</v>
      </c>
      <c r="M3223" t="s">
        <v>260</v>
      </c>
      <c r="N3223">
        <v>4677</v>
      </c>
      <c r="R3223" s="2">
        <f t="shared" si="101"/>
        <v>100</v>
      </c>
      <c r="S3223" s="2">
        <f>VLOOKUP(A3223,'TA Total'!A:Q,14,0)</f>
        <v>4677</v>
      </c>
    </row>
    <row r="3224" spans="1:19" x14ac:dyDescent="0.45">
      <c r="A3224" s="2" t="str">
        <f t="shared" si="100"/>
        <v>2023|South Wairarapa District|Private Dwelling</v>
      </c>
      <c r="B3224" t="s">
        <v>16</v>
      </c>
      <c r="C3224" t="s">
        <v>17</v>
      </c>
      <c r="D3224" t="s">
        <v>18</v>
      </c>
      <c r="E3224" t="s">
        <v>19</v>
      </c>
      <c r="F3224">
        <v>2023</v>
      </c>
      <c r="G3224">
        <v>2023</v>
      </c>
      <c r="H3224" s="1" t="s">
        <v>150</v>
      </c>
      <c r="I3224" t="s">
        <v>149</v>
      </c>
      <c r="J3224">
        <v>1</v>
      </c>
      <c r="K3224" t="s">
        <v>22</v>
      </c>
      <c r="L3224">
        <v>1</v>
      </c>
      <c r="M3224" t="s">
        <v>261</v>
      </c>
      <c r="N3224">
        <v>4899</v>
      </c>
      <c r="R3224" s="2">
        <f t="shared" si="101"/>
        <v>78.28379674017259</v>
      </c>
      <c r="S3224" s="2">
        <f>VLOOKUP(A3224,'TA Total'!A:Q,14,0)</f>
        <v>6258</v>
      </c>
    </row>
    <row r="3225" spans="1:19" x14ac:dyDescent="0.45">
      <c r="A3225" s="2" t="str">
        <f t="shared" si="100"/>
        <v>2023|South Wairarapa District|Non-private Dwelling</v>
      </c>
      <c r="B3225" t="s">
        <v>16</v>
      </c>
      <c r="C3225" t="s">
        <v>17</v>
      </c>
      <c r="D3225" t="s">
        <v>18</v>
      </c>
      <c r="E3225" t="s">
        <v>19</v>
      </c>
      <c r="F3225">
        <v>2023</v>
      </c>
      <c r="G3225">
        <v>2023</v>
      </c>
      <c r="H3225" s="1" t="s">
        <v>150</v>
      </c>
      <c r="I3225" t="s">
        <v>149</v>
      </c>
      <c r="J3225">
        <v>1</v>
      </c>
      <c r="K3225" t="s">
        <v>22</v>
      </c>
      <c r="L3225">
        <v>2</v>
      </c>
      <c r="M3225" t="s">
        <v>262</v>
      </c>
      <c r="N3225">
        <v>54</v>
      </c>
      <c r="R3225" s="2">
        <f t="shared" si="101"/>
        <v>40.909090909090914</v>
      </c>
      <c r="S3225" s="2">
        <f>VLOOKUP(A3225,'TA Total'!A:Q,14,0)</f>
        <v>132</v>
      </c>
    </row>
    <row r="3226" spans="1:19" x14ac:dyDescent="0.45">
      <c r="A3226" s="2" t="str">
        <f t="shared" si="100"/>
        <v>2023|South Wairarapa District|Total - dwelling type</v>
      </c>
      <c r="B3226" t="s">
        <v>16</v>
      </c>
      <c r="C3226" t="s">
        <v>17</v>
      </c>
      <c r="D3226" t="s">
        <v>18</v>
      </c>
      <c r="E3226" t="s">
        <v>19</v>
      </c>
      <c r="F3226">
        <v>2023</v>
      </c>
      <c r="G3226">
        <v>2023</v>
      </c>
      <c r="H3226" s="1" t="s">
        <v>150</v>
      </c>
      <c r="I3226" t="s">
        <v>149</v>
      </c>
      <c r="J3226">
        <v>1</v>
      </c>
      <c r="K3226" t="s">
        <v>22</v>
      </c>
      <c r="L3226">
        <v>99</v>
      </c>
      <c r="M3226" t="s">
        <v>260</v>
      </c>
      <c r="N3226">
        <v>4953</v>
      </c>
      <c r="R3226" s="2">
        <f t="shared" si="101"/>
        <v>77.511737089201887</v>
      </c>
      <c r="S3226" s="2">
        <f>VLOOKUP(A3226,'TA Total'!A:Q,14,0)</f>
        <v>6390</v>
      </c>
    </row>
    <row r="3227" spans="1:19" x14ac:dyDescent="0.45">
      <c r="A3227" s="2" t="str">
        <f t="shared" si="100"/>
        <v>2023|South Wairarapa District|Private Dwelling</v>
      </c>
      <c r="B3227" t="s">
        <v>16</v>
      </c>
      <c r="C3227" t="s">
        <v>17</v>
      </c>
      <c r="D3227" t="s">
        <v>18</v>
      </c>
      <c r="E3227" t="s">
        <v>19</v>
      </c>
      <c r="F3227">
        <v>2023</v>
      </c>
      <c r="G3227">
        <v>2023</v>
      </c>
      <c r="H3227" s="1" t="s">
        <v>150</v>
      </c>
      <c r="I3227" t="s">
        <v>149</v>
      </c>
      <c r="J3227">
        <v>2</v>
      </c>
      <c r="K3227" t="s">
        <v>23</v>
      </c>
      <c r="L3227">
        <v>1</v>
      </c>
      <c r="M3227" t="s">
        <v>261</v>
      </c>
      <c r="N3227">
        <v>1302</v>
      </c>
      <c r="R3227" s="2">
        <f t="shared" si="101"/>
        <v>20.80536912751678</v>
      </c>
      <c r="S3227" s="2">
        <f>VLOOKUP(A3227,'TA Total'!A:Q,14,0)</f>
        <v>6258</v>
      </c>
    </row>
    <row r="3228" spans="1:19" x14ac:dyDescent="0.45">
      <c r="A3228" s="2" t="str">
        <f t="shared" si="100"/>
        <v>2023|South Wairarapa District|Non-private Dwelling</v>
      </c>
      <c r="B3228" t="s">
        <v>16</v>
      </c>
      <c r="C3228" t="s">
        <v>17</v>
      </c>
      <c r="D3228" t="s">
        <v>18</v>
      </c>
      <c r="E3228" t="s">
        <v>19</v>
      </c>
      <c r="F3228">
        <v>2023</v>
      </c>
      <c r="G3228">
        <v>2023</v>
      </c>
      <c r="H3228" s="1" t="s">
        <v>150</v>
      </c>
      <c r="I3228" t="s">
        <v>149</v>
      </c>
      <c r="J3228">
        <v>2</v>
      </c>
      <c r="K3228" t="s">
        <v>23</v>
      </c>
      <c r="L3228">
        <v>2</v>
      </c>
      <c r="M3228" t="s">
        <v>262</v>
      </c>
      <c r="N3228">
        <v>75</v>
      </c>
      <c r="R3228" s="2">
        <f t="shared" si="101"/>
        <v>56.81818181818182</v>
      </c>
      <c r="S3228" s="2">
        <f>VLOOKUP(A3228,'TA Total'!A:Q,14,0)</f>
        <v>132</v>
      </c>
    </row>
    <row r="3229" spans="1:19" x14ac:dyDescent="0.45">
      <c r="A3229" s="2" t="str">
        <f t="shared" si="100"/>
        <v>2023|South Wairarapa District|Total - dwelling type</v>
      </c>
      <c r="B3229" t="s">
        <v>16</v>
      </c>
      <c r="C3229" t="s">
        <v>17</v>
      </c>
      <c r="D3229" t="s">
        <v>18</v>
      </c>
      <c r="E3229" t="s">
        <v>19</v>
      </c>
      <c r="F3229">
        <v>2023</v>
      </c>
      <c r="G3229">
        <v>2023</v>
      </c>
      <c r="H3229" s="1" t="s">
        <v>150</v>
      </c>
      <c r="I3229" t="s">
        <v>149</v>
      </c>
      <c r="J3229">
        <v>2</v>
      </c>
      <c r="K3229" t="s">
        <v>23</v>
      </c>
      <c r="L3229">
        <v>99</v>
      </c>
      <c r="M3229" t="s">
        <v>260</v>
      </c>
      <c r="N3229">
        <v>1380</v>
      </c>
      <c r="R3229" s="2">
        <f t="shared" si="101"/>
        <v>21.5962441314554</v>
      </c>
      <c r="S3229" s="2">
        <f>VLOOKUP(A3229,'TA Total'!A:Q,14,0)</f>
        <v>6390</v>
      </c>
    </row>
    <row r="3230" spans="1:19" x14ac:dyDescent="0.45">
      <c r="A3230" s="2" t="str">
        <f t="shared" si="100"/>
        <v>2023|South Wairarapa District|Private Dwelling</v>
      </c>
      <c r="B3230" t="s">
        <v>16</v>
      </c>
      <c r="C3230" t="s">
        <v>17</v>
      </c>
      <c r="D3230" t="s">
        <v>18</v>
      </c>
      <c r="E3230" t="s">
        <v>19</v>
      </c>
      <c r="F3230">
        <v>2023</v>
      </c>
      <c r="G3230">
        <v>2023</v>
      </c>
      <c r="H3230" s="1" t="s">
        <v>150</v>
      </c>
      <c r="I3230" t="s">
        <v>149</v>
      </c>
      <c r="J3230">
        <v>21</v>
      </c>
      <c r="K3230" t="s">
        <v>26</v>
      </c>
      <c r="L3230">
        <v>1</v>
      </c>
      <c r="M3230" t="s">
        <v>261</v>
      </c>
      <c r="N3230">
        <v>630</v>
      </c>
      <c r="R3230" s="2">
        <f t="shared" si="101"/>
        <v>10.067114093959731</v>
      </c>
      <c r="S3230" s="2">
        <f>VLOOKUP(A3230,'TA Total'!A:Q,14,0)</f>
        <v>6258</v>
      </c>
    </row>
    <row r="3231" spans="1:19" x14ac:dyDescent="0.45">
      <c r="A3231" s="2" t="str">
        <f t="shared" si="100"/>
        <v>2023|South Wairarapa District|Non-private Dwelling</v>
      </c>
      <c r="B3231" t="s">
        <v>16</v>
      </c>
      <c r="C3231" t="s">
        <v>17</v>
      </c>
      <c r="D3231" t="s">
        <v>18</v>
      </c>
      <c r="E3231" t="s">
        <v>19</v>
      </c>
      <c r="F3231">
        <v>2023</v>
      </c>
      <c r="G3231">
        <v>2023</v>
      </c>
      <c r="H3231" s="1" t="s">
        <v>150</v>
      </c>
      <c r="I3231" t="s">
        <v>149</v>
      </c>
      <c r="J3231">
        <v>21</v>
      </c>
      <c r="K3231" t="s">
        <v>26</v>
      </c>
      <c r="L3231">
        <v>2</v>
      </c>
      <c r="M3231" t="s">
        <v>262</v>
      </c>
      <c r="N3231">
        <v>36</v>
      </c>
      <c r="R3231" s="2">
        <f t="shared" si="101"/>
        <v>27.27272727272727</v>
      </c>
      <c r="S3231" s="2">
        <f>VLOOKUP(A3231,'TA Total'!A:Q,14,0)</f>
        <v>132</v>
      </c>
    </row>
    <row r="3232" spans="1:19" x14ac:dyDescent="0.45">
      <c r="A3232" s="2" t="str">
        <f t="shared" si="100"/>
        <v>2023|South Wairarapa District|Total - dwelling type</v>
      </c>
      <c r="B3232" t="s">
        <v>16</v>
      </c>
      <c r="C3232" t="s">
        <v>17</v>
      </c>
      <c r="D3232" t="s">
        <v>18</v>
      </c>
      <c r="E3232" t="s">
        <v>19</v>
      </c>
      <c r="F3232">
        <v>2023</v>
      </c>
      <c r="G3232">
        <v>2023</v>
      </c>
      <c r="H3232" s="1" t="s">
        <v>150</v>
      </c>
      <c r="I3232" t="s">
        <v>149</v>
      </c>
      <c r="J3232">
        <v>21</v>
      </c>
      <c r="K3232" t="s">
        <v>26</v>
      </c>
      <c r="L3232">
        <v>99</v>
      </c>
      <c r="M3232" t="s">
        <v>260</v>
      </c>
      <c r="N3232">
        <v>666</v>
      </c>
      <c r="R3232" s="2">
        <f t="shared" si="101"/>
        <v>10.422535211267606</v>
      </c>
      <c r="S3232" s="2">
        <f>VLOOKUP(A3232,'TA Total'!A:Q,14,0)</f>
        <v>6390</v>
      </c>
    </row>
    <row r="3233" spans="1:19" x14ac:dyDescent="0.45">
      <c r="A3233" s="2" t="str">
        <f t="shared" si="100"/>
        <v>2023|South Wairarapa District|Private Dwelling</v>
      </c>
      <c r="B3233" t="s">
        <v>16</v>
      </c>
      <c r="C3233" t="s">
        <v>17</v>
      </c>
      <c r="D3233" t="s">
        <v>18</v>
      </c>
      <c r="E3233" t="s">
        <v>19</v>
      </c>
      <c r="F3233">
        <v>2023</v>
      </c>
      <c r="G3233">
        <v>2023</v>
      </c>
      <c r="H3233" s="1" t="s">
        <v>150</v>
      </c>
      <c r="I3233" t="s">
        <v>149</v>
      </c>
      <c r="J3233">
        <v>22</v>
      </c>
      <c r="K3233" t="s">
        <v>27</v>
      </c>
      <c r="L3233">
        <v>1</v>
      </c>
      <c r="M3233" t="s">
        <v>261</v>
      </c>
      <c r="N3233">
        <v>672</v>
      </c>
      <c r="R3233" s="2">
        <f t="shared" si="101"/>
        <v>10.738255033557047</v>
      </c>
      <c r="S3233" s="2">
        <f>VLOOKUP(A3233,'TA Total'!A:Q,14,0)</f>
        <v>6258</v>
      </c>
    </row>
    <row r="3234" spans="1:19" x14ac:dyDescent="0.45">
      <c r="A3234" s="2" t="str">
        <f t="shared" si="100"/>
        <v>2023|South Wairarapa District|Non-private Dwelling</v>
      </c>
      <c r="B3234" t="s">
        <v>16</v>
      </c>
      <c r="C3234" t="s">
        <v>17</v>
      </c>
      <c r="D3234" t="s">
        <v>18</v>
      </c>
      <c r="E3234" t="s">
        <v>19</v>
      </c>
      <c r="F3234">
        <v>2023</v>
      </c>
      <c r="G3234">
        <v>2023</v>
      </c>
      <c r="H3234" s="1" t="s">
        <v>150</v>
      </c>
      <c r="I3234" t="s">
        <v>149</v>
      </c>
      <c r="J3234">
        <v>22</v>
      </c>
      <c r="K3234" t="s">
        <v>27</v>
      </c>
      <c r="L3234">
        <v>2</v>
      </c>
      <c r="M3234" t="s">
        <v>262</v>
      </c>
      <c r="N3234">
        <v>39</v>
      </c>
      <c r="R3234" s="2">
        <f t="shared" si="101"/>
        <v>29.545454545454547</v>
      </c>
      <c r="S3234" s="2">
        <f>VLOOKUP(A3234,'TA Total'!A:Q,14,0)</f>
        <v>132</v>
      </c>
    </row>
    <row r="3235" spans="1:19" x14ac:dyDescent="0.45">
      <c r="A3235" s="2" t="str">
        <f t="shared" si="100"/>
        <v>2023|South Wairarapa District|Total - dwelling type</v>
      </c>
      <c r="B3235" t="s">
        <v>16</v>
      </c>
      <c r="C3235" t="s">
        <v>17</v>
      </c>
      <c r="D3235" t="s">
        <v>18</v>
      </c>
      <c r="E3235" t="s">
        <v>19</v>
      </c>
      <c r="F3235">
        <v>2023</v>
      </c>
      <c r="G3235">
        <v>2023</v>
      </c>
      <c r="H3235" s="1" t="s">
        <v>150</v>
      </c>
      <c r="I3235" t="s">
        <v>149</v>
      </c>
      <c r="J3235">
        <v>22</v>
      </c>
      <c r="K3235" t="s">
        <v>27</v>
      </c>
      <c r="L3235">
        <v>99</v>
      </c>
      <c r="M3235" t="s">
        <v>260</v>
      </c>
      <c r="N3235">
        <v>714</v>
      </c>
      <c r="R3235" s="2">
        <f t="shared" si="101"/>
        <v>11.173708920187792</v>
      </c>
      <c r="S3235" s="2">
        <f>VLOOKUP(A3235,'TA Total'!A:Q,14,0)</f>
        <v>6390</v>
      </c>
    </row>
    <row r="3236" spans="1:19" x14ac:dyDescent="0.45">
      <c r="A3236" s="2" t="str">
        <f t="shared" si="100"/>
        <v>2023|South Wairarapa District|Private Dwelling</v>
      </c>
      <c r="B3236" t="s">
        <v>16</v>
      </c>
      <c r="C3236" t="s">
        <v>17</v>
      </c>
      <c r="D3236" t="s">
        <v>18</v>
      </c>
      <c r="E3236" t="s">
        <v>19</v>
      </c>
      <c r="F3236">
        <v>2023</v>
      </c>
      <c r="G3236">
        <v>2023</v>
      </c>
      <c r="H3236" s="1" t="s">
        <v>150</v>
      </c>
      <c r="I3236" t="s">
        <v>149</v>
      </c>
      <c r="J3236">
        <v>3</v>
      </c>
      <c r="K3236" t="s">
        <v>28</v>
      </c>
      <c r="L3236">
        <v>1</v>
      </c>
      <c r="M3236" t="s">
        <v>261</v>
      </c>
      <c r="N3236">
        <v>54</v>
      </c>
      <c r="R3236" s="2">
        <f t="shared" si="101"/>
        <v>0.86289549376797703</v>
      </c>
      <c r="S3236" s="2">
        <f>VLOOKUP(A3236,'TA Total'!A:Q,14,0)</f>
        <v>6258</v>
      </c>
    </row>
    <row r="3237" spans="1:19" x14ac:dyDescent="0.45">
      <c r="A3237" s="2" t="str">
        <f t="shared" si="100"/>
        <v>2023|South Wairarapa District|Non-private Dwelling</v>
      </c>
      <c r="B3237" t="s">
        <v>16</v>
      </c>
      <c r="C3237" t="s">
        <v>17</v>
      </c>
      <c r="D3237" t="s">
        <v>18</v>
      </c>
      <c r="E3237" t="s">
        <v>19</v>
      </c>
      <c r="F3237">
        <v>2023</v>
      </c>
      <c r="G3237">
        <v>2023</v>
      </c>
      <c r="H3237" s="1" t="s">
        <v>150</v>
      </c>
      <c r="I3237" t="s">
        <v>149</v>
      </c>
      <c r="J3237">
        <v>3</v>
      </c>
      <c r="K3237" t="s">
        <v>28</v>
      </c>
      <c r="L3237">
        <v>2</v>
      </c>
      <c r="M3237" t="s">
        <v>262</v>
      </c>
      <c r="N3237">
        <v>0</v>
      </c>
      <c r="R3237" s="2">
        <f t="shared" si="101"/>
        <v>0</v>
      </c>
      <c r="S3237" s="2">
        <f>VLOOKUP(A3237,'TA Total'!A:Q,14,0)</f>
        <v>132</v>
      </c>
    </row>
    <row r="3238" spans="1:19" x14ac:dyDescent="0.45">
      <c r="A3238" s="2" t="str">
        <f t="shared" si="100"/>
        <v>2023|South Wairarapa District|Total - dwelling type</v>
      </c>
      <c r="B3238" t="s">
        <v>16</v>
      </c>
      <c r="C3238" t="s">
        <v>17</v>
      </c>
      <c r="D3238" t="s">
        <v>18</v>
      </c>
      <c r="E3238" t="s">
        <v>19</v>
      </c>
      <c r="F3238">
        <v>2023</v>
      </c>
      <c r="G3238">
        <v>2023</v>
      </c>
      <c r="H3238" s="1" t="s">
        <v>150</v>
      </c>
      <c r="I3238" t="s">
        <v>149</v>
      </c>
      <c r="J3238">
        <v>3</v>
      </c>
      <c r="K3238" t="s">
        <v>28</v>
      </c>
      <c r="L3238">
        <v>99</v>
      </c>
      <c r="M3238" t="s">
        <v>260</v>
      </c>
      <c r="N3238">
        <v>54</v>
      </c>
      <c r="R3238" s="2">
        <f t="shared" si="101"/>
        <v>0.84507042253521114</v>
      </c>
      <c r="S3238" s="2">
        <f>VLOOKUP(A3238,'TA Total'!A:Q,14,0)</f>
        <v>6390</v>
      </c>
    </row>
    <row r="3239" spans="1:19" x14ac:dyDescent="0.45">
      <c r="A3239" s="2" t="str">
        <f t="shared" si="100"/>
        <v>2023|South Wairarapa District|Private Dwelling</v>
      </c>
      <c r="B3239" t="s">
        <v>16</v>
      </c>
      <c r="C3239" t="s">
        <v>17</v>
      </c>
      <c r="D3239" t="s">
        <v>18</v>
      </c>
      <c r="E3239" t="s">
        <v>19</v>
      </c>
      <c r="F3239">
        <v>2023</v>
      </c>
      <c r="G3239">
        <v>2023</v>
      </c>
      <c r="H3239" s="1" t="s">
        <v>150</v>
      </c>
      <c r="I3239" t="s">
        <v>149</v>
      </c>
      <c r="J3239">
        <v>999</v>
      </c>
      <c r="K3239" t="s">
        <v>29</v>
      </c>
      <c r="L3239">
        <v>1</v>
      </c>
      <c r="M3239" t="s">
        <v>261</v>
      </c>
      <c r="N3239">
        <v>6258</v>
      </c>
      <c r="R3239" s="2">
        <f t="shared" si="101"/>
        <v>100</v>
      </c>
      <c r="S3239" s="2">
        <f>VLOOKUP(A3239,'TA Total'!A:Q,14,0)</f>
        <v>6258</v>
      </c>
    </row>
    <row r="3240" spans="1:19" x14ac:dyDescent="0.45">
      <c r="A3240" s="2" t="str">
        <f t="shared" si="100"/>
        <v>2023|South Wairarapa District|Non-private Dwelling</v>
      </c>
      <c r="B3240" t="s">
        <v>16</v>
      </c>
      <c r="C3240" t="s">
        <v>17</v>
      </c>
      <c r="D3240" t="s">
        <v>18</v>
      </c>
      <c r="E3240" t="s">
        <v>19</v>
      </c>
      <c r="F3240">
        <v>2023</v>
      </c>
      <c r="G3240">
        <v>2023</v>
      </c>
      <c r="H3240" s="1" t="s">
        <v>150</v>
      </c>
      <c r="I3240" t="s">
        <v>149</v>
      </c>
      <c r="J3240">
        <v>999</v>
      </c>
      <c r="K3240" t="s">
        <v>29</v>
      </c>
      <c r="L3240">
        <v>2</v>
      </c>
      <c r="M3240" t="s">
        <v>262</v>
      </c>
      <c r="N3240">
        <v>132</v>
      </c>
      <c r="R3240" s="2">
        <f t="shared" si="101"/>
        <v>100</v>
      </c>
      <c r="S3240" s="2">
        <f>VLOOKUP(A3240,'TA Total'!A:Q,14,0)</f>
        <v>132</v>
      </c>
    </row>
    <row r="3241" spans="1:19" x14ac:dyDescent="0.45">
      <c r="A3241" s="2" t="str">
        <f t="shared" si="100"/>
        <v>2023|South Wairarapa District|Total - dwelling type</v>
      </c>
      <c r="B3241" t="s">
        <v>16</v>
      </c>
      <c r="C3241" t="s">
        <v>17</v>
      </c>
      <c r="D3241" t="s">
        <v>18</v>
      </c>
      <c r="E3241" t="s">
        <v>19</v>
      </c>
      <c r="F3241">
        <v>2023</v>
      </c>
      <c r="G3241">
        <v>2023</v>
      </c>
      <c r="H3241" s="1" t="s">
        <v>150</v>
      </c>
      <c r="I3241" t="s">
        <v>149</v>
      </c>
      <c r="J3241">
        <v>999</v>
      </c>
      <c r="K3241" t="s">
        <v>29</v>
      </c>
      <c r="L3241">
        <v>99</v>
      </c>
      <c r="M3241" t="s">
        <v>260</v>
      </c>
      <c r="N3241">
        <v>6390</v>
      </c>
      <c r="R3241" s="2">
        <f t="shared" si="101"/>
        <v>100</v>
      </c>
      <c r="S3241" s="2">
        <f>VLOOKUP(A3241,'TA Total'!A:Q,14,0)</f>
        <v>6390</v>
      </c>
    </row>
    <row r="3242" spans="1:19" x14ac:dyDescent="0.45">
      <c r="A3242" s="2" t="str">
        <f t="shared" si="100"/>
        <v>2023|Tasman District|Private Dwelling</v>
      </c>
      <c r="B3242" t="s">
        <v>16</v>
      </c>
      <c r="C3242" t="s">
        <v>17</v>
      </c>
      <c r="D3242" t="s">
        <v>18</v>
      </c>
      <c r="E3242" t="s">
        <v>19</v>
      </c>
      <c r="F3242">
        <v>2023</v>
      </c>
      <c r="G3242">
        <v>2023</v>
      </c>
      <c r="H3242" s="1" t="s">
        <v>148</v>
      </c>
      <c r="I3242" t="s">
        <v>147</v>
      </c>
      <c r="J3242">
        <v>1</v>
      </c>
      <c r="K3242" t="s">
        <v>22</v>
      </c>
      <c r="L3242">
        <v>1</v>
      </c>
      <c r="M3242" t="s">
        <v>261</v>
      </c>
      <c r="N3242">
        <v>22209</v>
      </c>
      <c r="R3242" s="2">
        <f t="shared" si="101"/>
        <v>86.231799650553285</v>
      </c>
      <c r="S3242" s="2">
        <f>VLOOKUP(A3242,'TA Total'!A:Q,14,0)</f>
        <v>25755</v>
      </c>
    </row>
    <row r="3243" spans="1:19" x14ac:dyDescent="0.45">
      <c r="A3243" s="2" t="str">
        <f t="shared" si="100"/>
        <v>2023|Tasman District|Non-private Dwelling</v>
      </c>
      <c r="B3243" t="s">
        <v>16</v>
      </c>
      <c r="C3243" t="s">
        <v>17</v>
      </c>
      <c r="D3243" t="s">
        <v>18</v>
      </c>
      <c r="E3243" t="s">
        <v>19</v>
      </c>
      <c r="F3243">
        <v>2023</v>
      </c>
      <c r="G3243">
        <v>2023</v>
      </c>
      <c r="H3243" s="1" t="s">
        <v>148</v>
      </c>
      <c r="I3243" t="s">
        <v>147</v>
      </c>
      <c r="J3243">
        <v>1</v>
      </c>
      <c r="K3243" t="s">
        <v>22</v>
      </c>
      <c r="L3243">
        <v>2</v>
      </c>
      <c r="M3243" t="s">
        <v>262</v>
      </c>
      <c r="N3243">
        <v>405</v>
      </c>
      <c r="R3243" s="2">
        <f t="shared" si="101"/>
        <v>68.181818181818173</v>
      </c>
      <c r="S3243" s="2">
        <f>VLOOKUP(A3243,'TA Total'!A:Q,14,0)</f>
        <v>594</v>
      </c>
    </row>
    <row r="3244" spans="1:19" x14ac:dyDescent="0.45">
      <c r="A3244" s="2" t="str">
        <f t="shared" si="100"/>
        <v>2023|Tasman District|Total - dwelling type</v>
      </c>
      <c r="B3244" t="s">
        <v>16</v>
      </c>
      <c r="C3244" t="s">
        <v>17</v>
      </c>
      <c r="D3244" t="s">
        <v>18</v>
      </c>
      <c r="E3244" t="s">
        <v>19</v>
      </c>
      <c r="F3244">
        <v>2023</v>
      </c>
      <c r="G3244">
        <v>2023</v>
      </c>
      <c r="H3244" s="1" t="s">
        <v>148</v>
      </c>
      <c r="I3244" t="s">
        <v>147</v>
      </c>
      <c r="J3244">
        <v>1</v>
      </c>
      <c r="K3244" t="s">
        <v>22</v>
      </c>
      <c r="L3244">
        <v>99</v>
      </c>
      <c r="M3244" t="s">
        <v>260</v>
      </c>
      <c r="N3244">
        <v>22617</v>
      </c>
      <c r="R3244" s="2">
        <f t="shared" si="101"/>
        <v>85.826502732240442</v>
      </c>
      <c r="S3244" s="2">
        <f>VLOOKUP(A3244,'TA Total'!A:Q,14,0)</f>
        <v>26352</v>
      </c>
    </row>
    <row r="3245" spans="1:19" x14ac:dyDescent="0.45">
      <c r="A3245" s="2" t="str">
        <f t="shared" si="100"/>
        <v>2023|Tasman District|Private Dwelling</v>
      </c>
      <c r="B3245" t="s">
        <v>16</v>
      </c>
      <c r="C3245" t="s">
        <v>17</v>
      </c>
      <c r="D3245" t="s">
        <v>18</v>
      </c>
      <c r="E3245" t="s">
        <v>19</v>
      </c>
      <c r="F3245">
        <v>2023</v>
      </c>
      <c r="G3245">
        <v>2023</v>
      </c>
      <c r="H3245" s="1" t="s">
        <v>148</v>
      </c>
      <c r="I3245" t="s">
        <v>147</v>
      </c>
      <c r="J3245">
        <v>2</v>
      </c>
      <c r="K3245" t="s">
        <v>23</v>
      </c>
      <c r="L3245">
        <v>1</v>
      </c>
      <c r="M3245" t="s">
        <v>261</v>
      </c>
      <c r="N3245">
        <v>3207</v>
      </c>
      <c r="R3245" s="2">
        <f t="shared" si="101"/>
        <v>12.451951077460688</v>
      </c>
      <c r="S3245" s="2">
        <f>VLOOKUP(A3245,'TA Total'!A:Q,14,0)</f>
        <v>25755</v>
      </c>
    </row>
    <row r="3246" spans="1:19" x14ac:dyDescent="0.45">
      <c r="A3246" s="2" t="str">
        <f t="shared" si="100"/>
        <v>2023|Tasman District|Non-private Dwelling</v>
      </c>
      <c r="B3246" t="s">
        <v>16</v>
      </c>
      <c r="C3246" t="s">
        <v>17</v>
      </c>
      <c r="D3246" t="s">
        <v>18</v>
      </c>
      <c r="E3246" t="s">
        <v>19</v>
      </c>
      <c r="F3246">
        <v>2023</v>
      </c>
      <c r="G3246">
        <v>2023</v>
      </c>
      <c r="H3246" s="1" t="s">
        <v>148</v>
      </c>
      <c r="I3246" t="s">
        <v>147</v>
      </c>
      <c r="J3246">
        <v>2</v>
      </c>
      <c r="K3246" t="s">
        <v>23</v>
      </c>
      <c r="L3246">
        <v>2</v>
      </c>
      <c r="M3246" t="s">
        <v>262</v>
      </c>
      <c r="N3246">
        <v>183</v>
      </c>
      <c r="R3246" s="2">
        <f t="shared" si="101"/>
        <v>30.808080808080806</v>
      </c>
      <c r="S3246" s="2">
        <f>VLOOKUP(A3246,'TA Total'!A:Q,14,0)</f>
        <v>594</v>
      </c>
    </row>
    <row r="3247" spans="1:19" x14ac:dyDescent="0.45">
      <c r="A3247" s="2" t="str">
        <f t="shared" si="100"/>
        <v>2023|Tasman District|Total - dwelling type</v>
      </c>
      <c r="B3247" t="s">
        <v>16</v>
      </c>
      <c r="C3247" t="s">
        <v>17</v>
      </c>
      <c r="D3247" t="s">
        <v>18</v>
      </c>
      <c r="E3247" t="s">
        <v>19</v>
      </c>
      <c r="F3247">
        <v>2023</v>
      </c>
      <c r="G3247">
        <v>2023</v>
      </c>
      <c r="H3247" s="1" t="s">
        <v>148</v>
      </c>
      <c r="I3247" t="s">
        <v>147</v>
      </c>
      <c r="J3247">
        <v>2</v>
      </c>
      <c r="K3247" t="s">
        <v>23</v>
      </c>
      <c r="L3247">
        <v>99</v>
      </c>
      <c r="M3247" t="s">
        <v>260</v>
      </c>
      <c r="N3247">
        <v>3390</v>
      </c>
      <c r="R3247" s="2">
        <f t="shared" si="101"/>
        <v>12.864298724954462</v>
      </c>
      <c r="S3247" s="2">
        <f>VLOOKUP(A3247,'TA Total'!A:Q,14,0)</f>
        <v>26352</v>
      </c>
    </row>
    <row r="3248" spans="1:19" x14ac:dyDescent="0.45">
      <c r="A3248" s="2" t="str">
        <f t="shared" si="100"/>
        <v>2023|Tasman District|Private Dwelling</v>
      </c>
      <c r="B3248" t="s">
        <v>16</v>
      </c>
      <c r="C3248" t="s">
        <v>17</v>
      </c>
      <c r="D3248" t="s">
        <v>18</v>
      </c>
      <c r="E3248" t="s">
        <v>19</v>
      </c>
      <c r="F3248">
        <v>2023</v>
      </c>
      <c r="G3248">
        <v>2023</v>
      </c>
      <c r="H3248" s="1" t="s">
        <v>148</v>
      </c>
      <c r="I3248" t="s">
        <v>147</v>
      </c>
      <c r="J3248">
        <v>21</v>
      </c>
      <c r="K3248" t="s">
        <v>26</v>
      </c>
      <c r="L3248">
        <v>1</v>
      </c>
      <c r="M3248" t="s">
        <v>261</v>
      </c>
      <c r="N3248">
        <v>1683</v>
      </c>
      <c r="R3248" s="2">
        <f t="shared" si="101"/>
        <v>6.5346534653465351</v>
      </c>
      <c r="S3248" s="2">
        <f>VLOOKUP(A3248,'TA Total'!A:Q,14,0)</f>
        <v>25755</v>
      </c>
    </row>
    <row r="3249" spans="1:19" x14ac:dyDescent="0.45">
      <c r="A3249" s="2" t="str">
        <f t="shared" si="100"/>
        <v>2023|Tasman District|Non-private Dwelling</v>
      </c>
      <c r="B3249" t="s">
        <v>16</v>
      </c>
      <c r="C3249" t="s">
        <v>17</v>
      </c>
      <c r="D3249" t="s">
        <v>18</v>
      </c>
      <c r="E3249" t="s">
        <v>19</v>
      </c>
      <c r="F3249">
        <v>2023</v>
      </c>
      <c r="G3249">
        <v>2023</v>
      </c>
      <c r="H3249" s="1" t="s">
        <v>148</v>
      </c>
      <c r="I3249" t="s">
        <v>147</v>
      </c>
      <c r="J3249">
        <v>21</v>
      </c>
      <c r="K3249" t="s">
        <v>26</v>
      </c>
      <c r="L3249">
        <v>2</v>
      </c>
      <c r="M3249" t="s">
        <v>262</v>
      </c>
      <c r="N3249">
        <v>33</v>
      </c>
      <c r="R3249" s="2">
        <f t="shared" si="101"/>
        <v>5.5555555555555554</v>
      </c>
      <c r="S3249" s="2">
        <f>VLOOKUP(A3249,'TA Total'!A:Q,14,0)</f>
        <v>594</v>
      </c>
    </row>
    <row r="3250" spans="1:19" x14ac:dyDescent="0.45">
      <c r="A3250" s="2" t="str">
        <f t="shared" si="100"/>
        <v>2023|Tasman District|Total - dwelling type</v>
      </c>
      <c r="B3250" t="s">
        <v>16</v>
      </c>
      <c r="C3250" t="s">
        <v>17</v>
      </c>
      <c r="D3250" t="s">
        <v>18</v>
      </c>
      <c r="E3250" t="s">
        <v>19</v>
      </c>
      <c r="F3250">
        <v>2023</v>
      </c>
      <c r="G3250">
        <v>2023</v>
      </c>
      <c r="H3250" s="1" t="s">
        <v>148</v>
      </c>
      <c r="I3250" t="s">
        <v>147</v>
      </c>
      <c r="J3250">
        <v>21</v>
      </c>
      <c r="K3250" t="s">
        <v>26</v>
      </c>
      <c r="L3250">
        <v>99</v>
      </c>
      <c r="M3250" t="s">
        <v>260</v>
      </c>
      <c r="N3250">
        <v>1713</v>
      </c>
      <c r="R3250" s="2">
        <f t="shared" si="101"/>
        <v>6.5004553734061927</v>
      </c>
      <c r="S3250" s="2">
        <f>VLOOKUP(A3250,'TA Total'!A:Q,14,0)</f>
        <v>26352</v>
      </c>
    </row>
    <row r="3251" spans="1:19" x14ac:dyDescent="0.45">
      <c r="A3251" s="2" t="str">
        <f t="shared" si="100"/>
        <v>2023|Tasman District|Private Dwelling</v>
      </c>
      <c r="B3251" t="s">
        <v>16</v>
      </c>
      <c r="C3251" t="s">
        <v>17</v>
      </c>
      <c r="D3251" t="s">
        <v>18</v>
      </c>
      <c r="E3251" t="s">
        <v>19</v>
      </c>
      <c r="F3251">
        <v>2023</v>
      </c>
      <c r="G3251">
        <v>2023</v>
      </c>
      <c r="H3251" s="1" t="s">
        <v>148</v>
      </c>
      <c r="I3251" t="s">
        <v>147</v>
      </c>
      <c r="J3251">
        <v>22</v>
      </c>
      <c r="K3251" t="s">
        <v>27</v>
      </c>
      <c r="L3251">
        <v>1</v>
      </c>
      <c r="M3251" t="s">
        <v>261</v>
      </c>
      <c r="N3251">
        <v>1521</v>
      </c>
      <c r="R3251" s="2">
        <f t="shared" si="101"/>
        <v>5.9056493884682588</v>
      </c>
      <c r="S3251" s="2">
        <f>VLOOKUP(A3251,'TA Total'!A:Q,14,0)</f>
        <v>25755</v>
      </c>
    </row>
    <row r="3252" spans="1:19" x14ac:dyDescent="0.45">
      <c r="A3252" s="2" t="str">
        <f t="shared" si="100"/>
        <v>2023|Tasman District|Non-private Dwelling</v>
      </c>
      <c r="B3252" t="s">
        <v>16</v>
      </c>
      <c r="C3252" t="s">
        <v>17</v>
      </c>
      <c r="D3252" t="s">
        <v>18</v>
      </c>
      <c r="E3252" t="s">
        <v>19</v>
      </c>
      <c r="F3252">
        <v>2023</v>
      </c>
      <c r="G3252">
        <v>2023</v>
      </c>
      <c r="H3252" s="1" t="s">
        <v>148</v>
      </c>
      <c r="I3252" t="s">
        <v>147</v>
      </c>
      <c r="J3252">
        <v>22</v>
      </c>
      <c r="K3252" t="s">
        <v>27</v>
      </c>
      <c r="L3252">
        <v>2</v>
      </c>
      <c r="M3252" t="s">
        <v>262</v>
      </c>
      <c r="N3252">
        <v>153</v>
      </c>
      <c r="R3252" s="2">
        <f t="shared" si="101"/>
        <v>25.757575757575758</v>
      </c>
      <c r="S3252" s="2">
        <f>VLOOKUP(A3252,'TA Total'!A:Q,14,0)</f>
        <v>594</v>
      </c>
    </row>
    <row r="3253" spans="1:19" x14ac:dyDescent="0.45">
      <c r="A3253" s="2" t="str">
        <f t="shared" si="100"/>
        <v>2023|Tasman District|Total - dwelling type</v>
      </c>
      <c r="B3253" t="s">
        <v>16</v>
      </c>
      <c r="C3253" t="s">
        <v>17</v>
      </c>
      <c r="D3253" t="s">
        <v>18</v>
      </c>
      <c r="E3253" t="s">
        <v>19</v>
      </c>
      <c r="F3253">
        <v>2023</v>
      </c>
      <c r="G3253">
        <v>2023</v>
      </c>
      <c r="H3253" s="1" t="s">
        <v>148</v>
      </c>
      <c r="I3253" t="s">
        <v>147</v>
      </c>
      <c r="J3253">
        <v>22</v>
      </c>
      <c r="K3253" t="s">
        <v>27</v>
      </c>
      <c r="L3253">
        <v>99</v>
      </c>
      <c r="M3253" t="s">
        <v>260</v>
      </c>
      <c r="N3253">
        <v>1677</v>
      </c>
      <c r="R3253" s="2">
        <f t="shared" si="101"/>
        <v>6.3638433515482689</v>
      </c>
      <c r="S3253" s="2">
        <f>VLOOKUP(A3253,'TA Total'!A:Q,14,0)</f>
        <v>26352</v>
      </c>
    </row>
    <row r="3254" spans="1:19" x14ac:dyDescent="0.45">
      <c r="A3254" s="2" t="str">
        <f t="shared" si="100"/>
        <v>2023|Tasman District|Private Dwelling</v>
      </c>
      <c r="B3254" t="s">
        <v>16</v>
      </c>
      <c r="C3254" t="s">
        <v>17</v>
      </c>
      <c r="D3254" t="s">
        <v>18</v>
      </c>
      <c r="E3254" t="s">
        <v>19</v>
      </c>
      <c r="F3254">
        <v>2023</v>
      </c>
      <c r="G3254">
        <v>2023</v>
      </c>
      <c r="H3254" s="1" t="s">
        <v>148</v>
      </c>
      <c r="I3254" t="s">
        <v>147</v>
      </c>
      <c r="J3254">
        <v>3</v>
      </c>
      <c r="K3254" t="s">
        <v>28</v>
      </c>
      <c r="L3254">
        <v>1</v>
      </c>
      <c r="M3254" t="s">
        <v>261</v>
      </c>
      <c r="N3254">
        <v>339</v>
      </c>
      <c r="R3254" s="2">
        <f t="shared" si="101"/>
        <v>1.3162492719860222</v>
      </c>
      <c r="S3254" s="2">
        <f>VLOOKUP(A3254,'TA Total'!A:Q,14,0)</f>
        <v>25755</v>
      </c>
    </row>
    <row r="3255" spans="1:19" x14ac:dyDescent="0.45">
      <c r="A3255" s="2" t="str">
        <f t="shared" si="100"/>
        <v>2023|Tasman District|Non-private Dwelling</v>
      </c>
      <c r="B3255" t="s">
        <v>16</v>
      </c>
      <c r="C3255" t="s">
        <v>17</v>
      </c>
      <c r="D3255" t="s">
        <v>18</v>
      </c>
      <c r="E3255" t="s">
        <v>19</v>
      </c>
      <c r="F3255">
        <v>2023</v>
      </c>
      <c r="G3255">
        <v>2023</v>
      </c>
      <c r="H3255" s="1" t="s">
        <v>148</v>
      </c>
      <c r="I3255" t="s">
        <v>147</v>
      </c>
      <c r="J3255">
        <v>3</v>
      </c>
      <c r="K3255" t="s">
        <v>28</v>
      </c>
      <c r="L3255">
        <v>2</v>
      </c>
      <c r="M3255" t="s">
        <v>262</v>
      </c>
      <c r="N3255">
        <v>3</v>
      </c>
      <c r="R3255" s="2">
        <f t="shared" si="101"/>
        <v>0.50505050505050508</v>
      </c>
      <c r="S3255" s="2">
        <f>VLOOKUP(A3255,'TA Total'!A:Q,14,0)</f>
        <v>594</v>
      </c>
    </row>
    <row r="3256" spans="1:19" x14ac:dyDescent="0.45">
      <c r="A3256" s="2" t="str">
        <f t="shared" si="100"/>
        <v>2023|Tasman District|Total - dwelling type</v>
      </c>
      <c r="B3256" t="s">
        <v>16</v>
      </c>
      <c r="C3256" t="s">
        <v>17</v>
      </c>
      <c r="D3256" t="s">
        <v>18</v>
      </c>
      <c r="E3256" t="s">
        <v>19</v>
      </c>
      <c r="F3256">
        <v>2023</v>
      </c>
      <c r="G3256">
        <v>2023</v>
      </c>
      <c r="H3256" s="1" t="s">
        <v>148</v>
      </c>
      <c r="I3256" t="s">
        <v>147</v>
      </c>
      <c r="J3256">
        <v>3</v>
      </c>
      <c r="K3256" t="s">
        <v>28</v>
      </c>
      <c r="L3256">
        <v>99</v>
      </c>
      <c r="M3256" t="s">
        <v>260</v>
      </c>
      <c r="N3256">
        <v>342</v>
      </c>
      <c r="R3256" s="2">
        <f t="shared" si="101"/>
        <v>1.2978142076502732</v>
      </c>
      <c r="S3256" s="2">
        <f>VLOOKUP(A3256,'TA Total'!A:Q,14,0)</f>
        <v>26352</v>
      </c>
    </row>
    <row r="3257" spans="1:19" x14ac:dyDescent="0.45">
      <c r="A3257" s="2" t="str">
        <f t="shared" si="100"/>
        <v>2023|Tasman District|Private Dwelling</v>
      </c>
      <c r="B3257" t="s">
        <v>16</v>
      </c>
      <c r="C3257" t="s">
        <v>17</v>
      </c>
      <c r="D3257" t="s">
        <v>18</v>
      </c>
      <c r="E3257" t="s">
        <v>19</v>
      </c>
      <c r="F3257">
        <v>2023</v>
      </c>
      <c r="G3257">
        <v>2023</v>
      </c>
      <c r="H3257" s="1" t="s">
        <v>148</v>
      </c>
      <c r="I3257" t="s">
        <v>147</v>
      </c>
      <c r="J3257">
        <v>999</v>
      </c>
      <c r="K3257" t="s">
        <v>29</v>
      </c>
      <c r="L3257">
        <v>1</v>
      </c>
      <c r="M3257" t="s">
        <v>261</v>
      </c>
      <c r="N3257">
        <v>25755</v>
      </c>
      <c r="R3257" s="2">
        <f t="shared" si="101"/>
        <v>100</v>
      </c>
      <c r="S3257" s="2">
        <f>VLOOKUP(A3257,'TA Total'!A:Q,14,0)</f>
        <v>25755</v>
      </c>
    </row>
    <row r="3258" spans="1:19" x14ac:dyDescent="0.45">
      <c r="A3258" s="2" t="str">
        <f t="shared" si="100"/>
        <v>2023|Tasman District|Non-private Dwelling</v>
      </c>
      <c r="B3258" t="s">
        <v>16</v>
      </c>
      <c r="C3258" t="s">
        <v>17</v>
      </c>
      <c r="D3258" t="s">
        <v>18</v>
      </c>
      <c r="E3258" t="s">
        <v>19</v>
      </c>
      <c r="F3258">
        <v>2023</v>
      </c>
      <c r="G3258">
        <v>2023</v>
      </c>
      <c r="H3258" s="1" t="s">
        <v>148</v>
      </c>
      <c r="I3258" t="s">
        <v>147</v>
      </c>
      <c r="J3258">
        <v>999</v>
      </c>
      <c r="K3258" t="s">
        <v>29</v>
      </c>
      <c r="L3258">
        <v>2</v>
      </c>
      <c r="M3258" t="s">
        <v>262</v>
      </c>
      <c r="N3258">
        <v>594</v>
      </c>
      <c r="R3258" s="2">
        <f t="shared" si="101"/>
        <v>100</v>
      </c>
      <c r="S3258" s="2">
        <f>VLOOKUP(A3258,'TA Total'!A:Q,14,0)</f>
        <v>594</v>
      </c>
    </row>
    <row r="3259" spans="1:19" x14ac:dyDescent="0.45">
      <c r="A3259" s="2" t="str">
        <f t="shared" si="100"/>
        <v>2023|Tasman District|Total - dwelling type</v>
      </c>
      <c r="B3259" t="s">
        <v>16</v>
      </c>
      <c r="C3259" t="s">
        <v>17</v>
      </c>
      <c r="D3259" t="s">
        <v>18</v>
      </c>
      <c r="E3259" t="s">
        <v>19</v>
      </c>
      <c r="F3259">
        <v>2023</v>
      </c>
      <c r="G3259">
        <v>2023</v>
      </c>
      <c r="H3259" s="1" t="s">
        <v>148</v>
      </c>
      <c r="I3259" t="s">
        <v>147</v>
      </c>
      <c r="J3259">
        <v>999</v>
      </c>
      <c r="K3259" t="s">
        <v>29</v>
      </c>
      <c r="L3259">
        <v>99</v>
      </c>
      <c r="M3259" t="s">
        <v>260</v>
      </c>
      <c r="N3259">
        <v>26352</v>
      </c>
      <c r="R3259" s="2">
        <f t="shared" si="101"/>
        <v>100</v>
      </c>
      <c r="S3259" s="2">
        <f>VLOOKUP(A3259,'TA Total'!A:Q,14,0)</f>
        <v>26352</v>
      </c>
    </row>
    <row r="3260" spans="1:19" x14ac:dyDescent="0.45">
      <c r="A3260" s="2" t="str">
        <f t="shared" si="100"/>
        <v>2023|Nelson City|Private Dwelling</v>
      </c>
      <c r="B3260" t="s">
        <v>16</v>
      </c>
      <c r="C3260" t="s">
        <v>17</v>
      </c>
      <c r="D3260" t="s">
        <v>18</v>
      </c>
      <c r="E3260" t="s">
        <v>19</v>
      </c>
      <c r="F3260">
        <v>2023</v>
      </c>
      <c r="G3260">
        <v>2023</v>
      </c>
      <c r="H3260" s="1" t="s">
        <v>146</v>
      </c>
      <c r="I3260" t="s">
        <v>145</v>
      </c>
      <c r="J3260">
        <v>1</v>
      </c>
      <c r="K3260" t="s">
        <v>22</v>
      </c>
      <c r="L3260">
        <v>1</v>
      </c>
      <c r="M3260" t="s">
        <v>261</v>
      </c>
      <c r="N3260">
        <v>20778</v>
      </c>
      <c r="R3260" s="2">
        <f t="shared" si="101"/>
        <v>91.832405197560334</v>
      </c>
      <c r="S3260" s="2">
        <f>VLOOKUP(A3260,'TA Total'!A:Q,14,0)</f>
        <v>22626</v>
      </c>
    </row>
    <row r="3261" spans="1:19" x14ac:dyDescent="0.45">
      <c r="A3261" s="2" t="str">
        <f t="shared" si="100"/>
        <v>2023|Nelson City|Non-private Dwelling</v>
      </c>
      <c r="B3261" t="s">
        <v>16</v>
      </c>
      <c r="C3261" t="s">
        <v>17</v>
      </c>
      <c r="D3261" t="s">
        <v>18</v>
      </c>
      <c r="E3261" t="s">
        <v>19</v>
      </c>
      <c r="F3261">
        <v>2023</v>
      </c>
      <c r="G3261">
        <v>2023</v>
      </c>
      <c r="H3261" s="1" t="s">
        <v>146</v>
      </c>
      <c r="I3261" t="s">
        <v>145</v>
      </c>
      <c r="J3261">
        <v>1</v>
      </c>
      <c r="K3261" t="s">
        <v>22</v>
      </c>
      <c r="L3261">
        <v>2</v>
      </c>
      <c r="M3261" t="s">
        <v>262</v>
      </c>
      <c r="N3261">
        <v>189</v>
      </c>
      <c r="R3261" s="2">
        <f t="shared" si="101"/>
        <v>87.5</v>
      </c>
      <c r="S3261" s="2">
        <f>VLOOKUP(A3261,'TA Total'!A:Q,14,0)</f>
        <v>216</v>
      </c>
    </row>
    <row r="3262" spans="1:19" x14ac:dyDescent="0.45">
      <c r="A3262" s="2" t="str">
        <f t="shared" si="100"/>
        <v>2023|Nelson City|Total - dwelling type</v>
      </c>
      <c r="B3262" t="s">
        <v>16</v>
      </c>
      <c r="C3262" t="s">
        <v>17</v>
      </c>
      <c r="D3262" t="s">
        <v>18</v>
      </c>
      <c r="E3262" t="s">
        <v>19</v>
      </c>
      <c r="F3262">
        <v>2023</v>
      </c>
      <c r="G3262">
        <v>2023</v>
      </c>
      <c r="H3262" s="1" t="s">
        <v>146</v>
      </c>
      <c r="I3262" t="s">
        <v>145</v>
      </c>
      <c r="J3262">
        <v>1</v>
      </c>
      <c r="K3262" t="s">
        <v>22</v>
      </c>
      <c r="L3262">
        <v>99</v>
      </c>
      <c r="M3262" t="s">
        <v>260</v>
      </c>
      <c r="N3262">
        <v>20967</v>
      </c>
      <c r="R3262" s="2">
        <f t="shared" si="101"/>
        <v>91.779382797110969</v>
      </c>
      <c r="S3262" s="2">
        <f>VLOOKUP(A3262,'TA Total'!A:Q,14,0)</f>
        <v>22845</v>
      </c>
    </row>
    <row r="3263" spans="1:19" x14ac:dyDescent="0.45">
      <c r="A3263" s="2" t="str">
        <f t="shared" si="100"/>
        <v>2023|Nelson City|Private Dwelling</v>
      </c>
      <c r="B3263" t="s">
        <v>16</v>
      </c>
      <c r="C3263" t="s">
        <v>17</v>
      </c>
      <c r="D3263" t="s">
        <v>18</v>
      </c>
      <c r="E3263" t="s">
        <v>19</v>
      </c>
      <c r="F3263">
        <v>2023</v>
      </c>
      <c r="G3263">
        <v>2023</v>
      </c>
      <c r="H3263" s="1" t="s">
        <v>146</v>
      </c>
      <c r="I3263" t="s">
        <v>145</v>
      </c>
      <c r="J3263">
        <v>2</v>
      </c>
      <c r="K3263" t="s">
        <v>23</v>
      </c>
      <c r="L3263">
        <v>1</v>
      </c>
      <c r="M3263" t="s">
        <v>261</v>
      </c>
      <c r="N3263">
        <v>1668</v>
      </c>
      <c r="R3263" s="2">
        <f t="shared" si="101"/>
        <v>7.3720498541500925</v>
      </c>
      <c r="S3263" s="2">
        <f>VLOOKUP(A3263,'TA Total'!A:Q,14,0)</f>
        <v>22626</v>
      </c>
    </row>
    <row r="3264" spans="1:19" x14ac:dyDescent="0.45">
      <c r="A3264" s="2" t="str">
        <f t="shared" si="100"/>
        <v>2023|Nelson City|Non-private Dwelling</v>
      </c>
      <c r="B3264" t="s">
        <v>16</v>
      </c>
      <c r="C3264" t="s">
        <v>17</v>
      </c>
      <c r="D3264" t="s">
        <v>18</v>
      </c>
      <c r="E3264" t="s">
        <v>19</v>
      </c>
      <c r="F3264">
        <v>2023</v>
      </c>
      <c r="G3264">
        <v>2023</v>
      </c>
      <c r="H3264" s="1" t="s">
        <v>146</v>
      </c>
      <c r="I3264" t="s">
        <v>145</v>
      </c>
      <c r="J3264">
        <v>2</v>
      </c>
      <c r="K3264" t="s">
        <v>23</v>
      </c>
      <c r="L3264">
        <v>2</v>
      </c>
      <c r="M3264" t="s">
        <v>262</v>
      </c>
      <c r="N3264">
        <v>27</v>
      </c>
      <c r="R3264" s="2">
        <f t="shared" si="101"/>
        <v>12.5</v>
      </c>
      <c r="S3264" s="2">
        <f>VLOOKUP(A3264,'TA Total'!A:Q,14,0)</f>
        <v>216</v>
      </c>
    </row>
    <row r="3265" spans="1:19" x14ac:dyDescent="0.45">
      <c r="A3265" s="2" t="str">
        <f t="shared" si="100"/>
        <v>2023|Nelson City|Total - dwelling type</v>
      </c>
      <c r="B3265" t="s">
        <v>16</v>
      </c>
      <c r="C3265" t="s">
        <v>17</v>
      </c>
      <c r="D3265" t="s">
        <v>18</v>
      </c>
      <c r="E3265" t="s">
        <v>19</v>
      </c>
      <c r="F3265">
        <v>2023</v>
      </c>
      <c r="G3265">
        <v>2023</v>
      </c>
      <c r="H3265" s="1" t="s">
        <v>146</v>
      </c>
      <c r="I3265" t="s">
        <v>145</v>
      </c>
      <c r="J3265">
        <v>2</v>
      </c>
      <c r="K3265" t="s">
        <v>23</v>
      </c>
      <c r="L3265">
        <v>99</v>
      </c>
      <c r="M3265" t="s">
        <v>260</v>
      </c>
      <c r="N3265">
        <v>1692</v>
      </c>
      <c r="R3265" s="2">
        <f t="shared" si="101"/>
        <v>7.4064346684175968</v>
      </c>
      <c r="S3265" s="2">
        <f>VLOOKUP(A3265,'TA Total'!A:Q,14,0)</f>
        <v>22845</v>
      </c>
    </row>
    <row r="3266" spans="1:19" x14ac:dyDescent="0.45">
      <c r="A3266" s="2" t="str">
        <f t="shared" si="100"/>
        <v>2023|Nelson City|Private Dwelling</v>
      </c>
      <c r="B3266" t="s">
        <v>16</v>
      </c>
      <c r="C3266" t="s">
        <v>17</v>
      </c>
      <c r="D3266" t="s">
        <v>18</v>
      </c>
      <c r="E3266" t="s">
        <v>19</v>
      </c>
      <c r="F3266">
        <v>2023</v>
      </c>
      <c r="G3266">
        <v>2023</v>
      </c>
      <c r="H3266" s="1" t="s">
        <v>146</v>
      </c>
      <c r="I3266" t="s">
        <v>145</v>
      </c>
      <c r="J3266">
        <v>21</v>
      </c>
      <c r="K3266" t="s">
        <v>26</v>
      </c>
      <c r="L3266">
        <v>1</v>
      </c>
      <c r="M3266" t="s">
        <v>261</v>
      </c>
      <c r="N3266">
        <v>1026</v>
      </c>
      <c r="R3266" s="2">
        <f t="shared" si="101"/>
        <v>4.5346062052505962</v>
      </c>
      <c r="S3266" s="2">
        <f>VLOOKUP(A3266,'TA Total'!A:Q,14,0)</f>
        <v>22626</v>
      </c>
    </row>
    <row r="3267" spans="1:19" x14ac:dyDescent="0.45">
      <c r="A3267" s="2" t="str">
        <f t="shared" ref="A3267:A3330" si="102">G3267&amp;"|"&amp;I3267&amp;"|"&amp;M3267</f>
        <v>2023|Nelson City|Non-private Dwelling</v>
      </c>
      <c r="B3267" t="s">
        <v>16</v>
      </c>
      <c r="C3267" t="s">
        <v>17</v>
      </c>
      <c r="D3267" t="s">
        <v>18</v>
      </c>
      <c r="E3267" t="s">
        <v>19</v>
      </c>
      <c r="F3267">
        <v>2023</v>
      </c>
      <c r="G3267">
        <v>2023</v>
      </c>
      <c r="H3267" s="1" t="s">
        <v>146</v>
      </c>
      <c r="I3267" t="s">
        <v>145</v>
      </c>
      <c r="J3267">
        <v>21</v>
      </c>
      <c r="K3267" t="s">
        <v>26</v>
      </c>
      <c r="L3267">
        <v>2</v>
      </c>
      <c r="M3267" t="s">
        <v>262</v>
      </c>
      <c r="N3267">
        <v>15</v>
      </c>
      <c r="R3267" s="2">
        <f t="shared" ref="R3267:R3330" si="103">IF(P3267&lt;&gt;"_U",IFERROR((N3267/S3267*100),"."),".")</f>
        <v>6.9444444444444446</v>
      </c>
      <c r="S3267" s="2">
        <f>VLOOKUP(A3267,'TA Total'!A:Q,14,0)</f>
        <v>216</v>
      </c>
    </row>
    <row r="3268" spans="1:19" x14ac:dyDescent="0.45">
      <c r="A3268" s="2" t="str">
        <f t="shared" si="102"/>
        <v>2023|Nelson City|Total - dwelling type</v>
      </c>
      <c r="B3268" t="s">
        <v>16</v>
      </c>
      <c r="C3268" t="s">
        <v>17</v>
      </c>
      <c r="D3268" t="s">
        <v>18</v>
      </c>
      <c r="E3268" t="s">
        <v>19</v>
      </c>
      <c r="F3268">
        <v>2023</v>
      </c>
      <c r="G3268">
        <v>2023</v>
      </c>
      <c r="H3268" s="1" t="s">
        <v>146</v>
      </c>
      <c r="I3268" t="s">
        <v>145</v>
      </c>
      <c r="J3268">
        <v>21</v>
      </c>
      <c r="K3268" t="s">
        <v>26</v>
      </c>
      <c r="L3268">
        <v>99</v>
      </c>
      <c r="M3268" t="s">
        <v>260</v>
      </c>
      <c r="N3268">
        <v>1041</v>
      </c>
      <c r="R3268" s="2">
        <f t="shared" si="103"/>
        <v>4.5567957977675642</v>
      </c>
      <c r="S3268" s="2">
        <f>VLOOKUP(A3268,'TA Total'!A:Q,14,0)</f>
        <v>22845</v>
      </c>
    </row>
    <row r="3269" spans="1:19" x14ac:dyDescent="0.45">
      <c r="A3269" s="2" t="str">
        <f t="shared" si="102"/>
        <v>2023|Nelson City|Private Dwelling</v>
      </c>
      <c r="B3269" t="s">
        <v>16</v>
      </c>
      <c r="C3269" t="s">
        <v>17</v>
      </c>
      <c r="D3269" t="s">
        <v>18</v>
      </c>
      <c r="E3269" t="s">
        <v>19</v>
      </c>
      <c r="F3269">
        <v>2023</v>
      </c>
      <c r="G3269">
        <v>2023</v>
      </c>
      <c r="H3269" s="1" t="s">
        <v>146</v>
      </c>
      <c r="I3269" t="s">
        <v>145</v>
      </c>
      <c r="J3269">
        <v>22</v>
      </c>
      <c r="K3269" t="s">
        <v>27</v>
      </c>
      <c r="L3269">
        <v>1</v>
      </c>
      <c r="M3269" t="s">
        <v>261</v>
      </c>
      <c r="N3269">
        <v>642</v>
      </c>
      <c r="R3269" s="2">
        <f t="shared" si="103"/>
        <v>2.8374436488994963</v>
      </c>
      <c r="S3269" s="2">
        <f>VLOOKUP(A3269,'TA Total'!A:Q,14,0)</f>
        <v>22626</v>
      </c>
    </row>
    <row r="3270" spans="1:19" x14ac:dyDescent="0.45">
      <c r="A3270" s="2" t="str">
        <f t="shared" si="102"/>
        <v>2023|Nelson City|Non-private Dwelling</v>
      </c>
      <c r="B3270" t="s">
        <v>16</v>
      </c>
      <c r="C3270" t="s">
        <v>17</v>
      </c>
      <c r="D3270" t="s">
        <v>18</v>
      </c>
      <c r="E3270" t="s">
        <v>19</v>
      </c>
      <c r="F3270">
        <v>2023</v>
      </c>
      <c r="G3270">
        <v>2023</v>
      </c>
      <c r="H3270" s="1" t="s">
        <v>146</v>
      </c>
      <c r="I3270" t="s">
        <v>145</v>
      </c>
      <c r="J3270">
        <v>22</v>
      </c>
      <c r="K3270" t="s">
        <v>27</v>
      </c>
      <c r="L3270">
        <v>2</v>
      </c>
      <c r="M3270" t="s">
        <v>262</v>
      </c>
      <c r="N3270">
        <v>15</v>
      </c>
      <c r="R3270" s="2">
        <f t="shared" si="103"/>
        <v>6.9444444444444446</v>
      </c>
      <c r="S3270" s="2">
        <f>VLOOKUP(A3270,'TA Total'!A:Q,14,0)</f>
        <v>216</v>
      </c>
    </row>
    <row r="3271" spans="1:19" x14ac:dyDescent="0.45">
      <c r="A3271" s="2" t="str">
        <f t="shared" si="102"/>
        <v>2023|Nelson City|Total - dwelling type</v>
      </c>
      <c r="B3271" t="s">
        <v>16</v>
      </c>
      <c r="C3271" t="s">
        <v>17</v>
      </c>
      <c r="D3271" t="s">
        <v>18</v>
      </c>
      <c r="E3271" t="s">
        <v>19</v>
      </c>
      <c r="F3271">
        <v>2023</v>
      </c>
      <c r="G3271">
        <v>2023</v>
      </c>
      <c r="H3271" s="1" t="s">
        <v>146</v>
      </c>
      <c r="I3271" t="s">
        <v>145</v>
      </c>
      <c r="J3271">
        <v>22</v>
      </c>
      <c r="K3271" t="s">
        <v>27</v>
      </c>
      <c r="L3271">
        <v>99</v>
      </c>
      <c r="M3271" t="s">
        <v>260</v>
      </c>
      <c r="N3271">
        <v>654</v>
      </c>
      <c r="R3271" s="2">
        <f t="shared" si="103"/>
        <v>2.8627708470124755</v>
      </c>
      <c r="S3271" s="2">
        <f>VLOOKUP(A3271,'TA Total'!A:Q,14,0)</f>
        <v>22845</v>
      </c>
    </row>
    <row r="3272" spans="1:19" x14ac:dyDescent="0.45">
      <c r="A3272" s="2" t="str">
        <f t="shared" si="102"/>
        <v>2023|Nelson City|Private Dwelling</v>
      </c>
      <c r="B3272" t="s">
        <v>16</v>
      </c>
      <c r="C3272" t="s">
        <v>17</v>
      </c>
      <c r="D3272" t="s">
        <v>18</v>
      </c>
      <c r="E3272" t="s">
        <v>19</v>
      </c>
      <c r="F3272">
        <v>2023</v>
      </c>
      <c r="G3272">
        <v>2023</v>
      </c>
      <c r="H3272" s="1" t="s">
        <v>146</v>
      </c>
      <c r="I3272" t="s">
        <v>145</v>
      </c>
      <c r="J3272">
        <v>3</v>
      </c>
      <c r="K3272" t="s">
        <v>28</v>
      </c>
      <c r="L3272">
        <v>1</v>
      </c>
      <c r="M3272" t="s">
        <v>261</v>
      </c>
      <c r="N3272">
        <v>183</v>
      </c>
      <c r="R3272" s="2">
        <f t="shared" si="103"/>
        <v>0.80880403076107144</v>
      </c>
      <c r="S3272" s="2">
        <f>VLOOKUP(A3272,'TA Total'!A:Q,14,0)</f>
        <v>22626</v>
      </c>
    </row>
    <row r="3273" spans="1:19" x14ac:dyDescent="0.45">
      <c r="A3273" s="2" t="str">
        <f t="shared" si="102"/>
        <v>2023|Nelson City|Non-private Dwelling</v>
      </c>
      <c r="B3273" t="s">
        <v>16</v>
      </c>
      <c r="C3273" t="s">
        <v>17</v>
      </c>
      <c r="D3273" t="s">
        <v>18</v>
      </c>
      <c r="E3273" t="s">
        <v>19</v>
      </c>
      <c r="F3273">
        <v>2023</v>
      </c>
      <c r="G3273">
        <v>2023</v>
      </c>
      <c r="H3273" s="1" t="s">
        <v>146</v>
      </c>
      <c r="I3273" t="s">
        <v>145</v>
      </c>
      <c r="J3273">
        <v>3</v>
      </c>
      <c r="K3273" t="s">
        <v>28</v>
      </c>
      <c r="L3273">
        <v>2</v>
      </c>
      <c r="M3273" t="s">
        <v>262</v>
      </c>
      <c r="N3273">
        <v>0</v>
      </c>
      <c r="R3273" s="2">
        <f t="shared" si="103"/>
        <v>0</v>
      </c>
      <c r="S3273" s="2">
        <f>VLOOKUP(A3273,'TA Total'!A:Q,14,0)</f>
        <v>216</v>
      </c>
    </row>
    <row r="3274" spans="1:19" x14ac:dyDescent="0.45">
      <c r="A3274" s="2" t="str">
        <f t="shared" si="102"/>
        <v>2023|Nelson City|Total - dwelling type</v>
      </c>
      <c r="B3274" t="s">
        <v>16</v>
      </c>
      <c r="C3274" t="s">
        <v>17</v>
      </c>
      <c r="D3274" t="s">
        <v>18</v>
      </c>
      <c r="E3274" t="s">
        <v>19</v>
      </c>
      <c r="F3274">
        <v>2023</v>
      </c>
      <c r="G3274">
        <v>2023</v>
      </c>
      <c r="H3274" s="1" t="s">
        <v>146</v>
      </c>
      <c r="I3274" t="s">
        <v>145</v>
      </c>
      <c r="J3274">
        <v>3</v>
      </c>
      <c r="K3274" t="s">
        <v>28</v>
      </c>
      <c r="L3274">
        <v>99</v>
      </c>
      <c r="M3274" t="s">
        <v>260</v>
      </c>
      <c r="N3274">
        <v>183</v>
      </c>
      <c r="R3274" s="2">
        <f t="shared" si="103"/>
        <v>0.80105055810899528</v>
      </c>
      <c r="S3274" s="2">
        <f>VLOOKUP(A3274,'TA Total'!A:Q,14,0)</f>
        <v>22845</v>
      </c>
    </row>
    <row r="3275" spans="1:19" x14ac:dyDescent="0.45">
      <c r="A3275" s="2" t="str">
        <f t="shared" si="102"/>
        <v>2023|Nelson City|Private Dwelling</v>
      </c>
      <c r="B3275" t="s">
        <v>16</v>
      </c>
      <c r="C3275" t="s">
        <v>17</v>
      </c>
      <c r="D3275" t="s">
        <v>18</v>
      </c>
      <c r="E3275" t="s">
        <v>19</v>
      </c>
      <c r="F3275">
        <v>2023</v>
      </c>
      <c r="G3275">
        <v>2023</v>
      </c>
      <c r="H3275" s="1" t="s">
        <v>146</v>
      </c>
      <c r="I3275" t="s">
        <v>145</v>
      </c>
      <c r="J3275">
        <v>999</v>
      </c>
      <c r="K3275" t="s">
        <v>29</v>
      </c>
      <c r="L3275">
        <v>1</v>
      </c>
      <c r="M3275" t="s">
        <v>261</v>
      </c>
      <c r="N3275">
        <v>22626</v>
      </c>
      <c r="R3275" s="2">
        <f t="shared" si="103"/>
        <v>100</v>
      </c>
      <c r="S3275" s="2">
        <f>VLOOKUP(A3275,'TA Total'!A:Q,14,0)</f>
        <v>22626</v>
      </c>
    </row>
    <row r="3276" spans="1:19" x14ac:dyDescent="0.45">
      <c r="A3276" s="2" t="str">
        <f t="shared" si="102"/>
        <v>2023|Nelson City|Non-private Dwelling</v>
      </c>
      <c r="B3276" t="s">
        <v>16</v>
      </c>
      <c r="C3276" t="s">
        <v>17</v>
      </c>
      <c r="D3276" t="s">
        <v>18</v>
      </c>
      <c r="E3276" t="s">
        <v>19</v>
      </c>
      <c r="F3276">
        <v>2023</v>
      </c>
      <c r="G3276">
        <v>2023</v>
      </c>
      <c r="H3276" s="1" t="s">
        <v>146</v>
      </c>
      <c r="I3276" t="s">
        <v>145</v>
      </c>
      <c r="J3276">
        <v>999</v>
      </c>
      <c r="K3276" t="s">
        <v>29</v>
      </c>
      <c r="L3276">
        <v>2</v>
      </c>
      <c r="M3276" t="s">
        <v>262</v>
      </c>
      <c r="N3276">
        <v>216</v>
      </c>
      <c r="R3276" s="2">
        <f t="shared" si="103"/>
        <v>100</v>
      </c>
      <c r="S3276" s="2">
        <f>VLOOKUP(A3276,'TA Total'!A:Q,14,0)</f>
        <v>216</v>
      </c>
    </row>
    <row r="3277" spans="1:19" x14ac:dyDescent="0.45">
      <c r="A3277" s="2" t="str">
        <f t="shared" si="102"/>
        <v>2023|Nelson City|Total - dwelling type</v>
      </c>
      <c r="B3277" t="s">
        <v>16</v>
      </c>
      <c r="C3277" t="s">
        <v>17</v>
      </c>
      <c r="D3277" t="s">
        <v>18</v>
      </c>
      <c r="E3277" t="s">
        <v>19</v>
      </c>
      <c r="F3277">
        <v>2023</v>
      </c>
      <c r="G3277">
        <v>2023</v>
      </c>
      <c r="H3277" s="1" t="s">
        <v>146</v>
      </c>
      <c r="I3277" t="s">
        <v>145</v>
      </c>
      <c r="J3277">
        <v>999</v>
      </c>
      <c r="K3277" t="s">
        <v>29</v>
      </c>
      <c r="L3277">
        <v>99</v>
      </c>
      <c r="M3277" t="s">
        <v>260</v>
      </c>
      <c r="N3277">
        <v>22845</v>
      </c>
      <c r="R3277" s="2">
        <f t="shared" si="103"/>
        <v>100</v>
      </c>
      <c r="S3277" s="2">
        <f>VLOOKUP(A3277,'TA Total'!A:Q,14,0)</f>
        <v>22845</v>
      </c>
    </row>
    <row r="3278" spans="1:19" x14ac:dyDescent="0.45">
      <c r="A3278" s="2" t="str">
        <f t="shared" si="102"/>
        <v>2023|Marlborough District|Private Dwelling</v>
      </c>
      <c r="B3278" t="s">
        <v>16</v>
      </c>
      <c r="C3278" t="s">
        <v>17</v>
      </c>
      <c r="D3278" t="s">
        <v>18</v>
      </c>
      <c r="E3278" t="s">
        <v>19</v>
      </c>
      <c r="F3278">
        <v>2023</v>
      </c>
      <c r="G3278">
        <v>2023</v>
      </c>
      <c r="H3278" s="1" t="s">
        <v>144</v>
      </c>
      <c r="I3278" t="s">
        <v>143</v>
      </c>
      <c r="J3278">
        <v>1</v>
      </c>
      <c r="K3278" t="s">
        <v>22</v>
      </c>
      <c r="L3278">
        <v>1</v>
      </c>
      <c r="M3278" t="s">
        <v>261</v>
      </c>
      <c r="N3278">
        <v>19914</v>
      </c>
      <c r="R3278" s="2">
        <f t="shared" si="103"/>
        <v>81.869758263443515</v>
      </c>
      <c r="S3278" s="2">
        <f>VLOOKUP(A3278,'TA Total'!A:Q,14,0)</f>
        <v>24324</v>
      </c>
    </row>
    <row r="3279" spans="1:19" x14ac:dyDescent="0.45">
      <c r="A3279" s="2" t="str">
        <f t="shared" si="102"/>
        <v>2023|Marlborough District|Non-private Dwelling</v>
      </c>
      <c r="B3279" t="s">
        <v>16</v>
      </c>
      <c r="C3279" t="s">
        <v>17</v>
      </c>
      <c r="D3279" t="s">
        <v>18</v>
      </c>
      <c r="E3279" t="s">
        <v>19</v>
      </c>
      <c r="F3279">
        <v>2023</v>
      </c>
      <c r="G3279">
        <v>2023</v>
      </c>
      <c r="H3279" s="1" t="s">
        <v>144</v>
      </c>
      <c r="I3279" t="s">
        <v>143</v>
      </c>
      <c r="J3279">
        <v>1</v>
      </c>
      <c r="K3279" t="s">
        <v>22</v>
      </c>
      <c r="L3279">
        <v>2</v>
      </c>
      <c r="M3279" t="s">
        <v>262</v>
      </c>
      <c r="N3279">
        <v>273</v>
      </c>
      <c r="R3279" s="2">
        <f t="shared" si="103"/>
        <v>57.232704402515722</v>
      </c>
      <c r="S3279" s="2">
        <f>VLOOKUP(A3279,'TA Total'!A:Q,14,0)</f>
        <v>477</v>
      </c>
    </row>
    <row r="3280" spans="1:19" x14ac:dyDescent="0.45">
      <c r="A3280" s="2" t="str">
        <f t="shared" si="102"/>
        <v>2023|Marlborough District|Total - dwelling type</v>
      </c>
      <c r="B3280" t="s">
        <v>16</v>
      </c>
      <c r="C3280" t="s">
        <v>17</v>
      </c>
      <c r="D3280" t="s">
        <v>18</v>
      </c>
      <c r="E3280" t="s">
        <v>19</v>
      </c>
      <c r="F3280">
        <v>2023</v>
      </c>
      <c r="G3280">
        <v>2023</v>
      </c>
      <c r="H3280" s="1" t="s">
        <v>144</v>
      </c>
      <c r="I3280" t="s">
        <v>143</v>
      </c>
      <c r="J3280">
        <v>1</v>
      </c>
      <c r="K3280" t="s">
        <v>22</v>
      </c>
      <c r="L3280">
        <v>99</v>
      </c>
      <c r="M3280" t="s">
        <v>260</v>
      </c>
      <c r="N3280">
        <v>20187</v>
      </c>
      <c r="R3280" s="2">
        <f t="shared" si="103"/>
        <v>81.395911455183253</v>
      </c>
      <c r="S3280" s="2">
        <f>VLOOKUP(A3280,'TA Total'!A:Q,14,0)</f>
        <v>24801</v>
      </c>
    </row>
    <row r="3281" spans="1:19" x14ac:dyDescent="0.45">
      <c r="A3281" s="2" t="str">
        <f t="shared" si="102"/>
        <v>2023|Marlborough District|Private Dwelling</v>
      </c>
      <c r="B3281" t="s">
        <v>16</v>
      </c>
      <c r="C3281" t="s">
        <v>17</v>
      </c>
      <c r="D3281" t="s">
        <v>18</v>
      </c>
      <c r="E3281" t="s">
        <v>19</v>
      </c>
      <c r="F3281">
        <v>2023</v>
      </c>
      <c r="G3281">
        <v>2023</v>
      </c>
      <c r="H3281" s="1" t="s">
        <v>144</v>
      </c>
      <c r="I3281" t="s">
        <v>143</v>
      </c>
      <c r="J3281">
        <v>2</v>
      </c>
      <c r="K3281" t="s">
        <v>23</v>
      </c>
      <c r="L3281">
        <v>1</v>
      </c>
      <c r="M3281" t="s">
        <v>261</v>
      </c>
      <c r="N3281">
        <v>4251</v>
      </c>
      <c r="R3281" s="2">
        <f t="shared" si="103"/>
        <v>17.476566354218058</v>
      </c>
      <c r="S3281" s="2">
        <f>VLOOKUP(A3281,'TA Total'!A:Q,14,0)</f>
        <v>24324</v>
      </c>
    </row>
    <row r="3282" spans="1:19" x14ac:dyDescent="0.45">
      <c r="A3282" s="2" t="str">
        <f t="shared" si="102"/>
        <v>2023|Marlborough District|Non-private Dwelling</v>
      </c>
      <c r="B3282" t="s">
        <v>16</v>
      </c>
      <c r="C3282" t="s">
        <v>17</v>
      </c>
      <c r="D3282" t="s">
        <v>18</v>
      </c>
      <c r="E3282" t="s">
        <v>19</v>
      </c>
      <c r="F3282">
        <v>2023</v>
      </c>
      <c r="G3282">
        <v>2023</v>
      </c>
      <c r="H3282" s="1" t="s">
        <v>144</v>
      </c>
      <c r="I3282" t="s">
        <v>143</v>
      </c>
      <c r="J3282">
        <v>2</v>
      </c>
      <c r="K3282" t="s">
        <v>23</v>
      </c>
      <c r="L3282">
        <v>2</v>
      </c>
      <c r="M3282" t="s">
        <v>262</v>
      </c>
      <c r="N3282">
        <v>195</v>
      </c>
      <c r="R3282" s="2">
        <f t="shared" si="103"/>
        <v>40.880503144654092</v>
      </c>
      <c r="S3282" s="2">
        <f>VLOOKUP(A3282,'TA Total'!A:Q,14,0)</f>
        <v>477</v>
      </c>
    </row>
    <row r="3283" spans="1:19" x14ac:dyDescent="0.45">
      <c r="A3283" s="2" t="str">
        <f t="shared" si="102"/>
        <v>2023|Marlborough District|Total - dwelling type</v>
      </c>
      <c r="B3283" t="s">
        <v>16</v>
      </c>
      <c r="C3283" t="s">
        <v>17</v>
      </c>
      <c r="D3283" t="s">
        <v>18</v>
      </c>
      <c r="E3283" t="s">
        <v>19</v>
      </c>
      <c r="F3283">
        <v>2023</v>
      </c>
      <c r="G3283">
        <v>2023</v>
      </c>
      <c r="H3283" s="1" t="s">
        <v>144</v>
      </c>
      <c r="I3283" t="s">
        <v>143</v>
      </c>
      <c r="J3283">
        <v>2</v>
      </c>
      <c r="K3283" t="s">
        <v>23</v>
      </c>
      <c r="L3283">
        <v>99</v>
      </c>
      <c r="M3283" t="s">
        <v>260</v>
      </c>
      <c r="N3283">
        <v>4449</v>
      </c>
      <c r="R3283" s="2">
        <f t="shared" si="103"/>
        <v>17.938792790613281</v>
      </c>
      <c r="S3283" s="2">
        <f>VLOOKUP(A3283,'TA Total'!A:Q,14,0)</f>
        <v>24801</v>
      </c>
    </row>
    <row r="3284" spans="1:19" x14ac:dyDescent="0.45">
      <c r="A3284" s="2" t="str">
        <f t="shared" si="102"/>
        <v>2023|Marlborough District|Private Dwelling</v>
      </c>
      <c r="B3284" t="s">
        <v>16</v>
      </c>
      <c r="C3284" t="s">
        <v>17</v>
      </c>
      <c r="D3284" t="s">
        <v>18</v>
      </c>
      <c r="E3284" t="s">
        <v>19</v>
      </c>
      <c r="F3284">
        <v>2023</v>
      </c>
      <c r="G3284">
        <v>2023</v>
      </c>
      <c r="H3284" s="1" t="s">
        <v>144</v>
      </c>
      <c r="I3284" t="s">
        <v>143</v>
      </c>
      <c r="J3284">
        <v>21</v>
      </c>
      <c r="K3284" t="s">
        <v>26</v>
      </c>
      <c r="L3284">
        <v>1</v>
      </c>
      <c r="M3284" t="s">
        <v>261</v>
      </c>
      <c r="N3284">
        <v>1773</v>
      </c>
      <c r="R3284" s="2">
        <f t="shared" si="103"/>
        <v>7.2890971879625068</v>
      </c>
      <c r="S3284" s="2">
        <f>VLOOKUP(A3284,'TA Total'!A:Q,14,0)</f>
        <v>24324</v>
      </c>
    </row>
    <row r="3285" spans="1:19" x14ac:dyDescent="0.45">
      <c r="A3285" s="2" t="str">
        <f t="shared" si="102"/>
        <v>2023|Marlborough District|Non-private Dwelling</v>
      </c>
      <c r="B3285" t="s">
        <v>16</v>
      </c>
      <c r="C3285" t="s">
        <v>17</v>
      </c>
      <c r="D3285" t="s">
        <v>18</v>
      </c>
      <c r="E3285" t="s">
        <v>19</v>
      </c>
      <c r="F3285">
        <v>2023</v>
      </c>
      <c r="G3285">
        <v>2023</v>
      </c>
      <c r="H3285" s="1" t="s">
        <v>144</v>
      </c>
      <c r="I3285" t="s">
        <v>143</v>
      </c>
      <c r="J3285">
        <v>21</v>
      </c>
      <c r="K3285" t="s">
        <v>26</v>
      </c>
      <c r="L3285">
        <v>2</v>
      </c>
      <c r="M3285" t="s">
        <v>262</v>
      </c>
      <c r="N3285">
        <v>42</v>
      </c>
      <c r="R3285" s="2">
        <f t="shared" si="103"/>
        <v>8.8050314465408803</v>
      </c>
      <c r="S3285" s="2">
        <f>VLOOKUP(A3285,'TA Total'!A:Q,14,0)</f>
        <v>477</v>
      </c>
    </row>
    <row r="3286" spans="1:19" x14ac:dyDescent="0.45">
      <c r="A3286" s="2" t="str">
        <f t="shared" si="102"/>
        <v>2023|Marlborough District|Total - dwelling type</v>
      </c>
      <c r="B3286" t="s">
        <v>16</v>
      </c>
      <c r="C3286" t="s">
        <v>17</v>
      </c>
      <c r="D3286" t="s">
        <v>18</v>
      </c>
      <c r="E3286" t="s">
        <v>19</v>
      </c>
      <c r="F3286">
        <v>2023</v>
      </c>
      <c r="G3286">
        <v>2023</v>
      </c>
      <c r="H3286" s="1" t="s">
        <v>144</v>
      </c>
      <c r="I3286" t="s">
        <v>143</v>
      </c>
      <c r="J3286">
        <v>21</v>
      </c>
      <c r="K3286" t="s">
        <v>26</v>
      </c>
      <c r="L3286">
        <v>99</v>
      </c>
      <c r="M3286" t="s">
        <v>260</v>
      </c>
      <c r="N3286">
        <v>1812</v>
      </c>
      <c r="R3286" s="2">
        <f t="shared" si="103"/>
        <v>7.3061570097979924</v>
      </c>
      <c r="S3286" s="2">
        <f>VLOOKUP(A3286,'TA Total'!A:Q,14,0)</f>
        <v>24801</v>
      </c>
    </row>
    <row r="3287" spans="1:19" x14ac:dyDescent="0.45">
      <c r="A3287" s="2" t="str">
        <f t="shared" si="102"/>
        <v>2023|Marlborough District|Private Dwelling</v>
      </c>
      <c r="B3287" t="s">
        <v>16</v>
      </c>
      <c r="C3287" t="s">
        <v>17</v>
      </c>
      <c r="D3287" t="s">
        <v>18</v>
      </c>
      <c r="E3287" t="s">
        <v>19</v>
      </c>
      <c r="F3287">
        <v>2023</v>
      </c>
      <c r="G3287">
        <v>2023</v>
      </c>
      <c r="H3287" s="1" t="s">
        <v>144</v>
      </c>
      <c r="I3287" t="s">
        <v>143</v>
      </c>
      <c r="J3287">
        <v>22</v>
      </c>
      <c r="K3287" t="s">
        <v>27</v>
      </c>
      <c r="L3287">
        <v>1</v>
      </c>
      <c r="M3287" t="s">
        <v>261</v>
      </c>
      <c r="N3287">
        <v>2475</v>
      </c>
      <c r="R3287" s="2">
        <f t="shared" si="103"/>
        <v>10.17513566847558</v>
      </c>
      <c r="S3287" s="2">
        <f>VLOOKUP(A3287,'TA Total'!A:Q,14,0)</f>
        <v>24324</v>
      </c>
    </row>
    <row r="3288" spans="1:19" x14ac:dyDescent="0.45">
      <c r="A3288" s="2" t="str">
        <f t="shared" si="102"/>
        <v>2023|Marlborough District|Non-private Dwelling</v>
      </c>
      <c r="B3288" t="s">
        <v>16</v>
      </c>
      <c r="C3288" t="s">
        <v>17</v>
      </c>
      <c r="D3288" t="s">
        <v>18</v>
      </c>
      <c r="E3288" t="s">
        <v>19</v>
      </c>
      <c r="F3288">
        <v>2023</v>
      </c>
      <c r="G3288">
        <v>2023</v>
      </c>
      <c r="H3288" s="1" t="s">
        <v>144</v>
      </c>
      <c r="I3288" t="s">
        <v>143</v>
      </c>
      <c r="J3288">
        <v>22</v>
      </c>
      <c r="K3288" t="s">
        <v>27</v>
      </c>
      <c r="L3288">
        <v>2</v>
      </c>
      <c r="M3288" t="s">
        <v>262</v>
      </c>
      <c r="N3288">
        <v>156</v>
      </c>
      <c r="R3288" s="2">
        <f t="shared" si="103"/>
        <v>32.704402515723267</v>
      </c>
      <c r="S3288" s="2">
        <f>VLOOKUP(A3288,'TA Total'!A:Q,14,0)</f>
        <v>477</v>
      </c>
    </row>
    <row r="3289" spans="1:19" x14ac:dyDescent="0.45">
      <c r="A3289" s="2" t="str">
        <f t="shared" si="102"/>
        <v>2023|Marlborough District|Total - dwelling type</v>
      </c>
      <c r="B3289" t="s">
        <v>16</v>
      </c>
      <c r="C3289" t="s">
        <v>17</v>
      </c>
      <c r="D3289" t="s">
        <v>18</v>
      </c>
      <c r="E3289" t="s">
        <v>19</v>
      </c>
      <c r="F3289">
        <v>2023</v>
      </c>
      <c r="G3289">
        <v>2023</v>
      </c>
      <c r="H3289" s="1" t="s">
        <v>144</v>
      </c>
      <c r="I3289" t="s">
        <v>143</v>
      </c>
      <c r="J3289">
        <v>22</v>
      </c>
      <c r="K3289" t="s">
        <v>27</v>
      </c>
      <c r="L3289">
        <v>99</v>
      </c>
      <c r="M3289" t="s">
        <v>260</v>
      </c>
      <c r="N3289">
        <v>2631</v>
      </c>
      <c r="R3289" s="2">
        <f t="shared" si="103"/>
        <v>10.608443207935164</v>
      </c>
      <c r="S3289" s="2">
        <f>VLOOKUP(A3289,'TA Total'!A:Q,14,0)</f>
        <v>24801</v>
      </c>
    </row>
    <row r="3290" spans="1:19" x14ac:dyDescent="0.45">
      <c r="A3290" s="2" t="str">
        <f t="shared" si="102"/>
        <v>2023|Marlborough District|Private Dwelling</v>
      </c>
      <c r="B3290" t="s">
        <v>16</v>
      </c>
      <c r="C3290" t="s">
        <v>17</v>
      </c>
      <c r="D3290" t="s">
        <v>18</v>
      </c>
      <c r="E3290" t="s">
        <v>19</v>
      </c>
      <c r="F3290">
        <v>2023</v>
      </c>
      <c r="G3290">
        <v>2023</v>
      </c>
      <c r="H3290" s="1" t="s">
        <v>144</v>
      </c>
      <c r="I3290" t="s">
        <v>143</v>
      </c>
      <c r="J3290">
        <v>3</v>
      </c>
      <c r="K3290" t="s">
        <v>28</v>
      </c>
      <c r="L3290">
        <v>1</v>
      </c>
      <c r="M3290" t="s">
        <v>261</v>
      </c>
      <c r="N3290">
        <v>159</v>
      </c>
      <c r="R3290" s="2">
        <f t="shared" si="103"/>
        <v>0.65367538233843114</v>
      </c>
      <c r="S3290" s="2">
        <f>VLOOKUP(A3290,'TA Total'!A:Q,14,0)</f>
        <v>24324</v>
      </c>
    </row>
    <row r="3291" spans="1:19" x14ac:dyDescent="0.45">
      <c r="A3291" s="2" t="str">
        <f t="shared" si="102"/>
        <v>2023|Marlborough District|Non-private Dwelling</v>
      </c>
      <c r="B3291" t="s">
        <v>16</v>
      </c>
      <c r="C3291" t="s">
        <v>17</v>
      </c>
      <c r="D3291" t="s">
        <v>18</v>
      </c>
      <c r="E3291" t="s">
        <v>19</v>
      </c>
      <c r="F3291">
        <v>2023</v>
      </c>
      <c r="G3291">
        <v>2023</v>
      </c>
      <c r="H3291" s="1" t="s">
        <v>144</v>
      </c>
      <c r="I3291" t="s">
        <v>143</v>
      </c>
      <c r="J3291">
        <v>3</v>
      </c>
      <c r="K3291" t="s">
        <v>28</v>
      </c>
      <c r="L3291">
        <v>2</v>
      </c>
      <c r="M3291" t="s">
        <v>262</v>
      </c>
      <c r="N3291">
        <v>6</v>
      </c>
      <c r="R3291" s="2">
        <f t="shared" si="103"/>
        <v>1.257861635220126</v>
      </c>
      <c r="S3291" s="2">
        <f>VLOOKUP(A3291,'TA Total'!A:Q,14,0)</f>
        <v>477</v>
      </c>
    </row>
    <row r="3292" spans="1:19" x14ac:dyDescent="0.45">
      <c r="A3292" s="2" t="str">
        <f t="shared" si="102"/>
        <v>2023|Marlborough District|Total - dwelling type</v>
      </c>
      <c r="B3292" t="s">
        <v>16</v>
      </c>
      <c r="C3292" t="s">
        <v>17</v>
      </c>
      <c r="D3292" t="s">
        <v>18</v>
      </c>
      <c r="E3292" t="s">
        <v>19</v>
      </c>
      <c r="F3292">
        <v>2023</v>
      </c>
      <c r="G3292">
        <v>2023</v>
      </c>
      <c r="H3292" s="1" t="s">
        <v>144</v>
      </c>
      <c r="I3292" t="s">
        <v>143</v>
      </c>
      <c r="J3292">
        <v>3</v>
      </c>
      <c r="K3292" t="s">
        <v>28</v>
      </c>
      <c r="L3292">
        <v>99</v>
      </c>
      <c r="M3292" t="s">
        <v>260</v>
      </c>
      <c r="N3292">
        <v>168</v>
      </c>
      <c r="R3292" s="2">
        <f t="shared" si="103"/>
        <v>0.67739204064352243</v>
      </c>
      <c r="S3292" s="2">
        <f>VLOOKUP(A3292,'TA Total'!A:Q,14,0)</f>
        <v>24801</v>
      </c>
    </row>
    <row r="3293" spans="1:19" x14ac:dyDescent="0.45">
      <c r="A3293" s="2" t="str">
        <f t="shared" si="102"/>
        <v>2023|Marlborough District|Private Dwelling</v>
      </c>
      <c r="B3293" t="s">
        <v>16</v>
      </c>
      <c r="C3293" t="s">
        <v>17</v>
      </c>
      <c r="D3293" t="s">
        <v>18</v>
      </c>
      <c r="E3293" t="s">
        <v>19</v>
      </c>
      <c r="F3293">
        <v>2023</v>
      </c>
      <c r="G3293">
        <v>2023</v>
      </c>
      <c r="H3293" s="1" t="s">
        <v>144</v>
      </c>
      <c r="I3293" t="s">
        <v>143</v>
      </c>
      <c r="J3293">
        <v>999</v>
      </c>
      <c r="K3293" t="s">
        <v>29</v>
      </c>
      <c r="L3293">
        <v>1</v>
      </c>
      <c r="M3293" t="s">
        <v>261</v>
      </c>
      <c r="N3293">
        <v>24324</v>
      </c>
      <c r="R3293" s="2">
        <f t="shared" si="103"/>
        <v>100</v>
      </c>
      <c r="S3293" s="2">
        <f>VLOOKUP(A3293,'TA Total'!A:Q,14,0)</f>
        <v>24324</v>
      </c>
    </row>
    <row r="3294" spans="1:19" x14ac:dyDescent="0.45">
      <c r="A3294" s="2" t="str">
        <f t="shared" si="102"/>
        <v>2023|Marlborough District|Non-private Dwelling</v>
      </c>
      <c r="B3294" t="s">
        <v>16</v>
      </c>
      <c r="C3294" t="s">
        <v>17</v>
      </c>
      <c r="D3294" t="s">
        <v>18</v>
      </c>
      <c r="E3294" t="s">
        <v>19</v>
      </c>
      <c r="F3294">
        <v>2023</v>
      </c>
      <c r="G3294">
        <v>2023</v>
      </c>
      <c r="H3294" s="1" t="s">
        <v>144</v>
      </c>
      <c r="I3294" t="s">
        <v>143</v>
      </c>
      <c r="J3294">
        <v>999</v>
      </c>
      <c r="K3294" t="s">
        <v>29</v>
      </c>
      <c r="L3294">
        <v>2</v>
      </c>
      <c r="M3294" t="s">
        <v>262</v>
      </c>
      <c r="N3294">
        <v>477</v>
      </c>
      <c r="R3294" s="2">
        <f t="shared" si="103"/>
        <v>100</v>
      </c>
      <c r="S3294" s="2">
        <f>VLOOKUP(A3294,'TA Total'!A:Q,14,0)</f>
        <v>477</v>
      </c>
    </row>
    <row r="3295" spans="1:19" x14ac:dyDescent="0.45">
      <c r="A3295" s="2" t="str">
        <f t="shared" si="102"/>
        <v>2023|Marlborough District|Total - dwelling type</v>
      </c>
      <c r="B3295" t="s">
        <v>16</v>
      </c>
      <c r="C3295" t="s">
        <v>17</v>
      </c>
      <c r="D3295" t="s">
        <v>18</v>
      </c>
      <c r="E3295" t="s">
        <v>19</v>
      </c>
      <c r="F3295">
        <v>2023</v>
      </c>
      <c r="G3295">
        <v>2023</v>
      </c>
      <c r="H3295" s="1" t="s">
        <v>144</v>
      </c>
      <c r="I3295" t="s">
        <v>143</v>
      </c>
      <c r="J3295">
        <v>999</v>
      </c>
      <c r="K3295" t="s">
        <v>29</v>
      </c>
      <c r="L3295">
        <v>99</v>
      </c>
      <c r="M3295" t="s">
        <v>260</v>
      </c>
      <c r="N3295">
        <v>24801</v>
      </c>
      <c r="R3295" s="2">
        <f t="shared" si="103"/>
        <v>100</v>
      </c>
      <c r="S3295" s="2">
        <f>VLOOKUP(A3295,'TA Total'!A:Q,14,0)</f>
        <v>24801</v>
      </c>
    </row>
    <row r="3296" spans="1:19" x14ac:dyDescent="0.45">
      <c r="A3296" s="2" t="str">
        <f t="shared" si="102"/>
        <v>2023|Kaikoura District|Private Dwelling</v>
      </c>
      <c r="B3296" t="s">
        <v>16</v>
      </c>
      <c r="C3296" t="s">
        <v>17</v>
      </c>
      <c r="D3296" t="s">
        <v>18</v>
      </c>
      <c r="E3296" t="s">
        <v>19</v>
      </c>
      <c r="F3296">
        <v>2023</v>
      </c>
      <c r="G3296">
        <v>2023</v>
      </c>
      <c r="H3296" s="1" t="s">
        <v>142</v>
      </c>
      <c r="I3296" t="s">
        <v>141</v>
      </c>
      <c r="J3296">
        <v>1</v>
      </c>
      <c r="K3296" t="s">
        <v>22</v>
      </c>
      <c r="L3296">
        <v>1</v>
      </c>
      <c r="M3296" t="s">
        <v>261</v>
      </c>
      <c r="N3296">
        <v>1707</v>
      </c>
      <c r="R3296" s="2">
        <f t="shared" si="103"/>
        <v>69.221411192214106</v>
      </c>
      <c r="S3296" s="2">
        <f>VLOOKUP(A3296,'TA Total'!A:Q,14,0)</f>
        <v>2466</v>
      </c>
    </row>
    <row r="3297" spans="1:19" x14ac:dyDescent="0.45">
      <c r="A3297" s="2" t="str">
        <f t="shared" si="102"/>
        <v>2023|Kaikoura District|Non-private Dwelling</v>
      </c>
      <c r="B3297" t="s">
        <v>16</v>
      </c>
      <c r="C3297" t="s">
        <v>17</v>
      </c>
      <c r="D3297" t="s">
        <v>18</v>
      </c>
      <c r="E3297" t="s">
        <v>19</v>
      </c>
      <c r="F3297">
        <v>2023</v>
      </c>
      <c r="G3297">
        <v>2023</v>
      </c>
      <c r="H3297" s="1" t="s">
        <v>142</v>
      </c>
      <c r="I3297" t="s">
        <v>141</v>
      </c>
      <c r="J3297">
        <v>1</v>
      </c>
      <c r="K3297" t="s">
        <v>22</v>
      </c>
      <c r="L3297">
        <v>2</v>
      </c>
      <c r="M3297" t="s">
        <v>262</v>
      </c>
      <c r="N3297">
        <v>72</v>
      </c>
      <c r="R3297" s="2">
        <f t="shared" si="103"/>
        <v>68.571428571428569</v>
      </c>
      <c r="S3297" s="2">
        <f>VLOOKUP(A3297,'TA Total'!A:Q,14,0)</f>
        <v>105</v>
      </c>
    </row>
    <row r="3298" spans="1:19" x14ac:dyDescent="0.45">
      <c r="A3298" s="2" t="str">
        <f t="shared" si="102"/>
        <v>2023|Kaikoura District|Total - dwelling type</v>
      </c>
      <c r="B3298" t="s">
        <v>16</v>
      </c>
      <c r="C3298" t="s">
        <v>17</v>
      </c>
      <c r="D3298" t="s">
        <v>18</v>
      </c>
      <c r="E3298" t="s">
        <v>19</v>
      </c>
      <c r="F3298">
        <v>2023</v>
      </c>
      <c r="G3298">
        <v>2023</v>
      </c>
      <c r="H3298" s="1" t="s">
        <v>142</v>
      </c>
      <c r="I3298" t="s">
        <v>141</v>
      </c>
      <c r="J3298">
        <v>1</v>
      </c>
      <c r="K3298" t="s">
        <v>22</v>
      </c>
      <c r="L3298">
        <v>99</v>
      </c>
      <c r="M3298" t="s">
        <v>260</v>
      </c>
      <c r="N3298">
        <v>1779</v>
      </c>
      <c r="R3298" s="2">
        <f t="shared" si="103"/>
        <v>69.194865810968494</v>
      </c>
      <c r="S3298" s="2">
        <f>VLOOKUP(A3298,'TA Total'!A:Q,14,0)</f>
        <v>2571</v>
      </c>
    </row>
    <row r="3299" spans="1:19" x14ac:dyDescent="0.45">
      <c r="A3299" s="2" t="str">
        <f t="shared" si="102"/>
        <v>2023|Kaikoura District|Private Dwelling</v>
      </c>
      <c r="B3299" t="s">
        <v>16</v>
      </c>
      <c r="C3299" t="s">
        <v>17</v>
      </c>
      <c r="D3299" t="s">
        <v>18</v>
      </c>
      <c r="E3299" t="s">
        <v>19</v>
      </c>
      <c r="F3299">
        <v>2023</v>
      </c>
      <c r="G3299">
        <v>2023</v>
      </c>
      <c r="H3299" s="1" t="s">
        <v>142</v>
      </c>
      <c r="I3299" t="s">
        <v>141</v>
      </c>
      <c r="J3299">
        <v>2</v>
      </c>
      <c r="K3299" t="s">
        <v>23</v>
      </c>
      <c r="L3299">
        <v>1</v>
      </c>
      <c r="M3299" t="s">
        <v>261</v>
      </c>
      <c r="N3299">
        <v>738</v>
      </c>
      <c r="R3299" s="2">
        <f t="shared" si="103"/>
        <v>29.927007299270077</v>
      </c>
      <c r="S3299" s="2">
        <f>VLOOKUP(A3299,'TA Total'!A:Q,14,0)</f>
        <v>2466</v>
      </c>
    </row>
    <row r="3300" spans="1:19" x14ac:dyDescent="0.45">
      <c r="A3300" s="2" t="str">
        <f t="shared" si="102"/>
        <v>2023|Kaikoura District|Non-private Dwelling</v>
      </c>
      <c r="B3300" t="s">
        <v>16</v>
      </c>
      <c r="C3300" t="s">
        <v>17</v>
      </c>
      <c r="D3300" t="s">
        <v>18</v>
      </c>
      <c r="E3300" t="s">
        <v>19</v>
      </c>
      <c r="F3300">
        <v>2023</v>
      </c>
      <c r="G3300">
        <v>2023</v>
      </c>
      <c r="H3300" s="1" t="s">
        <v>142</v>
      </c>
      <c r="I3300" t="s">
        <v>141</v>
      </c>
      <c r="J3300">
        <v>2</v>
      </c>
      <c r="K3300" t="s">
        <v>23</v>
      </c>
      <c r="L3300">
        <v>2</v>
      </c>
      <c r="M3300" t="s">
        <v>262</v>
      </c>
      <c r="N3300">
        <v>33</v>
      </c>
      <c r="R3300" s="2">
        <f t="shared" si="103"/>
        <v>31.428571428571427</v>
      </c>
      <c r="S3300" s="2">
        <f>VLOOKUP(A3300,'TA Total'!A:Q,14,0)</f>
        <v>105</v>
      </c>
    </row>
    <row r="3301" spans="1:19" x14ac:dyDescent="0.45">
      <c r="A3301" s="2" t="str">
        <f t="shared" si="102"/>
        <v>2023|Kaikoura District|Total - dwelling type</v>
      </c>
      <c r="B3301" t="s">
        <v>16</v>
      </c>
      <c r="C3301" t="s">
        <v>17</v>
      </c>
      <c r="D3301" t="s">
        <v>18</v>
      </c>
      <c r="E3301" t="s">
        <v>19</v>
      </c>
      <c r="F3301">
        <v>2023</v>
      </c>
      <c r="G3301">
        <v>2023</v>
      </c>
      <c r="H3301" s="1" t="s">
        <v>142</v>
      </c>
      <c r="I3301" t="s">
        <v>141</v>
      </c>
      <c r="J3301">
        <v>2</v>
      </c>
      <c r="K3301" t="s">
        <v>23</v>
      </c>
      <c r="L3301">
        <v>99</v>
      </c>
      <c r="M3301" t="s">
        <v>260</v>
      </c>
      <c r="N3301">
        <v>771</v>
      </c>
      <c r="R3301" s="2">
        <f t="shared" si="103"/>
        <v>29.98833138856476</v>
      </c>
      <c r="S3301" s="2">
        <f>VLOOKUP(A3301,'TA Total'!A:Q,14,0)</f>
        <v>2571</v>
      </c>
    </row>
    <row r="3302" spans="1:19" x14ac:dyDescent="0.45">
      <c r="A3302" s="2" t="str">
        <f t="shared" si="102"/>
        <v>2023|Kaikoura District|Private Dwelling</v>
      </c>
      <c r="B3302" t="s">
        <v>16</v>
      </c>
      <c r="C3302" t="s">
        <v>17</v>
      </c>
      <c r="D3302" t="s">
        <v>18</v>
      </c>
      <c r="E3302" t="s">
        <v>19</v>
      </c>
      <c r="F3302">
        <v>2023</v>
      </c>
      <c r="G3302">
        <v>2023</v>
      </c>
      <c r="H3302" s="1" t="s">
        <v>142</v>
      </c>
      <c r="I3302" t="s">
        <v>141</v>
      </c>
      <c r="J3302">
        <v>21</v>
      </c>
      <c r="K3302" t="s">
        <v>26</v>
      </c>
      <c r="L3302">
        <v>1</v>
      </c>
      <c r="M3302" t="s">
        <v>261</v>
      </c>
      <c r="N3302">
        <v>342</v>
      </c>
      <c r="R3302" s="2">
        <f t="shared" si="103"/>
        <v>13.868613138686131</v>
      </c>
      <c r="S3302" s="2">
        <f>VLOOKUP(A3302,'TA Total'!A:Q,14,0)</f>
        <v>2466</v>
      </c>
    </row>
    <row r="3303" spans="1:19" x14ac:dyDescent="0.45">
      <c r="A3303" s="2" t="str">
        <f t="shared" si="102"/>
        <v>2023|Kaikoura District|Non-private Dwelling</v>
      </c>
      <c r="B3303" t="s">
        <v>16</v>
      </c>
      <c r="C3303" t="s">
        <v>17</v>
      </c>
      <c r="D3303" t="s">
        <v>18</v>
      </c>
      <c r="E3303" t="s">
        <v>19</v>
      </c>
      <c r="F3303">
        <v>2023</v>
      </c>
      <c r="G3303">
        <v>2023</v>
      </c>
      <c r="H3303" s="1" t="s">
        <v>142</v>
      </c>
      <c r="I3303" t="s">
        <v>141</v>
      </c>
      <c r="J3303">
        <v>21</v>
      </c>
      <c r="K3303" t="s">
        <v>26</v>
      </c>
      <c r="L3303">
        <v>2</v>
      </c>
      <c r="M3303" t="s">
        <v>262</v>
      </c>
      <c r="N3303">
        <v>9</v>
      </c>
      <c r="R3303" s="2">
        <f t="shared" si="103"/>
        <v>8.5714285714285712</v>
      </c>
      <c r="S3303" s="2">
        <f>VLOOKUP(A3303,'TA Total'!A:Q,14,0)</f>
        <v>105</v>
      </c>
    </row>
    <row r="3304" spans="1:19" x14ac:dyDescent="0.45">
      <c r="A3304" s="2" t="str">
        <f t="shared" si="102"/>
        <v>2023|Kaikoura District|Total - dwelling type</v>
      </c>
      <c r="B3304" t="s">
        <v>16</v>
      </c>
      <c r="C3304" t="s">
        <v>17</v>
      </c>
      <c r="D3304" t="s">
        <v>18</v>
      </c>
      <c r="E3304" t="s">
        <v>19</v>
      </c>
      <c r="F3304">
        <v>2023</v>
      </c>
      <c r="G3304">
        <v>2023</v>
      </c>
      <c r="H3304" s="1" t="s">
        <v>142</v>
      </c>
      <c r="I3304" t="s">
        <v>141</v>
      </c>
      <c r="J3304">
        <v>21</v>
      </c>
      <c r="K3304" t="s">
        <v>26</v>
      </c>
      <c r="L3304">
        <v>99</v>
      </c>
      <c r="M3304" t="s">
        <v>260</v>
      </c>
      <c r="N3304">
        <v>351</v>
      </c>
      <c r="R3304" s="2">
        <f t="shared" si="103"/>
        <v>13.652275379229872</v>
      </c>
      <c r="S3304" s="2">
        <f>VLOOKUP(A3304,'TA Total'!A:Q,14,0)</f>
        <v>2571</v>
      </c>
    </row>
    <row r="3305" spans="1:19" x14ac:dyDescent="0.45">
      <c r="A3305" s="2" t="str">
        <f t="shared" si="102"/>
        <v>2023|Kaikoura District|Private Dwelling</v>
      </c>
      <c r="B3305" t="s">
        <v>16</v>
      </c>
      <c r="C3305" t="s">
        <v>17</v>
      </c>
      <c r="D3305" t="s">
        <v>18</v>
      </c>
      <c r="E3305" t="s">
        <v>19</v>
      </c>
      <c r="F3305">
        <v>2023</v>
      </c>
      <c r="G3305">
        <v>2023</v>
      </c>
      <c r="H3305" s="1" t="s">
        <v>142</v>
      </c>
      <c r="I3305" t="s">
        <v>141</v>
      </c>
      <c r="J3305">
        <v>22</v>
      </c>
      <c r="K3305" t="s">
        <v>27</v>
      </c>
      <c r="L3305">
        <v>1</v>
      </c>
      <c r="M3305" t="s">
        <v>261</v>
      </c>
      <c r="N3305">
        <v>396</v>
      </c>
      <c r="R3305" s="2">
        <f t="shared" si="103"/>
        <v>16.058394160583941</v>
      </c>
      <c r="S3305" s="2">
        <f>VLOOKUP(A3305,'TA Total'!A:Q,14,0)</f>
        <v>2466</v>
      </c>
    </row>
    <row r="3306" spans="1:19" x14ac:dyDescent="0.45">
      <c r="A3306" s="2" t="str">
        <f t="shared" si="102"/>
        <v>2023|Kaikoura District|Non-private Dwelling</v>
      </c>
      <c r="B3306" t="s">
        <v>16</v>
      </c>
      <c r="C3306" t="s">
        <v>17</v>
      </c>
      <c r="D3306" t="s">
        <v>18</v>
      </c>
      <c r="E3306" t="s">
        <v>19</v>
      </c>
      <c r="F3306">
        <v>2023</v>
      </c>
      <c r="G3306">
        <v>2023</v>
      </c>
      <c r="H3306" s="1" t="s">
        <v>142</v>
      </c>
      <c r="I3306" t="s">
        <v>141</v>
      </c>
      <c r="J3306">
        <v>22</v>
      </c>
      <c r="K3306" t="s">
        <v>27</v>
      </c>
      <c r="L3306">
        <v>2</v>
      </c>
      <c r="M3306" t="s">
        <v>262</v>
      </c>
      <c r="N3306">
        <v>21</v>
      </c>
      <c r="R3306" s="2">
        <f t="shared" si="103"/>
        <v>20</v>
      </c>
      <c r="S3306" s="2">
        <f>VLOOKUP(A3306,'TA Total'!A:Q,14,0)</f>
        <v>105</v>
      </c>
    </row>
    <row r="3307" spans="1:19" x14ac:dyDescent="0.45">
      <c r="A3307" s="2" t="str">
        <f t="shared" si="102"/>
        <v>2023|Kaikoura District|Total - dwelling type</v>
      </c>
      <c r="B3307" t="s">
        <v>16</v>
      </c>
      <c r="C3307" t="s">
        <v>17</v>
      </c>
      <c r="D3307" t="s">
        <v>18</v>
      </c>
      <c r="E3307" t="s">
        <v>19</v>
      </c>
      <c r="F3307">
        <v>2023</v>
      </c>
      <c r="G3307">
        <v>2023</v>
      </c>
      <c r="H3307" s="1" t="s">
        <v>142</v>
      </c>
      <c r="I3307" t="s">
        <v>141</v>
      </c>
      <c r="J3307">
        <v>22</v>
      </c>
      <c r="K3307" t="s">
        <v>27</v>
      </c>
      <c r="L3307">
        <v>99</v>
      </c>
      <c r="M3307" t="s">
        <v>260</v>
      </c>
      <c r="N3307">
        <v>420</v>
      </c>
      <c r="R3307" s="2">
        <f t="shared" si="103"/>
        <v>16.336056009334889</v>
      </c>
      <c r="S3307" s="2">
        <f>VLOOKUP(A3307,'TA Total'!A:Q,14,0)</f>
        <v>2571</v>
      </c>
    </row>
    <row r="3308" spans="1:19" x14ac:dyDescent="0.45">
      <c r="A3308" s="2" t="str">
        <f t="shared" si="102"/>
        <v>2023|Kaikoura District|Private Dwelling</v>
      </c>
      <c r="B3308" t="s">
        <v>16</v>
      </c>
      <c r="C3308" t="s">
        <v>17</v>
      </c>
      <c r="D3308" t="s">
        <v>18</v>
      </c>
      <c r="E3308" t="s">
        <v>19</v>
      </c>
      <c r="F3308">
        <v>2023</v>
      </c>
      <c r="G3308">
        <v>2023</v>
      </c>
      <c r="H3308" s="1" t="s">
        <v>142</v>
      </c>
      <c r="I3308" t="s">
        <v>141</v>
      </c>
      <c r="J3308">
        <v>3</v>
      </c>
      <c r="K3308" t="s">
        <v>28</v>
      </c>
      <c r="L3308">
        <v>1</v>
      </c>
      <c r="M3308" t="s">
        <v>261</v>
      </c>
      <c r="N3308">
        <v>21</v>
      </c>
      <c r="R3308" s="2">
        <f t="shared" si="103"/>
        <v>0.85158150851581504</v>
      </c>
      <c r="S3308" s="2">
        <f>VLOOKUP(A3308,'TA Total'!A:Q,14,0)</f>
        <v>2466</v>
      </c>
    </row>
    <row r="3309" spans="1:19" x14ac:dyDescent="0.45">
      <c r="A3309" s="2" t="str">
        <f t="shared" si="102"/>
        <v>2023|Kaikoura District|Non-private Dwelling</v>
      </c>
      <c r="B3309" t="s">
        <v>16</v>
      </c>
      <c r="C3309" t="s">
        <v>17</v>
      </c>
      <c r="D3309" t="s">
        <v>18</v>
      </c>
      <c r="E3309" t="s">
        <v>19</v>
      </c>
      <c r="F3309">
        <v>2023</v>
      </c>
      <c r="G3309">
        <v>2023</v>
      </c>
      <c r="H3309" s="1" t="s">
        <v>142</v>
      </c>
      <c r="I3309" t="s">
        <v>141</v>
      </c>
      <c r="J3309">
        <v>3</v>
      </c>
      <c r="K3309" t="s">
        <v>28</v>
      </c>
      <c r="L3309">
        <v>2</v>
      </c>
      <c r="M3309" t="s">
        <v>262</v>
      </c>
      <c r="N3309">
        <v>0</v>
      </c>
      <c r="R3309" s="2">
        <f t="shared" si="103"/>
        <v>0</v>
      </c>
      <c r="S3309" s="2">
        <f>VLOOKUP(A3309,'TA Total'!A:Q,14,0)</f>
        <v>105</v>
      </c>
    </row>
    <row r="3310" spans="1:19" x14ac:dyDescent="0.45">
      <c r="A3310" s="2" t="str">
        <f t="shared" si="102"/>
        <v>2023|Kaikoura District|Total - dwelling type</v>
      </c>
      <c r="B3310" t="s">
        <v>16</v>
      </c>
      <c r="C3310" t="s">
        <v>17</v>
      </c>
      <c r="D3310" t="s">
        <v>18</v>
      </c>
      <c r="E3310" t="s">
        <v>19</v>
      </c>
      <c r="F3310">
        <v>2023</v>
      </c>
      <c r="G3310">
        <v>2023</v>
      </c>
      <c r="H3310" s="1" t="s">
        <v>142</v>
      </c>
      <c r="I3310" t="s">
        <v>141</v>
      </c>
      <c r="J3310">
        <v>3</v>
      </c>
      <c r="K3310" t="s">
        <v>28</v>
      </c>
      <c r="L3310">
        <v>99</v>
      </c>
      <c r="M3310" t="s">
        <v>260</v>
      </c>
      <c r="N3310">
        <v>21</v>
      </c>
      <c r="R3310" s="2">
        <f t="shared" si="103"/>
        <v>0.81680280046674447</v>
      </c>
      <c r="S3310" s="2">
        <f>VLOOKUP(A3310,'TA Total'!A:Q,14,0)</f>
        <v>2571</v>
      </c>
    </row>
    <row r="3311" spans="1:19" x14ac:dyDescent="0.45">
      <c r="A3311" s="2" t="str">
        <f t="shared" si="102"/>
        <v>2023|Kaikoura District|Private Dwelling</v>
      </c>
      <c r="B3311" t="s">
        <v>16</v>
      </c>
      <c r="C3311" t="s">
        <v>17</v>
      </c>
      <c r="D3311" t="s">
        <v>18</v>
      </c>
      <c r="E3311" t="s">
        <v>19</v>
      </c>
      <c r="F3311">
        <v>2023</v>
      </c>
      <c r="G3311">
        <v>2023</v>
      </c>
      <c r="H3311" s="1" t="s">
        <v>142</v>
      </c>
      <c r="I3311" t="s">
        <v>141</v>
      </c>
      <c r="J3311">
        <v>999</v>
      </c>
      <c r="K3311" t="s">
        <v>29</v>
      </c>
      <c r="L3311">
        <v>1</v>
      </c>
      <c r="M3311" t="s">
        <v>261</v>
      </c>
      <c r="N3311">
        <v>2466</v>
      </c>
      <c r="R3311" s="2">
        <f t="shared" si="103"/>
        <v>100</v>
      </c>
      <c r="S3311" s="2">
        <f>VLOOKUP(A3311,'TA Total'!A:Q,14,0)</f>
        <v>2466</v>
      </c>
    </row>
    <row r="3312" spans="1:19" x14ac:dyDescent="0.45">
      <c r="A3312" s="2" t="str">
        <f t="shared" si="102"/>
        <v>2023|Kaikoura District|Non-private Dwelling</v>
      </c>
      <c r="B3312" t="s">
        <v>16</v>
      </c>
      <c r="C3312" t="s">
        <v>17</v>
      </c>
      <c r="D3312" t="s">
        <v>18</v>
      </c>
      <c r="E3312" t="s">
        <v>19</v>
      </c>
      <c r="F3312">
        <v>2023</v>
      </c>
      <c r="G3312">
        <v>2023</v>
      </c>
      <c r="H3312" s="1" t="s">
        <v>142</v>
      </c>
      <c r="I3312" t="s">
        <v>141</v>
      </c>
      <c r="J3312">
        <v>999</v>
      </c>
      <c r="K3312" t="s">
        <v>29</v>
      </c>
      <c r="L3312">
        <v>2</v>
      </c>
      <c r="M3312" t="s">
        <v>262</v>
      </c>
      <c r="N3312">
        <v>105</v>
      </c>
      <c r="R3312" s="2">
        <f t="shared" si="103"/>
        <v>100</v>
      </c>
      <c r="S3312" s="2">
        <f>VLOOKUP(A3312,'TA Total'!A:Q,14,0)</f>
        <v>105</v>
      </c>
    </row>
    <row r="3313" spans="1:19" x14ac:dyDescent="0.45">
      <c r="A3313" s="2" t="str">
        <f t="shared" si="102"/>
        <v>2023|Kaikoura District|Total - dwelling type</v>
      </c>
      <c r="B3313" t="s">
        <v>16</v>
      </c>
      <c r="C3313" t="s">
        <v>17</v>
      </c>
      <c r="D3313" t="s">
        <v>18</v>
      </c>
      <c r="E3313" t="s">
        <v>19</v>
      </c>
      <c r="F3313">
        <v>2023</v>
      </c>
      <c r="G3313">
        <v>2023</v>
      </c>
      <c r="H3313" s="1" t="s">
        <v>142</v>
      </c>
      <c r="I3313" t="s">
        <v>141</v>
      </c>
      <c r="J3313">
        <v>999</v>
      </c>
      <c r="K3313" t="s">
        <v>29</v>
      </c>
      <c r="L3313">
        <v>99</v>
      </c>
      <c r="M3313" t="s">
        <v>260</v>
      </c>
      <c r="N3313">
        <v>2571</v>
      </c>
      <c r="R3313" s="2">
        <f t="shared" si="103"/>
        <v>100</v>
      </c>
      <c r="S3313" s="2">
        <f>VLOOKUP(A3313,'TA Total'!A:Q,14,0)</f>
        <v>2571</v>
      </c>
    </row>
    <row r="3314" spans="1:19" x14ac:dyDescent="0.45">
      <c r="A3314" s="2" t="str">
        <f t="shared" si="102"/>
        <v>2023|Buller District|Private Dwelling</v>
      </c>
      <c r="B3314" t="s">
        <v>16</v>
      </c>
      <c r="C3314" t="s">
        <v>17</v>
      </c>
      <c r="D3314" t="s">
        <v>18</v>
      </c>
      <c r="E3314" t="s">
        <v>19</v>
      </c>
      <c r="F3314">
        <v>2023</v>
      </c>
      <c r="G3314">
        <v>2023</v>
      </c>
      <c r="H3314" s="1" t="s">
        <v>140</v>
      </c>
      <c r="I3314" t="s">
        <v>139</v>
      </c>
      <c r="J3314">
        <v>1</v>
      </c>
      <c r="K3314" t="s">
        <v>22</v>
      </c>
      <c r="L3314">
        <v>1</v>
      </c>
      <c r="M3314" t="s">
        <v>261</v>
      </c>
      <c r="N3314">
        <v>4941</v>
      </c>
      <c r="R3314" s="2">
        <f t="shared" si="103"/>
        <v>81.615460852329036</v>
      </c>
      <c r="S3314" s="2">
        <f>VLOOKUP(A3314,'TA Total'!A:Q,14,0)</f>
        <v>6054</v>
      </c>
    </row>
    <row r="3315" spans="1:19" x14ac:dyDescent="0.45">
      <c r="A3315" s="2" t="str">
        <f t="shared" si="102"/>
        <v>2023|Buller District|Non-private Dwelling</v>
      </c>
      <c r="B3315" t="s">
        <v>16</v>
      </c>
      <c r="C3315" t="s">
        <v>17</v>
      </c>
      <c r="D3315" t="s">
        <v>18</v>
      </c>
      <c r="E3315" t="s">
        <v>19</v>
      </c>
      <c r="F3315">
        <v>2023</v>
      </c>
      <c r="G3315">
        <v>2023</v>
      </c>
      <c r="H3315" s="1" t="s">
        <v>140</v>
      </c>
      <c r="I3315" t="s">
        <v>139</v>
      </c>
      <c r="J3315">
        <v>1</v>
      </c>
      <c r="K3315" t="s">
        <v>22</v>
      </c>
      <c r="L3315">
        <v>2</v>
      </c>
      <c r="M3315" t="s">
        <v>262</v>
      </c>
      <c r="N3315">
        <v>108</v>
      </c>
      <c r="R3315" s="2">
        <f t="shared" si="103"/>
        <v>55.384615384615387</v>
      </c>
      <c r="S3315" s="2">
        <f>VLOOKUP(A3315,'TA Total'!A:Q,14,0)</f>
        <v>195</v>
      </c>
    </row>
    <row r="3316" spans="1:19" x14ac:dyDescent="0.45">
      <c r="A3316" s="2" t="str">
        <f t="shared" si="102"/>
        <v>2023|Buller District|Total - dwelling type</v>
      </c>
      <c r="B3316" t="s">
        <v>16</v>
      </c>
      <c r="C3316" t="s">
        <v>17</v>
      </c>
      <c r="D3316" t="s">
        <v>18</v>
      </c>
      <c r="E3316" t="s">
        <v>19</v>
      </c>
      <c r="F3316">
        <v>2023</v>
      </c>
      <c r="G3316">
        <v>2023</v>
      </c>
      <c r="H3316" s="1" t="s">
        <v>140</v>
      </c>
      <c r="I3316" t="s">
        <v>139</v>
      </c>
      <c r="J3316">
        <v>1</v>
      </c>
      <c r="K3316" t="s">
        <v>22</v>
      </c>
      <c r="L3316">
        <v>99</v>
      </c>
      <c r="M3316" t="s">
        <v>260</v>
      </c>
      <c r="N3316">
        <v>5049</v>
      </c>
      <c r="R3316" s="2">
        <f t="shared" si="103"/>
        <v>80.796927508401339</v>
      </c>
      <c r="S3316" s="2">
        <f>VLOOKUP(A3316,'TA Total'!A:Q,14,0)</f>
        <v>6249</v>
      </c>
    </row>
    <row r="3317" spans="1:19" x14ac:dyDescent="0.45">
      <c r="A3317" s="2" t="str">
        <f t="shared" si="102"/>
        <v>2023|Buller District|Private Dwelling</v>
      </c>
      <c r="B3317" t="s">
        <v>16</v>
      </c>
      <c r="C3317" t="s">
        <v>17</v>
      </c>
      <c r="D3317" t="s">
        <v>18</v>
      </c>
      <c r="E3317" t="s">
        <v>19</v>
      </c>
      <c r="F3317">
        <v>2023</v>
      </c>
      <c r="G3317">
        <v>2023</v>
      </c>
      <c r="H3317" s="1" t="s">
        <v>140</v>
      </c>
      <c r="I3317" t="s">
        <v>139</v>
      </c>
      <c r="J3317">
        <v>2</v>
      </c>
      <c r="K3317" t="s">
        <v>23</v>
      </c>
      <c r="L3317">
        <v>1</v>
      </c>
      <c r="M3317" t="s">
        <v>261</v>
      </c>
      <c r="N3317">
        <v>1083</v>
      </c>
      <c r="R3317" s="2">
        <f t="shared" si="103"/>
        <v>17.888999008919722</v>
      </c>
      <c r="S3317" s="2">
        <f>VLOOKUP(A3317,'TA Total'!A:Q,14,0)</f>
        <v>6054</v>
      </c>
    </row>
    <row r="3318" spans="1:19" x14ac:dyDescent="0.45">
      <c r="A3318" s="2" t="str">
        <f t="shared" si="102"/>
        <v>2023|Buller District|Non-private Dwelling</v>
      </c>
      <c r="B3318" t="s">
        <v>16</v>
      </c>
      <c r="C3318" t="s">
        <v>17</v>
      </c>
      <c r="D3318" t="s">
        <v>18</v>
      </c>
      <c r="E3318" t="s">
        <v>19</v>
      </c>
      <c r="F3318">
        <v>2023</v>
      </c>
      <c r="G3318">
        <v>2023</v>
      </c>
      <c r="H3318" s="1" t="s">
        <v>140</v>
      </c>
      <c r="I3318" t="s">
        <v>139</v>
      </c>
      <c r="J3318">
        <v>2</v>
      </c>
      <c r="K3318" t="s">
        <v>23</v>
      </c>
      <c r="L3318">
        <v>2</v>
      </c>
      <c r="M3318" t="s">
        <v>262</v>
      </c>
      <c r="N3318">
        <v>90</v>
      </c>
      <c r="R3318" s="2">
        <f t="shared" si="103"/>
        <v>46.153846153846153</v>
      </c>
      <c r="S3318" s="2">
        <f>VLOOKUP(A3318,'TA Total'!A:Q,14,0)</f>
        <v>195</v>
      </c>
    </row>
    <row r="3319" spans="1:19" x14ac:dyDescent="0.45">
      <c r="A3319" s="2" t="str">
        <f t="shared" si="102"/>
        <v>2023|Buller District|Total - dwelling type</v>
      </c>
      <c r="B3319" t="s">
        <v>16</v>
      </c>
      <c r="C3319" t="s">
        <v>17</v>
      </c>
      <c r="D3319" t="s">
        <v>18</v>
      </c>
      <c r="E3319" t="s">
        <v>19</v>
      </c>
      <c r="F3319">
        <v>2023</v>
      </c>
      <c r="G3319">
        <v>2023</v>
      </c>
      <c r="H3319" s="1" t="s">
        <v>140</v>
      </c>
      <c r="I3319" t="s">
        <v>139</v>
      </c>
      <c r="J3319">
        <v>2</v>
      </c>
      <c r="K3319" t="s">
        <v>23</v>
      </c>
      <c r="L3319">
        <v>99</v>
      </c>
      <c r="M3319" t="s">
        <v>260</v>
      </c>
      <c r="N3319">
        <v>1170</v>
      </c>
      <c r="R3319" s="2">
        <f t="shared" si="103"/>
        <v>18.722995679308692</v>
      </c>
      <c r="S3319" s="2">
        <f>VLOOKUP(A3319,'TA Total'!A:Q,14,0)</f>
        <v>6249</v>
      </c>
    </row>
    <row r="3320" spans="1:19" x14ac:dyDescent="0.45">
      <c r="A3320" s="2" t="str">
        <f t="shared" si="102"/>
        <v>2023|Buller District|Private Dwelling</v>
      </c>
      <c r="B3320" t="s">
        <v>16</v>
      </c>
      <c r="C3320" t="s">
        <v>17</v>
      </c>
      <c r="D3320" t="s">
        <v>18</v>
      </c>
      <c r="E3320" t="s">
        <v>19</v>
      </c>
      <c r="F3320">
        <v>2023</v>
      </c>
      <c r="G3320">
        <v>2023</v>
      </c>
      <c r="H3320" s="1" t="s">
        <v>140</v>
      </c>
      <c r="I3320" t="s">
        <v>139</v>
      </c>
      <c r="J3320">
        <v>21</v>
      </c>
      <c r="K3320" t="s">
        <v>26</v>
      </c>
      <c r="L3320">
        <v>1</v>
      </c>
      <c r="M3320" t="s">
        <v>261</v>
      </c>
      <c r="N3320">
        <v>525</v>
      </c>
      <c r="R3320" s="2">
        <f t="shared" si="103"/>
        <v>8.67195242814668</v>
      </c>
      <c r="S3320" s="2">
        <f>VLOOKUP(A3320,'TA Total'!A:Q,14,0)</f>
        <v>6054</v>
      </c>
    </row>
    <row r="3321" spans="1:19" x14ac:dyDescent="0.45">
      <c r="A3321" s="2" t="str">
        <f t="shared" si="102"/>
        <v>2023|Buller District|Non-private Dwelling</v>
      </c>
      <c r="B3321" t="s">
        <v>16</v>
      </c>
      <c r="C3321" t="s">
        <v>17</v>
      </c>
      <c r="D3321" t="s">
        <v>18</v>
      </c>
      <c r="E3321" t="s">
        <v>19</v>
      </c>
      <c r="F3321">
        <v>2023</v>
      </c>
      <c r="G3321">
        <v>2023</v>
      </c>
      <c r="H3321" s="1" t="s">
        <v>140</v>
      </c>
      <c r="I3321" t="s">
        <v>139</v>
      </c>
      <c r="J3321">
        <v>21</v>
      </c>
      <c r="K3321" t="s">
        <v>26</v>
      </c>
      <c r="L3321">
        <v>2</v>
      </c>
      <c r="M3321" t="s">
        <v>262</v>
      </c>
      <c r="N3321">
        <v>15</v>
      </c>
      <c r="R3321" s="2">
        <f t="shared" si="103"/>
        <v>7.6923076923076925</v>
      </c>
      <c r="S3321" s="2">
        <f>VLOOKUP(A3321,'TA Total'!A:Q,14,0)</f>
        <v>195</v>
      </c>
    </row>
    <row r="3322" spans="1:19" x14ac:dyDescent="0.45">
      <c r="A3322" s="2" t="str">
        <f t="shared" si="102"/>
        <v>2023|Buller District|Total - dwelling type</v>
      </c>
      <c r="B3322" t="s">
        <v>16</v>
      </c>
      <c r="C3322" t="s">
        <v>17</v>
      </c>
      <c r="D3322" t="s">
        <v>18</v>
      </c>
      <c r="E3322" t="s">
        <v>19</v>
      </c>
      <c r="F3322">
        <v>2023</v>
      </c>
      <c r="G3322">
        <v>2023</v>
      </c>
      <c r="H3322" s="1" t="s">
        <v>140</v>
      </c>
      <c r="I3322" t="s">
        <v>139</v>
      </c>
      <c r="J3322">
        <v>21</v>
      </c>
      <c r="K3322" t="s">
        <v>26</v>
      </c>
      <c r="L3322">
        <v>99</v>
      </c>
      <c r="M3322" t="s">
        <v>260</v>
      </c>
      <c r="N3322">
        <v>540</v>
      </c>
      <c r="R3322" s="2">
        <f t="shared" si="103"/>
        <v>8.641382621219396</v>
      </c>
      <c r="S3322" s="2">
        <f>VLOOKUP(A3322,'TA Total'!A:Q,14,0)</f>
        <v>6249</v>
      </c>
    </row>
    <row r="3323" spans="1:19" x14ac:dyDescent="0.45">
      <c r="A3323" s="2" t="str">
        <f t="shared" si="102"/>
        <v>2023|Buller District|Private Dwelling</v>
      </c>
      <c r="B3323" t="s">
        <v>16</v>
      </c>
      <c r="C3323" t="s">
        <v>17</v>
      </c>
      <c r="D3323" t="s">
        <v>18</v>
      </c>
      <c r="E3323" t="s">
        <v>19</v>
      </c>
      <c r="F3323">
        <v>2023</v>
      </c>
      <c r="G3323">
        <v>2023</v>
      </c>
      <c r="H3323" s="1" t="s">
        <v>140</v>
      </c>
      <c r="I3323" t="s">
        <v>139</v>
      </c>
      <c r="J3323">
        <v>22</v>
      </c>
      <c r="K3323" t="s">
        <v>27</v>
      </c>
      <c r="L3323">
        <v>1</v>
      </c>
      <c r="M3323" t="s">
        <v>261</v>
      </c>
      <c r="N3323">
        <v>555</v>
      </c>
      <c r="R3323" s="2">
        <f t="shared" si="103"/>
        <v>9.1674925668979181</v>
      </c>
      <c r="S3323" s="2">
        <f>VLOOKUP(A3323,'TA Total'!A:Q,14,0)</f>
        <v>6054</v>
      </c>
    </row>
    <row r="3324" spans="1:19" x14ac:dyDescent="0.45">
      <c r="A3324" s="2" t="str">
        <f t="shared" si="102"/>
        <v>2023|Buller District|Non-private Dwelling</v>
      </c>
      <c r="B3324" t="s">
        <v>16</v>
      </c>
      <c r="C3324" t="s">
        <v>17</v>
      </c>
      <c r="D3324" t="s">
        <v>18</v>
      </c>
      <c r="E3324" t="s">
        <v>19</v>
      </c>
      <c r="F3324">
        <v>2023</v>
      </c>
      <c r="G3324">
        <v>2023</v>
      </c>
      <c r="H3324" s="1" t="s">
        <v>140</v>
      </c>
      <c r="I3324" t="s">
        <v>139</v>
      </c>
      <c r="J3324">
        <v>22</v>
      </c>
      <c r="K3324" t="s">
        <v>27</v>
      </c>
      <c r="L3324">
        <v>2</v>
      </c>
      <c r="M3324" t="s">
        <v>262</v>
      </c>
      <c r="N3324">
        <v>72</v>
      </c>
      <c r="R3324" s="2">
        <f t="shared" si="103"/>
        <v>36.923076923076927</v>
      </c>
      <c r="S3324" s="2">
        <f>VLOOKUP(A3324,'TA Total'!A:Q,14,0)</f>
        <v>195</v>
      </c>
    </row>
    <row r="3325" spans="1:19" x14ac:dyDescent="0.45">
      <c r="A3325" s="2" t="str">
        <f t="shared" si="102"/>
        <v>2023|Buller District|Total - dwelling type</v>
      </c>
      <c r="B3325" t="s">
        <v>16</v>
      </c>
      <c r="C3325" t="s">
        <v>17</v>
      </c>
      <c r="D3325" t="s">
        <v>18</v>
      </c>
      <c r="E3325" t="s">
        <v>19</v>
      </c>
      <c r="F3325">
        <v>2023</v>
      </c>
      <c r="G3325">
        <v>2023</v>
      </c>
      <c r="H3325" s="1" t="s">
        <v>140</v>
      </c>
      <c r="I3325" t="s">
        <v>139</v>
      </c>
      <c r="J3325">
        <v>22</v>
      </c>
      <c r="K3325" t="s">
        <v>27</v>
      </c>
      <c r="L3325">
        <v>99</v>
      </c>
      <c r="M3325" t="s">
        <v>260</v>
      </c>
      <c r="N3325">
        <v>630</v>
      </c>
      <c r="R3325" s="2">
        <f t="shared" si="103"/>
        <v>10.081613058089294</v>
      </c>
      <c r="S3325" s="2">
        <f>VLOOKUP(A3325,'TA Total'!A:Q,14,0)</f>
        <v>6249</v>
      </c>
    </row>
    <row r="3326" spans="1:19" x14ac:dyDescent="0.45">
      <c r="A3326" s="2" t="str">
        <f t="shared" si="102"/>
        <v>2023|Buller District|Private Dwelling</v>
      </c>
      <c r="B3326" t="s">
        <v>16</v>
      </c>
      <c r="C3326" t="s">
        <v>17</v>
      </c>
      <c r="D3326" t="s">
        <v>18</v>
      </c>
      <c r="E3326" t="s">
        <v>19</v>
      </c>
      <c r="F3326">
        <v>2023</v>
      </c>
      <c r="G3326">
        <v>2023</v>
      </c>
      <c r="H3326" s="1" t="s">
        <v>140</v>
      </c>
      <c r="I3326" t="s">
        <v>139</v>
      </c>
      <c r="J3326">
        <v>3</v>
      </c>
      <c r="K3326" t="s">
        <v>28</v>
      </c>
      <c r="L3326">
        <v>1</v>
      </c>
      <c r="M3326" t="s">
        <v>261</v>
      </c>
      <c r="N3326">
        <v>30</v>
      </c>
      <c r="R3326" s="2">
        <f t="shared" si="103"/>
        <v>0.49554013875123881</v>
      </c>
      <c r="S3326" s="2">
        <f>VLOOKUP(A3326,'TA Total'!A:Q,14,0)</f>
        <v>6054</v>
      </c>
    </row>
    <row r="3327" spans="1:19" x14ac:dyDescent="0.45">
      <c r="A3327" s="2" t="str">
        <f t="shared" si="102"/>
        <v>2023|Buller District|Non-private Dwelling</v>
      </c>
      <c r="B3327" t="s">
        <v>16</v>
      </c>
      <c r="C3327" t="s">
        <v>17</v>
      </c>
      <c r="D3327" t="s">
        <v>18</v>
      </c>
      <c r="E3327" t="s">
        <v>19</v>
      </c>
      <c r="F3327">
        <v>2023</v>
      </c>
      <c r="G3327">
        <v>2023</v>
      </c>
      <c r="H3327" s="1" t="s">
        <v>140</v>
      </c>
      <c r="I3327" t="s">
        <v>139</v>
      </c>
      <c r="J3327">
        <v>3</v>
      </c>
      <c r="K3327" t="s">
        <v>28</v>
      </c>
      <c r="L3327">
        <v>2</v>
      </c>
      <c r="M3327" t="s">
        <v>262</v>
      </c>
      <c r="N3327">
        <v>0</v>
      </c>
      <c r="R3327" s="2">
        <f t="shared" si="103"/>
        <v>0</v>
      </c>
      <c r="S3327" s="2">
        <f>VLOOKUP(A3327,'TA Total'!A:Q,14,0)</f>
        <v>195</v>
      </c>
    </row>
    <row r="3328" spans="1:19" x14ac:dyDescent="0.45">
      <c r="A3328" s="2" t="str">
        <f t="shared" si="102"/>
        <v>2023|Buller District|Total - dwelling type</v>
      </c>
      <c r="B3328" t="s">
        <v>16</v>
      </c>
      <c r="C3328" t="s">
        <v>17</v>
      </c>
      <c r="D3328" t="s">
        <v>18</v>
      </c>
      <c r="E3328" t="s">
        <v>19</v>
      </c>
      <c r="F3328">
        <v>2023</v>
      </c>
      <c r="G3328">
        <v>2023</v>
      </c>
      <c r="H3328" s="1" t="s">
        <v>140</v>
      </c>
      <c r="I3328" t="s">
        <v>139</v>
      </c>
      <c r="J3328">
        <v>3</v>
      </c>
      <c r="K3328" t="s">
        <v>28</v>
      </c>
      <c r="L3328">
        <v>99</v>
      </c>
      <c r="M3328" t="s">
        <v>260</v>
      </c>
      <c r="N3328">
        <v>30</v>
      </c>
      <c r="R3328" s="2">
        <f t="shared" si="103"/>
        <v>0.4800768122899664</v>
      </c>
      <c r="S3328" s="2">
        <f>VLOOKUP(A3328,'TA Total'!A:Q,14,0)</f>
        <v>6249</v>
      </c>
    </row>
    <row r="3329" spans="1:19" x14ac:dyDescent="0.45">
      <c r="A3329" s="2" t="str">
        <f t="shared" si="102"/>
        <v>2023|Buller District|Private Dwelling</v>
      </c>
      <c r="B3329" t="s">
        <v>16</v>
      </c>
      <c r="C3329" t="s">
        <v>17</v>
      </c>
      <c r="D3329" t="s">
        <v>18</v>
      </c>
      <c r="E3329" t="s">
        <v>19</v>
      </c>
      <c r="F3329">
        <v>2023</v>
      </c>
      <c r="G3329">
        <v>2023</v>
      </c>
      <c r="H3329" s="1" t="s">
        <v>140</v>
      </c>
      <c r="I3329" t="s">
        <v>139</v>
      </c>
      <c r="J3329">
        <v>999</v>
      </c>
      <c r="K3329" t="s">
        <v>29</v>
      </c>
      <c r="L3329">
        <v>1</v>
      </c>
      <c r="M3329" t="s">
        <v>261</v>
      </c>
      <c r="N3329">
        <v>6054</v>
      </c>
      <c r="R3329" s="2">
        <f t="shared" si="103"/>
        <v>100</v>
      </c>
      <c r="S3329" s="2">
        <f>VLOOKUP(A3329,'TA Total'!A:Q,14,0)</f>
        <v>6054</v>
      </c>
    </row>
    <row r="3330" spans="1:19" x14ac:dyDescent="0.45">
      <c r="A3330" s="2" t="str">
        <f t="shared" si="102"/>
        <v>2023|Buller District|Non-private Dwelling</v>
      </c>
      <c r="B3330" t="s">
        <v>16</v>
      </c>
      <c r="C3330" t="s">
        <v>17</v>
      </c>
      <c r="D3330" t="s">
        <v>18</v>
      </c>
      <c r="E3330" t="s">
        <v>19</v>
      </c>
      <c r="F3330">
        <v>2023</v>
      </c>
      <c r="G3330">
        <v>2023</v>
      </c>
      <c r="H3330" s="1" t="s">
        <v>140</v>
      </c>
      <c r="I3330" t="s">
        <v>139</v>
      </c>
      <c r="J3330">
        <v>999</v>
      </c>
      <c r="K3330" t="s">
        <v>29</v>
      </c>
      <c r="L3330">
        <v>2</v>
      </c>
      <c r="M3330" t="s">
        <v>262</v>
      </c>
      <c r="N3330">
        <v>195</v>
      </c>
      <c r="R3330" s="2">
        <f t="shared" si="103"/>
        <v>100</v>
      </c>
      <c r="S3330" s="2">
        <f>VLOOKUP(A3330,'TA Total'!A:Q,14,0)</f>
        <v>195</v>
      </c>
    </row>
    <row r="3331" spans="1:19" x14ac:dyDescent="0.45">
      <c r="A3331" s="2" t="str">
        <f t="shared" ref="A3331:A3394" si="104">G3331&amp;"|"&amp;I3331&amp;"|"&amp;M3331</f>
        <v>2023|Buller District|Total - dwelling type</v>
      </c>
      <c r="B3331" t="s">
        <v>16</v>
      </c>
      <c r="C3331" t="s">
        <v>17</v>
      </c>
      <c r="D3331" t="s">
        <v>18</v>
      </c>
      <c r="E3331" t="s">
        <v>19</v>
      </c>
      <c r="F3331">
        <v>2023</v>
      </c>
      <c r="G3331">
        <v>2023</v>
      </c>
      <c r="H3331" s="1" t="s">
        <v>140</v>
      </c>
      <c r="I3331" t="s">
        <v>139</v>
      </c>
      <c r="J3331">
        <v>999</v>
      </c>
      <c r="K3331" t="s">
        <v>29</v>
      </c>
      <c r="L3331">
        <v>99</v>
      </c>
      <c r="M3331" t="s">
        <v>260</v>
      </c>
      <c r="N3331">
        <v>6249</v>
      </c>
      <c r="R3331" s="2">
        <f t="shared" ref="R3331:R3394" si="105">IF(P3331&lt;&gt;"_U",IFERROR((N3331/S3331*100),"."),".")</f>
        <v>100</v>
      </c>
      <c r="S3331" s="2">
        <f>VLOOKUP(A3331,'TA Total'!A:Q,14,0)</f>
        <v>6249</v>
      </c>
    </row>
    <row r="3332" spans="1:19" x14ac:dyDescent="0.45">
      <c r="A3332" s="2" t="str">
        <f t="shared" si="104"/>
        <v>2023|Grey District|Private Dwelling</v>
      </c>
      <c r="B3332" t="s">
        <v>16</v>
      </c>
      <c r="C3332" t="s">
        <v>17</v>
      </c>
      <c r="D3332" t="s">
        <v>18</v>
      </c>
      <c r="E3332" t="s">
        <v>19</v>
      </c>
      <c r="F3332">
        <v>2023</v>
      </c>
      <c r="G3332">
        <v>2023</v>
      </c>
      <c r="H3332" s="1" t="s">
        <v>138</v>
      </c>
      <c r="I3332" t="s">
        <v>137</v>
      </c>
      <c r="J3332">
        <v>1</v>
      </c>
      <c r="K3332" t="s">
        <v>22</v>
      </c>
      <c r="L3332">
        <v>1</v>
      </c>
      <c r="M3332" t="s">
        <v>261</v>
      </c>
      <c r="N3332">
        <v>5607</v>
      </c>
      <c r="R3332" s="2">
        <f t="shared" si="105"/>
        <v>81.402439024390233</v>
      </c>
      <c r="S3332" s="2">
        <f>VLOOKUP(A3332,'TA Total'!A:Q,14,0)</f>
        <v>6888</v>
      </c>
    </row>
    <row r="3333" spans="1:19" x14ac:dyDescent="0.45">
      <c r="A3333" s="2" t="str">
        <f t="shared" si="104"/>
        <v>2023|Grey District|Non-private Dwelling</v>
      </c>
      <c r="B3333" t="s">
        <v>16</v>
      </c>
      <c r="C3333" t="s">
        <v>17</v>
      </c>
      <c r="D3333" t="s">
        <v>18</v>
      </c>
      <c r="E3333" t="s">
        <v>19</v>
      </c>
      <c r="F3333">
        <v>2023</v>
      </c>
      <c r="G3333">
        <v>2023</v>
      </c>
      <c r="H3333" s="1" t="s">
        <v>138</v>
      </c>
      <c r="I3333" t="s">
        <v>137</v>
      </c>
      <c r="J3333">
        <v>1</v>
      </c>
      <c r="K3333" t="s">
        <v>22</v>
      </c>
      <c r="L3333">
        <v>2</v>
      </c>
      <c r="M3333" t="s">
        <v>262</v>
      </c>
      <c r="N3333">
        <v>63</v>
      </c>
      <c r="R3333" s="2">
        <f t="shared" si="105"/>
        <v>72.41379310344827</v>
      </c>
      <c r="S3333" s="2">
        <f>VLOOKUP(A3333,'TA Total'!A:Q,14,0)</f>
        <v>87</v>
      </c>
    </row>
    <row r="3334" spans="1:19" x14ac:dyDescent="0.45">
      <c r="A3334" s="2" t="str">
        <f t="shared" si="104"/>
        <v>2023|Grey District|Total - dwelling type</v>
      </c>
      <c r="B3334" t="s">
        <v>16</v>
      </c>
      <c r="C3334" t="s">
        <v>17</v>
      </c>
      <c r="D3334" t="s">
        <v>18</v>
      </c>
      <c r="E3334" t="s">
        <v>19</v>
      </c>
      <c r="F3334">
        <v>2023</v>
      </c>
      <c r="G3334">
        <v>2023</v>
      </c>
      <c r="H3334" s="1" t="s">
        <v>138</v>
      </c>
      <c r="I3334" t="s">
        <v>137</v>
      </c>
      <c r="J3334">
        <v>1</v>
      </c>
      <c r="K3334" t="s">
        <v>22</v>
      </c>
      <c r="L3334">
        <v>99</v>
      </c>
      <c r="M3334" t="s">
        <v>260</v>
      </c>
      <c r="N3334">
        <v>5667</v>
      </c>
      <c r="R3334" s="2">
        <f t="shared" si="105"/>
        <v>81.247311827956992</v>
      </c>
      <c r="S3334" s="2">
        <f>VLOOKUP(A3334,'TA Total'!A:Q,14,0)</f>
        <v>6975</v>
      </c>
    </row>
    <row r="3335" spans="1:19" x14ac:dyDescent="0.45">
      <c r="A3335" s="2" t="str">
        <f t="shared" si="104"/>
        <v>2023|Grey District|Private Dwelling</v>
      </c>
      <c r="B3335" t="s">
        <v>16</v>
      </c>
      <c r="C3335" t="s">
        <v>17</v>
      </c>
      <c r="D3335" t="s">
        <v>18</v>
      </c>
      <c r="E3335" t="s">
        <v>19</v>
      </c>
      <c r="F3335">
        <v>2023</v>
      </c>
      <c r="G3335">
        <v>2023</v>
      </c>
      <c r="H3335" s="1" t="s">
        <v>138</v>
      </c>
      <c r="I3335" t="s">
        <v>137</v>
      </c>
      <c r="J3335">
        <v>2</v>
      </c>
      <c r="K3335" t="s">
        <v>23</v>
      </c>
      <c r="L3335">
        <v>1</v>
      </c>
      <c r="M3335" t="s">
        <v>261</v>
      </c>
      <c r="N3335">
        <v>1254</v>
      </c>
      <c r="R3335" s="2">
        <f t="shared" si="105"/>
        <v>18.205574912891986</v>
      </c>
      <c r="S3335" s="2">
        <f>VLOOKUP(A3335,'TA Total'!A:Q,14,0)</f>
        <v>6888</v>
      </c>
    </row>
    <row r="3336" spans="1:19" x14ac:dyDescent="0.45">
      <c r="A3336" s="2" t="str">
        <f t="shared" si="104"/>
        <v>2023|Grey District|Non-private Dwelling</v>
      </c>
      <c r="B3336" t="s">
        <v>16</v>
      </c>
      <c r="C3336" t="s">
        <v>17</v>
      </c>
      <c r="D3336" t="s">
        <v>18</v>
      </c>
      <c r="E3336" t="s">
        <v>19</v>
      </c>
      <c r="F3336">
        <v>2023</v>
      </c>
      <c r="G3336">
        <v>2023</v>
      </c>
      <c r="H3336" s="1" t="s">
        <v>138</v>
      </c>
      <c r="I3336" t="s">
        <v>137</v>
      </c>
      <c r="J3336">
        <v>2</v>
      </c>
      <c r="K3336" t="s">
        <v>23</v>
      </c>
      <c r="L3336">
        <v>2</v>
      </c>
      <c r="M3336" t="s">
        <v>262</v>
      </c>
      <c r="N3336">
        <v>24</v>
      </c>
      <c r="R3336" s="2">
        <f t="shared" si="105"/>
        <v>27.586206896551722</v>
      </c>
      <c r="S3336" s="2">
        <f>VLOOKUP(A3336,'TA Total'!A:Q,14,0)</f>
        <v>87</v>
      </c>
    </row>
    <row r="3337" spans="1:19" x14ac:dyDescent="0.45">
      <c r="A3337" s="2" t="str">
        <f t="shared" si="104"/>
        <v>2023|Grey District|Total - dwelling type</v>
      </c>
      <c r="B3337" t="s">
        <v>16</v>
      </c>
      <c r="C3337" t="s">
        <v>17</v>
      </c>
      <c r="D3337" t="s">
        <v>18</v>
      </c>
      <c r="E3337" t="s">
        <v>19</v>
      </c>
      <c r="F3337">
        <v>2023</v>
      </c>
      <c r="G3337">
        <v>2023</v>
      </c>
      <c r="H3337" s="1" t="s">
        <v>138</v>
      </c>
      <c r="I3337" t="s">
        <v>137</v>
      </c>
      <c r="J3337">
        <v>2</v>
      </c>
      <c r="K3337" t="s">
        <v>23</v>
      </c>
      <c r="L3337">
        <v>99</v>
      </c>
      <c r="M3337" t="s">
        <v>260</v>
      </c>
      <c r="N3337">
        <v>1278</v>
      </c>
      <c r="R3337" s="2">
        <f t="shared" si="105"/>
        <v>18.322580645161292</v>
      </c>
      <c r="S3337" s="2">
        <f>VLOOKUP(A3337,'TA Total'!A:Q,14,0)</f>
        <v>6975</v>
      </c>
    </row>
    <row r="3338" spans="1:19" x14ac:dyDescent="0.45">
      <c r="A3338" s="2" t="str">
        <f t="shared" si="104"/>
        <v>2023|Grey District|Private Dwelling</v>
      </c>
      <c r="B3338" t="s">
        <v>16</v>
      </c>
      <c r="C3338" t="s">
        <v>17</v>
      </c>
      <c r="D3338" t="s">
        <v>18</v>
      </c>
      <c r="E3338" t="s">
        <v>19</v>
      </c>
      <c r="F3338">
        <v>2023</v>
      </c>
      <c r="G3338">
        <v>2023</v>
      </c>
      <c r="H3338" s="1" t="s">
        <v>138</v>
      </c>
      <c r="I3338" t="s">
        <v>137</v>
      </c>
      <c r="J3338">
        <v>21</v>
      </c>
      <c r="K3338" t="s">
        <v>26</v>
      </c>
      <c r="L3338">
        <v>1</v>
      </c>
      <c r="M3338" t="s">
        <v>261</v>
      </c>
      <c r="N3338">
        <v>582</v>
      </c>
      <c r="R3338" s="2">
        <f t="shared" si="105"/>
        <v>8.4494773519163768</v>
      </c>
      <c r="S3338" s="2">
        <f>VLOOKUP(A3338,'TA Total'!A:Q,14,0)</f>
        <v>6888</v>
      </c>
    </row>
    <row r="3339" spans="1:19" x14ac:dyDescent="0.45">
      <c r="A3339" s="2" t="str">
        <f t="shared" si="104"/>
        <v>2023|Grey District|Non-private Dwelling</v>
      </c>
      <c r="B3339" t="s">
        <v>16</v>
      </c>
      <c r="C3339" t="s">
        <v>17</v>
      </c>
      <c r="D3339" t="s">
        <v>18</v>
      </c>
      <c r="E3339" t="s">
        <v>19</v>
      </c>
      <c r="F3339">
        <v>2023</v>
      </c>
      <c r="G3339">
        <v>2023</v>
      </c>
      <c r="H3339" s="1" t="s">
        <v>138</v>
      </c>
      <c r="I3339" t="s">
        <v>137</v>
      </c>
      <c r="J3339">
        <v>21</v>
      </c>
      <c r="K3339" t="s">
        <v>26</v>
      </c>
      <c r="L3339">
        <v>2</v>
      </c>
      <c r="M3339" t="s">
        <v>262</v>
      </c>
      <c r="N3339">
        <v>9</v>
      </c>
      <c r="R3339" s="2">
        <f t="shared" si="105"/>
        <v>10.344827586206897</v>
      </c>
      <c r="S3339" s="2">
        <f>VLOOKUP(A3339,'TA Total'!A:Q,14,0)</f>
        <v>87</v>
      </c>
    </row>
    <row r="3340" spans="1:19" x14ac:dyDescent="0.45">
      <c r="A3340" s="2" t="str">
        <f t="shared" si="104"/>
        <v>2023|Grey District|Total - dwelling type</v>
      </c>
      <c r="B3340" t="s">
        <v>16</v>
      </c>
      <c r="C3340" t="s">
        <v>17</v>
      </c>
      <c r="D3340" t="s">
        <v>18</v>
      </c>
      <c r="E3340" t="s">
        <v>19</v>
      </c>
      <c r="F3340">
        <v>2023</v>
      </c>
      <c r="G3340">
        <v>2023</v>
      </c>
      <c r="H3340" s="1" t="s">
        <v>138</v>
      </c>
      <c r="I3340" t="s">
        <v>137</v>
      </c>
      <c r="J3340">
        <v>21</v>
      </c>
      <c r="K3340" t="s">
        <v>26</v>
      </c>
      <c r="L3340">
        <v>99</v>
      </c>
      <c r="M3340" t="s">
        <v>260</v>
      </c>
      <c r="N3340">
        <v>591</v>
      </c>
      <c r="R3340" s="2">
        <f t="shared" si="105"/>
        <v>8.4731182795698921</v>
      </c>
      <c r="S3340" s="2">
        <f>VLOOKUP(A3340,'TA Total'!A:Q,14,0)</f>
        <v>6975</v>
      </c>
    </row>
    <row r="3341" spans="1:19" x14ac:dyDescent="0.45">
      <c r="A3341" s="2" t="str">
        <f t="shared" si="104"/>
        <v>2023|Grey District|Private Dwelling</v>
      </c>
      <c r="B3341" t="s">
        <v>16</v>
      </c>
      <c r="C3341" t="s">
        <v>17</v>
      </c>
      <c r="D3341" t="s">
        <v>18</v>
      </c>
      <c r="E3341" t="s">
        <v>19</v>
      </c>
      <c r="F3341">
        <v>2023</v>
      </c>
      <c r="G3341">
        <v>2023</v>
      </c>
      <c r="H3341" s="1" t="s">
        <v>138</v>
      </c>
      <c r="I3341" t="s">
        <v>137</v>
      </c>
      <c r="J3341">
        <v>22</v>
      </c>
      <c r="K3341" t="s">
        <v>27</v>
      </c>
      <c r="L3341">
        <v>1</v>
      </c>
      <c r="M3341" t="s">
        <v>261</v>
      </c>
      <c r="N3341">
        <v>675</v>
      </c>
      <c r="R3341" s="2">
        <f t="shared" si="105"/>
        <v>9.7996515679442506</v>
      </c>
      <c r="S3341" s="2">
        <f>VLOOKUP(A3341,'TA Total'!A:Q,14,0)</f>
        <v>6888</v>
      </c>
    </row>
    <row r="3342" spans="1:19" x14ac:dyDescent="0.45">
      <c r="A3342" s="2" t="str">
        <f t="shared" si="104"/>
        <v>2023|Grey District|Non-private Dwelling</v>
      </c>
      <c r="B3342" t="s">
        <v>16</v>
      </c>
      <c r="C3342" t="s">
        <v>17</v>
      </c>
      <c r="D3342" t="s">
        <v>18</v>
      </c>
      <c r="E3342" t="s">
        <v>19</v>
      </c>
      <c r="F3342">
        <v>2023</v>
      </c>
      <c r="G3342">
        <v>2023</v>
      </c>
      <c r="H3342" s="1" t="s">
        <v>138</v>
      </c>
      <c r="I3342" t="s">
        <v>137</v>
      </c>
      <c r="J3342">
        <v>22</v>
      </c>
      <c r="K3342" t="s">
        <v>27</v>
      </c>
      <c r="L3342">
        <v>2</v>
      </c>
      <c r="M3342" t="s">
        <v>262</v>
      </c>
      <c r="N3342">
        <v>15</v>
      </c>
      <c r="R3342" s="2">
        <f t="shared" si="105"/>
        <v>17.241379310344829</v>
      </c>
      <c r="S3342" s="2">
        <f>VLOOKUP(A3342,'TA Total'!A:Q,14,0)</f>
        <v>87</v>
      </c>
    </row>
    <row r="3343" spans="1:19" x14ac:dyDescent="0.45">
      <c r="A3343" s="2" t="str">
        <f t="shared" si="104"/>
        <v>2023|Grey District|Total - dwelling type</v>
      </c>
      <c r="B3343" t="s">
        <v>16</v>
      </c>
      <c r="C3343" t="s">
        <v>17</v>
      </c>
      <c r="D3343" t="s">
        <v>18</v>
      </c>
      <c r="E3343" t="s">
        <v>19</v>
      </c>
      <c r="F3343">
        <v>2023</v>
      </c>
      <c r="G3343">
        <v>2023</v>
      </c>
      <c r="H3343" s="1" t="s">
        <v>138</v>
      </c>
      <c r="I3343" t="s">
        <v>137</v>
      </c>
      <c r="J3343">
        <v>22</v>
      </c>
      <c r="K3343" t="s">
        <v>27</v>
      </c>
      <c r="L3343">
        <v>99</v>
      </c>
      <c r="M3343" t="s">
        <v>260</v>
      </c>
      <c r="N3343">
        <v>687</v>
      </c>
      <c r="R3343" s="2">
        <f t="shared" si="105"/>
        <v>9.849462365591398</v>
      </c>
      <c r="S3343" s="2">
        <f>VLOOKUP(A3343,'TA Total'!A:Q,14,0)</f>
        <v>6975</v>
      </c>
    </row>
    <row r="3344" spans="1:19" x14ac:dyDescent="0.45">
      <c r="A3344" s="2" t="str">
        <f t="shared" si="104"/>
        <v>2023|Grey District|Private Dwelling</v>
      </c>
      <c r="B3344" t="s">
        <v>16</v>
      </c>
      <c r="C3344" t="s">
        <v>17</v>
      </c>
      <c r="D3344" t="s">
        <v>18</v>
      </c>
      <c r="E3344" t="s">
        <v>19</v>
      </c>
      <c r="F3344">
        <v>2023</v>
      </c>
      <c r="G3344">
        <v>2023</v>
      </c>
      <c r="H3344" s="1" t="s">
        <v>138</v>
      </c>
      <c r="I3344" t="s">
        <v>137</v>
      </c>
      <c r="J3344">
        <v>3</v>
      </c>
      <c r="K3344" t="s">
        <v>28</v>
      </c>
      <c r="L3344">
        <v>1</v>
      </c>
      <c r="M3344" t="s">
        <v>261</v>
      </c>
      <c r="N3344">
        <v>30</v>
      </c>
      <c r="R3344" s="2">
        <f t="shared" si="105"/>
        <v>0.43554006968641112</v>
      </c>
      <c r="S3344" s="2">
        <f>VLOOKUP(A3344,'TA Total'!A:Q,14,0)</f>
        <v>6888</v>
      </c>
    </row>
    <row r="3345" spans="1:19" x14ac:dyDescent="0.45">
      <c r="A3345" s="2" t="str">
        <f t="shared" si="104"/>
        <v>2023|Grey District|Non-private Dwelling</v>
      </c>
      <c r="B3345" t="s">
        <v>16</v>
      </c>
      <c r="C3345" t="s">
        <v>17</v>
      </c>
      <c r="D3345" t="s">
        <v>18</v>
      </c>
      <c r="E3345" t="s">
        <v>19</v>
      </c>
      <c r="F3345">
        <v>2023</v>
      </c>
      <c r="G3345">
        <v>2023</v>
      </c>
      <c r="H3345" s="1" t="s">
        <v>138</v>
      </c>
      <c r="I3345" t="s">
        <v>137</v>
      </c>
      <c r="J3345">
        <v>3</v>
      </c>
      <c r="K3345" t="s">
        <v>28</v>
      </c>
      <c r="L3345">
        <v>2</v>
      </c>
      <c r="M3345" t="s">
        <v>262</v>
      </c>
      <c r="N3345">
        <v>3</v>
      </c>
      <c r="R3345" s="2">
        <f t="shared" si="105"/>
        <v>3.4482758620689653</v>
      </c>
      <c r="S3345" s="2">
        <f>VLOOKUP(A3345,'TA Total'!A:Q,14,0)</f>
        <v>87</v>
      </c>
    </row>
    <row r="3346" spans="1:19" x14ac:dyDescent="0.45">
      <c r="A3346" s="2" t="str">
        <f t="shared" si="104"/>
        <v>2023|Grey District|Total - dwelling type</v>
      </c>
      <c r="B3346" t="s">
        <v>16</v>
      </c>
      <c r="C3346" t="s">
        <v>17</v>
      </c>
      <c r="D3346" t="s">
        <v>18</v>
      </c>
      <c r="E3346" t="s">
        <v>19</v>
      </c>
      <c r="F3346">
        <v>2023</v>
      </c>
      <c r="G3346">
        <v>2023</v>
      </c>
      <c r="H3346" s="1" t="s">
        <v>138</v>
      </c>
      <c r="I3346" t="s">
        <v>137</v>
      </c>
      <c r="J3346">
        <v>3</v>
      </c>
      <c r="K3346" t="s">
        <v>28</v>
      </c>
      <c r="L3346">
        <v>99</v>
      </c>
      <c r="M3346" t="s">
        <v>260</v>
      </c>
      <c r="N3346">
        <v>30</v>
      </c>
      <c r="R3346" s="2">
        <f t="shared" si="105"/>
        <v>0.43010752688172044</v>
      </c>
      <c r="S3346" s="2">
        <f>VLOOKUP(A3346,'TA Total'!A:Q,14,0)</f>
        <v>6975</v>
      </c>
    </row>
    <row r="3347" spans="1:19" x14ac:dyDescent="0.45">
      <c r="A3347" s="2" t="str">
        <f t="shared" si="104"/>
        <v>2023|Grey District|Private Dwelling</v>
      </c>
      <c r="B3347" t="s">
        <v>16</v>
      </c>
      <c r="C3347" t="s">
        <v>17</v>
      </c>
      <c r="D3347" t="s">
        <v>18</v>
      </c>
      <c r="E3347" t="s">
        <v>19</v>
      </c>
      <c r="F3347">
        <v>2023</v>
      </c>
      <c r="G3347">
        <v>2023</v>
      </c>
      <c r="H3347" s="1" t="s">
        <v>138</v>
      </c>
      <c r="I3347" t="s">
        <v>137</v>
      </c>
      <c r="J3347">
        <v>999</v>
      </c>
      <c r="K3347" t="s">
        <v>29</v>
      </c>
      <c r="L3347">
        <v>1</v>
      </c>
      <c r="M3347" t="s">
        <v>261</v>
      </c>
      <c r="N3347">
        <v>6888</v>
      </c>
      <c r="R3347" s="2">
        <f t="shared" si="105"/>
        <v>100</v>
      </c>
      <c r="S3347" s="2">
        <f>VLOOKUP(A3347,'TA Total'!A:Q,14,0)</f>
        <v>6888</v>
      </c>
    </row>
    <row r="3348" spans="1:19" x14ac:dyDescent="0.45">
      <c r="A3348" s="2" t="str">
        <f t="shared" si="104"/>
        <v>2023|Grey District|Non-private Dwelling</v>
      </c>
      <c r="B3348" t="s">
        <v>16</v>
      </c>
      <c r="C3348" t="s">
        <v>17</v>
      </c>
      <c r="D3348" t="s">
        <v>18</v>
      </c>
      <c r="E3348" t="s">
        <v>19</v>
      </c>
      <c r="F3348">
        <v>2023</v>
      </c>
      <c r="G3348">
        <v>2023</v>
      </c>
      <c r="H3348" s="1" t="s">
        <v>138</v>
      </c>
      <c r="I3348" t="s">
        <v>137</v>
      </c>
      <c r="J3348">
        <v>999</v>
      </c>
      <c r="K3348" t="s">
        <v>29</v>
      </c>
      <c r="L3348">
        <v>2</v>
      </c>
      <c r="M3348" t="s">
        <v>262</v>
      </c>
      <c r="N3348">
        <v>87</v>
      </c>
      <c r="R3348" s="2">
        <f t="shared" si="105"/>
        <v>100</v>
      </c>
      <c r="S3348" s="2">
        <f>VLOOKUP(A3348,'TA Total'!A:Q,14,0)</f>
        <v>87</v>
      </c>
    </row>
    <row r="3349" spans="1:19" x14ac:dyDescent="0.45">
      <c r="A3349" s="2" t="str">
        <f t="shared" si="104"/>
        <v>2023|Grey District|Total - dwelling type</v>
      </c>
      <c r="B3349" t="s">
        <v>16</v>
      </c>
      <c r="C3349" t="s">
        <v>17</v>
      </c>
      <c r="D3349" t="s">
        <v>18</v>
      </c>
      <c r="E3349" t="s">
        <v>19</v>
      </c>
      <c r="F3349">
        <v>2023</v>
      </c>
      <c r="G3349">
        <v>2023</v>
      </c>
      <c r="H3349" s="1" t="s">
        <v>138</v>
      </c>
      <c r="I3349" t="s">
        <v>137</v>
      </c>
      <c r="J3349">
        <v>999</v>
      </c>
      <c r="K3349" t="s">
        <v>29</v>
      </c>
      <c r="L3349">
        <v>99</v>
      </c>
      <c r="M3349" t="s">
        <v>260</v>
      </c>
      <c r="N3349">
        <v>6975</v>
      </c>
      <c r="R3349" s="2">
        <f t="shared" si="105"/>
        <v>100</v>
      </c>
      <c r="S3349" s="2">
        <f>VLOOKUP(A3349,'TA Total'!A:Q,14,0)</f>
        <v>6975</v>
      </c>
    </row>
    <row r="3350" spans="1:19" x14ac:dyDescent="0.45">
      <c r="A3350" s="2" t="str">
        <f t="shared" si="104"/>
        <v>2023|Westland District|Private Dwelling</v>
      </c>
      <c r="B3350" t="s">
        <v>16</v>
      </c>
      <c r="C3350" t="s">
        <v>17</v>
      </c>
      <c r="D3350" t="s">
        <v>18</v>
      </c>
      <c r="E3350" t="s">
        <v>19</v>
      </c>
      <c r="F3350">
        <v>2023</v>
      </c>
      <c r="G3350">
        <v>2023</v>
      </c>
      <c r="H3350" s="1" t="s">
        <v>136</v>
      </c>
      <c r="I3350" t="s">
        <v>135</v>
      </c>
      <c r="J3350">
        <v>1</v>
      </c>
      <c r="K3350" t="s">
        <v>22</v>
      </c>
      <c r="L3350">
        <v>1</v>
      </c>
      <c r="M3350" t="s">
        <v>261</v>
      </c>
      <c r="N3350">
        <v>3915</v>
      </c>
      <c r="R3350" s="2">
        <f t="shared" si="105"/>
        <v>78.190533253445167</v>
      </c>
      <c r="S3350" s="2">
        <f>VLOOKUP(A3350,'TA Total'!A:Q,14,0)</f>
        <v>5007</v>
      </c>
    </row>
    <row r="3351" spans="1:19" x14ac:dyDescent="0.45">
      <c r="A3351" s="2" t="str">
        <f t="shared" si="104"/>
        <v>2023|Westland District|Non-private Dwelling</v>
      </c>
      <c r="B3351" t="s">
        <v>16</v>
      </c>
      <c r="C3351" t="s">
        <v>17</v>
      </c>
      <c r="D3351" t="s">
        <v>18</v>
      </c>
      <c r="E3351" t="s">
        <v>19</v>
      </c>
      <c r="F3351">
        <v>2023</v>
      </c>
      <c r="G3351">
        <v>2023</v>
      </c>
      <c r="H3351" s="1" t="s">
        <v>136</v>
      </c>
      <c r="I3351" t="s">
        <v>135</v>
      </c>
      <c r="J3351">
        <v>1</v>
      </c>
      <c r="K3351" t="s">
        <v>22</v>
      </c>
      <c r="L3351">
        <v>2</v>
      </c>
      <c r="M3351" t="s">
        <v>262</v>
      </c>
      <c r="N3351">
        <v>147</v>
      </c>
      <c r="R3351" s="2">
        <f t="shared" si="105"/>
        <v>46.666666666666664</v>
      </c>
      <c r="S3351" s="2">
        <f>VLOOKUP(A3351,'TA Total'!A:Q,14,0)</f>
        <v>315</v>
      </c>
    </row>
    <row r="3352" spans="1:19" x14ac:dyDescent="0.45">
      <c r="A3352" s="2" t="str">
        <f t="shared" si="104"/>
        <v>2023|Westland District|Total - dwelling type</v>
      </c>
      <c r="B3352" t="s">
        <v>16</v>
      </c>
      <c r="C3352" t="s">
        <v>17</v>
      </c>
      <c r="D3352" t="s">
        <v>18</v>
      </c>
      <c r="E3352" t="s">
        <v>19</v>
      </c>
      <c r="F3352">
        <v>2023</v>
      </c>
      <c r="G3352">
        <v>2023</v>
      </c>
      <c r="H3352" s="1" t="s">
        <v>136</v>
      </c>
      <c r="I3352" t="s">
        <v>135</v>
      </c>
      <c r="J3352">
        <v>1</v>
      </c>
      <c r="K3352" t="s">
        <v>22</v>
      </c>
      <c r="L3352">
        <v>99</v>
      </c>
      <c r="M3352" t="s">
        <v>260</v>
      </c>
      <c r="N3352">
        <v>4059</v>
      </c>
      <c r="R3352" s="2">
        <f t="shared" si="105"/>
        <v>76.268320180383313</v>
      </c>
      <c r="S3352" s="2">
        <f>VLOOKUP(A3352,'TA Total'!A:Q,14,0)</f>
        <v>5322</v>
      </c>
    </row>
    <row r="3353" spans="1:19" x14ac:dyDescent="0.45">
      <c r="A3353" s="2" t="str">
        <f t="shared" si="104"/>
        <v>2023|Westland District|Private Dwelling</v>
      </c>
      <c r="B3353" t="s">
        <v>16</v>
      </c>
      <c r="C3353" t="s">
        <v>17</v>
      </c>
      <c r="D3353" t="s">
        <v>18</v>
      </c>
      <c r="E3353" t="s">
        <v>19</v>
      </c>
      <c r="F3353">
        <v>2023</v>
      </c>
      <c r="G3353">
        <v>2023</v>
      </c>
      <c r="H3353" s="1" t="s">
        <v>136</v>
      </c>
      <c r="I3353" t="s">
        <v>135</v>
      </c>
      <c r="J3353">
        <v>2</v>
      </c>
      <c r="K3353" t="s">
        <v>23</v>
      </c>
      <c r="L3353">
        <v>1</v>
      </c>
      <c r="M3353" t="s">
        <v>261</v>
      </c>
      <c r="N3353">
        <v>1056</v>
      </c>
      <c r="R3353" s="2">
        <f t="shared" si="105"/>
        <v>21.090473337327744</v>
      </c>
      <c r="S3353" s="2">
        <f>VLOOKUP(A3353,'TA Total'!A:Q,14,0)</f>
        <v>5007</v>
      </c>
    </row>
    <row r="3354" spans="1:19" x14ac:dyDescent="0.45">
      <c r="A3354" s="2" t="str">
        <f t="shared" si="104"/>
        <v>2023|Westland District|Non-private Dwelling</v>
      </c>
      <c r="B3354" t="s">
        <v>16</v>
      </c>
      <c r="C3354" t="s">
        <v>17</v>
      </c>
      <c r="D3354" t="s">
        <v>18</v>
      </c>
      <c r="E3354" t="s">
        <v>19</v>
      </c>
      <c r="F3354">
        <v>2023</v>
      </c>
      <c r="G3354">
        <v>2023</v>
      </c>
      <c r="H3354" s="1" t="s">
        <v>136</v>
      </c>
      <c r="I3354" t="s">
        <v>135</v>
      </c>
      <c r="J3354">
        <v>2</v>
      </c>
      <c r="K3354" t="s">
        <v>23</v>
      </c>
      <c r="L3354">
        <v>2</v>
      </c>
      <c r="M3354" t="s">
        <v>262</v>
      </c>
      <c r="N3354">
        <v>171</v>
      </c>
      <c r="R3354" s="2">
        <f t="shared" si="105"/>
        <v>54.285714285714285</v>
      </c>
      <c r="S3354" s="2">
        <f>VLOOKUP(A3354,'TA Total'!A:Q,14,0)</f>
        <v>315</v>
      </c>
    </row>
    <row r="3355" spans="1:19" x14ac:dyDescent="0.45">
      <c r="A3355" s="2" t="str">
        <f t="shared" si="104"/>
        <v>2023|Westland District|Total - dwelling type</v>
      </c>
      <c r="B3355" t="s">
        <v>16</v>
      </c>
      <c r="C3355" t="s">
        <v>17</v>
      </c>
      <c r="D3355" t="s">
        <v>18</v>
      </c>
      <c r="E3355" t="s">
        <v>19</v>
      </c>
      <c r="F3355">
        <v>2023</v>
      </c>
      <c r="G3355">
        <v>2023</v>
      </c>
      <c r="H3355" s="1" t="s">
        <v>136</v>
      </c>
      <c r="I3355" t="s">
        <v>135</v>
      </c>
      <c r="J3355">
        <v>2</v>
      </c>
      <c r="K3355" t="s">
        <v>23</v>
      </c>
      <c r="L3355">
        <v>99</v>
      </c>
      <c r="M3355" t="s">
        <v>260</v>
      </c>
      <c r="N3355">
        <v>1227</v>
      </c>
      <c r="R3355" s="2">
        <f t="shared" si="105"/>
        <v>23.055242390078917</v>
      </c>
      <c r="S3355" s="2">
        <f>VLOOKUP(A3355,'TA Total'!A:Q,14,0)</f>
        <v>5322</v>
      </c>
    </row>
    <row r="3356" spans="1:19" x14ac:dyDescent="0.45">
      <c r="A3356" s="2" t="str">
        <f t="shared" si="104"/>
        <v>2023|Westland District|Private Dwelling</v>
      </c>
      <c r="B3356" t="s">
        <v>16</v>
      </c>
      <c r="C3356" t="s">
        <v>17</v>
      </c>
      <c r="D3356" t="s">
        <v>18</v>
      </c>
      <c r="E3356" t="s">
        <v>19</v>
      </c>
      <c r="F3356">
        <v>2023</v>
      </c>
      <c r="G3356">
        <v>2023</v>
      </c>
      <c r="H3356" s="1" t="s">
        <v>136</v>
      </c>
      <c r="I3356" t="s">
        <v>135</v>
      </c>
      <c r="J3356">
        <v>21</v>
      </c>
      <c r="K3356" t="s">
        <v>26</v>
      </c>
      <c r="L3356">
        <v>1</v>
      </c>
      <c r="M3356" t="s">
        <v>261</v>
      </c>
      <c r="N3356">
        <v>372</v>
      </c>
      <c r="R3356" s="2">
        <f t="shared" si="105"/>
        <v>7.4295985620131813</v>
      </c>
      <c r="S3356" s="2">
        <f>VLOOKUP(A3356,'TA Total'!A:Q,14,0)</f>
        <v>5007</v>
      </c>
    </row>
    <row r="3357" spans="1:19" x14ac:dyDescent="0.45">
      <c r="A3357" s="2" t="str">
        <f t="shared" si="104"/>
        <v>2023|Westland District|Non-private Dwelling</v>
      </c>
      <c r="B3357" t="s">
        <v>16</v>
      </c>
      <c r="C3357" t="s">
        <v>17</v>
      </c>
      <c r="D3357" t="s">
        <v>18</v>
      </c>
      <c r="E3357" t="s">
        <v>19</v>
      </c>
      <c r="F3357">
        <v>2023</v>
      </c>
      <c r="G3357">
        <v>2023</v>
      </c>
      <c r="H3357" s="1" t="s">
        <v>136</v>
      </c>
      <c r="I3357" t="s">
        <v>135</v>
      </c>
      <c r="J3357">
        <v>21</v>
      </c>
      <c r="K3357" t="s">
        <v>26</v>
      </c>
      <c r="L3357">
        <v>2</v>
      </c>
      <c r="M3357" t="s">
        <v>262</v>
      </c>
      <c r="N3357">
        <v>30</v>
      </c>
      <c r="R3357" s="2">
        <f t="shared" si="105"/>
        <v>9.5238095238095237</v>
      </c>
      <c r="S3357" s="2">
        <f>VLOOKUP(A3357,'TA Total'!A:Q,14,0)</f>
        <v>315</v>
      </c>
    </row>
    <row r="3358" spans="1:19" x14ac:dyDescent="0.45">
      <c r="A3358" s="2" t="str">
        <f t="shared" si="104"/>
        <v>2023|Westland District|Total - dwelling type</v>
      </c>
      <c r="B3358" t="s">
        <v>16</v>
      </c>
      <c r="C3358" t="s">
        <v>17</v>
      </c>
      <c r="D3358" t="s">
        <v>18</v>
      </c>
      <c r="E3358" t="s">
        <v>19</v>
      </c>
      <c r="F3358">
        <v>2023</v>
      </c>
      <c r="G3358">
        <v>2023</v>
      </c>
      <c r="H3358" s="1" t="s">
        <v>136</v>
      </c>
      <c r="I3358" t="s">
        <v>135</v>
      </c>
      <c r="J3358">
        <v>21</v>
      </c>
      <c r="K3358" t="s">
        <v>26</v>
      </c>
      <c r="L3358">
        <v>99</v>
      </c>
      <c r="M3358" t="s">
        <v>260</v>
      </c>
      <c r="N3358">
        <v>402</v>
      </c>
      <c r="R3358" s="2">
        <f t="shared" si="105"/>
        <v>7.5535512965050735</v>
      </c>
      <c r="S3358" s="2">
        <f>VLOOKUP(A3358,'TA Total'!A:Q,14,0)</f>
        <v>5322</v>
      </c>
    </row>
    <row r="3359" spans="1:19" x14ac:dyDescent="0.45">
      <c r="A3359" s="2" t="str">
        <f t="shared" si="104"/>
        <v>2023|Westland District|Private Dwelling</v>
      </c>
      <c r="B3359" t="s">
        <v>16</v>
      </c>
      <c r="C3359" t="s">
        <v>17</v>
      </c>
      <c r="D3359" t="s">
        <v>18</v>
      </c>
      <c r="E3359" t="s">
        <v>19</v>
      </c>
      <c r="F3359">
        <v>2023</v>
      </c>
      <c r="G3359">
        <v>2023</v>
      </c>
      <c r="H3359" s="1" t="s">
        <v>136</v>
      </c>
      <c r="I3359" t="s">
        <v>135</v>
      </c>
      <c r="J3359">
        <v>22</v>
      </c>
      <c r="K3359" t="s">
        <v>27</v>
      </c>
      <c r="L3359">
        <v>1</v>
      </c>
      <c r="M3359" t="s">
        <v>261</v>
      </c>
      <c r="N3359">
        <v>684</v>
      </c>
      <c r="R3359" s="2">
        <f t="shared" si="105"/>
        <v>13.660874775314561</v>
      </c>
      <c r="S3359" s="2">
        <f>VLOOKUP(A3359,'TA Total'!A:Q,14,0)</f>
        <v>5007</v>
      </c>
    </row>
    <row r="3360" spans="1:19" x14ac:dyDescent="0.45">
      <c r="A3360" s="2" t="str">
        <f t="shared" si="104"/>
        <v>2023|Westland District|Non-private Dwelling</v>
      </c>
      <c r="B3360" t="s">
        <v>16</v>
      </c>
      <c r="C3360" t="s">
        <v>17</v>
      </c>
      <c r="D3360" t="s">
        <v>18</v>
      </c>
      <c r="E3360" t="s">
        <v>19</v>
      </c>
      <c r="F3360">
        <v>2023</v>
      </c>
      <c r="G3360">
        <v>2023</v>
      </c>
      <c r="H3360" s="1" t="s">
        <v>136</v>
      </c>
      <c r="I3360" t="s">
        <v>135</v>
      </c>
      <c r="J3360">
        <v>22</v>
      </c>
      <c r="K3360" t="s">
        <v>27</v>
      </c>
      <c r="L3360">
        <v>2</v>
      </c>
      <c r="M3360" t="s">
        <v>262</v>
      </c>
      <c r="N3360">
        <v>141</v>
      </c>
      <c r="R3360" s="2">
        <f t="shared" si="105"/>
        <v>44.761904761904766</v>
      </c>
      <c r="S3360" s="2">
        <f>VLOOKUP(A3360,'TA Total'!A:Q,14,0)</f>
        <v>315</v>
      </c>
    </row>
    <row r="3361" spans="1:19" x14ac:dyDescent="0.45">
      <c r="A3361" s="2" t="str">
        <f t="shared" si="104"/>
        <v>2023|Westland District|Total - dwelling type</v>
      </c>
      <c r="B3361" t="s">
        <v>16</v>
      </c>
      <c r="C3361" t="s">
        <v>17</v>
      </c>
      <c r="D3361" t="s">
        <v>18</v>
      </c>
      <c r="E3361" t="s">
        <v>19</v>
      </c>
      <c r="F3361">
        <v>2023</v>
      </c>
      <c r="G3361">
        <v>2023</v>
      </c>
      <c r="H3361" s="1" t="s">
        <v>136</v>
      </c>
      <c r="I3361" t="s">
        <v>135</v>
      </c>
      <c r="J3361">
        <v>22</v>
      </c>
      <c r="K3361" t="s">
        <v>27</v>
      </c>
      <c r="L3361">
        <v>99</v>
      </c>
      <c r="M3361" t="s">
        <v>260</v>
      </c>
      <c r="N3361">
        <v>825</v>
      </c>
      <c r="R3361" s="2">
        <f t="shared" si="105"/>
        <v>15.501691093573843</v>
      </c>
      <c r="S3361" s="2">
        <f>VLOOKUP(A3361,'TA Total'!A:Q,14,0)</f>
        <v>5322</v>
      </c>
    </row>
    <row r="3362" spans="1:19" x14ac:dyDescent="0.45">
      <c r="A3362" s="2" t="str">
        <f t="shared" si="104"/>
        <v>2023|Westland District|Private Dwelling</v>
      </c>
      <c r="B3362" t="s">
        <v>16</v>
      </c>
      <c r="C3362" t="s">
        <v>17</v>
      </c>
      <c r="D3362" t="s">
        <v>18</v>
      </c>
      <c r="E3362" t="s">
        <v>19</v>
      </c>
      <c r="F3362">
        <v>2023</v>
      </c>
      <c r="G3362">
        <v>2023</v>
      </c>
      <c r="H3362" s="1" t="s">
        <v>136</v>
      </c>
      <c r="I3362" t="s">
        <v>135</v>
      </c>
      <c r="J3362">
        <v>3</v>
      </c>
      <c r="K3362" t="s">
        <v>28</v>
      </c>
      <c r="L3362">
        <v>1</v>
      </c>
      <c r="M3362" t="s">
        <v>261</v>
      </c>
      <c r="N3362">
        <v>39</v>
      </c>
      <c r="R3362" s="2">
        <f t="shared" si="105"/>
        <v>0.77890952666267221</v>
      </c>
      <c r="S3362" s="2">
        <f>VLOOKUP(A3362,'TA Total'!A:Q,14,0)</f>
        <v>5007</v>
      </c>
    </row>
    <row r="3363" spans="1:19" x14ac:dyDescent="0.45">
      <c r="A3363" s="2" t="str">
        <f t="shared" si="104"/>
        <v>2023|Westland District|Non-private Dwelling</v>
      </c>
      <c r="B3363" t="s">
        <v>16</v>
      </c>
      <c r="C3363" t="s">
        <v>17</v>
      </c>
      <c r="D3363" t="s">
        <v>18</v>
      </c>
      <c r="E3363" t="s">
        <v>19</v>
      </c>
      <c r="F3363">
        <v>2023</v>
      </c>
      <c r="G3363">
        <v>2023</v>
      </c>
      <c r="H3363" s="1" t="s">
        <v>136</v>
      </c>
      <c r="I3363" t="s">
        <v>135</v>
      </c>
      <c r="J3363">
        <v>3</v>
      </c>
      <c r="K3363" t="s">
        <v>28</v>
      </c>
      <c r="L3363">
        <v>2</v>
      </c>
      <c r="M3363" t="s">
        <v>262</v>
      </c>
      <c r="N3363">
        <v>0</v>
      </c>
      <c r="R3363" s="2">
        <f t="shared" si="105"/>
        <v>0</v>
      </c>
      <c r="S3363" s="2">
        <f>VLOOKUP(A3363,'TA Total'!A:Q,14,0)</f>
        <v>315</v>
      </c>
    </row>
    <row r="3364" spans="1:19" x14ac:dyDescent="0.45">
      <c r="A3364" s="2" t="str">
        <f t="shared" si="104"/>
        <v>2023|Westland District|Total - dwelling type</v>
      </c>
      <c r="B3364" t="s">
        <v>16</v>
      </c>
      <c r="C3364" t="s">
        <v>17</v>
      </c>
      <c r="D3364" t="s">
        <v>18</v>
      </c>
      <c r="E3364" t="s">
        <v>19</v>
      </c>
      <c r="F3364">
        <v>2023</v>
      </c>
      <c r="G3364">
        <v>2023</v>
      </c>
      <c r="H3364" s="1" t="s">
        <v>136</v>
      </c>
      <c r="I3364" t="s">
        <v>135</v>
      </c>
      <c r="J3364">
        <v>3</v>
      </c>
      <c r="K3364" t="s">
        <v>28</v>
      </c>
      <c r="L3364">
        <v>99</v>
      </c>
      <c r="M3364" t="s">
        <v>260</v>
      </c>
      <c r="N3364">
        <v>39</v>
      </c>
      <c r="R3364" s="2">
        <f t="shared" si="105"/>
        <v>0.73280721533258175</v>
      </c>
      <c r="S3364" s="2">
        <f>VLOOKUP(A3364,'TA Total'!A:Q,14,0)</f>
        <v>5322</v>
      </c>
    </row>
    <row r="3365" spans="1:19" x14ac:dyDescent="0.45">
      <c r="A3365" s="2" t="str">
        <f t="shared" si="104"/>
        <v>2023|Westland District|Private Dwelling</v>
      </c>
      <c r="B3365" t="s">
        <v>16</v>
      </c>
      <c r="C3365" t="s">
        <v>17</v>
      </c>
      <c r="D3365" t="s">
        <v>18</v>
      </c>
      <c r="E3365" t="s">
        <v>19</v>
      </c>
      <c r="F3365">
        <v>2023</v>
      </c>
      <c r="G3365">
        <v>2023</v>
      </c>
      <c r="H3365" s="1" t="s">
        <v>136</v>
      </c>
      <c r="I3365" t="s">
        <v>135</v>
      </c>
      <c r="J3365">
        <v>999</v>
      </c>
      <c r="K3365" t="s">
        <v>29</v>
      </c>
      <c r="L3365">
        <v>1</v>
      </c>
      <c r="M3365" t="s">
        <v>261</v>
      </c>
      <c r="N3365">
        <v>5007</v>
      </c>
      <c r="R3365" s="2">
        <f t="shared" si="105"/>
        <v>100</v>
      </c>
      <c r="S3365" s="2">
        <f>VLOOKUP(A3365,'TA Total'!A:Q,14,0)</f>
        <v>5007</v>
      </c>
    </row>
    <row r="3366" spans="1:19" x14ac:dyDescent="0.45">
      <c r="A3366" s="2" t="str">
        <f t="shared" si="104"/>
        <v>2023|Westland District|Non-private Dwelling</v>
      </c>
      <c r="B3366" t="s">
        <v>16</v>
      </c>
      <c r="C3366" t="s">
        <v>17</v>
      </c>
      <c r="D3366" t="s">
        <v>18</v>
      </c>
      <c r="E3366" t="s">
        <v>19</v>
      </c>
      <c r="F3366">
        <v>2023</v>
      </c>
      <c r="G3366">
        <v>2023</v>
      </c>
      <c r="H3366" s="1" t="s">
        <v>136</v>
      </c>
      <c r="I3366" t="s">
        <v>135</v>
      </c>
      <c r="J3366">
        <v>999</v>
      </c>
      <c r="K3366" t="s">
        <v>29</v>
      </c>
      <c r="L3366">
        <v>2</v>
      </c>
      <c r="M3366" t="s">
        <v>262</v>
      </c>
      <c r="N3366">
        <v>315</v>
      </c>
      <c r="R3366" s="2">
        <f t="shared" si="105"/>
        <v>100</v>
      </c>
      <c r="S3366" s="2">
        <f>VLOOKUP(A3366,'TA Total'!A:Q,14,0)</f>
        <v>315</v>
      </c>
    </row>
    <row r="3367" spans="1:19" x14ac:dyDescent="0.45">
      <c r="A3367" s="2" t="str">
        <f t="shared" si="104"/>
        <v>2023|Westland District|Total - dwelling type</v>
      </c>
      <c r="B3367" t="s">
        <v>16</v>
      </c>
      <c r="C3367" t="s">
        <v>17</v>
      </c>
      <c r="D3367" t="s">
        <v>18</v>
      </c>
      <c r="E3367" t="s">
        <v>19</v>
      </c>
      <c r="F3367">
        <v>2023</v>
      </c>
      <c r="G3367">
        <v>2023</v>
      </c>
      <c r="H3367" s="1" t="s">
        <v>136</v>
      </c>
      <c r="I3367" t="s">
        <v>135</v>
      </c>
      <c r="J3367">
        <v>999</v>
      </c>
      <c r="K3367" t="s">
        <v>29</v>
      </c>
      <c r="L3367">
        <v>99</v>
      </c>
      <c r="M3367" t="s">
        <v>260</v>
      </c>
      <c r="N3367">
        <v>5322</v>
      </c>
      <c r="R3367" s="2">
        <f t="shared" si="105"/>
        <v>100</v>
      </c>
      <c r="S3367" s="2">
        <f>VLOOKUP(A3367,'TA Total'!A:Q,14,0)</f>
        <v>5322</v>
      </c>
    </row>
    <row r="3368" spans="1:19" x14ac:dyDescent="0.45">
      <c r="A3368" s="2" t="str">
        <f t="shared" si="104"/>
        <v>2023|Hurunui District|Private Dwelling</v>
      </c>
      <c r="B3368" t="s">
        <v>16</v>
      </c>
      <c r="C3368" t="s">
        <v>17</v>
      </c>
      <c r="D3368" t="s">
        <v>18</v>
      </c>
      <c r="E3368" t="s">
        <v>19</v>
      </c>
      <c r="F3368">
        <v>2023</v>
      </c>
      <c r="G3368">
        <v>2023</v>
      </c>
      <c r="H3368" s="1" t="s">
        <v>134</v>
      </c>
      <c r="I3368" t="s">
        <v>133</v>
      </c>
      <c r="J3368">
        <v>1</v>
      </c>
      <c r="K3368" t="s">
        <v>22</v>
      </c>
      <c r="L3368">
        <v>1</v>
      </c>
      <c r="M3368" t="s">
        <v>261</v>
      </c>
      <c r="N3368">
        <v>5640</v>
      </c>
      <c r="R3368" s="2">
        <f t="shared" si="105"/>
        <v>76.703386372909023</v>
      </c>
      <c r="S3368" s="2">
        <f>VLOOKUP(A3368,'TA Total'!A:Q,14,0)</f>
        <v>7353</v>
      </c>
    </row>
    <row r="3369" spans="1:19" x14ac:dyDescent="0.45">
      <c r="A3369" s="2" t="str">
        <f t="shared" si="104"/>
        <v>2023|Hurunui District|Non-private Dwelling</v>
      </c>
      <c r="B3369" t="s">
        <v>16</v>
      </c>
      <c r="C3369" t="s">
        <v>17</v>
      </c>
      <c r="D3369" t="s">
        <v>18</v>
      </c>
      <c r="E3369" t="s">
        <v>19</v>
      </c>
      <c r="F3369">
        <v>2023</v>
      </c>
      <c r="G3369">
        <v>2023</v>
      </c>
      <c r="H3369" s="1" t="s">
        <v>134</v>
      </c>
      <c r="I3369" t="s">
        <v>133</v>
      </c>
      <c r="J3369">
        <v>1</v>
      </c>
      <c r="K3369" t="s">
        <v>22</v>
      </c>
      <c r="L3369">
        <v>2</v>
      </c>
      <c r="M3369" t="s">
        <v>262</v>
      </c>
      <c r="N3369">
        <v>174</v>
      </c>
      <c r="R3369" s="2">
        <f t="shared" si="105"/>
        <v>46.031746031746032</v>
      </c>
      <c r="S3369" s="2">
        <f>VLOOKUP(A3369,'TA Total'!A:Q,14,0)</f>
        <v>378</v>
      </c>
    </row>
    <row r="3370" spans="1:19" x14ac:dyDescent="0.45">
      <c r="A3370" s="2" t="str">
        <f t="shared" si="104"/>
        <v>2023|Hurunui District|Total - dwelling type</v>
      </c>
      <c r="B3370" t="s">
        <v>16</v>
      </c>
      <c r="C3370" t="s">
        <v>17</v>
      </c>
      <c r="D3370" t="s">
        <v>18</v>
      </c>
      <c r="E3370" t="s">
        <v>19</v>
      </c>
      <c r="F3370">
        <v>2023</v>
      </c>
      <c r="G3370">
        <v>2023</v>
      </c>
      <c r="H3370" s="1" t="s">
        <v>134</v>
      </c>
      <c r="I3370" t="s">
        <v>133</v>
      </c>
      <c r="J3370">
        <v>1</v>
      </c>
      <c r="K3370" t="s">
        <v>22</v>
      </c>
      <c r="L3370">
        <v>99</v>
      </c>
      <c r="M3370" t="s">
        <v>260</v>
      </c>
      <c r="N3370">
        <v>5814</v>
      </c>
      <c r="R3370" s="2">
        <f t="shared" si="105"/>
        <v>75.203725261932476</v>
      </c>
      <c r="S3370" s="2">
        <f>VLOOKUP(A3370,'TA Total'!A:Q,14,0)</f>
        <v>7731</v>
      </c>
    </row>
    <row r="3371" spans="1:19" x14ac:dyDescent="0.45">
      <c r="A3371" s="2" t="str">
        <f t="shared" si="104"/>
        <v>2023|Hurunui District|Private Dwelling</v>
      </c>
      <c r="B3371" t="s">
        <v>16</v>
      </c>
      <c r="C3371" t="s">
        <v>17</v>
      </c>
      <c r="D3371" t="s">
        <v>18</v>
      </c>
      <c r="E3371" t="s">
        <v>19</v>
      </c>
      <c r="F3371">
        <v>2023</v>
      </c>
      <c r="G3371">
        <v>2023</v>
      </c>
      <c r="H3371" s="1" t="s">
        <v>134</v>
      </c>
      <c r="I3371" t="s">
        <v>133</v>
      </c>
      <c r="J3371">
        <v>2</v>
      </c>
      <c r="K3371" t="s">
        <v>23</v>
      </c>
      <c r="L3371">
        <v>1</v>
      </c>
      <c r="M3371" t="s">
        <v>261</v>
      </c>
      <c r="N3371">
        <v>1620</v>
      </c>
      <c r="R3371" s="2">
        <f t="shared" si="105"/>
        <v>22.031823745410037</v>
      </c>
      <c r="S3371" s="2">
        <f>VLOOKUP(A3371,'TA Total'!A:Q,14,0)</f>
        <v>7353</v>
      </c>
    </row>
    <row r="3372" spans="1:19" x14ac:dyDescent="0.45">
      <c r="A3372" s="2" t="str">
        <f t="shared" si="104"/>
        <v>2023|Hurunui District|Non-private Dwelling</v>
      </c>
      <c r="B3372" t="s">
        <v>16</v>
      </c>
      <c r="C3372" t="s">
        <v>17</v>
      </c>
      <c r="D3372" t="s">
        <v>18</v>
      </c>
      <c r="E3372" t="s">
        <v>19</v>
      </c>
      <c r="F3372">
        <v>2023</v>
      </c>
      <c r="G3372">
        <v>2023</v>
      </c>
      <c r="H3372" s="1" t="s">
        <v>134</v>
      </c>
      <c r="I3372" t="s">
        <v>133</v>
      </c>
      <c r="J3372">
        <v>2</v>
      </c>
      <c r="K3372" t="s">
        <v>23</v>
      </c>
      <c r="L3372">
        <v>2</v>
      </c>
      <c r="M3372" t="s">
        <v>262</v>
      </c>
      <c r="N3372">
        <v>201</v>
      </c>
      <c r="R3372" s="2">
        <f t="shared" si="105"/>
        <v>53.174603174603178</v>
      </c>
      <c r="S3372" s="2">
        <f>VLOOKUP(A3372,'TA Total'!A:Q,14,0)</f>
        <v>378</v>
      </c>
    </row>
    <row r="3373" spans="1:19" x14ac:dyDescent="0.45">
      <c r="A3373" s="2" t="str">
        <f t="shared" si="104"/>
        <v>2023|Hurunui District|Total - dwelling type</v>
      </c>
      <c r="B3373" t="s">
        <v>16</v>
      </c>
      <c r="C3373" t="s">
        <v>17</v>
      </c>
      <c r="D3373" t="s">
        <v>18</v>
      </c>
      <c r="E3373" t="s">
        <v>19</v>
      </c>
      <c r="F3373">
        <v>2023</v>
      </c>
      <c r="G3373">
        <v>2023</v>
      </c>
      <c r="H3373" s="1" t="s">
        <v>134</v>
      </c>
      <c r="I3373" t="s">
        <v>133</v>
      </c>
      <c r="J3373">
        <v>2</v>
      </c>
      <c r="K3373" t="s">
        <v>23</v>
      </c>
      <c r="L3373">
        <v>99</v>
      </c>
      <c r="M3373" t="s">
        <v>260</v>
      </c>
      <c r="N3373">
        <v>1821</v>
      </c>
      <c r="R3373" s="2">
        <f t="shared" si="105"/>
        <v>23.554520760574309</v>
      </c>
      <c r="S3373" s="2">
        <f>VLOOKUP(A3373,'TA Total'!A:Q,14,0)</f>
        <v>7731</v>
      </c>
    </row>
    <row r="3374" spans="1:19" x14ac:dyDescent="0.45">
      <c r="A3374" s="2" t="str">
        <f t="shared" si="104"/>
        <v>2023|Hurunui District|Private Dwelling</v>
      </c>
      <c r="B3374" t="s">
        <v>16</v>
      </c>
      <c r="C3374" t="s">
        <v>17</v>
      </c>
      <c r="D3374" t="s">
        <v>18</v>
      </c>
      <c r="E3374" t="s">
        <v>19</v>
      </c>
      <c r="F3374">
        <v>2023</v>
      </c>
      <c r="G3374">
        <v>2023</v>
      </c>
      <c r="H3374" s="1" t="s">
        <v>134</v>
      </c>
      <c r="I3374" t="s">
        <v>133</v>
      </c>
      <c r="J3374">
        <v>21</v>
      </c>
      <c r="K3374" t="s">
        <v>26</v>
      </c>
      <c r="L3374">
        <v>1</v>
      </c>
      <c r="M3374" t="s">
        <v>261</v>
      </c>
      <c r="N3374">
        <v>690</v>
      </c>
      <c r="R3374" s="2">
        <f t="shared" si="105"/>
        <v>9.383924928600571</v>
      </c>
      <c r="S3374" s="2">
        <f>VLOOKUP(A3374,'TA Total'!A:Q,14,0)</f>
        <v>7353</v>
      </c>
    </row>
    <row r="3375" spans="1:19" x14ac:dyDescent="0.45">
      <c r="A3375" s="2" t="str">
        <f t="shared" si="104"/>
        <v>2023|Hurunui District|Non-private Dwelling</v>
      </c>
      <c r="B3375" t="s">
        <v>16</v>
      </c>
      <c r="C3375" t="s">
        <v>17</v>
      </c>
      <c r="D3375" t="s">
        <v>18</v>
      </c>
      <c r="E3375" t="s">
        <v>19</v>
      </c>
      <c r="F3375">
        <v>2023</v>
      </c>
      <c r="G3375">
        <v>2023</v>
      </c>
      <c r="H3375" s="1" t="s">
        <v>134</v>
      </c>
      <c r="I3375" t="s">
        <v>133</v>
      </c>
      <c r="J3375">
        <v>21</v>
      </c>
      <c r="K3375" t="s">
        <v>26</v>
      </c>
      <c r="L3375">
        <v>2</v>
      </c>
      <c r="M3375" t="s">
        <v>262</v>
      </c>
      <c r="N3375">
        <v>51</v>
      </c>
      <c r="R3375" s="2">
        <f t="shared" si="105"/>
        <v>13.492063492063492</v>
      </c>
      <c r="S3375" s="2">
        <f>VLOOKUP(A3375,'TA Total'!A:Q,14,0)</f>
        <v>378</v>
      </c>
    </row>
    <row r="3376" spans="1:19" x14ac:dyDescent="0.45">
      <c r="A3376" s="2" t="str">
        <f t="shared" si="104"/>
        <v>2023|Hurunui District|Total - dwelling type</v>
      </c>
      <c r="B3376" t="s">
        <v>16</v>
      </c>
      <c r="C3376" t="s">
        <v>17</v>
      </c>
      <c r="D3376" t="s">
        <v>18</v>
      </c>
      <c r="E3376" t="s">
        <v>19</v>
      </c>
      <c r="F3376">
        <v>2023</v>
      </c>
      <c r="G3376">
        <v>2023</v>
      </c>
      <c r="H3376" s="1" t="s">
        <v>134</v>
      </c>
      <c r="I3376" t="s">
        <v>133</v>
      </c>
      <c r="J3376">
        <v>21</v>
      </c>
      <c r="K3376" t="s">
        <v>26</v>
      </c>
      <c r="L3376">
        <v>99</v>
      </c>
      <c r="M3376" t="s">
        <v>260</v>
      </c>
      <c r="N3376">
        <v>741</v>
      </c>
      <c r="R3376" s="2">
        <f t="shared" si="105"/>
        <v>9.5847885137757078</v>
      </c>
      <c r="S3376" s="2">
        <f>VLOOKUP(A3376,'TA Total'!A:Q,14,0)</f>
        <v>7731</v>
      </c>
    </row>
    <row r="3377" spans="1:19" x14ac:dyDescent="0.45">
      <c r="A3377" s="2" t="str">
        <f t="shared" si="104"/>
        <v>2023|Hurunui District|Private Dwelling</v>
      </c>
      <c r="B3377" t="s">
        <v>16</v>
      </c>
      <c r="C3377" t="s">
        <v>17</v>
      </c>
      <c r="D3377" t="s">
        <v>18</v>
      </c>
      <c r="E3377" t="s">
        <v>19</v>
      </c>
      <c r="F3377">
        <v>2023</v>
      </c>
      <c r="G3377">
        <v>2023</v>
      </c>
      <c r="H3377" s="1" t="s">
        <v>134</v>
      </c>
      <c r="I3377" t="s">
        <v>133</v>
      </c>
      <c r="J3377">
        <v>22</v>
      </c>
      <c r="K3377" t="s">
        <v>27</v>
      </c>
      <c r="L3377">
        <v>1</v>
      </c>
      <c r="M3377" t="s">
        <v>261</v>
      </c>
      <c r="N3377">
        <v>930</v>
      </c>
      <c r="R3377" s="2">
        <f t="shared" si="105"/>
        <v>12.647898816809466</v>
      </c>
      <c r="S3377" s="2">
        <f>VLOOKUP(A3377,'TA Total'!A:Q,14,0)</f>
        <v>7353</v>
      </c>
    </row>
    <row r="3378" spans="1:19" x14ac:dyDescent="0.45">
      <c r="A3378" s="2" t="str">
        <f t="shared" si="104"/>
        <v>2023|Hurunui District|Non-private Dwelling</v>
      </c>
      <c r="B3378" t="s">
        <v>16</v>
      </c>
      <c r="C3378" t="s">
        <v>17</v>
      </c>
      <c r="D3378" t="s">
        <v>18</v>
      </c>
      <c r="E3378" t="s">
        <v>19</v>
      </c>
      <c r="F3378">
        <v>2023</v>
      </c>
      <c r="G3378">
        <v>2023</v>
      </c>
      <c r="H3378" s="1" t="s">
        <v>134</v>
      </c>
      <c r="I3378" t="s">
        <v>133</v>
      </c>
      <c r="J3378">
        <v>22</v>
      </c>
      <c r="K3378" t="s">
        <v>27</v>
      </c>
      <c r="L3378">
        <v>2</v>
      </c>
      <c r="M3378" t="s">
        <v>262</v>
      </c>
      <c r="N3378">
        <v>150</v>
      </c>
      <c r="R3378" s="2">
        <f t="shared" si="105"/>
        <v>39.682539682539684</v>
      </c>
      <c r="S3378" s="2">
        <f>VLOOKUP(A3378,'TA Total'!A:Q,14,0)</f>
        <v>378</v>
      </c>
    </row>
    <row r="3379" spans="1:19" x14ac:dyDescent="0.45">
      <c r="A3379" s="2" t="str">
        <f t="shared" si="104"/>
        <v>2023|Hurunui District|Total - dwelling type</v>
      </c>
      <c r="B3379" t="s">
        <v>16</v>
      </c>
      <c r="C3379" t="s">
        <v>17</v>
      </c>
      <c r="D3379" t="s">
        <v>18</v>
      </c>
      <c r="E3379" t="s">
        <v>19</v>
      </c>
      <c r="F3379">
        <v>2023</v>
      </c>
      <c r="G3379">
        <v>2023</v>
      </c>
      <c r="H3379" s="1" t="s">
        <v>134</v>
      </c>
      <c r="I3379" t="s">
        <v>133</v>
      </c>
      <c r="J3379">
        <v>22</v>
      </c>
      <c r="K3379" t="s">
        <v>27</v>
      </c>
      <c r="L3379">
        <v>99</v>
      </c>
      <c r="M3379" t="s">
        <v>260</v>
      </c>
      <c r="N3379">
        <v>1080</v>
      </c>
      <c r="R3379" s="2">
        <f t="shared" si="105"/>
        <v>13.969732246798602</v>
      </c>
      <c r="S3379" s="2">
        <f>VLOOKUP(A3379,'TA Total'!A:Q,14,0)</f>
        <v>7731</v>
      </c>
    </row>
    <row r="3380" spans="1:19" x14ac:dyDescent="0.45">
      <c r="A3380" s="2" t="str">
        <f t="shared" si="104"/>
        <v>2023|Hurunui District|Private Dwelling</v>
      </c>
      <c r="B3380" t="s">
        <v>16</v>
      </c>
      <c r="C3380" t="s">
        <v>17</v>
      </c>
      <c r="D3380" t="s">
        <v>18</v>
      </c>
      <c r="E3380" t="s">
        <v>19</v>
      </c>
      <c r="F3380">
        <v>2023</v>
      </c>
      <c r="G3380">
        <v>2023</v>
      </c>
      <c r="H3380" s="1" t="s">
        <v>134</v>
      </c>
      <c r="I3380" t="s">
        <v>133</v>
      </c>
      <c r="J3380">
        <v>3</v>
      </c>
      <c r="K3380" t="s">
        <v>28</v>
      </c>
      <c r="L3380">
        <v>1</v>
      </c>
      <c r="M3380" t="s">
        <v>261</v>
      </c>
      <c r="N3380">
        <v>93</v>
      </c>
      <c r="R3380" s="2">
        <f t="shared" si="105"/>
        <v>1.2647898816809464</v>
      </c>
      <c r="S3380" s="2">
        <f>VLOOKUP(A3380,'TA Total'!A:Q,14,0)</f>
        <v>7353</v>
      </c>
    </row>
    <row r="3381" spans="1:19" x14ac:dyDescent="0.45">
      <c r="A3381" s="2" t="str">
        <f t="shared" si="104"/>
        <v>2023|Hurunui District|Non-private Dwelling</v>
      </c>
      <c r="B3381" t="s">
        <v>16</v>
      </c>
      <c r="C3381" t="s">
        <v>17</v>
      </c>
      <c r="D3381" t="s">
        <v>18</v>
      </c>
      <c r="E3381" t="s">
        <v>19</v>
      </c>
      <c r="F3381">
        <v>2023</v>
      </c>
      <c r="G3381">
        <v>2023</v>
      </c>
      <c r="H3381" s="1" t="s">
        <v>134</v>
      </c>
      <c r="I3381" t="s">
        <v>133</v>
      </c>
      <c r="J3381">
        <v>3</v>
      </c>
      <c r="K3381" t="s">
        <v>28</v>
      </c>
      <c r="L3381">
        <v>2</v>
      </c>
      <c r="M3381" t="s">
        <v>262</v>
      </c>
      <c r="N3381">
        <v>3</v>
      </c>
      <c r="R3381" s="2">
        <f t="shared" si="105"/>
        <v>0.79365079365079361</v>
      </c>
      <c r="S3381" s="2">
        <f>VLOOKUP(A3381,'TA Total'!A:Q,14,0)</f>
        <v>378</v>
      </c>
    </row>
    <row r="3382" spans="1:19" x14ac:dyDescent="0.45">
      <c r="A3382" s="2" t="str">
        <f t="shared" si="104"/>
        <v>2023|Hurunui District|Total - dwelling type</v>
      </c>
      <c r="B3382" t="s">
        <v>16</v>
      </c>
      <c r="C3382" t="s">
        <v>17</v>
      </c>
      <c r="D3382" t="s">
        <v>18</v>
      </c>
      <c r="E3382" t="s">
        <v>19</v>
      </c>
      <c r="F3382">
        <v>2023</v>
      </c>
      <c r="G3382">
        <v>2023</v>
      </c>
      <c r="H3382" s="1" t="s">
        <v>134</v>
      </c>
      <c r="I3382" t="s">
        <v>133</v>
      </c>
      <c r="J3382">
        <v>3</v>
      </c>
      <c r="K3382" t="s">
        <v>28</v>
      </c>
      <c r="L3382">
        <v>99</v>
      </c>
      <c r="M3382" t="s">
        <v>260</v>
      </c>
      <c r="N3382">
        <v>96</v>
      </c>
      <c r="R3382" s="2">
        <f t="shared" si="105"/>
        <v>1.2417539774932091</v>
      </c>
      <c r="S3382" s="2">
        <f>VLOOKUP(A3382,'TA Total'!A:Q,14,0)</f>
        <v>7731</v>
      </c>
    </row>
    <row r="3383" spans="1:19" x14ac:dyDescent="0.45">
      <c r="A3383" s="2" t="str">
        <f t="shared" si="104"/>
        <v>2023|Hurunui District|Private Dwelling</v>
      </c>
      <c r="B3383" t="s">
        <v>16</v>
      </c>
      <c r="C3383" t="s">
        <v>17</v>
      </c>
      <c r="D3383" t="s">
        <v>18</v>
      </c>
      <c r="E3383" t="s">
        <v>19</v>
      </c>
      <c r="F3383">
        <v>2023</v>
      </c>
      <c r="G3383">
        <v>2023</v>
      </c>
      <c r="H3383" s="1" t="s">
        <v>134</v>
      </c>
      <c r="I3383" t="s">
        <v>133</v>
      </c>
      <c r="J3383">
        <v>999</v>
      </c>
      <c r="K3383" t="s">
        <v>29</v>
      </c>
      <c r="L3383">
        <v>1</v>
      </c>
      <c r="M3383" t="s">
        <v>261</v>
      </c>
      <c r="N3383">
        <v>7353</v>
      </c>
      <c r="R3383" s="2">
        <f t="shared" si="105"/>
        <v>100</v>
      </c>
      <c r="S3383" s="2">
        <f>VLOOKUP(A3383,'TA Total'!A:Q,14,0)</f>
        <v>7353</v>
      </c>
    </row>
    <row r="3384" spans="1:19" x14ac:dyDescent="0.45">
      <c r="A3384" s="2" t="str">
        <f t="shared" si="104"/>
        <v>2023|Hurunui District|Non-private Dwelling</v>
      </c>
      <c r="B3384" t="s">
        <v>16</v>
      </c>
      <c r="C3384" t="s">
        <v>17</v>
      </c>
      <c r="D3384" t="s">
        <v>18</v>
      </c>
      <c r="E3384" t="s">
        <v>19</v>
      </c>
      <c r="F3384">
        <v>2023</v>
      </c>
      <c r="G3384">
        <v>2023</v>
      </c>
      <c r="H3384" s="1" t="s">
        <v>134</v>
      </c>
      <c r="I3384" t="s">
        <v>133</v>
      </c>
      <c r="J3384">
        <v>999</v>
      </c>
      <c r="K3384" t="s">
        <v>29</v>
      </c>
      <c r="L3384">
        <v>2</v>
      </c>
      <c r="M3384" t="s">
        <v>262</v>
      </c>
      <c r="N3384">
        <v>378</v>
      </c>
      <c r="R3384" s="2">
        <f t="shared" si="105"/>
        <v>100</v>
      </c>
      <c r="S3384" s="2">
        <f>VLOOKUP(A3384,'TA Total'!A:Q,14,0)</f>
        <v>378</v>
      </c>
    </row>
    <row r="3385" spans="1:19" x14ac:dyDescent="0.45">
      <c r="A3385" s="2" t="str">
        <f t="shared" si="104"/>
        <v>2023|Hurunui District|Total - dwelling type</v>
      </c>
      <c r="B3385" t="s">
        <v>16</v>
      </c>
      <c r="C3385" t="s">
        <v>17</v>
      </c>
      <c r="D3385" t="s">
        <v>18</v>
      </c>
      <c r="E3385" t="s">
        <v>19</v>
      </c>
      <c r="F3385">
        <v>2023</v>
      </c>
      <c r="G3385">
        <v>2023</v>
      </c>
      <c r="H3385" s="1" t="s">
        <v>134</v>
      </c>
      <c r="I3385" t="s">
        <v>133</v>
      </c>
      <c r="J3385">
        <v>999</v>
      </c>
      <c r="K3385" t="s">
        <v>29</v>
      </c>
      <c r="L3385">
        <v>99</v>
      </c>
      <c r="M3385" t="s">
        <v>260</v>
      </c>
      <c r="N3385">
        <v>7731</v>
      </c>
      <c r="R3385" s="2">
        <f t="shared" si="105"/>
        <v>100</v>
      </c>
      <c r="S3385" s="2">
        <f>VLOOKUP(A3385,'TA Total'!A:Q,14,0)</f>
        <v>7731</v>
      </c>
    </row>
    <row r="3386" spans="1:19" x14ac:dyDescent="0.45">
      <c r="A3386" s="2" t="str">
        <f t="shared" si="104"/>
        <v>2023|Waimakariri District|Private Dwelling</v>
      </c>
      <c r="B3386" t="s">
        <v>16</v>
      </c>
      <c r="C3386" t="s">
        <v>17</v>
      </c>
      <c r="D3386" t="s">
        <v>18</v>
      </c>
      <c r="E3386" t="s">
        <v>19</v>
      </c>
      <c r="F3386">
        <v>2023</v>
      </c>
      <c r="G3386">
        <v>2023</v>
      </c>
      <c r="H3386" s="1" t="s">
        <v>132</v>
      </c>
      <c r="I3386" t="s">
        <v>131</v>
      </c>
      <c r="J3386">
        <v>1</v>
      </c>
      <c r="K3386" t="s">
        <v>22</v>
      </c>
      <c r="L3386">
        <v>1</v>
      </c>
      <c r="M3386" t="s">
        <v>261</v>
      </c>
      <c r="N3386">
        <v>25473</v>
      </c>
      <c r="R3386" s="2">
        <f t="shared" si="105"/>
        <v>93.052054794520544</v>
      </c>
      <c r="S3386" s="2">
        <f>VLOOKUP(A3386,'TA Total'!A:Q,14,0)</f>
        <v>27375</v>
      </c>
    </row>
    <row r="3387" spans="1:19" x14ac:dyDescent="0.45">
      <c r="A3387" s="2" t="str">
        <f t="shared" si="104"/>
        <v>2023|Waimakariri District|Non-private Dwelling</v>
      </c>
      <c r="B3387" t="s">
        <v>16</v>
      </c>
      <c r="C3387" t="s">
        <v>17</v>
      </c>
      <c r="D3387" t="s">
        <v>18</v>
      </c>
      <c r="E3387" t="s">
        <v>19</v>
      </c>
      <c r="F3387">
        <v>2023</v>
      </c>
      <c r="G3387">
        <v>2023</v>
      </c>
      <c r="H3387" s="1" t="s">
        <v>132</v>
      </c>
      <c r="I3387" t="s">
        <v>131</v>
      </c>
      <c r="J3387">
        <v>1</v>
      </c>
      <c r="K3387" t="s">
        <v>22</v>
      </c>
      <c r="L3387">
        <v>2</v>
      </c>
      <c r="M3387" t="s">
        <v>262</v>
      </c>
      <c r="N3387">
        <v>63</v>
      </c>
      <c r="R3387" s="2">
        <f t="shared" si="105"/>
        <v>80.769230769230774</v>
      </c>
      <c r="S3387" s="2">
        <f>VLOOKUP(A3387,'TA Total'!A:Q,14,0)</f>
        <v>78</v>
      </c>
    </row>
    <row r="3388" spans="1:19" x14ac:dyDescent="0.45">
      <c r="A3388" s="2" t="str">
        <f t="shared" si="104"/>
        <v>2023|Waimakariri District|Total - dwelling type</v>
      </c>
      <c r="B3388" t="s">
        <v>16</v>
      </c>
      <c r="C3388" t="s">
        <v>17</v>
      </c>
      <c r="D3388" t="s">
        <v>18</v>
      </c>
      <c r="E3388" t="s">
        <v>19</v>
      </c>
      <c r="F3388">
        <v>2023</v>
      </c>
      <c r="G3388">
        <v>2023</v>
      </c>
      <c r="H3388" s="1" t="s">
        <v>132</v>
      </c>
      <c r="I3388" t="s">
        <v>131</v>
      </c>
      <c r="J3388">
        <v>1</v>
      </c>
      <c r="K3388" t="s">
        <v>22</v>
      </c>
      <c r="L3388">
        <v>99</v>
      </c>
      <c r="M3388" t="s">
        <v>260</v>
      </c>
      <c r="N3388">
        <v>25539</v>
      </c>
      <c r="R3388" s="2">
        <f t="shared" si="105"/>
        <v>93.017919580419587</v>
      </c>
      <c r="S3388" s="2">
        <f>VLOOKUP(A3388,'TA Total'!A:Q,14,0)</f>
        <v>27456</v>
      </c>
    </row>
    <row r="3389" spans="1:19" x14ac:dyDescent="0.45">
      <c r="A3389" s="2" t="str">
        <f t="shared" si="104"/>
        <v>2023|Waimakariri District|Private Dwelling</v>
      </c>
      <c r="B3389" t="s">
        <v>16</v>
      </c>
      <c r="C3389" t="s">
        <v>17</v>
      </c>
      <c r="D3389" t="s">
        <v>18</v>
      </c>
      <c r="E3389" t="s">
        <v>19</v>
      </c>
      <c r="F3389">
        <v>2023</v>
      </c>
      <c r="G3389">
        <v>2023</v>
      </c>
      <c r="H3389" s="1" t="s">
        <v>132</v>
      </c>
      <c r="I3389" t="s">
        <v>131</v>
      </c>
      <c r="J3389">
        <v>2</v>
      </c>
      <c r="K3389" t="s">
        <v>23</v>
      </c>
      <c r="L3389">
        <v>1</v>
      </c>
      <c r="M3389" t="s">
        <v>261</v>
      </c>
      <c r="N3389">
        <v>1566</v>
      </c>
      <c r="R3389" s="2">
        <f t="shared" si="105"/>
        <v>5.720547945205479</v>
      </c>
      <c r="S3389" s="2">
        <f>VLOOKUP(A3389,'TA Total'!A:Q,14,0)</f>
        <v>27375</v>
      </c>
    </row>
    <row r="3390" spans="1:19" x14ac:dyDescent="0.45">
      <c r="A3390" s="2" t="str">
        <f t="shared" si="104"/>
        <v>2023|Waimakariri District|Non-private Dwelling</v>
      </c>
      <c r="B3390" t="s">
        <v>16</v>
      </c>
      <c r="C3390" t="s">
        <v>17</v>
      </c>
      <c r="D3390" t="s">
        <v>18</v>
      </c>
      <c r="E3390" t="s">
        <v>19</v>
      </c>
      <c r="F3390">
        <v>2023</v>
      </c>
      <c r="G3390">
        <v>2023</v>
      </c>
      <c r="H3390" s="1" t="s">
        <v>132</v>
      </c>
      <c r="I3390" t="s">
        <v>131</v>
      </c>
      <c r="J3390">
        <v>2</v>
      </c>
      <c r="K3390" t="s">
        <v>23</v>
      </c>
      <c r="L3390">
        <v>2</v>
      </c>
      <c r="M3390" t="s">
        <v>262</v>
      </c>
      <c r="N3390">
        <v>15</v>
      </c>
      <c r="R3390" s="2">
        <f t="shared" si="105"/>
        <v>19.230769230769234</v>
      </c>
      <c r="S3390" s="2">
        <f>VLOOKUP(A3390,'TA Total'!A:Q,14,0)</f>
        <v>78</v>
      </c>
    </row>
    <row r="3391" spans="1:19" x14ac:dyDescent="0.45">
      <c r="A3391" s="2" t="str">
        <f t="shared" si="104"/>
        <v>2023|Waimakariri District|Total - dwelling type</v>
      </c>
      <c r="B3391" t="s">
        <v>16</v>
      </c>
      <c r="C3391" t="s">
        <v>17</v>
      </c>
      <c r="D3391" t="s">
        <v>18</v>
      </c>
      <c r="E3391" t="s">
        <v>19</v>
      </c>
      <c r="F3391">
        <v>2023</v>
      </c>
      <c r="G3391">
        <v>2023</v>
      </c>
      <c r="H3391" s="1" t="s">
        <v>132</v>
      </c>
      <c r="I3391" t="s">
        <v>131</v>
      </c>
      <c r="J3391">
        <v>2</v>
      </c>
      <c r="K3391" t="s">
        <v>23</v>
      </c>
      <c r="L3391">
        <v>99</v>
      </c>
      <c r="M3391" t="s">
        <v>260</v>
      </c>
      <c r="N3391">
        <v>1584</v>
      </c>
      <c r="R3391" s="2">
        <f t="shared" si="105"/>
        <v>5.7692307692307692</v>
      </c>
      <c r="S3391" s="2">
        <f>VLOOKUP(A3391,'TA Total'!A:Q,14,0)</f>
        <v>27456</v>
      </c>
    </row>
    <row r="3392" spans="1:19" x14ac:dyDescent="0.45">
      <c r="A3392" s="2" t="str">
        <f t="shared" si="104"/>
        <v>2023|Waimakariri District|Private Dwelling</v>
      </c>
      <c r="B3392" t="s">
        <v>16</v>
      </c>
      <c r="C3392" t="s">
        <v>17</v>
      </c>
      <c r="D3392" t="s">
        <v>18</v>
      </c>
      <c r="E3392" t="s">
        <v>19</v>
      </c>
      <c r="F3392">
        <v>2023</v>
      </c>
      <c r="G3392">
        <v>2023</v>
      </c>
      <c r="H3392" s="1" t="s">
        <v>132</v>
      </c>
      <c r="I3392" t="s">
        <v>131</v>
      </c>
      <c r="J3392">
        <v>21</v>
      </c>
      <c r="K3392" t="s">
        <v>26</v>
      </c>
      <c r="L3392">
        <v>1</v>
      </c>
      <c r="M3392" t="s">
        <v>261</v>
      </c>
      <c r="N3392">
        <v>969</v>
      </c>
      <c r="R3392" s="2">
        <f t="shared" si="105"/>
        <v>3.5397260273972599</v>
      </c>
      <c r="S3392" s="2">
        <f>VLOOKUP(A3392,'TA Total'!A:Q,14,0)</f>
        <v>27375</v>
      </c>
    </row>
    <row r="3393" spans="1:19" x14ac:dyDescent="0.45">
      <c r="A3393" s="2" t="str">
        <f t="shared" si="104"/>
        <v>2023|Waimakariri District|Non-private Dwelling</v>
      </c>
      <c r="B3393" t="s">
        <v>16</v>
      </c>
      <c r="C3393" t="s">
        <v>17</v>
      </c>
      <c r="D3393" t="s">
        <v>18</v>
      </c>
      <c r="E3393" t="s">
        <v>19</v>
      </c>
      <c r="F3393">
        <v>2023</v>
      </c>
      <c r="G3393">
        <v>2023</v>
      </c>
      <c r="H3393" s="1" t="s">
        <v>132</v>
      </c>
      <c r="I3393" t="s">
        <v>131</v>
      </c>
      <c r="J3393">
        <v>21</v>
      </c>
      <c r="K3393" t="s">
        <v>26</v>
      </c>
      <c r="L3393">
        <v>2</v>
      </c>
      <c r="M3393" t="s">
        <v>262</v>
      </c>
      <c r="N3393">
        <v>6</v>
      </c>
      <c r="R3393" s="2">
        <f t="shared" si="105"/>
        <v>7.6923076923076925</v>
      </c>
      <c r="S3393" s="2">
        <f>VLOOKUP(A3393,'TA Total'!A:Q,14,0)</f>
        <v>78</v>
      </c>
    </row>
    <row r="3394" spans="1:19" x14ac:dyDescent="0.45">
      <c r="A3394" s="2" t="str">
        <f t="shared" si="104"/>
        <v>2023|Waimakariri District|Total - dwelling type</v>
      </c>
      <c r="B3394" t="s">
        <v>16</v>
      </c>
      <c r="C3394" t="s">
        <v>17</v>
      </c>
      <c r="D3394" t="s">
        <v>18</v>
      </c>
      <c r="E3394" t="s">
        <v>19</v>
      </c>
      <c r="F3394">
        <v>2023</v>
      </c>
      <c r="G3394">
        <v>2023</v>
      </c>
      <c r="H3394" s="1" t="s">
        <v>132</v>
      </c>
      <c r="I3394" t="s">
        <v>131</v>
      </c>
      <c r="J3394">
        <v>21</v>
      </c>
      <c r="K3394" t="s">
        <v>26</v>
      </c>
      <c r="L3394">
        <v>99</v>
      </c>
      <c r="M3394" t="s">
        <v>260</v>
      </c>
      <c r="N3394">
        <v>972</v>
      </c>
      <c r="R3394" s="2">
        <f t="shared" si="105"/>
        <v>3.5402097902097904</v>
      </c>
      <c r="S3394" s="2">
        <f>VLOOKUP(A3394,'TA Total'!A:Q,14,0)</f>
        <v>27456</v>
      </c>
    </row>
    <row r="3395" spans="1:19" x14ac:dyDescent="0.45">
      <c r="A3395" s="2" t="str">
        <f t="shared" ref="A3395:A3458" si="106">G3395&amp;"|"&amp;I3395&amp;"|"&amp;M3395</f>
        <v>2023|Waimakariri District|Private Dwelling</v>
      </c>
      <c r="B3395" t="s">
        <v>16</v>
      </c>
      <c r="C3395" t="s">
        <v>17</v>
      </c>
      <c r="D3395" t="s">
        <v>18</v>
      </c>
      <c r="E3395" t="s">
        <v>19</v>
      </c>
      <c r="F3395">
        <v>2023</v>
      </c>
      <c r="G3395">
        <v>2023</v>
      </c>
      <c r="H3395" s="1" t="s">
        <v>132</v>
      </c>
      <c r="I3395" t="s">
        <v>131</v>
      </c>
      <c r="J3395">
        <v>22</v>
      </c>
      <c r="K3395" t="s">
        <v>27</v>
      </c>
      <c r="L3395">
        <v>1</v>
      </c>
      <c r="M3395" t="s">
        <v>261</v>
      </c>
      <c r="N3395">
        <v>597</v>
      </c>
      <c r="R3395" s="2">
        <f t="shared" ref="R3395:R3458" si="107">IF(P3395&lt;&gt;"_U",IFERROR((N3395/S3395*100),"."),".")</f>
        <v>2.1808219178082191</v>
      </c>
      <c r="S3395" s="2">
        <f>VLOOKUP(A3395,'TA Total'!A:Q,14,0)</f>
        <v>27375</v>
      </c>
    </row>
    <row r="3396" spans="1:19" x14ac:dyDescent="0.45">
      <c r="A3396" s="2" t="str">
        <f t="shared" si="106"/>
        <v>2023|Waimakariri District|Non-private Dwelling</v>
      </c>
      <c r="B3396" t="s">
        <v>16</v>
      </c>
      <c r="C3396" t="s">
        <v>17</v>
      </c>
      <c r="D3396" t="s">
        <v>18</v>
      </c>
      <c r="E3396" t="s">
        <v>19</v>
      </c>
      <c r="F3396">
        <v>2023</v>
      </c>
      <c r="G3396">
        <v>2023</v>
      </c>
      <c r="H3396" s="1" t="s">
        <v>132</v>
      </c>
      <c r="I3396" t="s">
        <v>131</v>
      </c>
      <c r="J3396">
        <v>22</v>
      </c>
      <c r="K3396" t="s">
        <v>27</v>
      </c>
      <c r="L3396">
        <v>2</v>
      </c>
      <c r="M3396" t="s">
        <v>262</v>
      </c>
      <c r="N3396">
        <v>12</v>
      </c>
      <c r="R3396" s="2">
        <f t="shared" si="107"/>
        <v>15.384615384615385</v>
      </c>
      <c r="S3396" s="2">
        <f>VLOOKUP(A3396,'TA Total'!A:Q,14,0)</f>
        <v>78</v>
      </c>
    </row>
    <row r="3397" spans="1:19" x14ac:dyDescent="0.45">
      <c r="A3397" s="2" t="str">
        <f t="shared" si="106"/>
        <v>2023|Waimakariri District|Total - dwelling type</v>
      </c>
      <c r="B3397" t="s">
        <v>16</v>
      </c>
      <c r="C3397" t="s">
        <v>17</v>
      </c>
      <c r="D3397" t="s">
        <v>18</v>
      </c>
      <c r="E3397" t="s">
        <v>19</v>
      </c>
      <c r="F3397">
        <v>2023</v>
      </c>
      <c r="G3397">
        <v>2023</v>
      </c>
      <c r="H3397" s="1" t="s">
        <v>132</v>
      </c>
      <c r="I3397" t="s">
        <v>131</v>
      </c>
      <c r="J3397">
        <v>22</v>
      </c>
      <c r="K3397" t="s">
        <v>27</v>
      </c>
      <c r="L3397">
        <v>99</v>
      </c>
      <c r="M3397" t="s">
        <v>260</v>
      </c>
      <c r="N3397">
        <v>609</v>
      </c>
      <c r="R3397" s="2">
        <f t="shared" si="107"/>
        <v>2.2180944055944054</v>
      </c>
      <c r="S3397" s="2">
        <f>VLOOKUP(A3397,'TA Total'!A:Q,14,0)</f>
        <v>27456</v>
      </c>
    </row>
    <row r="3398" spans="1:19" x14ac:dyDescent="0.45">
      <c r="A3398" s="2" t="str">
        <f t="shared" si="106"/>
        <v>2023|Waimakariri District|Private Dwelling</v>
      </c>
      <c r="B3398" t="s">
        <v>16</v>
      </c>
      <c r="C3398" t="s">
        <v>17</v>
      </c>
      <c r="D3398" t="s">
        <v>18</v>
      </c>
      <c r="E3398" t="s">
        <v>19</v>
      </c>
      <c r="F3398">
        <v>2023</v>
      </c>
      <c r="G3398">
        <v>2023</v>
      </c>
      <c r="H3398" s="1" t="s">
        <v>132</v>
      </c>
      <c r="I3398" t="s">
        <v>131</v>
      </c>
      <c r="J3398">
        <v>3</v>
      </c>
      <c r="K3398" t="s">
        <v>28</v>
      </c>
      <c r="L3398">
        <v>1</v>
      </c>
      <c r="M3398" t="s">
        <v>261</v>
      </c>
      <c r="N3398">
        <v>336</v>
      </c>
      <c r="R3398" s="2">
        <f t="shared" si="107"/>
        <v>1.2273972602739724</v>
      </c>
      <c r="S3398" s="2">
        <f>VLOOKUP(A3398,'TA Total'!A:Q,14,0)</f>
        <v>27375</v>
      </c>
    </row>
    <row r="3399" spans="1:19" x14ac:dyDescent="0.45">
      <c r="A3399" s="2" t="str">
        <f t="shared" si="106"/>
        <v>2023|Waimakariri District|Non-private Dwelling</v>
      </c>
      <c r="B3399" t="s">
        <v>16</v>
      </c>
      <c r="C3399" t="s">
        <v>17</v>
      </c>
      <c r="D3399" t="s">
        <v>18</v>
      </c>
      <c r="E3399" t="s">
        <v>19</v>
      </c>
      <c r="F3399">
        <v>2023</v>
      </c>
      <c r="G3399">
        <v>2023</v>
      </c>
      <c r="H3399" s="1" t="s">
        <v>132</v>
      </c>
      <c r="I3399" t="s">
        <v>131</v>
      </c>
      <c r="J3399">
        <v>3</v>
      </c>
      <c r="K3399" t="s">
        <v>28</v>
      </c>
      <c r="L3399">
        <v>2</v>
      </c>
      <c r="M3399" t="s">
        <v>262</v>
      </c>
      <c r="N3399">
        <v>0</v>
      </c>
      <c r="R3399" s="2">
        <f t="shared" si="107"/>
        <v>0</v>
      </c>
      <c r="S3399" s="2">
        <f>VLOOKUP(A3399,'TA Total'!A:Q,14,0)</f>
        <v>78</v>
      </c>
    </row>
    <row r="3400" spans="1:19" x14ac:dyDescent="0.45">
      <c r="A3400" s="2" t="str">
        <f t="shared" si="106"/>
        <v>2023|Waimakariri District|Total - dwelling type</v>
      </c>
      <c r="B3400" t="s">
        <v>16</v>
      </c>
      <c r="C3400" t="s">
        <v>17</v>
      </c>
      <c r="D3400" t="s">
        <v>18</v>
      </c>
      <c r="E3400" t="s">
        <v>19</v>
      </c>
      <c r="F3400">
        <v>2023</v>
      </c>
      <c r="G3400">
        <v>2023</v>
      </c>
      <c r="H3400" s="1" t="s">
        <v>132</v>
      </c>
      <c r="I3400" t="s">
        <v>131</v>
      </c>
      <c r="J3400">
        <v>3</v>
      </c>
      <c r="K3400" t="s">
        <v>28</v>
      </c>
      <c r="L3400">
        <v>99</v>
      </c>
      <c r="M3400" t="s">
        <v>260</v>
      </c>
      <c r="N3400">
        <v>336</v>
      </c>
      <c r="R3400" s="2">
        <f t="shared" si="107"/>
        <v>1.2237762237762237</v>
      </c>
      <c r="S3400" s="2">
        <f>VLOOKUP(A3400,'TA Total'!A:Q,14,0)</f>
        <v>27456</v>
      </c>
    </row>
    <row r="3401" spans="1:19" x14ac:dyDescent="0.45">
      <c r="A3401" s="2" t="str">
        <f t="shared" si="106"/>
        <v>2023|Waimakariri District|Private Dwelling</v>
      </c>
      <c r="B3401" t="s">
        <v>16</v>
      </c>
      <c r="C3401" t="s">
        <v>17</v>
      </c>
      <c r="D3401" t="s">
        <v>18</v>
      </c>
      <c r="E3401" t="s">
        <v>19</v>
      </c>
      <c r="F3401">
        <v>2023</v>
      </c>
      <c r="G3401">
        <v>2023</v>
      </c>
      <c r="H3401" s="1" t="s">
        <v>132</v>
      </c>
      <c r="I3401" t="s">
        <v>131</v>
      </c>
      <c r="J3401">
        <v>999</v>
      </c>
      <c r="K3401" t="s">
        <v>29</v>
      </c>
      <c r="L3401">
        <v>1</v>
      </c>
      <c r="M3401" t="s">
        <v>261</v>
      </c>
      <c r="N3401">
        <v>27375</v>
      </c>
      <c r="R3401" s="2">
        <f t="shared" si="107"/>
        <v>100</v>
      </c>
      <c r="S3401" s="2">
        <f>VLOOKUP(A3401,'TA Total'!A:Q,14,0)</f>
        <v>27375</v>
      </c>
    </row>
    <row r="3402" spans="1:19" x14ac:dyDescent="0.45">
      <c r="A3402" s="2" t="str">
        <f t="shared" si="106"/>
        <v>2023|Waimakariri District|Non-private Dwelling</v>
      </c>
      <c r="B3402" t="s">
        <v>16</v>
      </c>
      <c r="C3402" t="s">
        <v>17</v>
      </c>
      <c r="D3402" t="s">
        <v>18</v>
      </c>
      <c r="E3402" t="s">
        <v>19</v>
      </c>
      <c r="F3402">
        <v>2023</v>
      </c>
      <c r="G3402">
        <v>2023</v>
      </c>
      <c r="H3402" s="1" t="s">
        <v>132</v>
      </c>
      <c r="I3402" t="s">
        <v>131</v>
      </c>
      <c r="J3402">
        <v>999</v>
      </c>
      <c r="K3402" t="s">
        <v>29</v>
      </c>
      <c r="L3402">
        <v>2</v>
      </c>
      <c r="M3402" t="s">
        <v>262</v>
      </c>
      <c r="N3402">
        <v>78</v>
      </c>
      <c r="R3402" s="2">
        <f t="shared" si="107"/>
        <v>100</v>
      </c>
      <c r="S3402" s="2">
        <f>VLOOKUP(A3402,'TA Total'!A:Q,14,0)</f>
        <v>78</v>
      </c>
    </row>
    <row r="3403" spans="1:19" x14ac:dyDescent="0.45">
      <c r="A3403" s="2" t="str">
        <f t="shared" si="106"/>
        <v>2023|Waimakariri District|Total - dwelling type</v>
      </c>
      <c r="B3403" t="s">
        <v>16</v>
      </c>
      <c r="C3403" t="s">
        <v>17</v>
      </c>
      <c r="D3403" t="s">
        <v>18</v>
      </c>
      <c r="E3403" t="s">
        <v>19</v>
      </c>
      <c r="F3403">
        <v>2023</v>
      </c>
      <c r="G3403">
        <v>2023</v>
      </c>
      <c r="H3403" s="1" t="s">
        <v>132</v>
      </c>
      <c r="I3403" t="s">
        <v>131</v>
      </c>
      <c r="J3403">
        <v>999</v>
      </c>
      <c r="K3403" t="s">
        <v>29</v>
      </c>
      <c r="L3403">
        <v>99</v>
      </c>
      <c r="M3403" t="s">
        <v>260</v>
      </c>
      <c r="N3403">
        <v>27456</v>
      </c>
      <c r="R3403" s="2">
        <f t="shared" si="107"/>
        <v>100</v>
      </c>
      <c r="S3403" s="2">
        <f>VLOOKUP(A3403,'TA Total'!A:Q,14,0)</f>
        <v>27456</v>
      </c>
    </row>
    <row r="3404" spans="1:19" x14ac:dyDescent="0.45">
      <c r="A3404" s="2" t="str">
        <f t="shared" si="106"/>
        <v>2023|Christchurch City|Private Dwelling</v>
      </c>
      <c r="B3404" t="s">
        <v>16</v>
      </c>
      <c r="C3404" t="s">
        <v>17</v>
      </c>
      <c r="D3404" t="s">
        <v>18</v>
      </c>
      <c r="E3404" t="s">
        <v>19</v>
      </c>
      <c r="F3404">
        <v>2023</v>
      </c>
      <c r="G3404">
        <v>2023</v>
      </c>
      <c r="H3404" s="1" t="s">
        <v>130</v>
      </c>
      <c r="I3404" t="s">
        <v>129</v>
      </c>
      <c r="J3404">
        <v>1</v>
      </c>
      <c r="K3404" t="s">
        <v>22</v>
      </c>
      <c r="L3404">
        <v>1</v>
      </c>
      <c r="M3404" t="s">
        <v>261</v>
      </c>
      <c r="N3404">
        <v>150267</v>
      </c>
      <c r="R3404" s="2">
        <f t="shared" si="107"/>
        <v>90.506477784001589</v>
      </c>
      <c r="S3404" s="2">
        <f>VLOOKUP(A3404,'TA Total'!A:Q,14,0)</f>
        <v>166029</v>
      </c>
    </row>
    <row r="3405" spans="1:19" x14ac:dyDescent="0.45">
      <c r="A3405" s="2" t="str">
        <f t="shared" si="106"/>
        <v>2023|Christchurch City|Non-private Dwelling</v>
      </c>
      <c r="B3405" t="s">
        <v>16</v>
      </c>
      <c r="C3405" t="s">
        <v>17</v>
      </c>
      <c r="D3405" t="s">
        <v>18</v>
      </c>
      <c r="E3405" t="s">
        <v>19</v>
      </c>
      <c r="F3405">
        <v>2023</v>
      </c>
      <c r="G3405">
        <v>2023</v>
      </c>
      <c r="H3405" s="1" t="s">
        <v>130</v>
      </c>
      <c r="I3405" t="s">
        <v>129</v>
      </c>
      <c r="J3405">
        <v>1</v>
      </c>
      <c r="K3405" t="s">
        <v>22</v>
      </c>
      <c r="L3405">
        <v>2</v>
      </c>
      <c r="M3405" t="s">
        <v>262</v>
      </c>
      <c r="N3405">
        <v>639</v>
      </c>
      <c r="R3405" s="2">
        <f t="shared" si="107"/>
        <v>88.75</v>
      </c>
      <c r="S3405" s="2">
        <f>VLOOKUP(A3405,'TA Total'!A:Q,14,0)</f>
        <v>720</v>
      </c>
    </row>
    <row r="3406" spans="1:19" x14ac:dyDescent="0.45">
      <c r="A3406" s="2" t="str">
        <f t="shared" si="106"/>
        <v>2023|Christchurch City|Total - dwelling type</v>
      </c>
      <c r="B3406" t="s">
        <v>16</v>
      </c>
      <c r="C3406" t="s">
        <v>17</v>
      </c>
      <c r="D3406" t="s">
        <v>18</v>
      </c>
      <c r="E3406" t="s">
        <v>19</v>
      </c>
      <c r="F3406">
        <v>2023</v>
      </c>
      <c r="G3406">
        <v>2023</v>
      </c>
      <c r="H3406" s="1" t="s">
        <v>130</v>
      </c>
      <c r="I3406" t="s">
        <v>129</v>
      </c>
      <c r="J3406">
        <v>1</v>
      </c>
      <c r="K3406" t="s">
        <v>22</v>
      </c>
      <c r="L3406">
        <v>99</v>
      </c>
      <c r="M3406" t="s">
        <v>260</v>
      </c>
      <c r="N3406">
        <v>150909</v>
      </c>
      <c r="R3406" s="2">
        <f t="shared" si="107"/>
        <v>90.500692657827031</v>
      </c>
      <c r="S3406" s="2">
        <f>VLOOKUP(A3406,'TA Total'!A:Q,14,0)</f>
        <v>166749</v>
      </c>
    </row>
    <row r="3407" spans="1:19" x14ac:dyDescent="0.45">
      <c r="A3407" s="2" t="str">
        <f t="shared" si="106"/>
        <v>2023|Christchurch City|Private Dwelling</v>
      </c>
      <c r="B3407" t="s">
        <v>16</v>
      </c>
      <c r="C3407" t="s">
        <v>17</v>
      </c>
      <c r="D3407" t="s">
        <v>18</v>
      </c>
      <c r="E3407" t="s">
        <v>19</v>
      </c>
      <c r="F3407">
        <v>2023</v>
      </c>
      <c r="G3407">
        <v>2023</v>
      </c>
      <c r="H3407" s="1" t="s">
        <v>130</v>
      </c>
      <c r="I3407" t="s">
        <v>129</v>
      </c>
      <c r="J3407">
        <v>2</v>
      </c>
      <c r="K3407" t="s">
        <v>23</v>
      </c>
      <c r="L3407">
        <v>1</v>
      </c>
      <c r="M3407" t="s">
        <v>261</v>
      </c>
      <c r="N3407">
        <v>13467</v>
      </c>
      <c r="R3407" s="2">
        <f t="shared" si="107"/>
        <v>8.1112335796758401</v>
      </c>
      <c r="S3407" s="2">
        <f>VLOOKUP(A3407,'TA Total'!A:Q,14,0)</f>
        <v>166029</v>
      </c>
    </row>
    <row r="3408" spans="1:19" x14ac:dyDescent="0.45">
      <c r="A3408" s="2" t="str">
        <f t="shared" si="106"/>
        <v>2023|Christchurch City|Non-private Dwelling</v>
      </c>
      <c r="B3408" t="s">
        <v>16</v>
      </c>
      <c r="C3408" t="s">
        <v>17</v>
      </c>
      <c r="D3408" t="s">
        <v>18</v>
      </c>
      <c r="E3408" t="s">
        <v>19</v>
      </c>
      <c r="F3408">
        <v>2023</v>
      </c>
      <c r="G3408">
        <v>2023</v>
      </c>
      <c r="H3408" s="1" t="s">
        <v>130</v>
      </c>
      <c r="I3408" t="s">
        <v>129</v>
      </c>
      <c r="J3408">
        <v>2</v>
      </c>
      <c r="K3408" t="s">
        <v>23</v>
      </c>
      <c r="L3408">
        <v>2</v>
      </c>
      <c r="M3408" t="s">
        <v>262</v>
      </c>
      <c r="N3408">
        <v>72</v>
      </c>
      <c r="R3408" s="2">
        <f t="shared" si="107"/>
        <v>10</v>
      </c>
      <c r="S3408" s="2">
        <f>VLOOKUP(A3408,'TA Total'!A:Q,14,0)</f>
        <v>720</v>
      </c>
    </row>
    <row r="3409" spans="1:19" x14ac:dyDescent="0.45">
      <c r="A3409" s="2" t="str">
        <f t="shared" si="106"/>
        <v>2023|Christchurch City|Total - dwelling type</v>
      </c>
      <c r="B3409" t="s">
        <v>16</v>
      </c>
      <c r="C3409" t="s">
        <v>17</v>
      </c>
      <c r="D3409" t="s">
        <v>18</v>
      </c>
      <c r="E3409" t="s">
        <v>19</v>
      </c>
      <c r="F3409">
        <v>2023</v>
      </c>
      <c r="G3409">
        <v>2023</v>
      </c>
      <c r="H3409" s="1" t="s">
        <v>130</v>
      </c>
      <c r="I3409" t="s">
        <v>129</v>
      </c>
      <c r="J3409">
        <v>2</v>
      </c>
      <c r="K3409" t="s">
        <v>23</v>
      </c>
      <c r="L3409">
        <v>99</v>
      </c>
      <c r="M3409" t="s">
        <v>260</v>
      </c>
      <c r="N3409">
        <v>13536</v>
      </c>
      <c r="R3409" s="2">
        <f t="shared" si="107"/>
        <v>8.1175899105841722</v>
      </c>
      <c r="S3409" s="2">
        <f>VLOOKUP(A3409,'TA Total'!A:Q,14,0)</f>
        <v>166749</v>
      </c>
    </row>
    <row r="3410" spans="1:19" x14ac:dyDescent="0.45">
      <c r="A3410" s="2" t="str">
        <f t="shared" si="106"/>
        <v>2023|Christchurch City|Private Dwelling</v>
      </c>
      <c r="B3410" t="s">
        <v>16</v>
      </c>
      <c r="C3410" t="s">
        <v>17</v>
      </c>
      <c r="D3410" t="s">
        <v>18</v>
      </c>
      <c r="E3410" t="s">
        <v>19</v>
      </c>
      <c r="F3410">
        <v>2023</v>
      </c>
      <c r="G3410">
        <v>2023</v>
      </c>
      <c r="H3410" s="1" t="s">
        <v>130</v>
      </c>
      <c r="I3410" t="s">
        <v>129</v>
      </c>
      <c r="J3410">
        <v>21</v>
      </c>
      <c r="K3410" t="s">
        <v>26</v>
      </c>
      <c r="L3410">
        <v>1</v>
      </c>
      <c r="M3410" t="s">
        <v>261</v>
      </c>
      <c r="N3410">
        <v>7578</v>
      </c>
      <c r="R3410" s="2">
        <f t="shared" si="107"/>
        <v>4.5642628697396237</v>
      </c>
      <c r="S3410" s="2">
        <f>VLOOKUP(A3410,'TA Total'!A:Q,14,0)</f>
        <v>166029</v>
      </c>
    </row>
    <row r="3411" spans="1:19" x14ac:dyDescent="0.45">
      <c r="A3411" s="2" t="str">
        <f t="shared" si="106"/>
        <v>2023|Christchurch City|Non-private Dwelling</v>
      </c>
      <c r="B3411" t="s">
        <v>16</v>
      </c>
      <c r="C3411" t="s">
        <v>17</v>
      </c>
      <c r="D3411" t="s">
        <v>18</v>
      </c>
      <c r="E3411" t="s">
        <v>19</v>
      </c>
      <c r="F3411">
        <v>2023</v>
      </c>
      <c r="G3411">
        <v>2023</v>
      </c>
      <c r="H3411" s="1" t="s">
        <v>130</v>
      </c>
      <c r="I3411" t="s">
        <v>129</v>
      </c>
      <c r="J3411">
        <v>21</v>
      </c>
      <c r="K3411" t="s">
        <v>26</v>
      </c>
      <c r="L3411">
        <v>2</v>
      </c>
      <c r="M3411" t="s">
        <v>262</v>
      </c>
      <c r="N3411">
        <v>39</v>
      </c>
      <c r="R3411" s="2">
        <f t="shared" si="107"/>
        <v>5.416666666666667</v>
      </c>
      <c r="S3411" s="2">
        <f>VLOOKUP(A3411,'TA Total'!A:Q,14,0)</f>
        <v>720</v>
      </c>
    </row>
    <row r="3412" spans="1:19" x14ac:dyDescent="0.45">
      <c r="A3412" s="2" t="str">
        <f t="shared" si="106"/>
        <v>2023|Christchurch City|Total - dwelling type</v>
      </c>
      <c r="B3412" t="s">
        <v>16</v>
      </c>
      <c r="C3412" t="s">
        <v>17</v>
      </c>
      <c r="D3412" t="s">
        <v>18</v>
      </c>
      <c r="E3412" t="s">
        <v>19</v>
      </c>
      <c r="F3412">
        <v>2023</v>
      </c>
      <c r="G3412">
        <v>2023</v>
      </c>
      <c r="H3412" s="1" t="s">
        <v>130</v>
      </c>
      <c r="I3412" t="s">
        <v>129</v>
      </c>
      <c r="J3412">
        <v>21</v>
      </c>
      <c r="K3412" t="s">
        <v>26</v>
      </c>
      <c r="L3412">
        <v>99</v>
      </c>
      <c r="M3412" t="s">
        <v>260</v>
      </c>
      <c r="N3412">
        <v>7620</v>
      </c>
      <c r="R3412" s="2">
        <f t="shared" si="107"/>
        <v>4.5697425471816926</v>
      </c>
      <c r="S3412" s="2">
        <f>VLOOKUP(A3412,'TA Total'!A:Q,14,0)</f>
        <v>166749</v>
      </c>
    </row>
    <row r="3413" spans="1:19" x14ac:dyDescent="0.45">
      <c r="A3413" s="2" t="str">
        <f t="shared" si="106"/>
        <v>2023|Christchurch City|Private Dwelling</v>
      </c>
      <c r="B3413" t="s">
        <v>16</v>
      </c>
      <c r="C3413" t="s">
        <v>17</v>
      </c>
      <c r="D3413" t="s">
        <v>18</v>
      </c>
      <c r="E3413" t="s">
        <v>19</v>
      </c>
      <c r="F3413">
        <v>2023</v>
      </c>
      <c r="G3413">
        <v>2023</v>
      </c>
      <c r="H3413" s="1" t="s">
        <v>130</v>
      </c>
      <c r="I3413" t="s">
        <v>129</v>
      </c>
      <c r="J3413">
        <v>22</v>
      </c>
      <c r="K3413" t="s">
        <v>27</v>
      </c>
      <c r="L3413">
        <v>1</v>
      </c>
      <c r="M3413" t="s">
        <v>261</v>
      </c>
      <c r="N3413">
        <v>5886</v>
      </c>
      <c r="R3413" s="2">
        <f t="shared" si="107"/>
        <v>3.5451637966861211</v>
      </c>
      <c r="S3413" s="2">
        <f>VLOOKUP(A3413,'TA Total'!A:Q,14,0)</f>
        <v>166029</v>
      </c>
    </row>
    <row r="3414" spans="1:19" x14ac:dyDescent="0.45">
      <c r="A3414" s="2" t="str">
        <f t="shared" si="106"/>
        <v>2023|Christchurch City|Non-private Dwelling</v>
      </c>
      <c r="B3414" t="s">
        <v>16</v>
      </c>
      <c r="C3414" t="s">
        <v>17</v>
      </c>
      <c r="D3414" t="s">
        <v>18</v>
      </c>
      <c r="E3414" t="s">
        <v>19</v>
      </c>
      <c r="F3414">
        <v>2023</v>
      </c>
      <c r="G3414">
        <v>2023</v>
      </c>
      <c r="H3414" s="1" t="s">
        <v>130</v>
      </c>
      <c r="I3414" t="s">
        <v>129</v>
      </c>
      <c r="J3414">
        <v>22</v>
      </c>
      <c r="K3414" t="s">
        <v>27</v>
      </c>
      <c r="L3414">
        <v>2</v>
      </c>
      <c r="M3414" t="s">
        <v>262</v>
      </c>
      <c r="N3414">
        <v>33</v>
      </c>
      <c r="R3414" s="2">
        <f t="shared" si="107"/>
        <v>4.583333333333333</v>
      </c>
      <c r="S3414" s="2">
        <f>VLOOKUP(A3414,'TA Total'!A:Q,14,0)</f>
        <v>720</v>
      </c>
    </row>
    <row r="3415" spans="1:19" x14ac:dyDescent="0.45">
      <c r="A3415" s="2" t="str">
        <f t="shared" si="106"/>
        <v>2023|Christchurch City|Total - dwelling type</v>
      </c>
      <c r="B3415" t="s">
        <v>16</v>
      </c>
      <c r="C3415" t="s">
        <v>17</v>
      </c>
      <c r="D3415" t="s">
        <v>18</v>
      </c>
      <c r="E3415" t="s">
        <v>19</v>
      </c>
      <c r="F3415">
        <v>2023</v>
      </c>
      <c r="G3415">
        <v>2023</v>
      </c>
      <c r="H3415" s="1" t="s">
        <v>130</v>
      </c>
      <c r="I3415" t="s">
        <v>129</v>
      </c>
      <c r="J3415">
        <v>22</v>
      </c>
      <c r="K3415" t="s">
        <v>27</v>
      </c>
      <c r="L3415">
        <v>99</v>
      </c>
      <c r="M3415" t="s">
        <v>260</v>
      </c>
      <c r="N3415">
        <v>5916</v>
      </c>
      <c r="R3415" s="2">
        <f t="shared" si="107"/>
        <v>3.5478473634024796</v>
      </c>
      <c r="S3415" s="2">
        <f>VLOOKUP(A3415,'TA Total'!A:Q,14,0)</f>
        <v>166749</v>
      </c>
    </row>
    <row r="3416" spans="1:19" x14ac:dyDescent="0.45">
      <c r="A3416" s="2" t="str">
        <f t="shared" si="106"/>
        <v>2023|Christchurch City|Private Dwelling</v>
      </c>
      <c r="B3416" t="s">
        <v>16</v>
      </c>
      <c r="C3416" t="s">
        <v>17</v>
      </c>
      <c r="D3416" t="s">
        <v>18</v>
      </c>
      <c r="E3416" t="s">
        <v>19</v>
      </c>
      <c r="F3416">
        <v>2023</v>
      </c>
      <c r="G3416">
        <v>2023</v>
      </c>
      <c r="H3416" s="1" t="s">
        <v>130</v>
      </c>
      <c r="I3416" t="s">
        <v>129</v>
      </c>
      <c r="J3416">
        <v>3</v>
      </c>
      <c r="K3416" t="s">
        <v>28</v>
      </c>
      <c r="L3416">
        <v>1</v>
      </c>
      <c r="M3416" t="s">
        <v>261</v>
      </c>
      <c r="N3416">
        <v>2295</v>
      </c>
      <c r="R3416" s="2">
        <f t="shared" si="107"/>
        <v>1.3822886363225702</v>
      </c>
      <c r="S3416" s="2">
        <f>VLOOKUP(A3416,'TA Total'!A:Q,14,0)</f>
        <v>166029</v>
      </c>
    </row>
    <row r="3417" spans="1:19" x14ac:dyDescent="0.45">
      <c r="A3417" s="2" t="str">
        <f t="shared" si="106"/>
        <v>2023|Christchurch City|Non-private Dwelling</v>
      </c>
      <c r="B3417" t="s">
        <v>16</v>
      </c>
      <c r="C3417" t="s">
        <v>17</v>
      </c>
      <c r="D3417" t="s">
        <v>18</v>
      </c>
      <c r="E3417" t="s">
        <v>19</v>
      </c>
      <c r="F3417">
        <v>2023</v>
      </c>
      <c r="G3417">
        <v>2023</v>
      </c>
      <c r="H3417" s="1" t="s">
        <v>130</v>
      </c>
      <c r="I3417" t="s">
        <v>129</v>
      </c>
      <c r="J3417">
        <v>3</v>
      </c>
      <c r="K3417" t="s">
        <v>28</v>
      </c>
      <c r="L3417">
        <v>2</v>
      </c>
      <c r="M3417" t="s">
        <v>262</v>
      </c>
      <c r="N3417">
        <v>9</v>
      </c>
      <c r="R3417" s="2">
        <f t="shared" si="107"/>
        <v>1.25</v>
      </c>
      <c r="S3417" s="2">
        <f>VLOOKUP(A3417,'TA Total'!A:Q,14,0)</f>
        <v>720</v>
      </c>
    </row>
    <row r="3418" spans="1:19" x14ac:dyDescent="0.45">
      <c r="A3418" s="2" t="str">
        <f t="shared" si="106"/>
        <v>2023|Christchurch City|Total - dwelling type</v>
      </c>
      <c r="B3418" t="s">
        <v>16</v>
      </c>
      <c r="C3418" t="s">
        <v>17</v>
      </c>
      <c r="D3418" t="s">
        <v>18</v>
      </c>
      <c r="E3418" t="s">
        <v>19</v>
      </c>
      <c r="F3418">
        <v>2023</v>
      </c>
      <c r="G3418">
        <v>2023</v>
      </c>
      <c r="H3418" s="1" t="s">
        <v>130</v>
      </c>
      <c r="I3418" t="s">
        <v>129</v>
      </c>
      <c r="J3418">
        <v>3</v>
      </c>
      <c r="K3418" t="s">
        <v>28</v>
      </c>
      <c r="L3418">
        <v>99</v>
      </c>
      <c r="M3418" t="s">
        <v>260</v>
      </c>
      <c r="N3418">
        <v>2304</v>
      </c>
      <c r="R3418" s="2">
        <f t="shared" si="107"/>
        <v>1.381717431588795</v>
      </c>
      <c r="S3418" s="2">
        <f>VLOOKUP(A3418,'TA Total'!A:Q,14,0)</f>
        <v>166749</v>
      </c>
    </row>
    <row r="3419" spans="1:19" x14ac:dyDescent="0.45">
      <c r="A3419" s="2" t="str">
        <f t="shared" si="106"/>
        <v>2023|Christchurch City|Private Dwelling</v>
      </c>
      <c r="B3419" t="s">
        <v>16</v>
      </c>
      <c r="C3419" t="s">
        <v>17</v>
      </c>
      <c r="D3419" t="s">
        <v>18</v>
      </c>
      <c r="E3419" t="s">
        <v>19</v>
      </c>
      <c r="F3419">
        <v>2023</v>
      </c>
      <c r="G3419">
        <v>2023</v>
      </c>
      <c r="H3419" s="1" t="s">
        <v>130</v>
      </c>
      <c r="I3419" t="s">
        <v>129</v>
      </c>
      <c r="J3419">
        <v>999</v>
      </c>
      <c r="K3419" t="s">
        <v>29</v>
      </c>
      <c r="L3419">
        <v>1</v>
      </c>
      <c r="M3419" t="s">
        <v>261</v>
      </c>
      <c r="N3419">
        <v>166029</v>
      </c>
      <c r="R3419" s="2">
        <f t="shared" si="107"/>
        <v>100</v>
      </c>
      <c r="S3419" s="2">
        <f>VLOOKUP(A3419,'TA Total'!A:Q,14,0)</f>
        <v>166029</v>
      </c>
    </row>
    <row r="3420" spans="1:19" x14ac:dyDescent="0.45">
      <c r="A3420" s="2" t="str">
        <f t="shared" si="106"/>
        <v>2023|Christchurch City|Non-private Dwelling</v>
      </c>
      <c r="B3420" t="s">
        <v>16</v>
      </c>
      <c r="C3420" t="s">
        <v>17</v>
      </c>
      <c r="D3420" t="s">
        <v>18</v>
      </c>
      <c r="E3420" t="s">
        <v>19</v>
      </c>
      <c r="F3420">
        <v>2023</v>
      </c>
      <c r="G3420">
        <v>2023</v>
      </c>
      <c r="H3420" s="1" t="s">
        <v>130</v>
      </c>
      <c r="I3420" t="s">
        <v>129</v>
      </c>
      <c r="J3420">
        <v>999</v>
      </c>
      <c r="K3420" t="s">
        <v>29</v>
      </c>
      <c r="L3420">
        <v>2</v>
      </c>
      <c r="M3420" t="s">
        <v>262</v>
      </c>
      <c r="N3420">
        <v>720</v>
      </c>
      <c r="R3420" s="2">
        <f t="shared" si="107"/>
        <v>100</v>
      </c>
      <c r="S3420" s="2">
        <f>VLOOKUP(A3420,'TA Total'!A:Q,14,0)</f>
        <v>720</v>
      </c>
    </row>
    <row r="3421" spans="1:19" x14ac:dyDescent="0.45">
      <c r="A3421" s="2" t="str">
        <f t="shared" si="106"/>
        <v>2023|Christchurch City|Total - dwelling type</v>
      </c>
      <c r="B3421" t="s">
        <v>16</v>
      </c>
      <c r="C3421" t="s">
        <v>17</v>
      </c>
      <c r="D3421" t="s">
        <v>18</v>
      </c>
      <c r="E3421" t="s">
        <v>19</v>
      </c>
      <c r="F3421">
        <v>2023</v>
      </c>
      <c r="G3421">
        <v>2023</v>
      </c>
      <c r="H3421" s="1" t="s">
        <v>130</v>
      </c>
      <c r="I3421" t="s">
        <v>129</v>
      </c>
      <c r="J3421">
        <v>999</v>
      </c>
      <c r="K3421" t="s">
        <v>29</v>
      </c>
      <c r="L3421">
        <v>99</v>
      </c>
      <c r="M3421" t="s">
        <v>260</v>
      </c>
      <c r="N3421">
        <v>166749</v>
      </c>
      <c r="R3421" s="2">
        <f t="shared" si="107"/>
        <v>100</v>
      </c>
      <c r="S3421" s="2">
        <f>VLOOKUP(A3421,'TA Total'!A:Q,14,0)</f>
        <v>166749</v>
      </c>
    </row>
    <row r="3422" spans="1:19" x14ac:dyDescent="0.45">
      <c r="A3422" s="2" t="str">
        <f t="shared" si="106"/>
        <v>2023|Selwyn District|Private Dwelling</v>
      </c>
      <c r="B3422" t="s">
        <v>16</v>
      </c>
      <c r="C3422" t="s">
        <v>17</v>
      </c>
      <c r="D3422" t="s">
        <v>18</v>
      </c>
      <c r="E3422" t="s">
        <v>19</v>
      </c>
      <c r="F3422">
        <v>2023</v>
      </c>
      <c r="G3422">
        <v>2023</v>
      </c>
      <c r="H3422" s="1" t="s">
        <v>128</v>
      </c>
      <c r="I3422" t="s">
        <v>127</v>
      </c>
      <c r="J3422">
        <v>1</v>
      </c>
      <c r="K3422" t="s">
        <v>22</v>
      </c>
      <c r="L3422">
        <v>1</v>
      </c>
      <c r="M3422" t="s">
        <v>261</v>
      </c>
      <c r="N3422">
        <v>27048</v>
      </c>
      <c r="R3422" s="2">
        <f t="shared" si="107"/>
        <v>89.935162094763086</v>
      </c>
      <c r="S3422" s="2">
        <f>VLOOKUP(A3422,'TA Total'!A:Q,14,0)</f>
        <v>30075</v>
      </c>
    </row>
    <row r="3423" spans="1:19" x14ac:dyDescent="0.45">
      <c r="A3423" s="2" t="str">
        <f t="shared" si="106"/>
        <v>2023|Selwyn District|Non-private Dwelling</v>
      </c>
      <c r="B3423" t="s">
        <v>16</v>
      </c>
      <c r="C3423" t="s">
        <v>17</v>
      </c>
      <c r="D3423" t="s">
        <v>18</v>
      </c>
      <c r="E3423" t="s">
        <v>19</v>
      </c>
      <c r="F3423">
        <v>2023</v>
      </c>
      <c r="G3423">
        <v>2023</v>
      </c>
      <c r="H3423" s="1" t="s">
        <v>128</v>
      </c>
      <c r="I3423" t="s">
        <v>127</v>
      </c>
      <c r="J3423">
        <v>1</v>
      </c>
      <c r="K3423" t="s">
        <v>22</v>
      </c>
      <c r="L3423">
        <v>2</v>
      </c>
      <c r="M3423" t="s">
        <v>262</v>
      </c>
      <c r="N3423">
        <v>108</v>
      </c>
      <c r="R3423" s="2">
        <f t="shared" si="107"/>
        <v>53.731343283582092</v>
      </c>
      <c r="S3423" s="2">
        <f>VLOOKUP(A3423,'TA Total'!A:Q,14,0)</f>
        <v>201</v>
      </c>
    </row>
    <row r="3424" spans="1:19" x14ac:dyDescent="0.45">
      <c r="A3424" s="2" t="str">
        <f t="shared" si="106"/>
        <v>2023|Selwyn District|Total - dwelling type</v>
      </c>
      <c r="B3424" t="s">
        <v>16</v>
      </c>
      <c r="C3424" t="s">
        <v>17</v>
      </c>
      <c r="D3424" t="s">
        <v>18</v>
      </c>
      <c r="E3424" t="s">
        <v>19</v>
      </c>
      <c r="F3424">
        <v>2023</v>
      </c>
      <c r="G3424">
        <v>2023</v>
      </c>
      <c r="H3424" s="1" t="s">
        <v>128</v>
      </c>
      <c r="I3424" t="s">
        <v>127</v>
      </c>
      <c r="J3424">
        <v>1</v>
      </c>
      <c r="K3424" t="s">
        <v>22</v>
      </c>
      <c r="L3424">
        <v>99</v>
      </c>
      <c r="M3424" t="s">
        <v>260</v>
      </c>
      <c r="N3424">
        <v>27153</v>
      </c>
      <c r="R3424" s="2">
        <f t="shared" si="107"/>
        <v>89.676013078371156</v>
      </c>
      <c r="S3424" s="2">
        <f>VLOOKUP(A3424,'TA Total'!A:Q,14,0)</f>
        <v>30279</v>
      </c>
    </row>
    <row r="3425" spans="1:19" x14ac:dyDescent="0.45">
      <c r="A3425" s="2" t="str">
        <f t="shared" si="106"/>
        <v>2023|Selwyn District|Private Dwelling</v>
      </c>
      <c r="B3425" t="s">
        <v>16</v>
      </c>
      <c r="C3425" t="s">
        <v>17</v>
      </c>
      <c r="D3425" t="s">
        <v>18</v>
      </c>
      <c r="E3425" t="s">
        <v>19</v>
      </c>
      <c r="F3425">
        <v>2023</v>
      </c>
      <c r="G3425">
        <v>2023</v>
      </c>
      <c r="H3425" s="1" t="s">
        <v>128</v>
      </c>
      <c r="I3425" t="s">
        <v>127</v>
      </c>
      <c r="J3425">
        <v>2</v>
      </c>
      <c r="K3425" t="s">
        <v>23</v>
      </c>
      <c r="L3425">
        <v>1</v>
      </c>
      <c r="M3425" t="s">
        <v>261</v>
      </c>
      <c r="N3425">
        <v>2142</v>
      </c>
      <c r="R3425" s="2">
        <f t="shared" si="107"/>
        <v>7.1221945137157112</v>
      </c>
      <c r="S3425" s="2">
        <f>VLOOKUP(A3425,'TA Total'!A:Q,14,0)</f>
        <v>30075</v>
      </c>
    </row>
    <row r="3426" spans="1:19" x14ac:dyDescent="0.45">
      <c r="A3426" s="2" t="str">
        <f t="shared" si="106"/>
        <v>2023|Selwyn District|Non-private Dwelling</v>
      </c>
      <c r="B3426" t="s">
        <v>16</v>
      </c>
      <c r="C3426" t="s">
        <v>17</v>
      </c>
      <c r="D3426" t="s">
        <v>18</v>
      </c>
      <c r="E3426" t="s">
        <v>19</v>
      </c>
      <c r="F3426">
        <v>2023</v>
      </c>
      <c r="G3426">
        <v>2023</v>
      </c>
      <c r="H3426" s="1" t="s">
        <v>128</v>
      </c>
      <c r="I3426" t="s">
        <v>127</v>
      </c>
      <c r="J3426">
        <v>2</v>
      </c>
      <c r="K3426" t="s">
        <v>23</v>
      </c>
      <c r="L3426">
        <v>2</v>
      </c>
      <c r="M3426" t="s">
        <v>262</v>
      </c>
      <c r="N3426">
        <v>96</v>
      </c>
      <c r="R3426" s="2">
        <f t="shared" si="107"/>
        <v>47.761194029850742</v>
      </c>
      <c r="S3426" s="2">
        <f>VLOOKUP(A3426,'TA Total'!A:Q,14,0)</f>
        <v>201</v>
      </c>
    </row>
    <row r="3427" spans="1:19" x14ac:dyDescent="0.45">
      <c r="A3427" s="2" t="str">
        <f t="shared" si="106"/>
        <v>2023|Selwyn District|Total - dwelling type</v>
      </c>
      <c r="B3427" t="s">
        <v>16</v>
      </c>
      <c r="C3427" t="s">
        <v>17</v>
      </c>
      <c r="D3427" t="s">
        <v>18</v>
      </c>
      <c r="E3427" t="s">
        <v>19</v>
      </c>
      <c r="F3427">
        <v>2023</v>
      </c>
      <c r="G3427">
        <v>2023</v>
      </c>
      <c r="H3427" s="1" t="s">
        <v>128</v>
      </c>
      <c r="I3427" t="s">
        <v>127</v>
      </c>
      <c r="J3427">
        <v>2</v>
      </c>
      <c r="K3427" t="s">
        <v>23</v>
      </c>
      <c r="L3427">
        <v>99</v>
      </c>
      <c r="M3427" t="s">
        <v>260</v>
      </c>
      <c r="N3427">
        <v>2238</v>
      </c>
      <c r="R3427" s="2">
        <f t="shared" si="107"/>
        <v>7.3912612701872593</v>
      </c>
      <c r="S3427" s="2">
        <f>VLOOKUP(A3427,'TA Total'!A:Q,14,0)</f>
        <v>30279</v>
      </c>
    </row>
    <row r="3428" spans="1:19" x14ac:dyDescent="0.45">
      <c r="A3428" s="2" t="str">
        <f t="shared" si="106"/>
        <v>2023|Selwyn District|Private Dwelling</v>
      </c>
      <c r="B3428" t="s">
        <v>16</v>
      </c>
      <c r="C3428" t="s">
        <v>17</v>
      </c>
      <c r="D3428" t="s">
        <v>18</v>
      </c>
      <c r="E3428" t="s">
        <v>19</v>
      </c>
      <c r="F3428">
        <v>2023</v>
      </c>
      <c r="G3428">
        <v>2023</v>
      </c>
      <c r="H3428" s="1" t="s">
        <v>128</v>
      </c>
      <c r="I3428" t="s">
        <v>127</v>
      </c>
      <c r="J3428">
        <v>21</v>
      </c>
      <c r="K3428" t="s">
        <v>26</v>
      </c>
      <c r="L3428">
        <v>1</v>
      </c>
      <c r="M3428" t="s">
        <v>261</v>
      </c>
      <c r="N3428">
        <v>1167</v>
      </c>
      <c r="R3428" s="2">
        <f t="shared" si="107"/>
        <v>3.8802992518703241</v>
      </c>
      <c r="S3428" s="2">
        <f>VLOOKUP(A3428,'TA Total'!A:Q,14,0)</f>
        <v>30075</v>
      </c>
    </row>
    <row r="3429" spans="1:19" x14ac:dyDescent="0.45">
      <c r="A3429" s="2" t="str">
        <f t="shared" si="106"/>
        <v>2023|Selwyn District|Non-private Dwelling</v>
      </c>
      <c r="B3429" t="s">
        <v>16</v>
      </c>
      <c r="C3429" t="s">
        <v>17</v>
      </c>
      <c r="D3429" t="s">
        <v>18</v>
      </c>
      <c r="E3429" t="s">
        <v>19</v>
      </c>
      <c r="F3429">
        <v>2023</v>
      </c>
      <c r="G3429">
        <v>2023</v>
      </c>
      <c r="H3429" s="1" t="s">
        <v>128</v>
      </c>
      <c r="I3429" t="s">
        <v>127</v>
      </c>
      <c r="J3429">
        <v>21</v>
      </c>
      <c r="K3429" t="s">
        <v>26</v>
      </c>
      <c r="L3429">
        <v>2</v>
      </c>
      <c r="M3429" t="s">
        <v>262</v>
      </c>
      <c r="N3429">
        <v>27</v>
      </c>
      <c r="R3429" s="2">
        <f t="shared" si="107"/>
        <v>13.432835820895523</v>
      </c>
      <c r="S3429" s="2">
        <f>VLOOKUP(A3429,'TA Total'!A:Q,14,0)</f>
        <v>201</v>
      </c>
    </row>
    <row r="3430" spans="1:19" x14ac:dyDescent="0.45">
      <c r="A3430" s="2" t="str">
        <f t="shared" si="106"/>
        <v>2023|Selwyn District|Total - dwelling type</v>
      </c>
      <c r="B3430" t="s">
        <v>16</v>
      </c>
      <c r="C3430" t="s">
        <v>17</v>
      </c>
      <c r="D3430" t="s">
        <v>18</v>
      </c>
      <c r="E3430" t="s">
        <v>19</v>
      </c>
      <c r="F3430">
        <v>2023</v>
      </c>
      <c r="G3430">
        <v>2023</v>
      </c>
      <c r="H3430" s="1" t="s">
        <v>128</v>
      </c>
      <c r="I3430" t="s">
        <v>127</v>
      </c>
      <c r="J3430">
        <v>21</v>
      </c>
      <c r="K3430" t="s">
        <v>26</v>
      </c>
      <c r="L3430">
        <v>99</v>
      </c>
      <c r="M3430" t="s">
        <v>260</v>
      </c>
      <c r="N3430">
        <v>1194</v>
      </c>
      <c r="R3430" s="2">
        <f t="shared" si="107"/>
        <v>3.9433270583572773</v>
      </c>
      <c r="S3430" s="2">
        <f>VLOOKUP(A3430,'TA Total'!A:Q,14,0)</f>
        <v>30279</v>
      </c>
    </row>
    <row r="3431" spans="1:19" x14ac:dyDescent="0.45">
      <c r="A3431" s="2" t="str">
        <f t="shared" si="106"/>
        <v>2023|Selwyn District|Private Dwelling</v>
      </c>
      <c r="B3431" t="s">
        <v>16</v>
      </c>
      <c r="C3431" t="s">
        <v>17</v>
      </c>
      <c r="D3431" t="s">
        <v>18</v>
      </c>
      <c r="E3431" t="s">
        <v>19</v>
      </c>
      <c r="F3431">
        <v>2023</v>
      </c>
      <c r="G3431">
        <v>2023</v>
      </c>
      <c r="H3431" s="1" t="s">
        <v>128</v>
      </c>
      <c r="I3431" t="s">
        <v>127</v>
      </c>
      <c r="J3431">
        <v>22</v>
      </c>
      <c r="K3431" t="s">
        <v>27</v>
      </c>
      <c r="L3431">
        <v>1</v>
      </c>
      <c r="M3431" t="s">
        <v>261</v>
      </c>
      <c r="N3431">
        <v>975</v>
      </c>
      <c r="R3431" s="2">
        <f t="shared" si="107"/>
        <v>3.2418952618453867</v>
      </c>
      <c r="S3431" s="2">
        <f>VLOOKUP(A3431,'TA Total'!A:Q,14,0)</f>
        <v>30075</v>
      </c>
    </row>
    <row r="3432" spans="1:19" x14ac:dyDescent="0.45">
      <c r="A3432" s="2" t="str">
        <f t="shared" si="106"/>
        <v>2023|Selwyn District|Non-private Dwelling</v>
      </c>
      <c r="B3432" t="s">
        <v>16</v>
      </c>
      <c r="C3432" t="s">
        <v>17</v>
      </c>
      <c r="D3432" t="s">
        <v>18</v>
      </c>
      <c r="E3432" t="s">
        <v>19</v>
      </c>
      <c r="F3432">
        <v>2023</v>
      </c>
      <c r="G3432">
        <v>2023</v>
      </c>
      <c r="H3432" s="1" t="s">
        <v>128</v>
      </c>
      <c r="I3432" t="s">
        <v>127</v>
      </c>
      <c r="J3432">
        <v>22</v>
      </c>
      <c r="K3432" t="s">
        <v>27</v>
      </c>
      <c r="L3432">
        <v>2</v>
      </c>
      <c r="M3432" t="s">
        <v>262</v>
      </c>
      <c r="N3432">
        <v>69</v>
      </c>
      <c r="R3432" s="2">
        <f t="shared" si="107"/>
        <v>34.328358208955223</v>
      </c>
      <c r="S3432" s="2">
        <f>VLOOKUP(A3432,'TA Total'!A:Q,14,0)</f>
        <v>201</v>
      </c>
    </row>
    <row r="3433" spans="1:19" x14ac:dyDescent="0.45">
      <c r="A3433" s="2" t="str">
        <f t="shared" si="106"/>
        <v>2023|Selwyn District|Total - dwelling type</v>
      </c>
      <c r="B3433" t="s">
        <v>16</v>
      </c>
      <c r="C3433" t="s">
        <v>17</v>
      </c>
      <c r="D3433" t="s">
        <v>18</v>
      </c>
      <c r="E3433" t="s">
        <v>19</v>
      </c>
      <c r="F3433">
        <v>2023</v>
      </c>
      <c r="G3433">
        <v>2023</v>
      </c>
      <c r="H3433" s="1" t="s">
        <v>128</v>
      </c>
      <c r="I3433" t="s">
        <v>127</v>
      </c>
      <c r="J3433">
        <v>22</v>
      </c>
      <c r="K3433" t="s">
        <v>27</v>
      </c>
      <c r="L3433">
        <v>99</v>
      </c>
      <c r="M3433" t="s">
        <v>260</v>
      </c>
      <c r="N3433">
        <v>1041</v>
      </c>
      <c r="R3433" s="2">
        <f t="shared" si="107"/>
        <v>3.438026354899435</v>
      </c>
      <c r="S3433" s="2">
        <f>VLOOKUP(A3433,'TA Total'!A:Q,14,0)</f>
        <v>30279</v>
      </c>
    </row>
    <row r="3434" spans="1:19" x14ac:dyDescent="0.45">
      <c r="A3434" s="2" t="str">
        <f t="shared" si="106"/>
        <v>2023|Selwyn District|Private Dwelling</v>
      </c>
      <c r="B3434" t="s">
        <v>16</v>
      </c>
      <c r="C3434" t="s">
        <v>17</v>
      </c>
      <c r="D3434" t="s">
        <v>18</v>
      </c>
      <c r="E3434" t="s">
        <v>19</v>
      </c>
      <c r="F3434">
        <v>2023</v>
      </c>
      <c r="G3434">
        <v>2023</v>
      </c>
      <c r="H3434" s="1" t="s">
        <v>128</v>
      </c>
      <c r="I3434" t="s">
        <v>127</v>
      </c>
      <c r="J3434">
        <v>3</v>
      </c>
      <c r="K3434" t="s">
        <v>28</v>
      </c>
      <c r="L3434">
        <v>1</v>
      </c>
      <c r="M3434" t="s">
        <v>261</v>
      </c>
      <c r="N3434">
        <v>885</v>
      </c>
      <c r="R3434" s="2">
        <f t="shared" si="107"/>
        <v>2.9426433915211971</v>
      </c>
      <c r="S3434" s="2">
        <f>VLOOKUP(A3434,'TA Total'!A:Q,14,0)</f>
        <v>30075</v>
      </c>
    </row>
    <row r="3435" spans="1:19" x14ac:dyDescent="0.45">
      <c r="A3435" s="2" t="str">
        <f t="shared" si="106"/>
        <v>2023|Selwyn District|Non-private Dwelling</v>
      </c>
      <c r="B3435" t="s">
        <v>16</v>
      </c>
      <c r="C3435" t="s">
        <v>17</v>
      </c>
      <c r="D3435" t="s">
        <v>18</v>
      </c>
      <c r="E3435" t="s">
        <v>19</v>
      </c>
      <c r="F3435">
        <v>2023</v>
      </c>
      <c r="G3435">
        <v>2023</v>
      </c>
      <c r="H3435" s="1" t="s">
        <v>128</v>
      </c>
      <c r="I3435" t="s">
        <v>127</v>
      </c>
      <c r="J3435">
        <v>3</v>
      </c>
      <c r="K3435" t="s">
        <v>28</v>
      </c>
      <c r="L3435">
        <v>2</v>
      </c>
      <c r="M3435" t="s">
        <v>262</v>
      </c>
      <c r="N3435">
        <v>0</v>
      </c>
      <c r="R3435" s="2">
        <f t="shared" si="107"/>
        <v>0</v>
      </c>
      <c r="S3435" s="2">
        <f>VLOOKUP(A3435,'TA Total'!A:Q,14,0)</f>
        <v>201</v>
      </c>
    </row>
    <row r="3436" spans="1:19" x14ac:dyDescent="0.45">
      <c r="A3436" s="2" t="str">
        <f t="shared" si="106"/>
        <v>2023|Selwyn District|Total - dwelling type</v>
      </c>
      <c r="B3436" t="s">
        <v>16</v>
      </c>
      <c r="C3436" t="s">
        <v>17</v>
      </c>
      <c r="D3436" t="s">
        <v>18</v>
      </c>
      <c r="E3436" t="s">
        <v>19</v>
      </c>
      <c r="F3436">
        <v>2023</v>
      </c>
      <c r="G3436">
        <v>2023</v>
      </c>
      <c r="H3436" s="1" t="s">
        <v>128</v>
      </c>
      <c r="I3436" t="s">
        <v>127</v>
      </c>
      <c r="J3436">
        <v>3</v>
      </c>
      <c r="K3436" t="s">
        <v>28</v>
      </c>
      <c r="L3436">
        <v>99</v>
      </c>
      <c r="M3436" t="s">
        <v>260</v>
      </c>
      <c r="N3436">
        <v>885</v>
      </c>
      <c r="R3436" s="2">
        <f t="shared" si="107"/>
        <v>2.9228177945110474</v>
      </c>
      <c r="S3436" s="2">
        <f>VLOOKUP(A3436,'TA Total'!A:Q,14,0)</f>
        <v>30279</v>
      </c>
    </row>
    <row r="3437" spans="1:19" x14ac:dyDescent="0.45">
      <c r="A3437" s="2" t="str">
        <f t="shared" si="106"/>
        <v>2023|Selwyn District|Private Dwelling</v>
      </c>
      <c r="B3437" t="s">
        <v>16</v>
      </c>
      <c r="C3437" t="s">
        <v>17</v>
      </c>
      <c r="D3437" t="s">
        <v>18</v>
      </c>
      <c r="E3437" t="s">
        <v>19</v>
      </c>
      <c r="F3437">
        <v>2023</v>
      </c>
      <c r="G3437">
        <v>2023</v>
      </c>
      <c r="H3437" s="1" t="s">
        <v>128</v>
      </c>
      <c r="I3437" t="s">
        <v>127</v>
      </c>
      <c r="J3437">
        <v>999</v>
      </c>
      <c r="K3437" t="s">
        <v>29</v>
      </c>
      <c r="L3437">
        <v>1</v>
      </c>
      <c r="M3437" t="s">
        <v>261</v>
      </c>
      <c r="N3437">
        <v>30075</v>
      </c>
      <c r="R3437" s="2">
        <f t="shared" si="107"/>
        <v>100</v>
      </c>
      <c r="S3437" s="2">
        <f>VLOOKUP(A3437,'TA Total'!A:Q,14,0)</f>
        <v>30075</v>
      </c>
    </row>
    <row r="3438" spans="1:19" x14ac:dyDescent="0.45">
      <c r="A3438" s="2" t="str">
        <f t="shared" si="106"/>
        <v>2023|Selwyn District|Non-private Dwelling</v>
      </c>
      <c r="B3438" t="s">
        <v>16</v>
      </c>
      <c r="C3438" t="s">
        <v>17</v>
      </c>
      <c r="D3438" t="s">
        <v>18</v>
      </c>
      <c r="E3438" t="s">
        <v>19</v>
      </c>
      <c r="F3438">
        <v>2023</v>
      </c>
      <c r="G3438">
        <v>2023</v>
      </c>
      <c r="H3438" s="1" t="s">
        <v>128</v>
      </c>
      <c r="I3438" t="s">
        <v>127</v>
      </c>
      <c r="J3438">
        <v>999</v>
      </c>
      <c r="K3438" t="s">
        <v>29</v>
      </c>
      <c r="L3438">
        <v>2</v>
      </c>
      <c r="M3438" t="s">
        <v>262</v>
      </c>
      <c r="N3438">
        <v>201</v>
      </c>
      <c r="R3438" s="2">
        <f t="shared" si="107"/>
        <v>100</v>
      </c>
      <c r="S3438" s="2">
        <f>VLOOKUP(A3438,'TA Total'!A:Q,14,0)</f>
        <v>201</v>
      </c>
    </row>
    <row r="3439" spans="1:19" x14ac:dyDescent="0.45">
      <c r="A3439" s="2" t="str">
        <f t="shared" si="106"/>
        <v>2023|Selwyn District|Total - dwelling type</v>
      </c>
      <c r="B3439" t="s">
        <v>16</v>
      </c>
      <c r="C3439" t="s">
        <v>17</v>
      </c>
      <c r="D3439" t="s">
        <v>18</v>
      </c>
      <c r="E3439" t="s">
        <v>19</v>
      </c>
      <c r="F3439">
        <v>2023</v>
      </c>
      <c r="G3439">
        <v>2023</v>
      </c>
      <c r="H3439" s="1" t="s">
        <v>128</v>
      </c>
      <c r="I3439" t="s">
        <v>127</v>
      </c>
      <c r="J3439">
        <v>999</v>
      </c>
      <c r="K3439" t="s">
        <v>29</v>
      </c>
      <c r="L3439">
        <v>99</v>
      </c>
      <c r="M3439" t="s">
        <v>260</v>
      </c>
      <c r="N3439">
        <v>30279</v>
      </c>
      <c r="R3439" s="2">
        <f t="shared" si="107"/>
        <v>100</v>
      </c>
      <c r="S3439" s="2">
        <f>VLOOKUP(A3439,'TA Total'!A:Q,14,0)</f>
        <v>30279</v>
      </c>
    </row>
    <row r="3440" spans="1:19" x14ac:dyDescent="0.45">
      <c r="A3440" s="2" t="str">
        <f t="shared" si="106"/>
        <v>2023|Ashburton District|Private Dwelling</v>
      </c>
      <c r="B3440" t="s">
        <v>16</v>
      </c>
      <c r="C3440" t="s">
        <v>17</v>
      </c>
      <c r="D3440" t="s">
        <v>18</v>
      </c>
      <c r="E3440" t="s">
        <v>19</v>
      </c>
      <c r="F3440">
        <v>2023</v>
      </c>
      <c r="G3440">
        <v>2023</v>
      </c>
      <c r="H3440" s="1" t="s">
        <v>126</v>
      </c>
      <c r="I3440" t="s">
        <v>125</v>
      </c>
      <c r="J3440">
        <v>1</v>
      </c>
      <c r="K3440" t="s">
        <v>22</v>
      </c>
      <c r="L3440">
        <v>1</v>
      </c>
      <c r="M3440" t="s">
        <v>261</v>
      </c>
      <c r="N3440">
        <v>13758</v>
      </c>
      <c r="R3440" s="2">
        <f t="shared" si="107"/>
        <v>89.657869012707721</v>
      </c>
      <c r="S3440" s="2">
        <f>VLOOKUP(A3440,'TA Total'!A:Q,14,0)</f>
        <v>15345</v>
      </c>
    </row>
    <row r="3441" spans="1:19" x14ac:dyDescent="0.45">
      <c r="A3441" s="2" t="str">
        <f t="shared" si="106"/>
        <v>2023|Ashburton District|Non-private Dwelling</v>
      </c>
      <c r="B3441" t="s">
        <v>16</v>
      </c>
      <c r="C3441" t="s">
        <v>17</v>
      </c>
      <c r="D3441" t="s">
        <v>18</v>
      </c>
      <c r="E3441" t="s">
        <v>19</v>
      </c>
      <c r="F3441">
        <v>2023</v>
      </c>
      <c r="G3441">
        <v>2023</v>
      </c>
      <c r="H3441" s="1" t="s">
        <v>126</v>
      </c>
      <c r="I3441" t="s">
        <v>125</v>
      </c>
      <c r="J3441">
        <v>1</v>
      </c>
      <c r="K3441" t="s">
        <v>22</v>
      </c>
      <c r="L3441">
        <v>2</v>
      </c>
      <c r="M3441" t="s">
        <v>262</v>
      </c>
      <c r="N3441">
        <v>75</v>
      </c>
      <c r="R3441" s="2">
        <f t="shared" si="107"/>
        <v>67.567567567567565</v>
      </c>
      <c r="S3441" s="2">
        <f>VLOOKUP(A3441,'TA Total'!A:Q,14,0)</f>
        <v>111</v>
      </c>
    </row>
    <row r="3442" spans="1:19" x14ac:dyDescent="0.45">
      <c r="A3442" s="2" t="str">
        <f t="shared" si="106"/>
        <v>2023|Ashburton District|Total - dwelling type</v>
      </c>
      <c r="B3442" t="s">
        <v>16</v>
      </c>
      <c r="C3442" t="s">
        <v>17</v>
      </c>
      <c r="D3442" t="s">
        <v>18</v>
      </c>
      <c r="E3442" t="s">
        <v>19</v>
      </c>
      <c r="F3442">
        <v>2023</v>
      </c>
      <c r="G3442">
        <v>2023</v>
      </c>
      <c r="H3442" s="1" t="s">
        <v>126</v>
      </c>
      <c r="I3442" t="s">
        <v>125</v>
      </c>
      <c r="J3442">
        <v>1</v>
      </c>
      <c r="K3442" t="s">
        <v>22</v>
      </c>
      <c r="L3442">
        <v>99</v>
      </c>
      <c r="M3442" t="s">
        <v>260</v>
      </c>
      <c r="N3442">
        <v>13833</v>
      </c>
      <c r="R3442" s="2">
        <f t="shared" si="107"/>
        <v>89.499223602484463</v>
      </c>
      <c r="S3442" s="2">
        <f>VLOOKUP(A3442,'TA Total'!A:Q,14,0)</f>
        <v>15456</v>
      </c>
    </row>
    <row r="3443" spans="1:19" x14ac:dyDescent="0.45">
      <c r="A3443" s="2" t="str">
        <f t="shared" si="106"/>
        <v>2023|Ashburton District|Private Dwelling</v>
      </c>
      <c r="B3443" t="s">
        <v>16</v>
      </c>
      <c r="C3443" t="s">
        <v>17</v>
      </c>
      <c r="D3443" t="s">
        <v>18</v>
      </c>
      <c r="E3443" t="s">
        <v>19</v>
      </c>
      <c r="F3443">
        <v>2023</v>
      </c>
      <c r="G3443">
        <v>2023</v>
      </c>
      <c r="H3443" s="1" t="s">
        <v>126</v>
      </c>
      <c r="I3443" t="s">
        <v>125</v>
      </c>
      <c r="J3443">
        <v>2</v>
      </c>
      <c r="K3443" t="s">
        <v>23</v>
      </c>
      <c r="L3443">
        <v>1</v>
      </c>
      <c r="M3443" t="s">
        <v>261</v>
      </c>
      <c r="N3443">
        <v>1488</v>
      </c>
      <c r="R3443" s="2">
        <f t="shared" si="107"/>
        <v>9.6969696969696972</v>
      </c>
      <c r="S3443" s="2">
        <f>VLOOKUP(A3443,'TA Total'!A:Q,14,0)</f>
        <v>15345</v>
      </c>
    </row>
    <row r="3444" spans="1:19" x14ac:dyDescent="0.45">
      <c r="A3444" s="2" t="str">
        <f t="shared" si="106"/>
        <v>2023|Ashburton District|Non-private Dwelling</v>
      </c>
      <c r="B3444" t="s">
        <v>16</v>
      </c>
      <c r="C3444" t="s">
        <v>17</v>
      </c>
      <c r="D3444" t="s">
        <v>18</v>
      </c>
      <c r="E3444" t="s">
        <v>19</v>
      </c>
      <c r="F3444">
        <v>2023</v>
      </c>
      <c r="G3444">
        <v>2023</v>
      </c>
      <c r="H3444" s="1" t="s">
        <v>126</v>
      </c>
      <c r="I3444" t="s">
        <v>125</v>
      </c>
      <c r="J3444">
        <v>2</v>
      </c>
      <c r="K3444" t="s">
        <v>23</v>
      </c>
      <c r="L3444">
        <v>2</v>
      </c>
      <c r="M3444" t="s">
        <v>262</v>
      </c>
      <c r="N3444">
        <v>36</v>
      </c>
      <c r="R3444" s="2">
        <f t="shared" si="107"/>
        <v>32.432432432432435</v>
      </c>
      <c r="S3444" s="2">
        <f>VLOOKUP(A3444,'TA Total'!A:Q,14,0)</f>
        <v>111</v>
      </c>
    </row>
    <row r="3445" spans="1:19" x14ac:dyDescent="0.45">
      <c r="A3445" s="2" t="str">
        <f t="shared" si="106"/>
        <v>2023|Ashburton District|Total - dwelling type</v>
      </c>
      <c r="B3445" t="s">
        <v>16</v>
      </c>
      <c r="C3445" t="s">
        <v>17</v>
      </c>
      <c r="D3445" t="s">
        <v>18</v>
      </c>
      <c r="E3445" t="s">
        <v>19</v>
      </c>
      <c r="F3445">
        <v>2023</v>
      </c>
      <c r="G3445">
        <v>2023</v>
      </c>
      <c r="H3445" s="1" t="s">
        <v>126</v>
      </c>
      <c r="I3445" t="s">
        <v>125</v>
      </c>
      <c r="J3445">
        <v>2</v>
      </c>
      <c r="K3445" t="s">
        <v>23</v>
      </c>
      <c r="L3445">
        <v>99</v>
      </c>
      <c r="M3445" t="s">
        <v>260</v>
      </c>
      <c r="N3445">
        <v>1521</v>
      </c>
      <c r="R3445" s="2">
        <f t="shared" si="107"/>
        <v>9.8408385093167698</v>
      </c>
      <c r="S3445" s="2">
        <f>VLOOKUP(A3445,'TA Total'!A:Q,14,0)</f>
        <v>15456</v>
      </c>
    </row>
    <row r="3446" spans="1:19" x14ac:dyDescent="0.45">
      <c r="A3446" s="2" t="str">
        <f t="shared" si="106"/>
        <v>2023|Ashburton District|Private Dwelling</v>
      </c>
      <c r="B3446" t="s">
        <v>16</v>
      </c>
      <c r="C3446" t="s">
        <v>17</v>
      </c>
      <c r="D3446" t="s">
        <v>18</v>
      </c>
      <c r="E3446" t="s">
        <v>19</v>
      </c>
      <c r="F3446">
        <v>2023</v>
      </c>
      <c r="G3446">
        <v>2023</v>
      </c>
      <c r="H3446" s="1" t="s">
        <v>126</v>
      </c>
      <c r="I3446" t="s">
        <v>125</v>
      </c>
      <c r="J3446">
        <v>21</v>
      </c>
      <c r="K3446" t="s">
        <v>26</v>
      </c>
      <c r="L3446">
        <v>1</v>
      </c>
      <c r="M3446" t="s">
        <v>261</v>
      </c>
      <c r="N3446">
        <v>876</v>
      </c>
      <c r="R3446" s="2">
        <f t="shared" si="107"/>
        <v>5.7086999022482896</v>
      </c>
      <c r="S3446" s="2">
        <f>VLOOKUP(A3446,'TA Total'!A:Q,14,0)</f>
        <v>15345</v>
      </c>
    </row>
    <row r="3447" spans="1:19" x14ac:dyDescent="0.45">
      <c r="A3447" s="2" t="str">
        <f t="shared" si="106"/>
        <v>2023|Ashburton District|Non-private Dwelling</v>
      </c>
      <c r="B3447" t="s">
        <v>16</v>
      </c>
      <c r="C3447" t="s">
        <v>17</v>
      </c>
      <c r="D3447" t="s">
        <v>18</v>
      </c>
      <c r="E3447" t="s">
        <v>19</v>
      </c>
      <c r="F3447">
        <v>2023</v>
      </c>
      <c r="G3447">
        <v>2023</v>
      </c>
      <c r="H3447" s="1" t="s">
        <v>126</v>
      </c>
      <c r="I3447" t="s">
        <v>125</v>
      </c>
      <c r="J3447">
        <v>21</v>
      </c>
      <c r="K3447" t="s">
        <v>26</v>
      </c>
      <c r="L3447">
        <v>2</v>
      </c>
      <c r="M3447" t="s">
        <v>262</v>
      </c>
      <c r="N3447">
        <v>3</v>
      </c>
      <c r="R3447" s="2">
        <f t="shared" si="107"/>
        <v>2.7027027027027026</v>
      </c>
      <c r="S3447" s="2">
        <f>VLOOKUP(A3447,'TA Total'!A:Q,14,0)</f>
        <v>111</v>
      </c>
    </row>
    <row r="3448" spans="1:19" x14ac:dyDescent="0.45">
      <c r="A3448" s="2" t="str">
        <f t="shared" si="106"/>
        <v>2023|Ashburton District|Total - dwelling type</v>
      </c>
      <c r="B3448" t="s">
        <v>16</v>
      </c>
      <c r="C3448" t="s">
        <v>17</v>
      </c>
      <c r="D3448" t="s">
        <v>18</v>
      </c>
      <c r="E3448" t="s">
        <v>19</v>
      </c>
      <c r="F3448">
        <v>2023</v>
      </c>
      <c r="G3448">
        <v>2023</v>
      </c>
      <c r="H3448" s="1" t="s">
        <v>126</v>
      </c>
      <c r="I3448" t="s">
        <v>125</v>
      </c>
      <c r="J3448">
        <v>21</v>
      </c>
      <c r="K3448" t="s">
        <v>26</v>
      </c>
      <c r="L3448">
        <v>99</v>
      </c>
      <c r="M3448" t="s">
        <v>260</v>
      </c>
      <c r="N3448">
        <v>879</v>
      </c>
      <c r="R3448" s="2">
        <f t="shared" si="107"/>
        <v>5.6871118012422359</v>
      </c>
      <c r="S3448" s="2">
        <f>VLOOKUP(A3448,'TA Total'!A:Q,14,0)</f>
        <v>15456</v>
      </c>
    </row>
    <row r="3449" spans="1:19" x14ac:dyDescent="0.45">
      <c r="A3449" s="2" t="str">
        <f t="shared" si="106"/>
        <v>2023|Ashburton District|Private Dwelling</v>
      </c>
      <c r="B3449" t="s">
        <v>16</v>
      </c>
      <c r="C3449" t="s">
        <v>17</v>
      </c>
      <c r="D3449" t="s">
        <v>18</v>
      </c>
      <c r="E3449" t="s">
        <v>19</v>
      </c>
      <c r="F3449">
        <v>2023</v>
      </c>
      <c r="G3449">
        <v>2023</v>
      </c>
      <c r="H3449" s="1" t="s">
        <v>126</v>
      </c>
      <c r="I3449" t="s">
        <v>125</v>
      </c>
      <c r="J3449">
        <v>22</v>
      </c>
      <c r="K3449" t="s">
        <v>27</v>
      </c>
      <c r="L3449">
        <v>1</v>
      </c>
      <c r="M3449" t="s">
        <v>261</v>
      </c>
      <c r="N3449">
        <v>612</v>
      </c>
      <c r="R3449" s="2">
        <f t="shared" si="107"/>
        <v>3.9882697947214081</v>
      </c>
      <c r="S3449" s="2">
        <f>VLOOKUP(A3449,'TA Total'!A:Q,14,0)</f>
        <v>15345</v>
      </c>
    </row>
    <row r="3450" spans="1:19" x14ac:dyDescent="0.45">
      <c r="A3450" s="2" t="str">
        <f t="shared" si="106"/>
        <v>2023|Ashburton District|Non-private Dwelling</v>
      </c>
      <c r="B3450" t="s">
        <v>16</v>
      </c>
      <c r="C3450" t="s">
        <v>17</v>
      </c>
      <c r="D3450" t="s">
        <v>18</v>
      </c>
      <c r="E3450" t="s">
        <v>19</v>
      </c>
      <c r="F3450">
        <v>2023</v>
      </c>
      <c r="G3450">
        <v>2023</v>
      </c>
      <c r="H3450" s="1" t="s">
        <v>126</v>
      </c>
      <c r="I3450" t="s">
        <v>125</v>
      </c>
      <c r="J3450">
        <v>22</v>
      </c>
      <c r="K3450" t="s">
        <v>27</v>
      </c>
      <c r="L3450">
        <v>2</v>
      </c>
      <c r="M3450" t="s">
        <v>262</v>
      </c>
      <c r="N3450">
        <v>30</v>
      </c>
      <c r="R3450" s="2">
        <f t="shared" si="107"/>
        <v>27.027027027027028</v>
      </c>
      <c r="S3450" s="2">
        <f>VLOOKUP(A3450,'TA Total'!A:Q,14,0)</f>
        <v>111</v>
      </c>
    </row>
    <row r="3451" spans="1:19" x14ac:dyDescent="0.45">
      <c r="A3451" s="2" t="str">
        <f t="shared" si="106"/>
        <v>2023|Ashburton District|Total - dwelling type</v>
      </c>
      <c r="B3451" t="s">
        <v>16</v>
      </c>
      <c r="C3451" t="s">
        <v>17</v>
      </c>
      <c r="D3451" t="s">
        <v>18</v>
      </c>
      <c r="E3451" t="s">
        <v>19</v>
      </c>
      <c r="F3451">
        <v>2023</v>
      </c>
      <c r="G3451">
        <v>2023</v>
      </c>
      <c r="H3451" s="1" t="s">
        <v>126</v>
      </c>
      <c r="I3451" t="s">
        <v>125</v>
      </c>
      <c r="J3451">
        <v>22</v>
      </c>
      <c r="K3451" t="s">
        <v>27</v>
      </c>
      <c r="L3451">
        <v>99</v>
      </c>
      <c r="M3451" t="s">
        <v>260</v>
      </c>
      <c r="N3451">
        <v>645</v>
      </c>
      <c r="R3451" s="2">
        <f t="shared" si="107"/>
        <v>4.1731366459627326</v>
      </c>
      <c r="S3451" s="2">
        <f>VLOOKUP(A3451,'TA Total'!A:Q,14,0)</f>
        <v>15456</v>
      </c>
    </row>
    <row r="3452" spans="1:19" x14ac:dyDescent="0.45">
      <c r="A3452" s="2" t="str">
        <f t="shared" si="106"/>
        <v>2023|Ashburton District|Private Dwelling</v>
      </c>
      <c r="B3452" t="s">
        <v>16</v>
      </c>
      <c r="C3452" t="s">
        <v>17</v>
      </c>
      <c r="D3452" t="s">
        <v>18</v>
      </c>
      <c r="E3452" t="s">
        <v>19</v>
      </c>
      <c r="F3452">
        <v>2023</v>
      </c>
      <c r="G3452">
        <v>2023</v>
      </c>
      <c r="H3452" s="1" t="s">
        <v>126</v>
      </c>
      <c r="I3452" t="s">
        <v>125</v>
      </c>
      <c r="J3452">
        <v>3</v>
      </c>
      <c r="K3452" t="s">
        <v>28</v>
      </c>
      <c r="L3452">
        <v>1</v>
      </c>
      <c r="M3452" t="s">
        <v>261</v>
      </c>
      <c r="N3452">
        <v>99</v>
      </c>
      <c r="R3452" s="2">
        <f t="shared" si="107"/>
        <v>0.64516129032258063</v>
      </c>
      <c r="S3452" s="2">
        <f>VLOOKUP(A3452,'TA Total'!A:Q,14,0)</f>
        <v>15345</v>
      </c>
    </row>
    <row r="3453" spans="1:19" x14ac:dyDescent="0.45">
      <c r="A3453" s="2" t="str">
        <f t="shared" si="106"/>
        <v>2023|Ashburton District|Non-private Dwelling</v>
      </c>
      <c r="B3453" t="s">
        <v>16</v>
      </c>
      <c r="C3453" t="s">
        <v>17</v>
      </c>
      <c r="D3453" t="s">
        <v>18</v>
      </c>
      <c r="E3453" t="s">
        <v>19</v>
      </c>
      <c r="F3453">
        <v>2023</v>
      </c>
      <c r="G3453">
        <v>2023</v>
      </c>
      <c r="H3453" s="1" t="s">
        <v>126</v>
      </c>
      <c r="I3453" t="s">
        <v>125</v>
      </c>
      <c r="J3453">
        <v>3</v>
      </c>
      <c r="K3453" t="s">
        <v>28</v>
      </c>
      <c r="L3453">
        <v>2</v>
      </c>
      <c r="M3453" t="s">
        <v>262</v>
      </c>
      <c r="N3453">
        <v>3</v>
      </c>
      <c r="R3453" s="2">
        <f t="shared" si="107"/>
        <v>2.7027027027027026</v>
      </c>
      <c r="S3453" s="2">
        <f>VLOOKUP(A3453,'TA Total'!A:Q,14,0)</f>
        <v>111</v>
      </c>
    </row>
    <row r="3454" spans="1:19" x14ac:dyDescent="0.45">
      <c r="A3454" s="2" t="str">
        <f t="shared" si="106"/>
        <v>2023|Ashburton District|Total - dwelling type</v>
      </c>
      <c r="B3454" t="s">
        <v>16</v>
      </c>
      <c r="C3454" t="s">
        <v>17</v>
      </c>
      <c r="D3454" t="s">
        <v>18</v>
      </c>
      <c r="E3454" t="s">
        <v>19</v>
      </c>
      <c r="F3454">
        <v>2023</v>
      </c>
      <c r="G3454">
        <v>2023</v>
      </c>
      <c r="H3454" s="1" t="s">
        <v>126</v>
      </c>
      <c r="I3454" t="s">
        <v>125</v>
      </c>
      <c r="J3454">
        <v>3</v>
      </c>
      <c r="K3454" t="s">
        <v>28</v>
      </c>
      <c r="L3454">
        <v>99</v>
      </c>
      <c r="M3454" t="s">
        <v>260</v>
      </c>
      <c r="N3454">
        <v>102</v>
      </c>
      <c r="R3454" s="2">
        <f t="shared" si="107"/>
        <v>0.65993788819875776</v>
      </c>
      <c r="S3454" s="2">
        <f>VLOOKUP(A3454,'TA Total'!A:Q,14,0)</f>
        <v>15456</v>
      </c>
    </row>
    <row r="3455" spans="1:19" x14ac:dyDescent="0.45">
      <c r="A3455" s="2" t="str">
        <f t="shared" si="106"/>
        <v>2023|Ashburton District|Private Dwelling</v>
      </c>
      <c r="B3455" t="s">
        <v>16</v>
      </c>
      <c r="C3455" t="s">
        <v>17</v>
      </c>
      <c r="D3455" t="s">
        <v>18</v>
      </c>
      <c r="E3455" t="s">
        <v>19</v>
      </c>
      <c r="F3455">
        <v>2023</v>
      </c>
      <c r="G3455">
        <v>2023</v>
      </c>
      <c r="H3455" s="1" t="s">
        <v>126</v>
      </c>
      <c r="I3455" t="s">
        <v>125</v>
      </c>
      <c r="J3455">
        <v>999</v>
      </c>
      <c r="K3455" t="s">
        <v>29</v>
      </c>
      <c r="L3455">
        <v>1</v>
      </c>
      <c r="M3455" t="s">
        <v>261</v>
      </c>
      <c r="N3455">
        <v>15345</v>
      </c>
      <c r="R3455" s="2">
        <f t="shared" si="107"/>
        <v>100</v>
      </c>
      <c r="S3455" s="2">
        <f>VLOOKUP(A3455,'TA Total'!A:Q,14,0)</f>
        <v>15345</v>
      </c>
    </row>
    <row r="3456" spans="1:19" x14ac:dyDescent="0.45">
      <c r="A3456" s="2" t="str">
        <f t="shared" si="106"/>
        <v>2023|Ashburton District|Non-private Dwelling</v>
      </c>
      <c r="B3456" t="s">
        <v>16</v>
      </c>
      <c r="C3456" t="s">
        <v>17</v>
      </c>
      <c r="D3456" t="s">
        <v>18</v>
      </c>
      <c r="E3456" t="s">
        <v>19</v>
      </c>
      <c r="F3456">
        <v>2023</v>
      </c>
      <c r="G3456">
        <v>2023</v>
      </c>
      <c r="H3456" s="1" t="s">
        <v>126</v>
      </c>
      <c r="I3456" t="s">
        <v>125</v>
      </c>
      <c r="J3456">
        <v>999</v>
      </c>
      <c r="K3456" t="s">
        <v>29</v>
      </c>
      <c r="L3456">
        <v>2</v>
      </c>
      <c r="M3456" t="s">
        <v>262</v>
      </c>
      <c r="N3456">
        <v>111</v>
      </c>
      <c r="R3456" s="2">
        <f t="shared" si="107"/>
        <v>100</v>
      </c>
      <c r="S3456" s="2">
        <f>VLOOKUP(A3456,'TA Total'!A:Q,14,0)</f>
        <v>111</v>
      </c>
    </row>
    <row r="3457" spans="1:19" x14ac:dyDescent="0.45">
      <c r="A3457" s="2" t="str">
        <f t="shared" si="106"/>
        <v>2023|Ashburton District|Total - dwelling type</v>
      </c>
      <c r="B3457" t="s">
        <v>16</v>
      </c>
      <c r="C3457" t="s">
        <v>17</v>
      </c>
      <c r="D3457" t="s">
        <v>18</v>
      </c>
      <c r="E3457" t="s">
        <v>19</v>
      </c>
      <c r="F3457">
        <v>2023</v>
      </c>
      <c r="G3457">
        <v>2023</v>
      </c>
      <c r="H3457" s="1" t="s">
        <v>126</v>
      </c>
      <c r="I3457" t="s">
        <v>125</v>
      </c>
      <c r="J3457">
        <v>999</v>
      </c>
      <c r="K3457" t="s">
        <v>29</v>
      </c>
      <c r="L3457">
        <v>99</v>
      </c>
      <c r="M3457" t="s">
        <v>260</v>
      </c>
      <c r="N3457">
        <v>15456</v>
      </c>
      <c r="R3457" s="2">
        <f t="shared" si="107"/>
        <v>100</v>
      </c>
      <c r="S3457" s="2">
        <f>VLOOKUP(A3457,'TA Total'!A:Q,14,0)</f>
        <v>15456</v>
      </c>
    </row>
    <row r="3458" spans="1:19" x14ac:dyDescent="0.45">
      <c r="A3458" s="2" t="str">
        <f t="shared" si="106"/>
        <v>2023|Timaru District|Private Dwelling</v>
      </c>
      <c r="B3458" t="s">
        <v>16</v>
      </c>
      <c r="C3458" t="s">
        <v>17</v>
      </c>
      <c r="D3458" t="s">
        <v>18</v>
      </c>
      <c r="E3458" t="s">
        <v>19</v>
      </c>
      <c r="F3458">
        <v>2023</v>
      </c>
      <c r="G3458">
        <v>2023</v>
      </c>
      <c r="H3458" s="1" t="s">
        <v>124</v>
      </c>
      <c r="I3458" t="s">
        <v>123</v>
      </c>
      <c r="J3458">
        <v>1</v>
      </c>
      <c r="K3458" t="s">
        <v>22</v>
      </c>
      <c r="L3458">
        <v>1</v>
      </c>
      <c r="M3458" t="s">
        <v>261</v>
      </c>
      <c r="N3458">
        <v>19641</v>
      </c>
      <c r="R3458" s="2">
        <f t="shared" si="107"/>
        <v>91.656166876662468</v>
      </c>
      <c r="S3458" s="2">
        <f>VLOOKUP(A3458,'TA Total'!A:Q,14,0)</f>
        <v>21429</v>
      </c>
    </row>
    <row r="3459" spans="1:19" x14ac:dyDescent="0.45">
      <c r="A3459" s="2" t="str">
        <f t="shared" ref="A3459:A3522" si="108">G3459&amp;"|"&amp;I3459&amp;"|"&amp;M3459</f>
        <v>2023|Timaru District|Non-private Dwelling</v>
      </c>
      <c r="B3459" t="s">
        <v>16</v>
      </c>
      <c r="C3459" t="s">
        <v>17</v>
      </c>
      <c r="D3459" t="s">
        <v>18</v>
      </c>
      <c r="E3459" t="s">
        <v>19</v>
      </c>
      <c r="F3459">
        <v>2023</v>
      </c>
      <c r="G3459">
        <v>2023</v>
      </c>
      <c r="H3459" s="1" t="s">
        <v>124</v>
      </c>
      <c r="I3459" t="s">
        <v>123</v>
      </c>
      <c r="J3459">
        <v>1</v>
      </c>
      <c r="K3459" t="s">
        <v>22</v>
      </c>
      <c r="L3459">
        <v>2</v>
      </c>
      <c r="M3459" t="s">
        <v>262</v>
      </c>
      <c r="N3459">
        <v>117</v>
      </c>
      <c r="R3459" s="2">
        <f t="shared" ref="R3459:R3522" si="109">IF(P3459&lt;&gt;"_U",IFERROR((N3459/S3459*100),"."),".")</f>
        <v>79.591836734693871</v>
      </c>
      <c r="S3459" s="2">
        <f>VLOOKUP(A3459,'TA Total'!A:Q,14,0)</f>
        <v>147</v>
      </c>
    </row>
    <row r="3460" spans="1:19" x14ac:dyDescent="0.45">
      <c r="A3460" s="2" t="str">
        <f t="shared" si="108"/>
        <v>2023|Timaru District|Total - dwelling type</v>
      </c>
      <c r="B3460" t="s">
        <v>16</v>
      </c>
      <c r="C3460" t="s">
        <v>17</v>
      </c>
      <c r="D3460" t="s">
        <v>18</v>
      </c>
      <c r="E3460" t="s">
        <v>19</v>
      </c>
      <c r="F3460">
        <v>2023</v>
      </c>
      <c r="G3460">
        <v>2023</v>
      </c>
      <c r="H3460" s="1" t="s">
        <v>124</v>
      </c>
      <c r="I3460" t="s">
        <v>123</v>
      </c>
      <c r="J3460">
        <v>1</v>
      </c>
      <c r="K3460" t="s">
        <v>22</v>
      </c>
      <c r="L3460">
        <v>99</v>
      </c>
      <c r="M3460" t="s">
        <v>260</v>
      </c>
      <c r="N3460">
        <v>19758</v>
      </c>
      <c r="R3460" s="2">
        <f t="shared" si="109"/>
        <v>91.561240094536359</v>
      </c>
      <c r="S3460" s="2">
        <f>VLOOKUP(A3460,'TA Total'!A:Q,14,0)</f>
        <v>21579</v>
      </c>
    </row>
    <row r="3461" spans="1:19" x14ac:dyDescent="0.45">
      <c r="A3461" s="2" t="str">
        <f t="shared" si="108"/>
        <v>2023|Timaru District|Private Dwelling</v>
      </c>
      <c r="B3461" t="s">
        <v>16</v>
      </c>
      <c r="C3461" t="s">
        <v>17</v>
      </c>
      <c r="D3461" t="s">
        <v>18</v>
      </c>
      <c r="E3461" t="s">
        <v>19</v>
      </c>
      <c r="F3461">
        <v>2023</v>
      </c>
      <c r="G3461">
        <v>2023</v>
      </c>
      <c r="H3461" s="1" t="s">
        <v>124</v>
      </c>
      <c r="I3461" t="s">
        <v>123</v>
      </c>
      <c r="J3461">
        <v>2</v>
      </c>
      <c r="K3461" t="s">
        <v>23</v>
      </c>
      <c r="L3461">
        <v>1</v>
      </c>
      <c r="M3461" t="s">
        <v>261</v>
      </c>
      <c r="N3461">
        <v>1689</v>
      </c>
      <c r="R3461" s="2">
        <f t="shared" si="109"/>
        <v>7.881842363152737</v>
      </c>
      <c r="S3461" s="2">
        <f>VLOOKUP(A3461,'TA Total'!A:Q,14,0)</f>
        <v>21429</v>
      </c>
    </row>
    <row r="3462" spans="1:19" x14ac:dyDescent="0.45">
      <c r="A3462" s="2" t="str">
        <f t="shared" si="108"/>
        <v>2023|Timaru District|Non-private Dwelling</v>
      </c>
      <c r="B3462" t="s">
        <v>16</v>
      </c>
      <c r="C3462" t="s">
        <v>17</v>
      </c>
      <c r="D3462" t="s">
        <v>18</v>
      </c>
      <c r="E3462" t="s">
        <v>19</v>
      </c>
      <c r="F3462">
        <v>2023</v>
      </c>
      <c r="G3462">
        <v>2023</v>
      </c>
      <c r="H3462" s="1" t="s">
        <v>124</v>
      </c>
      <c r="I3462" t="s">
        <v>123</v>
      </c>
      <c r="J3462">
        <v>2</v>
      </c>
      <c r="K3462" t="s">
        <v>23</v>
      </c>
      <c r="L3462">
        <v>2</v>
      </c>
      <c r="M3462" t="s">
        <v>262</v>
      </c>
      <c r="N3462">
        <v>27</v>
      </c>
      <c r="R3462" s="2">
        <f t="shared" si="109"/>
        <v>18.367346938775512</v>
      </c>
      <c r="S3462" s="2">
        <f>VLOOKUP(A3462,'TA Total'!A:Q,14,0)</f>
        <v>147</v>
      </c>
    </row>
    <row r="3463" spans="1:19" x14ac:dyDescent="0.45">
      <c r="A3463" s="2" t="str">
        <f t="shared" si="108"/>
        <v>2023|Timaru District|Total - dwelling type</v>
      </c>
      <c r="B3463" t="s">
        <v>16</v>
      </c>
      <c r="C3463" t="s">
        <v>17</v>
      </c>
      <c r="D3463" t="s">
        <v>18</v>
      </c>
      <c r="E3463" t="s">
        <v>19</v>
      </c>
      <c r="F3463">
        <v>2023</v>
      </c>
      <c r="G3463">
        <v>2023</v>
      </c>
      <c r="H3463" s="1" t="s">
        <v>124</v>
      </c>
      <c r="I3463" t="s">
        <v>123</v>
      </c>
      <c r="J3463">
        <v>2</v>
      </c>
      <c r="K3463" t="s">
        <v>23</v>
      </c>
      <c r="L3463">
        <v>99</v>
      </c>
      <c r="M3463" t="s">
        <v>260</v>
      </c>
      <c r="N3463">
        <v>1716</v>
      </c>
      <c r="R3463" s="2">
        <f t="shared" si="109"/>
        <v>7.9521757264006681</v>
      </c>
      <c r="S3463" s="2">
        <f>VLOOKUP(A3463,'TA Total'!A:Q,14,0)</f>
        <v>21579</v>
      </c>
    </row>
    <row r="3464" spans="1:19" x14ac:dyDescent="0.45">
      <c r="A3464" s="2" t="str">
        <f t="shared" si="108"/>
        <v>2023|Timaru District|Private Dwelling</v>
      </c>
      <c r="B3464" t="s">
        <v>16</v>
      </c>
      <c r="C3464" t="s">
        <v>17</v>
      </c>
      <c r="D3464" t="s">
        <v>18</v>
      </c>
      <c r="E3464" t="s">
        <v>19</v>
      </c>
      <c r="F3464">
        <v>2023</v>
      </c>
      <c r="G3464">
        <v>2023</v>
      </c>
      <c r="H3464" s="1" t="s">
        <v>124</v>
      </c>
      <c r="I3464" t="s">
        <v>123</v>
      </c>
      <c r="J3464">
        <v>21</v>
      </c>
      <c r="K3464" t="s">
        <v>26</v>
      </c>
      <c r="L3464">
        <v>1</v>
      </c>
      <c r="M3464" t="s">
        <v>261</v>
      </c>
      <c r="N3464">
        <v>948</v>
      </c>
      <c r="R3464" s="2">
        <f t="shared" si="109"/>
        <v>4.4239115217695648</v>
      </c>
      <c r="S3464" s="2">
        <f>VLOOKUP(A3464,'TA Total'!A:Q,14,0)</f>
        <v>21429</v>
      </c>
    </row>
    <row r="3465" spans="1:19" x14ac:dyDescent="0.45">
      <c r="A3465" s="2" t="str">
        <f t="shared" si="108"/>
        <v>2023|Timaru District|Non-private Dwelling</v>
      </c>
      <c r="B3465" t="s">
        <v>16</v>
      </c>
      <c r="C3465" t="s">
        <v>17</v>
      </c>
      <c r="D3465" t="s">
        <v>18</v>
      </c>
      <c r="E3465" t="s">
        <v>19</v>
      </c>
      <c r="F3465">
        <v>2023</v>
      </c>
      <c r="G3465">
        <v>2023</v>
      </c>
      <c r="H3465" s="1" t="s">
        <v>124</v>
      </c>
      <c r="I3465" t="s">
        <v>123</v>
      </c>
      <c r="J3465">
        <v>21</v>
      </c>
      <c r="K3465" t="s">
        <v>26</v>
      </c>
      <c r="L3465">
        <v>2</v>
      </c>
      <c r="M3465" t="s">
        <v>262</v>
      </c>
      <c r="N3465">
        <v>9</v>
      </c>
      <c r="R3465" s="2">
        <f t="shared" si="109"/>
        <v>6.1224489795918364</v>
      </c>
      <c r="S3465" s="2">
        <f>VLOOKUP(A3465,'TA Total'!A:Q,14,0)</f>
        <v>147</v>
      </c>
    </row>
    <row r="3466" spans="1:19" x14ac:dyDescent="0.45">
      <c r="A3466" s="2" t="str">
        <f t="shared" si="108"/>
        <v>2023|Timaru District|Total - dwelling type</v>
      </c>
      <c r="B3466" t="s">
        <v>16</v>
      </c>
      <c r="C3466" t="s">
        <v>17</v>
      </c>
      <c r="D3466" t="s">
        <v>18</v>
      </c>
      <c r="E3466" t="s">
        <v>19</v>
      </c>
      <c r="F3466">
        <v>2023</v>
      </c>
      <c r="G3466">
        <v>2023</v>
      </c>
      <c r="H3466" s="1" t="s">
        <v>124</v>
      </c>
      <c r="I3466" t="s">
        <v>123</v>
      </c>
      <c r="J3466">
        <v>21</v>
      </c>
      <c r="K3466" t="s">
        <v>26</v>
      </c>
      <c r="L3466">
        <v>99</v>
      </c>
      <c r="M3466" t="s">
        <v>260</v>
      </c>
      <c r="N3466">
        <v>960</v>
      </c>
      <c r="R3466" s="2">
        <f t="shared" si="109"/>
        <v>4.4487696371472261</v>
      </c>
      <c r="S3466" s="2">
        <f>VLOOKUP(A3466,'TA Total'!A:Q,14,0)</f>
        <v>21579</v>
      </c>
    </row>
    <row r="3467" spans="1:19" x14ac:dyDescent="0.45">
      <c r="A3467" s="2" t="str">
        <f t="shared" si="108"/>
        <v>2023|Timaru District|Private Dwelling</v>
      </c>
      <c r="B3467" t="s">
        <v>16</v>
      </c>
      <c r="C3467" t="s">
        <v>17</v>
      </c>
      <c r="D3467" t="s">
        <v>18</v>
      </c>
      <c r="E3467" t="s">
        <v>19</v>
      </c>
      <c r="F3467">
        <v>2023</v>
      </c>
      <c r="G3467">
        <v>2023</v>
      </c>
      <c r="H3467" s="1" t="s">
        <v>124</v>
      </c>
      <c r="I3467" t="s">
        <v>123</v>
      </c>
      <c r="J3467">
        <v>22</v>
      </c>
      <c r="K3467" t="s">
        <v>27</v>
      </c>
      <c r="L3467">
        <v>1</v>
      </c>
      <c r="M3467" t="s">
        <v>261</v>
      </c>
      <c r="N3467">
        <v>741</v>
      </c>
      <c r="R3467" s="2">
        <f t="shared" si="109"/>
        <v>3.4579308413831722</v>
      </c>
      <c r="S3467" s="2">
        <f>VLOOKUP(A3467,'TA Total'!A:Q,14,0)</f>
        <v>21429</v>
      </c>
    </row>
    <row r="3468" spans="1:19" x14ac:dyDescent="0.45">
      <c r="A3468" s="2" t="str">
        <f t="shared" si="108"/>
        <v>2023|Timaru District|Non-private Dwelling</v>
      </c>
      <c r="B3468" t="s">
        <v>16</v>
      </c>
      <c r="C3468" t="s">
        <v>17</v>
      </c>
      <c r="D3468" t="s">
        <v>18</v>
      </c>
      <c r="E3468" t="s">
        <v>19</v>
      </c>
      <c r="F3468">
        <v>2023</v>
      </c>
      <c r="G3468">
        <v>2023</v>
      </c>
      <c r="H3468" s="1" t="s">
        <v>124</v>
      </c>
      <c r="I3468" t="s">
        <v>123</v>
      </c>
      <c r="J3468">
        <v>22</v>
      </c>
      <c r="K3468" t="s">
        <v>27</v>
      </c>
      <c r="L3468">
        <v>2</v>
      </c>
      <c r="M3468" t="s">
        <v>262</v>
      </c>
      <c r="N3468">
        <v>21</v>
      </c>
      <c r="R3468" s="2">
        <f t="shared" si="109"/>
        <v>14.285714285714285</v>
      </c>
      <c r="S3468" s="2">
        <f>VLOOKUP(A3468,'TA Total'!A:Q,14,0)</f>
        <v>147</v>
      </c>
    </row>
    <row r="3469" spans="1:19" x14ac:dyDescent="0.45">
      <c r="A3469" s="2" t="str">
        <f t="shared" si="108"/>
        <v>2023|Timaru District|Total - dwelling type</v>
      </c>
      <c r="B3469" t="s">
        <v>16</v>
      </c>
      <c r="C3469" t="s">
        <v>17</v>
      </c>
      <c r="D3469" t="s">
        <v>18</v>
      </c>
      <c r="E3469" t="s">
        <v>19</v>
      </c>
      <c r="F3469">
        <v>2023</v>
      </c>
      <c r="G3469">
        <v>2023</v>
      </c>
      <c r="H3469" s="1" t="s">
        <v>124</v>
      </c>
      <c r="I3469" t="s">
        <v>123</v>
      </c>
      <c r="J3469">
        <v>22</v>
      </c>
      <c r="K3469" t="s">
        <v>27</v>
      </c>
      <c r="L3469">
        <v>99</v>
      </c>
      <c r="M3469" t="s">
        <v>260</v>
      </c>
      <c r="N3469">
        <v>759</v>
      </c>
      <c r="R3469" s="2">
        <f t="shared" si="109"/>
        <v>3.5173084943695261</v>
      </c>
      <c r="S3469" s="2">
        <f>VLOOKUP(A3469,'TA Total'!A:Q,14,0)</f>
        <v>21579</v>
      </c>
    </row>
    <row r="3470" spans="1:19" x14ac:dyDescent="0.45">
      <c r="A3470" s="2" t="str">
        <f t="shared" si="108"/>
        <v>2023|Timaru District|Private Dwelling</v>
      </c>
      <c r="B3470" t="s">
        <v>16</v>
      </c>
      <c r="C3470" t="s">
        <v>17</v>
      </c>
      <c r="D3470" t="s">
        <v>18</v>
      </c>
      <c r="E3470" t="s">
        <v>19</v>
      </c>
      <c r="F3470">
        <v>2023</v>
      </c>
      <c r="G3470">
        <v>2023</v>
      </c>
      <c r="H3470" s="1" t="s">
        <v>124</v>
      </c>
      <c r="I3470" t="s">
        <v>123</v>
      </c>
      <c r="J3470">
        <v>3</v>
      </c>
      <c r="K3470" t="s">
        <v>28</v>
      </c>
      <c r="L3470">
        <v>1</v>
      </c>
      <c r="M3470" t="s">
        <v>261</v>
      </c>
      <c r="N3470">
        <v>99</v>
      </c>
      <c r="R3470" s="2">
        <f t="shared" si="109"/>
        <v>0.46199076018479635</v>
      </c>
      <c r="S3470" s="2">
        <f>VLOOKUP(A3470,'TA Total'!A:Q,14,0)</f>
        <v>21429</v>
      </c>
    </row>
    <row r="3471" spans="1:19" x14ac:dyDescent="0.45">
      <c r="A3471" s="2" t="str">
        <f t="shared" si="108"/>
        <v>2023|Timaru District|Non-private Dwelling</v>
      </c>
      <c r="B3471" t="s">
        <v>16</v>
      </c>
      <c r="C3471" t="s">
        <v>17</v>
      </c>
      <c r="D3471" t="s">
        <v>18</v>
      </c>
      <c r="E3471" t="s">
        <v>19</v>
      </c>
      <c r="F3471">
        <v>2023</v>
      </c>
      <c r="G3471">
        <v>2023</v>
      </c>
      <c r="H3471" s="1" t="s">
        <v>124</v>
      </c>
      <c r="I3471" t="s">
        <v>123</v>
      </c>
      <c r="J3471">
        <v>3</v>
      </c>
      <c r="K3471" t="s">
        <v>28</v>
      </c>
      <c r="L3471">
        <v>2</v>
      </c>
      <c r="M3471" t="s">
        <v>262</v>
      </c>
      <c r="N3471">
        <v>3</v>
      </c>
      <c r="R3471" s="2">
        <f t="shared" si="109"/>
        <v>2.0408163265306123</v>
      </c>
      <c r="S3471" s="2">
        <f>VLOOKUP(A3471,'TA Total'!A:Q,14,0)</f>
        <v>147</v>
      </c>
    </row>
    <row r="3472" spans="1:19" x14ac:dyDescent="0.45">
      <c r="A3472" s="2" t="str">
        <f t="shared" si="108"/>
        <v>2023|Timaru District|Total - dwelling type</v>
      </c>
      <c r="B3472" t="s">
        <v>16</v>
      </c>
      <c r="C3472" t="s">
        <v>17</v>
      </c>
      <c r="D3472" t="s">
        <v>18</v>
      </c>
      <c r="E3472" t="s">
        <v>19</v>
      </c>
      <c r="F3472">
        <v>2023</v>
      </c>
      <c r="G3472">
        <v>2023</v>
      </c>
      <c r="H3472" s="1" t="s">
        <v>124</v>
      </c>
      <c r="I3472" t="s">
        <v>123</v>
      </c>
      <c r="J3472">
        <v>3</v>
      </c>
      <c r="K3472" t="s">
        <v>28</v>
      </c>
      <c r="L3472">
        <v>99</v>
      </c>
      <c r="M3472" t="s">
        <v>260</v>
      </c>
      <c r="N3472">
        <v>102</v>
      </c>
      <c r="R3472" s="2">
        <f t="shared" si="109"/>
        <v>0.47268177394689281</v>
      </c>
      <c r="S3472" s="2">
        <f>VLOOKUP(A3472,'TA Total'!A:Q,14,0)</f>
        <v>21579</v>
      </c>
    </row>
    <row r="3473" spans="1:19" x14ac:dyDescent="0.45">
      <c r="A3473" s="2" t="str">
        <f t="shared" si="108"/>
        <v>2023|Timaru District|Private Dwelling</v>
      </c>
      <c r="B3473" t="s">
        <v>16</v>
      </c>
      <c r="C3473" t="s">
        <v>17</v>
      </c>
      <c r="D3473" t="s">
        <v>18</v>
      </c>
      <c r="E3473" t="s">
        <v>19</v>
      </c>
      <c r="F3473">
        <v>2023</v>
      </c>
      <c r="G3473">
        <v>2023</v>
      </c>
      <c r="H3473" s="1" t="s">
        <v>124</v>
      </c>
      <c r="I3473" t="s">
        <v>123</v>
      </c>
      <c r="J3473">
        <v>999</v>
      </c>
      <c r="K3473" t="s">
        <v>29</v>
      </c>
      <c r="L3473">
        <v>1</v>
      </c>
      <c r="M3473" t="s">
        <v>261</v>
      </c>
      <c r="N3473">
        <v>21429</v>
      </c>
      <c r="R3473" s="2">
        <f t="shared" si="109"/>
        <v>100</v>
      </c>
      <c r="S3473" s="2">
        <f>VLOOKUP(A3473,'TA Total'!A:Q,14,0)</f>
        <v>21429</v>
      </c>
    </row>
    <row r="3474" spans="1:19" x14ac:dyDescent="0.45">
      <c r="A3474" s="2" t="str">
        <f t="shared" si="108"/>
        <v>2023|Timaru District|Non-private Dwelling</v>
      </c>
      <c r="B3474" t="s">
        <v>16</v>
      </c>
      <c r="C3474" t="s">
        <v>17</v>
      </c>
      <c r="D3474" t="s">
        <v>18</v>
      </c>
      <c r="E3474" t="s">
        <v>19</v>
      </c>
      <c r="F3474">
        <v>2023</v>
      </c>
      <c r="G3474">
        <v>2023</v>
      </c>
      <c r="H3474" s="1" t="s">
        <v>124</v>
      </c>
      <c r="I3474" t="s">
        <v>123</v>
      </c>
      <c r="J3474">
        <v>999</v>
      </c>
      <c r="K3474" t="s">
        <v>29</v>
      </c>
      <c r="L3474">
        <v>2</v>
      </c>
      <c r="M3474" t="s">
        <v>262</v>
      </c>
      <c r="N3474">
        <v>147</v>
      </c>
      <c r="R3474" s="2">
        <f t="shared" si="109"/>
        <v>100</v>
      </c>
      <c r="S3474" s="2">
        <f>VLOOKUP(A3474,'TA Total'!A:Q,14,0)</f>
        <v>147</v>
      </c>
    </row>
    <row r="3475" spans="1:19" x14ac:dyDescent="0.45">
      <c r="A3475" s="2" t="str">
        <f t="shared" si="108"/>
        <v>2023|Timaru District|Total - dwelling type</v>
      </c>
      <c r="B3475" t="s">
        <v>16</v>
      </c>
      <c r="C3475" t="s">
        <v>17</v>
      </c>
      <c r="D3475" t="s">
        <v>18</v>
      </c>
      <c r="E3475" t="s">
        <v>19</v>
      </c>
      <c r="F3475">
        <v>2023</v>
      </c>
      <c r="G3475">
        <v>2023</v>
      </c>
      <c r="H3475" s="1" t="s">
        <v>124</v>
      </c>
      <c r="I3475" t="s">
        <v>123</v>
      </c>
      <c r="J3475">
        <v>999</v>
      </c>
      <c r="K3475" t="s">
        <v>29</v>
      </c>
      <c r="L3475">
        <v>99</v>
      </c>
      <c r="M3475" t="s">
        <v>260</v>
      </c>
      <c r="N3475">
        <v>21579</v>
      </c>
      <c r="R3475" s="2">
        <f t="shared" si="109"/>
        <v>100</v>
      </c>
      <c r="S3475" s="2">
        <f>VLOOKUP(A3475,'TA Total'!A:Q,14,0)</f>
        <v>21579</v>
      </c>
    </row>
    <row r="3476" spans="1:19" x14ac:dyDescent="0.45">
      <c r="A3476" s="2" t="str">
        <f t="shared" si="108"/>
        <v>2023|Mackenzie District|Private Dwelling</v>
      </c>
      <c r="B3476" t="s">
        <v>16</v>
      </c>
      <c r="C3476" t="s">
        <v>17</v>
      </c>
      <c r="D3476" t="s">
        <v>18</v>
      </c>
      <c r="E3476" t="s">
        <v>19</v>
      </c>
      <c r="F3476">
        <v>2023</v>
      </c>
      <c r="G3476">
        <v>2023</v>
      </c>
      <c r="H3476" s="1" t="s">
        <v>122</v>
      </c>
      <c r="I3476" t="s">
        <v>121</v>
      </c>
      <c r="J3476">
        <v>1</v>
      </c>
      <c r="K3476" t="s">
        <v>22</v>
      </c>
      <c r="L3476">
        <v>1</v>
      </c>
      <c r="M3476" t="s">
        <v>261</v>
      </c>
      <c r="N3476">
        <v>2283</v>
      </c>
      <c r="R3476" s="2">
        <f t="shared" si="109"/>
        <v>55.224963715529753</v>
      </c>
      <c r="S3476" s="2">
        <f>VLOOKUP(A3476,'TA Total'!A:Q,14,0)</f>
        <v>4134</v>
      </c>
    </row>
    <row r="3477" spans="1:19" x14ac:dyDescent="0.45">
      <c r="A3477" s="2" t="str">
        <f t="shared" si="108"/>
        <v>2023|Mackenzie District|Non-private Dwelling</v>
      </c>
      <c r="B3477" t="s">
        <v>16</v>
      </c>
      <c r="C3477" t="s">
        <v>17</v>
      </c>
      <c r="D3477" t="s">
        <v>18</v>
      </c>
      <c r="E3477" t="s">
        <v>19</v>
      </c>
      <c r="F3477">
        <v>2023</v>
      </c>
      <c r="G3477">
        <v>2023</v>
      </c>
      <c r="H3477" s="1" t="s">
        <v>122</v>
      </c>
      <c r="I3477" t="s">
        <v>121</v>
      </c>
      <c r="J3477">
        <v>1</v>
      </c>
      <c r="K3477" t="s">
        <v>22</v>
      </c>
      <c r="L3477">
        <v>2</v>
      </c>
      <c r="M3477" t="s">
        <v>262</v>
      </c>
      <c r="N3477">
        <v>207</v>
      </c>
      <c r="R3477" s="2">
        <f t="shared" si="109"/>
        <v>68.316831683168317</v>
      </c>
      <c r="S3477" s="2">
        <f>VLOOKUP(A3477,'TA Total'!A:Q,14,0)</f>
        <v>303</v>
      </c>
    </row>
    <row r="3478" spans="1:19" x14ac:dyDescent="0.45">
      <c r="A3478" s="2" t="str">
        <f t="shared" si="108"/>
        <v>2023|Mackenzie District|Total - dwelling type</v>
      </c>
      <c r="B3478" t="s">
        <v>16</v>
      </c>
      <c r="C3478" t="s">
        <v>17</v>
      </c>
      <c r="D3478" t="s">
        <v>18</v>
      </c>
      <c r="E3478" t="s">
        <v>19</v>
      </c>
      <c r="F3478">
        <v>2023</v>
      </c>
      <c r="G3478">
        <v>2023</v>
      </c>
      <c r="H3478" s="1" t="s">
        <v>122</v>
      </c>
      <c r="I3478" t="s">
        <v>121</v>
      </c>
      <c r="J3478">
        <v>1</v>
      </c>
      <c r="K3478" t="s">
        <v>22</v>
      </c>
      <c r="L3478">
        <v>99</v>
      </c>
      <c r="M3478" t="s">
        <v>260</v>
      </c>
      <c r="N3478">
        <v>2487</v>
      </c>
      <c r="R3478" s="2">
        <f t="shared" si="109"/>
        <v>56.051386071670052</v>
      </c>
      <c r="S3478" s="2">
        <f>VLOOKUP(A3478,'TA Total'!A:Q,14,0)</f>
        <v>4437</v>
      </c>
    </row>
    <row r="3479" spans="1:19" x14ac:dyDescent="0.45">
      <c r="A3479" s="2" t="str">
        <f t="shared" si="108"/>
        <v>2023|Mackenzie District|Private Dwelling</v>
      </c>
      <c r="B3479" t="s">
        <v>16</v>
      </c>
      <c r="C3479" t="s">
        <v>17</v>
      </c>
      <c r="D3479" t="s">
        <v>18</v>
      </c>
      <c r="E3479" t="s">
        <v>19</v>
      </c>
      <c r="F3479">
        <v>2023</v>
      </c>
      <c r="G3479">
        <v>2023</v>
      </c>
      <c r="H3479" s="1" t="s">
        <v>122</v>
      </c>
      <c r="I3479" t="s">
        <v>121</v>
      </c>
      <c r="J3479">
        <v>2</v>
      </c>
      <c r="K3479" t="s">
        <v>23</v>
      </c>
      <c r="L3479">
        <v>1</v>
      </c>
      <c r="M3479" t="s">
        <v>261</v>
      </c>
      <c r="N3479">
        <v>1782</v>
      </c>
      <c r="R3479" s="2">
        <f t="shared" si="109"/>
        <v>43.105950653120459</v>
      </c>
      <c r="S3479" s="2">
        <f>VLOOKUP(A3479,'TA Total'!A:Q,14,0)</f>
        <v>4134</v>
      </c>
    </row>
    <row r="3480" spans="1:19" x14ac:dyDescent="0.45">
      <c r="A3480" s="2" t="str">
        <f t="shared" si="108"/>
        <v>2023|Mackenzie District|Non-private Dwelling</v>
      </c>
      <c r="B3480" t="s">
        <v>16</v>
      </c>
      <c r="C3480" t="s">
        <v>17</v>
      </c>
      <c r="D3480" t="s">
        <v>18</v>
      </c>
      <c r="E3480" t="s">
        <v>19</v>
      </c>
      <c r="F3480">
        <v>2023</v>
      </c>
      <c r="G3480">
        <v>2023</v>
      </c>
      <c r="H3480" s="1" t="s">
        <v>122</v>
      </c>
      <c r="I3480" t="s">
        <v>121</v>
      </c>
      <c r="J3480">
        <v>2</v>
      </c>
      <c r="K3480" t="s">
        <v>23</v>
      </c>
      <c r="L3480">
        <v>2</v>
      </c>
      <c r="M3480" t="s">
        <v>262</v>
      </c>
      <c r="N3480">
        <v>93</v>
      </c>
      <c r="R3480" s="2">
        <f t="shared" si="109"/>
        <v>30.693069306930692</v>
      </c>
      <c r="S3480" s="2">
        <f>VLOOKUP(A3480,'TA Total'!A:Q,14,0)</f>
        <v>303</v>
      </c>
    </row>
    <row r="3481" spans="1:19" x14ac:dyDescent="0.45">
      <c r="A3481" s="2" t="str">
        <f t="shared" si="108"/>
        <v>2023|Mackenzie District|Total - dwelling type</v>
      </c>
      <c r="B3481" t="s">
        <v>16</v>
      </c>
      <c r="C3481" t="s">
        <v>17</v>
      </c>
      <c r="D3481" t="s">
        <v>18</v>
      </c>
      <c r="E3481" t="s">
        <v>19</v>
      </c>
      <c r="F3481">
        <v>2023</v>
      </c>
      <c r="G3481">
        <v>2023</v>
      </c>
      <c r="H3481" s="1" t="s">
        <v>122</v>
      </c>
      <c r="I3481" t="s">
        <v>121</v>
      </c>
      <c r="J3481">
        <v>2</v>
      </c>
      <c r="K3481" t="s">
        <v>23</v>
      </c>
      <c r="L3481">
        <v>99</v>
      </c>
      <c r="M3481" t="s">
        <v>260</v>
      </c>
      <c r="N3481">
        <v>1875</v>
      </c>
      <c r="R3481" s="2">
        <f t="shared" si="109"/>
        <v>42.25828262339418</v>
      </c>
      <c r="S3481" s="2">
        <f>VLOOKUP(A3481,'TA Total'!A:Q,14,0)</f>
        <v>4437</v>
      </c>
    </row>
    <row r="3482" spans="1:19" x14ac:dyDescent="0.45">
      <c r="A3482" s="2" t="str">
        <f t="shared" si="108"/>
        <v>2023|Mackenzie District|Private Dwelling</v>
      </c>
      <c r="B3482" t="s">
        <v>16</v>
      </c>
      <c r="C3482" t="s">
        <v>17</v>
      </c>
      <c r="D3482" t="s">
        <v>18</v>
      </c>
      <c r="E3482" t="s">
        <v>19</v>
      </c>
      <c r="F3482">
        <v>2023</v>
      </c>
      <c r="G3482">
        <v>2023</v>
      </c>
      <c r="H3482" s="1" t="s">
        <v>122</v>
      </c>
      <c r="I3482" t="s">
        <v>121</v>
      </c>
      <c r="J3482">
        <v>21</v>
      </c>
      <c r="K3482" t="s">
        <v>26</v>
      </c>
      <c r="L3482">
        <v>1</v>
      </c>
      <c r="M3482" t="s">
        <v>261</v>
      </c>
      <c r="N3482">
        <v>483</v>
      </c>
      <c r="R3482" s="2">
        <f t="shared" si="109"/>
        <v>11.683599419448477</v>
      </c>
      <c r="S3482" s="2">
        <f>VLOOKUP(A3482,'TA Total'!A:Q,14,0)</f>
        <v>4134</v>
      </c>
    </row>
    <row r="3483" spans="1:19" x14ac:dyDescent="0.45">
      <c r="A3483" s="2" t="str">
        <f t="shared" si="108"/>
        <v>2023|Mackenzie District|Non-private Dwelling</v>
      </c>
      <c r="B3483" t="s">
        <v>16</v>
      </c>
      <c r="C3483" t="s">
        <v>17</v>
      </c>
      <c r="D3483" t="s">
        <v>18</v>
      </c>
      <c r="E3483" t="s">
        <v>19</v>
      </c>
      <c r="F3483">
        <v>2023</v>
      </c>
      <c r="G3483">
        <v>2023</v>
      </c>
      <c r="H3483" s="1" t="s">
        <v>122</v>
      </c>
      <c r="I3483" t="s">
        <v>121</v>
      </c>
      <c r="J3483">
        <v>21</v>
      </c>
      <c r="K3483" t="s">
        <v>26</v>
      </c>
      <c r="L3483">
        <v>2</v>
      </c>
      <c r="M3483" t="s">
        <v>262</v>
      </c>
      <c r="N3483">
        <v>24</v>
      </c>
      <c r="R3483" s="2">
        <f t="shared" si="109"/>
        <v>7.9207920792079207</v>
      </c>
      <c r="S3483" s="2">
        <f>VLOOKUP(A3483,'TA Total'!A:Q,14,0)</f>
        <v>303</v>
      </c>
    </row>
    <row r="3484" spans="1:19" x14ac:dyDescent="0.45">
      <c r="A3484" s="2" t="str">
        <f t="shared" si="108"/>
        <v>2023|Mackenzie District|Total - dwelling type</v>
      </c>
      <c r="B3484" t="s">
        <v>16</v>
      </c>
      <c r="C3484" t="s">
        <v>17</v>
      </c>
      <c r="D3484" t="s">
        <v>18</v>
      </c>
      <c r="E3484" t="s">
        <v>19</v>
      </c>
      <c r="F3484">
        <v>2023</v>
      </c>
      <c r="G3484">
        <v>2023</v>
      </c>
      <c r="H3484" s="1" t="s">
        <v>122</v>
      </c>
      <c r="I3484" t="s">
        <v>121</v>
      </c>
      <c r="J3484">
        <v>21</v>
      </c>
      <c r="K3484" t="s">
        <v>26</v>
      </c>
      <c r="L3484">
        <v>99</v>
      </c>
      <c r="M3484" t="s">
        <v>260</v>
      </c>
      <c r="N3484">
        <v>507</v>
      </c>
      <c r="R3484" s="2">
        <f t="shared" si="109"/>
        <v>11.426639621365787</v>
      </c>
      <c r="S3484" s="2">
        <f>VLOOKUP(A3484,'TA Total'!A:Q,14,0)</f>
        <v>4437</v>
      </c>
    </row>
    <row r="3485" spans="1:19" x14ac:dyDescent="0.45">
      <c r="A3485" s="2" t="str">
        <f t="shared" si="108"/>
        <v>2023|Mackenzie District|Private Dwelling</v>
      </c>
      <c r="B3485" t="s">
        <v>16</v>
      </c>
      <c r="C3485" t="s">
        <v>17</v>
      </c>
      <c r="D3485" t="s">
        <v>18</v>
      </c>
      <c r="E3485" t="s">
        <v>19</v>
      </c>
      <c r="F3485">
        <v>2023</v>
      </c>
      <c r="G3485">
        <v>2023</v>
      </c>
      <c r="H3485" s="1" t="s">
        <v>122</v>
      </c>
      <c r="I3485" t="s">
        <v>121</v>
      </c>
      <c r="J3485">
        <v>22</v>
      </c>
      <c r="K3485" t="s">
        <v>27</v>
      </c>
      <c r="L3485">
        <v>1</v>
      </c>
      <c r="M3485" t="s">
        <v>261</v>
      </c>
      <c r="N3485">
        <v>1296</v>
      </c>
      <c r="R3485" s="2">
        <f t="shared" si="109"/>
        <v>31.349782293178517</v>
      </c>
      <c r="S3485" s="2">
        <f>VLOOKUP(A3485,'TA Total'!A:Q,14,0)</f>
        <v>4134</v>
      </c>
    </row>
    <row r="3486" spans="1:19" x14ac:dyDescent="0.45">
      <c r="A3486" s="2" t="str">
        <f t="shared" si="108"/>
        <v>2023|Mackenzie District|Non-private Dwelling</v>
      </c>
      <c r="B3486" t="s">
        <v>16</v>
      </c>
      <c r="C3486" t="s">
        <v>17</v>
      </c>
      <c r="D3486" t="s">
        <v>18</v>
      </c>
      <c r="E3486" t="s">
        <v>19</v>
      </c>
      <c r="F3486">
        <v>2023</v>
      </c>
      <c r="G3486">
        <v>2023</v>
      </c>
      <c r="H3486" s="1" t="s">
        <v>122</v>
      </c>
      <c r="I3486" t="s">
        <v>121</v>
      </c>
      <c r="J3486">
        <v>22</v>
      </c>
      <c r="K3486" t="s">
        <v>27</v>
      </c>
      <c r="L3486">
        <v>2</v>
      </c>
      <c r="M3486" t="s">
        <v>262</v>
      </c>
      <c r="N3486">
        <v>72</v>
      </c>
      <c r="R3486" s="2">
        <f t="shared" si="109"/>
        <v>23.762376237623762</v>
      </c>
      <c r="S3486" s="2">
        <f>VLOOKUP(A3486,'TA Total'!A:Q,14,0)</f>
        <v>303</v>
      </c>
    </row>
    <row r="3487" spans="1:19" x14ac:dyDescent="0.45">
      <c r="A3487" s="2" t="str">
        <f t="shared" si="108"/>
        <v>2023|Mackenzie District|Total - dwelling type</v>
      </c>
      <c r="B3487" t="s">
        <v>16</v>
      </c>
      <c r="C3487" t="s">
        <v>17</v>
      </c>
      <c r="D3487" t="s">
        <v>18</v>
      </c>
      <c r="E3487" t="s">
        <v>19</v>
      </c>
      <c r="F3487">
        <v>2023</v>
      </c>
      <c r="G3487">
        <v>2023</v>
      </c>
      <c r="H3487" s="1" t="s">
        <v>122</v>
      </c>
      <c r="I3487" t="s">
        <v>121</v>
      </c>
      <c r="J3487">
        <v>22</v>
      </c>
      <c r="K3487" t="s">
        <v>27</v>
      </c>
      <c r="L3487">
        <v>99</v>
      </c>
      <c r="M3487" t="s">
        <v>260</v>
      </c>
      <c r="N3487">
        <v>1368</v>
      </c>
      <c r="R3487" s="2">
        <f t="shared" si="109"/>
        <v>30.831643002028397</v>
      </c>
      <c r="S3487" s="2">
        <f>VLOOKUP(A3487,'TA Total'!A:Q,14,0)</f>
        <v>4437</v>
      </c>
    </row>
    <row r="3488" spans="1:19" x14ac:dyDescent="0.45">
      <c r="A3488" s="2" t="str">
        <f t="shared" si="108"/>
        <v>2023|Mackenzie District|Private Dwelling</v>
      </c>
      <c r="B3488" t="s">
        <v>16</v>
      </c>
      <c r="C3488" t="s">
        <v>17</v>
      </c>
      <c r="D3488" t="s">
        <v>18</v>
      </c>
      <c r="E3488" t="s">
        <v>19</v>
      </c>
      <c r="F3488">
        <v>2023</v>
      </c>
      <c r="G3488">
        <v>2023</v>
      </c>
      <c r="H3488" s="1" t="s">
        <v>122</v>
      </c>
      <c r="I3488" t="s">
        <v>121</v>
      </c>
      <c r="J3488">
        <v>3</v>
      </c>
      <c r="K3488" t="s">
        <v>28</v>
      </c>
      <c r="L3488">
        <v>1</v>
      </c>
      <c r="M3488" t="s">
        <v>261</v>
      </c>
      <c r="N3488">
        <v>69</v>
      </c>
      <c r="R3488" s="2">
        <f t="shared" si="109"/>
        <v>1.6690856313497822</v>
      </c>
      <c r="S3488" s="2">
        <f>VLOOKUP(A3488,'TA Total'!A:Q,14,0)</f>
        <v>4134</v>
      </c>
    </row>
    <row r="3489" spans="1:19" x14ac:dyDescent="0.45">
      <c r="A3489" s="2" t="str">
        <f t="shared" si="108"/>
        <v>2023|Mackenzie District|Non-private Dwelling</v>
      </c>
      <c r="B3489" t="s">
        <v>16</v>
      </c>
      <c r="C3489" t="s">
        <v>17</v>
      </c>
      <c r="D3489" t="s">
        <v>18</v>
      </c>
      <c r="E3489" t="s">
        <v>19</v>
      </c>
      <c r="F3489">
        <v>2023</v>
      </c>
      <c r="G3489">
        <v>2023</v>
      </c>
      <c r="H3489" s="1" t="s">
        <v>122</v>
      </c>
      <c r="I3489" t="s">
        <v>121</v>
      </c>
      <c r="J3489">
        <v>3</v>
      </c>
      <c r="K3489" t="s">
        <v>28</v>
      </c>
      <c r="L3489">
        <v>2</v>
      </c>
      <c r="M3489" t="s">
        <v>262</v>
      </c>
      <c r="N3489">
        <v>0</v>
      </c>
      <c r="R3489" s="2">
        <f t="shared" si="109"/>
        <v>0</v>
      </c>
      <c r="S3489" s="2">
        <f>VLOOKUP(A3489,'TA Total'!A:Q,14,0)</f>
        <v>303</v>
      </c>
    </row>
    <row r="3490" spans="1:19" x14ac:dyDescent="0.45">
      <c r="A3490" s="2" t="str">
        <f t="shared" si="108"/>
        <v>2023|Mackenzie District|Total - dwelling type</v>
      </c>
      <c r="B3490" t="s">
        <v>16</v>
      </c>
      <c r="C3490" t="s">
        <v>17</v>
      </c>
      <c r="D3490" t="s">
        <v>18</v>
      </c>
      <c r="E3490" t="s">
        <v>19</v>
      </c>
      <c r="F3490">
        <v>2023</v>
      </c>
      <c r="G3490">
        <v>2023</v>
      </c>
      <c r="H3490" s="1" t="s">
        <v>122</v>
      </c>
      <c r="I3490" t="s">
        <v>121</v>
      </c>
      <c r="J3490">
        <v>3</v>
      </c>
      <c r="K3490" t="s">
        <v>28</v>
      </c>
      <c r="L3490">
        <v>99</v>
      </c>
      <c r="M3490" t="s">
        <v>260</v>
      </c>
      <c r="N3490">
        <v>72</v>
      </c>
      <c r="R3490" s="2">
        <f t="shared" si="109"/>
        <v>1.6227180527383367</v>
      </c>
      <c r="S3490" s="2">
        <f>VLOOKUP(A3490,'TA Total'!A:Q,14,0)</f>
        <v>4437</v>
      </c>
    </row>
    <row r="3491" spans="1:19" x14ac:dyDescent="0.45">
      <c r="A3491" s="2" t="str">
        <f t="shared" si="108"/>
        <v>2023|Mackenzie District|Private Dwelling</v>
      </c>
      <c r="B3491" t="s">
        <v>16</v>
      </c>
      <c r="C3491" t="s">
        <v>17</v>
      </c>
      <c r="D3491" t="s">
        <v>18</v>
      </c>
      <c r="E3491" t="s">
        <v>19</v>
      </c>
      <c r="F3491">
        <v>2023</v>
      </c>
      <c r="G3491">
        <v>2023</v>
      </c>
      <c r="H3491" s="1" t="s">
        <v>122</v>
      </c>
      <c r="I3491" t="s">
        <v>121</v>
      </c>
      <c r="J3491">
        <v>999</v>
      </c>
      <c r="K3491" t="s">
        <v>29</v>
      </c>
      <c r="L3491">
        <v>1</v>
      </c>
      <c r="M3491" t="s">
        <v>261</v>
      </c>
      <c r="N3491">
        <v>4134</v>
      </c>
      <c r="R3491" s="2">
        <f t="shared" si="109"/>
        <v>100</v>
      </c>
      <c r="S3491" s="2">
        <f>VLOOKUP(A3491,'TA Total'!A:Q,14,0)</f>
        <v>4134</v>
      </c>
    </row>
    <row r="3492" spans="1:19" x14ac:dyDescent="0.45">
      <c r="A3492" s="2" t="str">
        <f t="shared" si="108"/>
        <v>2023|Mackenzie District|Non-private Dwelling</v>
      </c>
      <c r="B3492" t="s">
        <v>16</v>
      </c>
      <c r="C3492" t="s">
        <v>17</v>
      </c>
      <c r="D3492" t="s">
        <v>18</v>
      </c>
      <c r="E3492" t="s">
        <v>19</v>
      </c>
      <c r="F3492">
        <v>2023</v>
      </c>
      <c r="G3492">
        <v>2023</v>
      </c>
      <c r="H3492" s="1" t="s">
        <v>122</v>
      </c>
      <c r="I3492" t="s">
        <v>121</v>
      </c>
      <c r="J3492">
        <v>999</v>
      </c>
      <c r="K3492" t="s">
        <v>29</v>
      </c>
      <c r="L3492">
        <v>2</v>
      </c>
      <c r="M3492" t="s">
        <v>262</v>
      </c>
      <c r="N3492">
        <v>303</v>
      </c>
      <c r="R3492" s="2">
        <f t="shared" si="109"/>
        <v>100</v>
      </c>
      <c r="S3492" s="2">
        <f>VLOOKUP(A3492,'TA Total'!A:Q,14,0)</f>
        <v>303</v>
      </c>
    </row>
    <row r="3493" spans="1:19" x14ac:dyDescent="0.45">
      <c r="A3493" s="2" t="str">
        <f t="shared" si="108"/>
        <v>2023|Mackenzie District|Total - dwelling type</v>
      </c>
      <c r="B3493" t="s">
        <v>16</v>
      </c>
      <c r="C3493" t="s">
        <v>17</v>
      </c>
      <c r="D3493" t="s">
        <v>18</v>
      </c>
      <c r="E3493" t="s">
        <v>19</v>
      </c>
      <c r="F3493">
        <v>2023</v>
      </c>
      <c r="G3493">
        <v>2023</v>
      </c>
      <c r="H3493" s="1" t="s">
        <v>122</v>
      </c>
      <c r="I3493" t="s">
        <v>121</v>
      </c>
      <c r="J3493">
        <v>999</v>
      </c>
      <c r="K3493" t="s">
        <v>29</v>
      </c>
      <c r="L3493">
        <v>99</v>
      </c>
      <c r="M3493" t="s">
        <v>260</v>
      </c>
      <c r="N3493">
        <v>4437</v>
      </c>
      <c r="R3493" s="2">
        <f t="shared" si="109"/>
        <v>100</v>
      </c>
      <c r="S3493" s="2">
        <f>VLOOKUP(A3493,'TA Total'!A:Q,14,0)</f>
        <v>4437</v>
      </c>
    </row>
    <row r="3494" spans="1:19" x14ac:dyDescent="0.45">
      <c r="A3494" s="2" t="str">
        <f t="shared" si="108"/>
        <v>2023|Waimate District|Private Dwelling</v>
      </c>
      <c r="B3494" t="s">
        <v>16</v>
      </c>
      <c r="C3494" t="s">
        <v>17</v>
      </c>
      <c r="D3494" t="s">
        <v>18</v>
      </c>
      <c r="E3494" t="s">
        <v>19</v>
      </c>
      <c r="F3494">
        <v>2023</v>
      </c>
      <c r="G3494">
        <v>2023</v>
      </c>
      <c r="H3494" s="1" t="s">
        <v>120</v>
      </c>
      <c r="I3494" t="s">
        <v>119</v>
      </c>
      <c r="J3494">
        <v>1</v>
      </c>
      <c r="K3494" t="s">
        <v>22</v>
      </c>
      <c r="L3494">
        <v>1</v>
      </c>
      <c r="M3494" t="s">
        <v>261</v>
      </c>
      <c r="N3494">
        <v>3462</v>
      </c>
      <c r="R3494" s="2">
        <f t="shared" si="109"/>
        <v>87.49052312357847</v>
      </c>
      <c r="S3494" s="2">
        <f>VLOOKUP(A3494,'TA Total'!A:Q,14,0)</f>
        <v>3957</v>
      </c>
    </row>
    <row r="3495" spans="1:19" x14ac:dyDescent="0.45">
      <c r="A3495" s="2" t="str">
        <f t="shared" si="108"/>
        <v>2023|Waimate District|Non-private Dwelling</v>
      </c>
      <c r="B3495" t="s">
        <v>16</v>
      </c>
      <c r="C3495" t="s">
        <v>17</v>
      </c>
      <c r="D3495" t="s">
        <v>18</v>
      </c>
      <c r="E3495" t="s">
        <v>19</v>
      </c>
      <c r="F3495">
        <v>2023</v>
      </c>
      <c r="G3495">
        <v>2023</v>
      </c>
      <c r="H3495" s="1" t="s">
        <v>120</v>
      </c>
      <c r="I3495" t="s">
        <v>119</v>
      </c>
      <c r="J3495">
        <v>1</v>
      </c>
      <c r="K3495" t="s">
        <v>22</v>
      </c>
      <c r="L3495">
        <v>2</v>
      </c>
      <c r="M3495" t="s">
        <v>262</v>
      </c>
      <c r="N3495">
        <v>24</v>
      </c>
      <c r="R3495" s="2">
        <f t="shared" si="109"/>
        <v>72.727272727272734</v>
      </c>
      <c r="S3495" s="2">
        <f>VLOOKUP(A3495,'TA Total'!A:Q,14,0)</f>
        <v>33</v>
      </c>
    </row>
    <row r="3496" spans="1:19" x14ac:dyDescent="0.45">
      <c r="A3496" s="2" t="str">
        <f t="shared" si="108"/>
        <v>2023|Waimate District|Total - dwelling type</v>
      </c>
      <c r="B3496" t="s">
        <v>16</v>
      </c>
      <c r="C3496" t="s">
        <v>17</v>
      </c>
      <c r="D3496" t="s">
        <v>18</v>
      </c>
      <c r="E3496" t="s">
        <v>19</v>
      </c>
      <c r="F3496">
        <v>2023</v>
      </c>
      <c r="G3496">
        <v>2023</v>
      </c>
      <c r="H3496" s="1" t="s">
        <v>120</v>
      </c>
      <c r="I3496" t="s">
        <v>119</v>
      </c>
      <c r="J3496">
        <v>1</v>
      </c>
      <c r="K3496" t="s">
        <v>22</v>
      </c>
      <c r="L3496">
        <v>99</v>
      </c>
      <c r="M3496" t="s">
        <v>260</v>
      </c>
      <c r="N3496">
        <v>3483</v>
      </c>
      <c r="R3496" s="2">
        <f t="shared" si="109"/>
        <v>87.358916478555301</v>
      </c>
      <c r="S3496" s="2">
        <f>VLOOKUP(A3496,'TA Total'!A:Q,14,0)</f>
        <v>3987</v>
      </c>
    </row>
    <row r="3497" spans="1:19" x14ac:dyDescent="0.45">
      <c r="A3497" s="2" t="str">
        <f t="shared" si="108"/>
        <v>2023|Waimate District|Private Dwelling</v>
      </c>
      <c r="B3497" t="s">
        <v>16</v>
      </c>
      <c r="C3497" t="s">
        <v>17</v>
      </c>
      <c r="D3497" t="s">
        <v>18</v>
      </c>
      <c r="E3497" t="s">
        <v>19</v>
      </c>
      <c r="F3497">
        <v>2023</v>
      </c>
      <c r="G3497">
        <v>2023</v>
      </c>
      <c r="H3497" s="1" t="s">
        <v>120</v>
      </c>
      <c r="I3497" t="s">
        <v>119</v>
      </c>
      <c r="J3497">
        <v>2</v>
      </c>
      <c r="K3497" t="s">
        <v>23</v>
      </c>
      <c r="L3497">
        <v>1</v>
      </c>
      <c r="M3497" t="s">
        <v>261</v>
      </c>
      <c r="N3497">
        <v>486</v>
      </c>
      <c r="R3497" s="2">
        <f t="shared" si="109"/>
        <v>12.282031842304777</v>
      </c>
      <c r="S3497" s="2">
        <f>VLOOKUP(A3497,'TA Total'!A:Q,14,0)</f>
        <v>3957</v>
      </c>
    </row>
    <row r="3498" spans="1:19" x14ac:dyDescent="0.45">
      <c r="A3498" s="2" t="str">
        <f t="shared" si="108"/>
        <v>2023|Waimate District|Non-private Dwelling</v>
      </c>
      <c r="B3498" t="s">
        <v>16</v>
      </c>
      <c r="C3498" t="s">
        <v>17</v>
      </c>
      <c r="D3498" t="s">
        <v>18</v>
      </c>
      <c r="E3498" t="s">
        <v>19</v>
      </c>
      <c r="F3498">
        <v>2023</v>
      </c>
      <c r="G3498">
        <v>2023</v>
      </c>
      <c r="H3498" s="1" t="s">
        <v>120</v>
      </c>
      <c r="I3498" t="s">
        <v>119</v>
      </c>
      <c r="J3498">
        <v>2</v>
      </c>
      <c r="K3498" t="s">
        <v>23</v>
      </c>
      <c r="L3498">
        <v>2</v>
      </c>
      <c r="M3498" t="s">
        <v>262</v>
      </c>
      <c r="N3498">
        <v>9</v>
      </c>
      <c r="R3498" s="2">
        <f t="shared" si="109"/>
        <v>27.27272727272727</v>
      </c>
      <c r="S3498" s="2">
        <f>VLOOKUP(A3498,'TA Total'!A:Q,14,0)</f>
        <v>33</v>
      </c>
    </row>
    <row r="3499" spans="1:19" x14ac:dyDescent="0.45">
      <c r="A3499" s="2" t="str">
        <f t="shared" si="108"/>
        <v>2023|Waimate District|Total - dwelling type</v>
      </c>
      <c r="B3499" t="s">
        <v>16</v>
      </c>
      <c r="C3499" t="s">
        <v>17</v>
      </c>
      <c r="D3499" t="s">
        <v>18</v>
      </c>
      <c r="E3499" t="s">
        <v>19</v>
      </c>
      <c r="F3499">
        <v>2023</v>
      </c>
      <c r="G3499">
        <v>2023</v>
      </c>
      <c r="H3499" s="1" t="s">
        <v>120</v>
      </c>
      <c r="I3499" t="s">
        <v>119</v>
      </c>
      <c r="J3499">
        <v>2</v>
      </c>
      <c r="K3499" t="s">
        <v>23</v>
      </c>
      <c r="L3499">
        <v>99</v>
      </c>
      <c r="M3499" t="s">
        <v>260</v>
      </c>
      <c r="N3499">
        <v>495</v>
      </c>
      <c r="R3499" s="2">
        <f t="shared" si="109"/>
        <v>12.415349887133182</v>
      </c>
      <c r="S3499" s="2">
        <f>VLOOKUP(A3499,'TA Total'!A:Q,14,0)</f>
        <v>3987</v>
      </c>
    </row>
    <row r="3500" spans="1:19" x14ac:dyDescent="0.45">
      <c r="A3500" s="2" t="str">
        <f t="shared" si="108"/>
        <v>2023|Waimate District|Private Dwelling</v>
      </c>
      <c r="B3500" t="s">
        <v>16</v>
      </c>
      <c r="C3500" t="s">
        <v>17</v>
      </c>
      <c r="D3500" t="s">
        <v>18</v>
      </c>
      <c r="E3500" t="s">
        <v>19</v>
      </c>
      <c r="F3500">
        <v>2023</v>
      </c>
      <c r="G3500">
        <v>2023</v>
      </c>
      <c r="H3500" s="1" t="s">
        <v>120</v>
      </c>
      <c r="I3500" t="s">
        <v>119</v>
      </c>
      <c r="J3500">
        <v>21</v>
      </c>
      <c r="K3500" t="s">
        <v>26</v>
      </c>
      <c r="L3500">
        <v>1</v>
      </c>
      <c r="M3500" t="s">
        <v>261</v>
      </c>
      <c r="N3500">
        <v>165</v>
      </c>
      <c r="R3500" s="2">
        <f t="shared" si="109"/>
        <v>4.1698256254738446</v>
      </c>
      <c r="S3500" s="2">
        <f>VLOOKUP(A3500,'TA Total'!A:Q,14,0)</f>
        <v>3957</v>
      </c>
    </row>
    <row r="3501" spans="1:19" x14ac:dyDescent="0.45">
      <c r="A3501" s="2" t="str">
        <f t="shared" si="108"/>
        <v>2023|Waimate District|Non-private Dwelling</v>
      </c>
      <c r="B3501" t="s">
        <v>16</v>
      </c>
      <c r="C3501" t="s">
        <v>17</v>
      </c>
      <c r="D3501" t="s">
        <v>18</v>
      </c>
      <c r="E3501" t="s">
        <v>19</v>
      </c>
      <c r="F3501">
        <v>2023</v>
      </c>
      <c r="G3501">
        <v>2023</v>
      </c>
      <c r="H3501" s="1" t="s">
        <v>120</v>
      </c>
      <c r="I3501" t="s">
        <v>119</v>
      </c>
      <c r="J3501">
        <v>21</v>
      </c>
      <c r="K3501" t="s">
        <v>26</v>
      </c>
      <c r="L3501">
        <v>2</v>
      </c>
      <c r="M3501" t="s">
        <v>262</v>
      </c>
      <c r="N3501">
        <v>3</v>
      </c>
      <c r="R3501" s="2">
        <f t="shared" si="109"/>
        <v>9.0909090909090917</v>
      </c>
      <c r="S3501" s="2">
        <f>VLOOKUP(A3501,'TA Total'!A:Q,14,0)</f>
        <v>33</v>
      </c>
    </row>
    <row r="3502" spans="1:19" x14ac:dyDescent="0.45">
      <c r="A3502" s="2" t="str">
        <f t="shared" si="108"/>
        <v>2023|Waimate District|Total - dwelling type</v>
      </c>
      <c r="B3502" t="s">
        <v>16</v>
      </c>
      <c r="C3502" t="s">
        <v>17</v>
      </c>
      <c r="D3502" t="s">
        <v>18</v>
      </c>
      <c r="E3502" t="s">
        <v>19</v>
      </c>
      <c r="F3502">
        <v>2023</v>
      </c>
      <c r="G3502">
        <v>2023</v>
      </c>
      <c r="H3502" s="1" t="s">
        <v>120</v>
      </c>
      <c r="I3502" t="s">
        <v>119</v>
      </c>
      <c r="J3502">
        <v>21</v>
      </c>
      <c r="K3502" t="s">
        <v>26</v>
      </c>
      <c r="L3502">
        <v>99</v>
      </c>
      <c r="M3502" t="s">
        <v>260</v>
      </c>
      <c r="N3502">
        <v>165</v>
      </c>
      <c r="R3502" s="2">
        <f t="shared" si="109"/>
        <v>4.1384499623777282</v>
      </c>
      <c r="S3502" s="2">
        <f>VLOOKUP(A3502,'TA Total'!A:Q,14,0)</f>
        <v>3987</v>
      </c>
    </row>
    <row r="3503" spans="1:19" x14ac:dyDescent="0.45">
      <c r="A3503" s="2" t="str">
        <f t="shared" si="108"/>
        <v>2023|Waimate District|Private Dwelling</v>
      </c>
      <c r="B3503" t="s">
        <v>16</v>
      </c>
      <c r="C3503" t="s">
        <v>17</v>
      </c>
      <c r="D3503" t="s">
        <v>18</v>
      </c>
      <c r="E3503" t="s">
        <v>19</v>
      </c>
      <c r="F3503">
        <v>2023</v>
      </c>
      <c r="G3503">
        <v>2023</v>
      </c>
      <c r="H3503" s="1" t="s">
        <v>120</v>
      </c>
      <c r="I3503" t="s">
        <v>119</v>
      </c>
      <c r="J3503">
        <v>22</v>
      </c>
      <c r="K3503" t="s">
        <v>27</v>
      </c>
      <c r="L3503">
        <v>1</v>
      </c>
      <c r="M3503" t="s">
        <v>261</v>
      </c>
      <c r="N3503">
        <v>321</v>
      </c>
      <c r="R3503" s="2">
        <f t="shared" si="109"/>
        <v>8.1122062168309323</v>
      </c>
      <c r="S3503" s="2">
        <f>VLOOKUP(A3503,'TA Total'!A:Q,14,0)</f>
        <v>3957</v>
      </c>
    </row>
    <row r="3504" spans="1:19" x14ac:dyDescent="0.45">
      <c r="A3504" s="2" t="str">
        <f t="shared" si="108"/>
        <v>2023|Waimate District|Non-private Dwelling</v>
      </c>
      <c r="B3504" t="s">
        <v>16</v>
      </c>
      <c r="C3504" t="s">
        <v>17</v>
      </c>
      <c r="D3504" t="s">
        <v>18</v>
      </c>
      <c r="E3504" t="s">
        <v>19</v>
      </c>
      <c r="F3504">
        <v>2023</v>
      </c>
      <c r="G3504">
        <v>2023</v>
      </c>
      <c r="H3504" s="1" t="s">
        <v>120</v>
      </c>
      <c r="I3504" t="s">
        <v>119</v>
      </c>
      <c r="J3504">
        <v>22</v>
      </c>
      <c r="K3504" t="s">
        <v>27</v>
      </c>
      <c r="L3504">
        <v>2</v>
      </c>
      <c r="M3504" t="s">
        <v>262</v>
      </c>
      <c r="N3504">
        <v>6</v>
      </c>
      <c r="R3504" s="2">
        <f t="shared" si="109"/>
        <v>18.181818181818183</v>
      </c>
      <c r="S3504" s="2">
        <f>VLOOKUP(A3504,'TA Total'!A:Q,14,0)</f>
        <v>33</v>
      </c>
    </row>
    <row r="3505" spans="1:19" x14ac:dyDescent="0.45">
      <c r="A3505" s="2" t="str">
        <f t="shared" si="108"/>
        <v>2023|Waimate District|Total - dwelling type</v>
      </c>
      <c r="B3505" t="s">
        <v>16</v>
      </c>
      <c r="C3505" t="s">
        <v>17</v>
      </c>
      <c r="D3505" t="s">
        <v>18</v>
      </c>
      <c r="E3505" t="s">
        <v>19</v>
      </c>
      <c r="F3505">
        <v>2023</v>
      </c>
      <c r="G3505">
        <v>2023</v>
      </c>
      <c r="H3505" s="1" t="s">
        <v>120</v>
      </c>
      <c r="I3505" t="s">
        <v>119</v>
      </c>
      <c r="J3505">
        <v>22</v>
      </c>
      <c r="K3505" t="s">
        <v>27</v>
      </c>
      <c r="L3505">
        <v>99</v>
      </c>
      <c r="M3505" t="s">
        <v>260</v>
      </c>
      <c r="N3505">
        <v>327</v>
      </c>
      <c r="R3505" s="2">
        <f t="shared" si="109"/>
        <v>8.2016553799849508</v>
      </c>
      <c r="S3505" s="2">
        <f>VLOOKUP(A3505,'TA Total'!A:Q,14,0)</f>
        <v>3987</v>
      </c>
    </row>
    <row r="3506" spans="1:19" x14ac:dyDescent="0.45">
      <c r="A3506" s="2" t="str">
        <f t="shared" si="108"/>
        <v>2023|Waimate District|Private Dwelling</v>
      </c>
      <c r="B3506" t="s">
        <v>16</v>
      </c>
      <c r="C3506" t="s">
        <v>17</v>
      </c>
      <c r="D3506" t="s">
        <v>18</v>
      </c>
      <c r="E3506" t="s">
        <v>19</v>
      </c>
      <c r="F3506">
        <v>2023</v>
      </c>
      <c r="G3506">
        <v>2023</v>
      </c>
      <c r="H3506" s="1" t="s">
        <v>120</v>
      </c>
      <c r="I3506" t="s">
        <v>119</v>
      </c>
      <c r="J3506">
        <v>3</v>
      </c>
      <c r="K3506" t="s">
        <v>28</v>
      </c>
      <c r="L3506">
        <v>1</v>
      </c>
      <c r="M3506" t="s">
        <v>261</v>
      </c>
      <c r="N3506">
        <v>9</v>
      </c>
      <c r="R3506" s="2">
        <f t="shared" si="109"/>
        <v>0.22744503411675512</v>
      </c>
      <c r="S3506" s="2">
        <f>VLOOKUP(A3506,'TA Total'!A:Q,14,0)</f>
        <v>3957</v>
      </c>
    </row>
    <row r="3507" spans="1:19" x14ac:dyDescent="0.45">
      <c r="A3507" s="2" t="str">
        <f t="shared" si="108"/>
        <v>2023|Waimate District|Non-private Dwelling</v>
      </c>
      <c r="B3507" t="s">
        <v>16</v>
      </c>
      <c r="C3507" t="s">
        <v>17</v>
      </c>
      <c r="D3507" t="s">
        <v>18</v>
      </c>
      <c r="E3507" t="s">
        <v>19</v>
      </c>
      <c r="F3507">
        <v>2023</v>
      </c>
      <c r="G3507">
        <v>2023</v>
      </c>
      <c r="H3507" s="1" t="s">
        <v>120</v>
      </c>
      <c r="I3507" t="s">
        <v>119</v>
      </c>
      <c r="J3507">
        <v>3</v>
      </c>
      <c r="K3507" t="s">
        <v>28</v>
      </c>
      <c r="L3507">
        <v>2</v>
      </c>
      <c r="M3507" t="s">
        <v>262</v>
      </c>
      <c r="N3507">
        <v>0</v>
      </c>
      <c r="R3507" s="2">
        <f t="shared" si="109"/>
        <v>0</v>
      </c>
      <c r="S3507" s="2">
        <f>VLOOKUP(A3507,'TA Total'!A:Q,14,0)</f>
        <v>33</v>
      </c>
    </row>
    <row r="3508" spans="1:19" x14ac:dyDescent="0.45">
      <c r="A3508" s="2" t="str">
        <f t="shared" si="108"/>
        <v>2023|Waimate District|Total - dwelling type</v>
      </c>
      <c r="B3508" t="s">
        <v>16</v>
      </c>
      <c r="C3508" t="s">
        <v>17</v>
      </c>
      <c r="D3508" t="s">
        <v>18</v>
      </c>
      <c r="E3508" t="s">
        <v>19</v>
      </c>
      <c r="F3508">
        <v>2023</v>
      </c>
      <c r="G3508">
        <v>2023</v>
      </c>
      <c r="H3508" s="1" t="s">
        <v>120</v>
      </c>
      <c r="I3508" t="s">
        <v>119</v>
      </c>
      <c r="J3508">
        <v>3</v>
      </c>
      <c r="K3508" t="s">
        <v>28</v>
      </c>
      <c r="L3508">
        <v>99</v>
      </c>
      <c r="M3508" t="s">
        <v>260</v>
      </c>
      <c r="N3508">
        <v>9</v>
      </c>
      <c r="R3508" s="2">
        <f t="shared" si="109"/>
        <v>0.22573363431151239</v>
      </c>
      <c r="S3508" s="2">
        <f>VLOOKUP(A3508,'TA Total'!A:Q,14,0)</f>
        <v>3987</v>
      </c>
    </row>
    <row r="3509" spans="1:19" x14ac:dyDescent="0.45">
      <c r="A3509" s="2" t="str">
        <f t="shared" si="108"/>
        <v>2023|Waimate District|Private Dwelling</v>
      </c>
      <c r="B3509" t="s">
        <v>16</v>
      </c>
      <c r="C3509" t="s">
        <v>17</v>
      </c>
      <c r="D3509" t="s">
        <v>18</v>
      </c>
      <c r="E3509" t="s">
        <v>19</v>
      </c>
      <c r="F3509">
        <v>2023</v>
      </c>
      <c r="G3509">
        <v>2023</v>
      </c>
      <c r="H3509" s="1" t="s">
        <v>120</v>
      </c>
      <c r="I3509" t="s">
        <v>119</v>
      </c>
      <c r="J3509">
        <v>999</v>
      </c>
      <c r="K3509" t="s">
        <v>29</v>
      </c>
      <c r="L3509">
        <v>1</v>
      </c>
      <c r="M3509" t="s">
        <v>261</v>
      </c>
      <c r="N3509">
        <v>3957</v>
      </c>
      <c r="R3509" s="2">
        <f t="shared" si="109"/>
        <v>100</v>
      </c>
      <c r="S3509" s="2">
        <f>VLOOKUP(A3509,'TA Total'!A:Q,14,0)</f>
        <v>3957</v>
      </c>
    </row>
    <row r="3510" spans="1:19" x14ac:dyDescent="0.45">
      <c r="A3510" s="2" t="str">
        <f t="shared" si="108"/>
        <v>2023|Waimate District|Non-private Dwelling</v>
      </c>
      <c r="B3510" t="s">
        <v>16</v>
      </c>
      <c r="C3510" t="s">
        <v>17</v>
      </c>
      <c r="D3510" t="s">
        <v>18</v>
      </c>
      <c r="E3510" t="s">
        <v>19</v>
      </c>
      <c r="F3510">
        <v>2023</v>
      </c>
      <c r="G3510">
        <v>2023</v>
      </c>
      <c r="H3510" s="1" t="s">
        <v>120</v>
      </c>
      <c r="I3510" t="s">
        <v>119</v>
      </c>
      <c r="J3510">
        <v>999</v>
      </c>
      <c r="K3510" t="s">
        <v>29</v>
      </c>
      <c r="L3510">
        <v>2</v>
      </c>
      <c r="M3510" t="s">
        <v>262</v>
      </c>
      <c r="N3510">
        <v>33</v>
      </c>
      <c r="R3510" s="2">
        <f t="shared" si="109"/>
        <v>100</v>
      </c>
      <c r="S3510" s="2">
        <f>VLOOKUP(A3510,'TA Total'!A:Q,14,0)</f>
        <v>33</v>
      </c>
    </row>
    <row r="3511" spans="1:19" x14ac:dyDescent="0.45">
      <c r="A3511" s="2" t="str">
        <f t="shared" si="108"/>
        <v>2023|Waimate District|Total - dwelling type</v>
      </c>
      <c r="B3511" t="s">
        <v>16</v>
      </c>
      <c r="C3511" t="s">
        <v>17</v>
      </c>
      <c r="D3511" t="s">
        <v>18</v>
      </c>
      <c r="E3511" t="s">
        <v>19</v>
      </c>
      <c r="F3511">
        <v>2023</v>
      </c>
      <c r="G3511">
        <v>2023</v>
      </c>
      <c r="H3511" s="1" t="s">
        <v>120</v>
      </c>
      <c r="I3511" t="s">
        <v>119</v>
      </c>
      <c r="J3511">
        <v>999</v>
      </c>
      <c r="K3511" t="s">
        <v>29</v>
      </c>
      <c r="L3511">
        <v>99</v>
      </c>
      <c r="M3511" t="s">
        <v>260</v>
      </c>
      <c r="N3511">
        <v>3987</v>
      </c>
      <c r="R3511" s="2">
        <f t="shared" si="109"/>
        <v>100</v>
      </c>
      <c r="S3511" s="2">
        <f>VLOOKUP(A3511,'TA Total'!A:Q,14,0)</f>
        <v>3987</v>
      </c>
    </row>
    <row r="3512" spans="1:19" x14ac:dyDescent="0.45">
      <c r="A3512" s="2" t="str">
        <f t="shared" si="108"/>
        <v>2023|Chatham Islands Territory|Private Dwelling</v>
      </c>
      <c r="B3512" t="s">
        <v>16</v>
      </c>
      <c r="C3512" t="s">
        <v>17</v>
      </c>
      <c r="D3512" t="s">
        <v>18</v>
      </c>
      <c r="E3512" t="s">
        <v>19</v>
      </c>
      <c r="F3512">
        <v>2023</v>
      </c>
      <c r="G3512">
        <v>2023</v>
      </c>
      <c r="H3512" s="1" t="s">
        <v>118</v>
      </c>
      <c r="I3512" t="s">
        <v>117</v>
      </c>
      <c r="J3512">
        <v>1</v>
      </c>
      <c r="K3512" t="s">
        <v>22</v>
      </c>
      <c r="L3512">
        <v>1</v>
      </c>
      <c r="M3512" t="s">
        <v>261</v>
      </c>
      <c r="N3512">
        <v>252</v>
      </c>
      <c r="R3512" s="2">
        <f t="shared" si="109"/>
        <v>68.852459016393439</v>
      </c>
      <c r="S3512" s="2">
        <f>VLOOKUP(A3512,'TA Total'!A:Q,14,0)</f>
        <v>366</v>
      </c>
    </row>
    <row r="3513" spans="1:19" x14ac:dyDescent="0.45">
      <c r="A3513" s="2" t="str">
        <f t="shared" si="108"/>
        <v>2023|Chatham Islands Territory|Non-private Dwelling</v>
      </c>
      <c r="B3513" t="s">
        <v>16</v>
      </c>
      <c r="C3513" t="s">
        <v>17</v>
      </c>
      <c r="D3513" t="s">
        <v>18</v>
      </c>
      <c r="E3513" t="s">
        <v>19</v>
      </c>
      <c r="F3513">
        <v>2023</v>
      </c>
      <c r="G3513">
        <v>2023</v>
      </c>
      <c r="H3513" s="1" t="s">
        <v>118</v>
      </c>
      <c r="I3513" t="s">
        <v>117</v>
      </c>
      <c r="J3513">
        <v>1</v>
      </c>
      <c r="K3513" t="s">
        <v>22</v>
      </c>
      <c r="L3513">
        <v>2</v>
      </c>
      <c r="M3513" t="s">
        <v>262</v>
      </c>
      <c r="N3513">
        <v>18</v>
      </c>
      <c r="R3513" s="2">
        <f t="shared" si="109"/>
        <v>75</v>
      </c>
      <c r="S3513" s="2">
        <f>VLOOKUP(A3513,'TA Total'!A:Q,14,0)</f>
        <v>24</v>
      </c>
    </row>
    <row r="3514" spans="1:19" x14ac:dyDescent="0.45">
      <c r="A3514" s="2" t="str">
        <f t="shared" si="108"/>
        <v>2023|Chatham Islands Territory|Total - dwelling type</v>
      </c>
      <c r="B3514" t="s">
        <v>16</v>
      </c>
      <c r="C3514" t="s">
        <v>17</v>
      </c>
      <c r="D3514" t="s">
        <v>18</v>
      </c>
      <c r="E3514" t="s">
        <v>19</v>
      </c>
      <c r="F3514">
        <v>2023</v>
      </c>
      <c r="G3514">
        <v>2023</v>
      </c>
      <c r="H3514" s="1" t="s">
        <v>118</v>
      </c>
      <c r="I3514" t="s">
        <v>117</v>
      </c>
      <c r="J3514">
        <v>1</v>
      </c>
      <c r="K3514" t="s">
        <v>22</v>
      </c>
      <c r="L3514">
        <v>99</v>
      </c>
      <c r="M3514" t="s">
        <v>260</v>
      </c>
      <c r="N3514">
        <v>267</v>
      </c>
      <c r="R3514" s="2">
        <f t="shared" si="109"/>
        <v>68.461538461538467</v>
      </c>
      <c r="S3514" s="2">
        <f>VLOOKUP(A3514,'TA Total'!A:Q,14,0)</f>
        <v>390</v>
      </c>
    </row>
    <row r="3515" spans="1:19" x14ac:dyDescent="0.45">
      <c r="A3515" s="2" t="str">
        <f t="shared" si="108"/>
        <v>2023|Chatham Islands Territory|Private Dwelling</v>
      </c>
      <c r="B3515" t="s">
        <v>16</v>
      </c>
      <c r="C3515" t="s">
        <v>17</v>
      </c>
      <c r="D3515" t="s">
        <v>18</v>
      </c>
      <c r="E3515" t="s">
        <v>19</v>
      </c>
      <c r="F3515">
        <v>2023</v>
      </c>
      <c r="G3515">
        <v>2023</v>
      </c>
      <c r="H3515" s="1" t="s">
        <v>118</v>
      </c>
      <c r="I3515" t="s">
        <v>117</v>
      </c>
      <c r="J3515">
        <v>2</v>
      </c>
      <c r="K3515" t="s">
        <v>23</v>
      </c>
      <c r="L3515">
        <v>1</v>
      </c>
      <c r="M3515" t="s">
        <v>261</v>
      </c>
      <c r="N3515">
        <v>111</v>
      </c>
      <c r="R3515" s="2">
        <f t="shared" si="109"/>
        <v>30.327868852459016</v>
      </c>
      <c r="S3515" s="2">
        <f>VLOOKUP(A3515,'TA Total'!A:Q,14,0)</f>
        <v>366</v>
      </c>
    </row>
    <row r="3516" spans="1:19" x14ac:dyDescent="0.45">
      <c r="A3516" s="2" t="str">
        <f t="shared" si="108"/>
        <v>2023|Chatham Islands Territory|Non-private Dwelling</v>
      </c>
      <c r="B3516" t="s">
        <v>16</v>
      </c>
      <c r="C3516" t="s">
        <v>17</v>
      </c>
      <c r="D3516" t="s">
        <v>18</v>
      </c>
      <c r="E3516" t="s">
        <v>19</v>
      </c>
      <c r="F3516">
        <v>2023</v>
      </c>
      <c r="G3516">
        <v>2023</v>
      </c>
      <c r="H3516" s="1" t="s">
        <v>118</v>
      </c>
      <c r="I3516" t="s">
        <v>117</v>
      </c>
      <c r="J3516">
        <v>2</v>
      </c>
      <c r="K3516" t="s">
        <v>23</v>
      </c>
      <c r="L3516">
        <v>2</v>
      </c>
      <c r="M3516" t="s">
        <v>262</v>
      </c>
      <c r="N3516">
        <v>9</v>
      </c>
      <c r="R3516" s="2">
        <f t="shared" si="109"/>
        <v>37.5</v>
      </c>
      <c r="S3516" s="2">
        <f>VLOOKUP(A3516,'TA Total'!A:Q,14,0)</f>
        <v>24</v>
      </c>
    </row>
    <row r="3517" spans="1:19" x14ac:dyDescent="0.45">
      <c r="A3517" s="2" t="str">
        <f t="shared" si="108"/>
        <v>2023|Chatham Islands Territory|Total - dwelling type</v>
      </c>
      <c r="B3517" t="s">
        <v>16</v>
      </c>
      <c r="C3517" t="s">
        <v>17</v>
      </c>
      <c r="D3517" t="s">
        <v>18</v>
      </c>
      <c r="E3517" t="s">
        <v>19</v>
      </c>
      <c r="F3517">
        <v>2023</v>
      </c>
      <c r="G3517">
        <v>2023</v>
      </c>
      <c r="H3517" s="1" t="s">
        <v>118</v>
      </c>
      <c r="I3517" t="s">
        <v>117</v>
      </c>
      <c r="J3517">
        <v>2</v>
      </c>
      <c r="K3517" t="s">
        <v>23</v>
      </c>
      <c r="L3517">
        <v>99</v>
      </c>
      <c r="M3517" t="s">
        <v>260</v>
      </c>
      <c r="N3517">
        <v>117</v>
      </c>
      <c r="R3517" s="2">
        <f t="shared" si="109"/>
        <v>30</v>
      </c>
      <c r="S3517" s="2">
        <f>VLOOKUP(A3517,'TA Total'!A:Q,14,0)</f>
        <v>390</v>
      </c>
    </row>
    <row r="3518" spans="1:19" x14ac:dyDescent="0.45">
      <c r="A3518" s="2" t="str">
        <f t="shared" si="108"/>
        <v>2023|Chatham Islands Territory|Private Dwelling</v>
      </c>
      <c r="B3518" t="s">
        <v>16</v>
      </c>
      <c r="C3518" t="s">
        <v>17</v>
      </c>
      <c r="D3518" t="s">
        <v>18</v>
      </c>
      <c r="E3518" t="s">
        <v>19</v>
      </c>
      <c r="F3518">
        <v>2023</v>
      </c>
      <c r="G3518">
        <v>2023</v>
      </c>
      <c r="H3518" s="1" t="s">
        <v>118</v>
      </c>
      <c r="I3518" t="s">
        <v>117</v>
      </c>
      <c r="J3518">
        <v>21</v>
      </c>
      <c r="K3518" t="s">
        <v>26</v>
      </c>
      <c r="L3518">
        <v>1</v>
      </c>
      <c r="M3518" t="s">
        <v>261</v>
      </c>
      <c r="N3518">
        <v>54</v>
      </c>
      <c r="R3518" s="2">
        <f t="shared" si="109"/>
        <v>14.754098360655737</v>
      </c>
      <c r="S3518" s="2">
        <f>VLOOKUP(A3518,'TA Total'!A:Q,14,0)</f>
        <v>366</v>
      </c>
    </row>
    <row r="3519" spans="1:19" x14ac:dyDescent="0.45">
      <c r="A3519" s="2" t="str">
        <f t="shared" si="108"/>
        <v>2023|Chatham Islands Territory|Non-private Dwelling</v>
      </c>
      <c r="B3519" t="s">
        <v>16</v>
      </c>
      <c r="C3519" t="s">
        <v>17</v>
      </c>
      <c r="D3519" t="s">
        <v>18</v>
      </c>
      <c r="E3519" t="s">
        <v>19</v>
      </c>
      <c r="F3519">
        <v>2023</v>
      </c>
      <c r="G3519">
        <v>2023</v>
      </c>
      <c r="H3519" s="1" t="s">
        <v>118</v>
      </c>
      <c r="I3519" t="s">
        <v>117</v>
      </c>
      <c r="J3519">
        <v>21</v>
      </c>
      <c r="K3519" t="s">
        <v>26</v>
      </c>
      <c r="L3519">
        <v>2</v>
      </c>
      <c r="M3519" t="s">
        <v>262</v>
      </c>
      <c r="N3519">
        <v>0</v>
      </c>
      <c r="R3519" s="2">
        <f t="shared" si="109"/>
        <v>0</v>
      </c>
      <c r="S3519" s="2">
        <f>VLOOKUP(A3519,'TA Total'!A:Q,14,0)</f>
        <v>24</v>
      </c>
    </row>
    <row r="3520" spans="1:19" x14ac:dyDescent="0.45">
      <c r="A3520" s="2" t="str">
        <f t="shared" si="108"/>
        <v>2023|Chatham Islands Territory|Total - dwelling type</v>
      </c>
      <c r="B3520" t="s">
        <v>16</v>
      </c>
      <c r="C3520" t="s">
        <v>17</v>
      </c>
      <c r="D3520" t="s">
        <v>18</v>
      </c>
      <c r="E3520" t="s">
        <v>19</v>
      </c>
      <c r="F3520">
        <v>2023</v>
      </c>
      <c r="G3520">
        <v>2023</v>
      </c>
      <c r="H3520" s="1" t="s">
        <v>118</v>
      </c>
      <c r="I3520" t="s">
        <v>117</v>
      </c>
      <c r="J3520">
        <v>21</v>
      </c>
      <c r="K3520" t="s">
        <v>26</v>
      </c>
      <c r="L3520">
        <v>99</v>
      </c>
      <c r="M3520" t="s">
        <v>260</v>
      </c>
      <c r="N3520">
        <v>57</v>
      </c>
      <c r="R3520" s="2">
        <f t="shared" si="109"/>
        <v>14.615384615384617</v>
      </c>
      <c r="S3520" s="2">
        <f>VLOOKUP(A3520,'TA Total'!A:Q,14,0)</f>
        <v>390</v>
      </c>
    </row>
    <row r="3521" spans="1:19" x14ac:dyDescent="0.45">
      <c r="A3521" s="2" t="str">
        <f t="shared" si="108"/>
        <v>2023|Chatham Islands Territory|Private Dwelling</v>
      </c>
      <c r="B3521" t="s">
        <v>16</v>
      </c>
      <c r="C3521" t="s">
        <v>17</v>
      </c>
      <c r="D3521" t="s">
        <v>18</v>
      </c>
      <c r="E3521" t="s">
        <v>19</v>
      </c>
      <c r="F3521">
        <v>2023</v>
      </c>
      <c r="G3521">
        <v>2023</v>
      </c>
      <c r="H3521" s="1" t="s">
        <v>118</v>
      </c>
      <c r="I3521" t="s">
        <v>117</v>
      </c>
      <c r="J3521">
        <v>22</v>
      </c>
      <c r="K3521" t="s">
        <v>27</v>
      </c>
      <c r="L3521">
        <v>1</v>
      </c>
      <c r="M3521" t="s">
        <v>261</v>
      </c>
      <c r="N3521">
        <v>57</v>
      </c>
      <c r="R3521" s="2">
        <f t="shared" si="109"/>
        <v>15.573770491803279</v>
      </c>
      <c r="S3521" s="2">
        <f>VLOOKUP(A3521,'TA Total'!A:Q,14,0)</f>
        <v>366</v>
      </c>
    </row>
    <row r="3522" spans="1:19" x14ac:dyDescent="0.45">
      <c r="A3522" s="2" t="str">
        <f t="shared" si="108"/>
        <v>2023|Chatham Islands Territory|Non-private Dwelling</v>
      </c>
      <c r="B3522" t="s">
        <v>16</v>
      </c>
      <c r="C3522" t="s">
        <v>17</v>
      </c>
      <c r="D3522" t="s">
        <v>18</v>
      </c>
      <c r="E3522" t="s">
        <v>19</v>
      </c>
      <c r="F3522">
        <v>2023</v>
      </c>
      <c r="G3522">
        <v>2023</v>
      </c>
      <c r="H3522" s="1" t="s">
        <v>118</v>
      </c>
      <c r="I3522" t="s">
        <v>117</v>
      </c>
      <c r="J3522">
        <v>22</v>
      </c>
      <c r="K3522" t="s">
        <v>27</v>
      </c>
      <c r="L3522">
        <v>2</v>
      </c>
      <c r="M3522" t="s">
        <v>262</v>
      </c>
      <c r="N3522">
        <v>6</v>
      </c>
      <c r="R3522" s="2">
        <f t="shared" si="109"/>
        <v>25</v>
      </c>
      <c r="S3522" s="2">
        <f>VLOOKUP(A3522,'TA Total'!A:Q,14,0)</f>
        <v>24</v>
      </c>
    </row>
    <row r="3523" spans="1:19" x14ac:dyDescent="0.45">
      <c r="A3523" s="2" t="str">
        <f t="shared" ref="A3523:A3586" si="110">G3523&amp;"|"&amp;I3523&amp;"|"&amp;M3523</f>
        <v>2023|Chatham Islands Territory|Total - dwelling type</v>
      </c>
      <c r="B3523" t="s">
        <v>16</v>
      </c>
      <c r="C3523" t="s">
        <v>17</v>
      </c>
      <c r="D3523" t="s">
        <v>18</v>
      </c>
      <c r="E3523" t="s">
        <v>19</v>
      </c>
      <c r="F3523">
        <v>2023</v>
      </c>
      <c r="G3523">
        <v>2023</v>
      </c>
      <c r="H3523" s="1" t="s">
        <v>118</v>
      </c>
      <c r="I3523" t="s">
        <v>117</v>
      </c>
      <c r="J3523">
        <v>22</v>
      </c>
      <c r="K3523" t="s">
        <v>27</v>
      </c>
      <c r="L3523">
        <v>99</v>
      </c>
      <c r="M3523" t="s">
        <v>260</v>
      </c>
      <c r="N3523">
        <v>63</v>
      </c>
      <c r="R3523" s="2">
        <f t="shared" ref="R3523:R3586" si="111">IF(P3523&lt;&gt;"_U",IFERROR((N3523/S3523*100),"."),".")</f>
        <v>16.153846153846153</v>
      </c>
      <c r="S3523" s="2">
        <f>VLOOKUP(A3523,'TA Total'!A:Q,14,0)</f>
        <v>390</v>
      </c>
    </row>
    <row r="3524" spans="1:19" x14ac:dyDescent="0.45">
      <c r="A3524" s="2" t="str">
        <f t="shared" si="110"/>
        <v>2023|Chatham Islands Territory|Private Dwelling</v>
      </c>
      <c r="B3524" t="s">
        <v>16</v>
      </c>
      <c r="C3524" t="s">
        <v>17</v>
      </c>
      <c r="D3524" t="s">
        <v>18</v>
      </c>
      <c r="E3524" t="s">
        <v>19</v>
      </c>
      <c r="F3524">
        <v>2023</v>
      </c>
      <c r="G3524">
        <v>2023</v>
      </c>
      <c r="H3524" s="1" t="s">
        <v>118</v>
      </c>
      <c r="I3524" t="s">
        <v>117</v>
      </c>
      <c r="J3524">
        <v>3</v>
      </c>
      <c r="K3524" t="s">
        <v>28</v>
      </c>
      <c r="L3524">
        <v>1</v>
      </c>
      <c r="M3524" t="s">
        <v>261</v>
      </c>
      <c r="N3524">
        <v>3</v>
      </c>
      <c r="R3524" s="2">
        <f t="shared" si="111"/>
        <v>0.81967213114754101</v>
      </c>
      <c r="S3524" s="2">
        <f>VLOOKUP(A3524,'TA Total'!A:Q,14,0)</f>
        <v>366</v>
      </c>
    </row>
    <row r="3525" spans="1:19" x14ac:dyDescent="0.45">
      <c r="A3525" s="2" t="str">
        <f t="shared" si="110"/>
        <v>2023|Chatham Islands Territory|Non-private Dwelling</v>
      </c>
      <c r="B3525" t="s">
        <v>16</v>
      </c>
      <c r="C3525" t="s">
        <v>17</v>
      </c>
      <c r="D3525" t="s">
        <v>18</v>
      </c>
      <c r="E3525" t="s">
        <v>19</v>
      </c>
      <c r="F3525">
        <v>2023</v>
      </c>
      <c r="G3525">
        <v>2023</v>
      </c>
      <c r="H3525" s="1" t="s">
        <v>118</v>
      </c>
      <c r="I3525" t="s">
        <v>117</v>
      </c>
      <c r="J3525">
        <v>3</v>
      </c>
      <c r="K3525" t="s">
        <v>28</v>
      </c>
      <c r="L3525">
        <v>2</v>
      </c>
      <c r="M3525" t="s">
        <v>262</v>
      </c>
      <c r="N3525">
        <v>0</v>
      </c>
      <c r="R3525" s="2">
        <f t="shared" si="111"/>
        <v>0</v>
      </c>
      <c r="S3525" s="2">
        <f>VLOOKUP(A3525,'TA Total'!A:Q,14,0)</f>
        <v>24</v>
      </c>
    </row>
    <row r="3526" spans="1:19" x14ac:dyDescent="0.45">
      <c r="A3526" s="2" t="str">
        <f t="shared" si="110"/>
        <v>2023|Chatham Islands Territory|Total - dwelling type</v>
      </c>
      <c r="B3526" t="s">
        <v>16</v>
      </c>
      <c r="C3526" t="s">
        <v>17</v>
      </c>
      <c r="D3526" t="s">
        <v>18</v>
      </c>
      <c r="E3526" t="s">
        <v>19</v>
      </c>
      <c r="F3526">
        <v>2023</v>
      </c>
      <c r="G3526">
        <v>2023</v>
      </c>
      <c r="H3526" s="1" t="s">
        <v>118</v>
      </c>
      <c r="I3526" t="s">
        <v>117</v>
      </c>
      <c r="J3526">
        <v>3</v>
      </c>
      <c r="K3526" t="s">
        <v>28</v>
      </c>
      <c r="L3526">
        <v>99</v>
      </c>
      <c r="M3526" t="s">
        <v>260</v>
      </c>
      <c r="N3526">
        <v>3</v>
      </c>
      <c r="R3526" s="2">
        <f t="shared" si="111"/>
        <v>0.76923076923076927</v>
      </c>
      <c r="S3526" s="2">
        <f>VLOOKUP(A3526,'TA Total'!A:Q,14,0)</f>
        <v>390</v>
      </c>
    </row>
    <row r="3527" spans="1:19" x14ac:dyDescent="0.45">
      <c r="A3527" s="2" t="str">
        <f t="shared" si="110"/>
        <v>2023|Chatham Islands Territory|Private Dwelling</v>
      </c>
      <c r="B3527" t="s">
        <v>16</v>
      </c>
      <c r="C3527" t="s">
        <v>17</v>
      </c>
      <c r="D3527" t="s">
        <v>18</v>
      </c>
      <c r="E3527" t="s">
        <v>19</v>
      </c>
      <c r="F3527">
        <v>2023</v>
      </c>
      <c r="G3527">
        <v>2023</v>
      </c>
      <c r="H3527" s="1" t="s">
        <v>118</v>
      </c>
      <c r="I3527" t="s">
        <v>117</v>
      </c>
      <c r="J3527">
        <v>999</v>
      </c>
      <c r="K3527" t="s">
        <v>29</v>
      </c>
      <c r="L3527">
        <v>1</v>
      </c>
      <c r="M3527" t="s">
        <v>261</v>
      </c>
      <c r="N3527">
        <v>366</v>
      </c>
      <c r="R3527" s="2">
        <f t="shared" si="111"/>
        <v>100</v>
      </c>
      <c r="S3527" s="2">
        <f>VLOOKUP(A3527,'TA Total'!A:Q,14,0)</f>
        <v>366</v>
      </c>
    </row>
    <row r="3528" spans="1:19" x14ac:dyDescent="0.45">
      <c r="A3528" s="2" t="str">
        <f t="shared" si="110"/>
        <v>2023|Chatham Islands Territory|Non-private Dwelling</v>
      </c>
      <c r="B3528" t="s">
        <v>16</v>
      </c>
      <c r="C3528" t="s">
        <v>17</v>
      </c>
      <c r="D3528" t="s">
        <v>18</v>
      </c>
      <c r="E3528" t="s">
        <v>19</v>
      </c>
      <c r="F3528">
        <v>2023</v>
      </c>
      <c r="G3528">
        <v>2023</v>
      </c>
      <c r="H3528" s="1" t="s">
        <v>118</v>
      </c>
      <c r="I3528" t="s">
        <v>117</v>
      </c>
      <c r="J3528">
        <v>999</v>
      </c>
      <c r="K3528" t="s">
        <v>29</v>
      </c>
      <c r="L3528">
        <v>2</v>
      </c>
      <c r="M3528" t="s">
        <v>262</v>
      </c>
      <c r="N3528">
        <v>24</v>
      </c>
      <c r="R3528" s="2">
        <f t="shared" si="111"/>
        <v>100</v>
      </c>
      <c r="S3528" s="2">
        <f>VLOOKUP(A3528,'TA Total'!A:Q,14,0)</f>
        <v>24</v>
      </c>
    </row>
    <row r="3529" spans="1:19" x14ac:dyDescent="0.45">
      <c r="A3529" s="2" t="str">
        <f t="shared" si="110"/>
        <v>2023|Chatham Islands Territory|Total - dwelling type</v>
      </c>
      <c r="B3529" t="s">
        <v>16</v>
      </c>
      <c r="C3529" t="s">
        <v>17</v>
      </c>
      <c r="D3529" t="s">
        <v>18</v>
      </c>
      <c r="E3529" t="s">
        <v>19</v>
      </c>
      <c r="F3529">
        <v>2023</v>
      </c>
      <c r="G3529">
        <v>2023</v>
      </c>
      <c r="H3529" s="1" t="s">
        <v>118</v>
      </c>
      <c r="I3529" t="s">
        <v>117</v>
      </c>
      <c r="J3529">
        <v>999</v>
      </c>
      <c r="K3529" t="s">
        <v>29</v>
      </c>
      <c r="L3529">
        <v>99</v>
      </c>
      <c r="M3529" t="s">
        <v>260</v>
      </c>
      <c r="N3529">
        <v>390</v>
      </c>
      <c r="R3529" s="2">
        <f t="shared" si="111"/>
        <v>100</v>
      </c>
      <c r="S3529" s="2">
        <f>VLOOKUP(A3529,'TA Total'!A:Q,14,0)</f>
        <v>390</v>
      </c>
    </row>
    <row r="3530" spans="1:19" x14ac:dyDescent="0.45">
      <c r="A3530" s="2" t="str">
        <f t="shared" si="110"/>
        <v>2023|Waitaki District|Private Dwelling</v>
      </c>
      <c r="B3530" t="s">
        <v>16</v>
      </c>
      <c r="C3530" t="s">
        <v>17</v>
      </c>
      <c r="D3530" t="s">
        <v>18</v>
      </c>
      <c r="E3530" t="s">
        <v>19</v>
      </c>
      <c r="F3530">
        <v>2023</v>
      </c>
      <c r="G3530">
        <v>2023</v>
      </c>
      <c r="H3530" s="1" t="s">
        <v>116</v>
      </c>
      <c r="I3530" t="s">
        <v>115</v>
      </c>
      <c r="J3530">
        <v>1</v>
      </c>
      <c r="K3530" t="s">
        <v>22</v>
      </c>
      <c r="L3530">
        <v>1</v>
      </c>
      <c r="M3530" t="s">
        <v>261</v>
      </c>
      <c r="N3530">
        <v>9855</v>
      </c>
      <c r="R3530" s="2">
        <f t="shared" si="111"/>
        <v>81.777445855115758</v>
      </c>
      <c r="S3530" s="2">
        <f>VLOOKUP(A3530,'TA Total'!A:Q,14,0)</f>
        <v>12051</v>
      </c>
    </row>
    <row r="3531" spans="1:19" x14ac:dyDescent="0.45">
      <c r="A3531" s="2" t="str">
        <f t="shared" si="110"/>
        <v>2023|Waitaki District|Non-private Dwelling</v>
      </c>
      <c r="B3531" t="s">
        <v>16</v>
      </c>
      <c r="C3531" t="s">
        <v>17</v>
      </c>
      <c r="D3531" t="s">
        <v>18</v>
      </c>
      <c r="E3531" t="s">
        <v>19</v>
      </c>
      <c r="F3531">
        <v>2023</v>
      </c>
      <c r="G3531">
        <v>2023</v>
      </c>
      <c r="H3531" s="1" t="s">
        <v>116</v>
      </c>
      <c r="I3531" t="s">
        <v>115</v>
      </c>
      <c r="J3531">
        <v>1</v>
      </c>
      <c r="K3531" t="s">
        <v>22</v>
      </c>
      <c r="L3531">
        <v>2</v>
      </c>
      <c r="M3531" t="s">
        <v>262</v>
      </c>
      <c r="N3531">
        <v>120</v>
      </c>
      <c r="R3531" s="2">
        <f t="shared" si="111"/>
        <v>62.5</v>
      </c>
      <c r="S3531" s="2">
        <f>VLOOKUP(A3531,'TA Total'!A:Q,14,0)</f>
        <v>192</v>
      </c>
    </row>
    <row r="3532" spans="1:19" x14ac:dyDescent="0.45">
      <c r="A3532" s="2" t="str">
        <f t="shared" si="110"/>
        <v>2023|Waitaki District|Total - dwelling type</v>
      </c>
      <c r="B3532" t="s">
        <v>16</v>
      </c>
      <c r="C3532" t="s">
        <v>17</v>
      </c>
      <c r="D3532" t="s">
        <v>18</v>
      </c>
      <c r="E3532" t="s">
        <v>19</v>
      </c>
      <c r="F3532">
        <v>2023</v>
      </c>
      <c r="G3532">
        <v>2023</v>
      </c>
      <c r="H3532" s="1" t="s">
        <v>116</v>
      </c>
      <c r="I3532" t="s">
        <v>115</v>
      </c>
      <c r="J3532">
        <v>1</v>
      </c>
      <c r="K3532" t="s">
        <v>22</v>
      </c>
      <c r="L3532">
        <v>99</v>
      </c>
      <c r="M3532" t="s">
        <v>260</v>
      </c>
      <c r="N3532">
        <v>9975</v>
      </c>
      <c r="R3532" s="2">
        <f t="shared" si="111"/>
        <v>81.495098039215691</v>
      </c>
      <c r="S3532" s="2">
        <f>VLOOKUP(A3532,'TA Total'!A:Q,14,0)</f>
        <v>12240</v>
      </c>
    </row>
    <row r="3533" spans="1:19" x14ac:dyDescent="0.45">
      <c r="A3533" s="2" t="str">
        <f t="shared" si="110"/>
        <v>2023|Waitaki District|Private Dwelling</v>
      </c>
      <c r="B3533" t="s">
        <v>16</v>
      </c>
      <c r="C3533" t="s">
        <v>17</v>
      </c>
      <c r="D3533" t="s">
        <v>18</v>
      </c>
      <c r="E3533" t="s">
        <v>19</v>
      </c>
      <c r="F3533">
        <v>2023</v>
      </c>
      <c r="G3533">
        <v>2023</v>
      </c>
      <c r="H3533" s="1" t="s">
        <v>116</v>
      </c>
      <c r="I3533" t="s">
        <v>115</v>
      </c>
      <c r="J3533">
        <v>2</v>
      </c>
      <c r="K3533" t="s">
        <v>23</v>
      </c>
      <c r="L3533">
        <v>1</v>
      </c>
      <c r="M3533" t="s">
        <v>261</v>
      </c>
      <c r="N3533">
        <v>2130</v>
      </c>
      <c r="R3533" s="2">
        <f t="shared" si="111"/>
        <v>17.674881752551656</v>
      </c>
      <c r="S3533" s="2">
        <f>VLOOKUP(A3533,'TA Total'!A:Q,14,0)</f>
        <v>12051</v>
      </c>
    </row>
    <row r="3534" spans="1:19" x14ac:dyDescent="0.45">
      <c r="A3534" s="2" t="str">
        <f t="shared" si="110"/>
        <v>2023|Waitaki District|Non-private Dwelling</v>
      </c>
      <c r="B3534" t="s">
        <v>16</v>
      </c>
      <c r="C3534" t="s">
        <v>17</v>
      </c>
      <c r="D3534" t="s">
        <v>18</v>
      </c>
      <c r="E3534" t="s">
        <v>19</v>
      </c>
      <c r="F3534">
        <v>2023</v>
      </c>
      <c r="G3534">
        <v>2023</v>
      </c>
      <c r="H3534" s="1" t="s">
        <v>116</v>
      </c>
      <c r="I3534" t="s">
        <v>115</v>
      </c>
      <c r="J3534">
        <v>2</v>
      </c>
      <c r="K3534" t="s">
        <v>23</v>
      </c>
      <c r="L3534">
        <v>2</v>
      </c>
      <c r="M3534" t="s">
        <v>262</v>
      </c>
      <c r="N3534">
        <v>69</v>
      </c>
      <c r="R3534" s="2">
        <f t="shared" si="111"/>
        <v>35.9375</v>
      </c>
      <c r="S3534" s="2">
        <f>VLOOKUP(A3534,'TA Total'!A:Q,14,0)</f>
        <v>192</v>
      </c>
    </row>
    <row r="3535" spans="1:19" x14ac:dyDescent="0.45">
      <c r="A3535" s="2" t="str">
        <f t="shared" si="110"/>
        <v>2023|Waitaki District|Total - dwelling type</v>
      </c>
      <c r="B3535" t="s">
        <v>16</v>
      </c>
      <c r="C3535" t="s">
        <v>17</v>
      </c>
      <c r="D3535" t="s">
        <v>18</v>
      </c>
      <c r="E3535" t="s">
        <v>19</v>
      </c>
      <c r="F3535">
        <v>2023</v>
      </c>
      <c r="G3535">
        <v>2023</v>
      </c>
      <c r="H3535" s="1" t="s">
        <v>116</v>
      </c>
      <c r="I3535" t="s">
        <v>115</v>
      </c>
      <c r="J3535">
        <v>2</v>
      </c>
      <c r="K3535" t="s">
        <v>23</v>
      </c>
      <c r="L3535">
        <v>99</v>
      </c>
      <c r="M3535" t="s">
        <v>260</v>
      </c>
      <c r="N3535">
        <v>2199</v>
      </c>
      <c r="R3535" s="2">
        <f t="shared" si="111"/>
        <v>17.965686274509803</v>
      </c>
      <c r="S3535" s="2">
        <f>VLOOKUP(A3535,'TA Total'!A:Q,14,0)</f>
        <v>12240</v>
      </c>
    </row>
    <row r="3536" spans="1:19" x14ac:dyDescent="0.45">
      <c r="A3536" s="2" t="str">
        <f t="shared" si="110"/>
        <v>2023|Waitaki District|Private Dwelling</v>
      </c>
      <c r="B3536" t="s">
        <v>16</v>
      </c>
      <c r="C3536" t="s">
        <v>17</v>
      </c>
      <c r="D3536" t="s">
        <v>18</v>
      </c>
      <c r="E3536" t="s">
        <v>19</v>
      </c>
      <c r="F3536">
        <v>2023</v>
      </c>
      <c r="G3536">
        <v>2023</v>
      </c>
      <c r="H3536" s="1" t="s">
        <v>116</v>
      </c>
      <c r="I3536" t="s">
        <v>115</v>
      </c>
      <c r="J3536">
        <v>21</v>
      </c>
      <c r="K3536" t="s">
        <v>26</v>
      </c>
      <c r="L3536">
        <v>1</v>
      </c>
      <c r="M3536" t="s">
        <v>261</v>
      </c>
      <c r="N3536">
        <v>843</v>
      </c>
      <c r="R3536" s="2">
        <f t="shared" si="111"/>
        <v>6.9952701020662182</v>
      </c>
      <c r="S3536" s="2">
        <f>VLOOKUP(A3536,'TA Total'!A:Q,14,0)</f>
        <v>12051</v>
      </c>
    </row>
    <row r="3537" spans="1:19" x14ac:dyDescent="0.45">
      <c r="A3537" s="2" t="str">
        <f t="shared" si="110"/>
        <v>2023|Waitaki District|Non-private Dwelling</v>
      </c>
      <c r="B3537" t="s">
        <v>16</v>
      </c>
      <c r="C3537" t="s">
        <v>17</v>
      </c>
      <c r="D3537" t="s">
        <v>18</v>
      </c>
      <c r="E3537" t="s">
        <v>19</v>
      </c>
      <c r="F3537">
        <v>2023</v>
      </c>
      <c r="G3537">
        <v>2023</v>
      </c>
      <c r="H3537" s="1" t="s">
        <v>116</v>
      </c>
      <c r="I3537" t="s">
        <v>115</v>
      </c>
      <c r="J3537">
        <v>21</v>
      </c>
      <c r="K3537" t="s">
        <v>26</v>
      </c>
      <c r="L3537">
        <v>2</v>
      </c>
      <c r="M3537" t="s">
        <v>262</v>
      </c>
      <c r="N3537">
        <v>24</v>
      </c>
      <c r="R3537" s="2">
        <f t="shared" si="111"/>
        <v>12.5</v>
      </c>
      <c r="S3537" s="2">
        <f>VLOOKUP(A3537,'TA Total'!A:Q,14,0)</f>
        <v>192</v>
      </c>
    </row>
    <row r="3538" spans="1:19" x14ac:dyDescent="0.45">
      <c r="A3538" s="2" t="str">
        <f t="shared" si="110"/>
        <v>2023|Waitaki District|Total - dwelling type</v>
      </c>
      <c r="B3538" t="s">
        <v>16</v>
      </c>
      <c r="C3538" t="s">
        <v>17</v>
      </c>
      <c r="D3538" t="s">
        <v>18</v>
      </c>
      <c r="E3538" t="s">
        <v>19</v>
      </c>
      <c r="F3538">
        <v>2023</v>
      </c>
      <c r="G3538">
        <v>2023</v>
      </c>
      <c r="H3538" s="1" t="s">
        <v>116</v>
      </c>
      <c r="I3538" t="s">
        <v>115</v>
      </c>
      <c r="J3538">
        <v>21</v>
      </c>
      <c r="K3538" t="s">
        <v>26</v>
      </c>
      <c r="L3538">
        <v>99</v>
      </c>
      <c r="M3538" t="s">
        <v>260</v>
      </c>
      <c r="N3538">
        <v>864</v>
      </c>
      <c r="R3538" s="2">
        <f t="shared" si="111"/>
        <v>7.0588235294117645</v>
      </c>
      <c r="S3538" s="2">
        <f>VLOOKUP(A3538,'TA Total'!A:Q,14,0)</f>
        <v>12240</v>
      </c>
    </row>
    <row r="3539" spans="1:19" x14ac:dyDescent="0.45">
      <c r="A3539" s="2" t="str">
        <f t="shared" si="110"/>
        <v>2023|Waitaki District|Private Dwelling</v>
      </c>
      <c r="B3539" t="s">
        <v>16</v>
      </c>
      <c r="C3539" t="s">
        <v>17</v>
      </c>
      <c r="D3539" t="s">
        <v>18</v>
      </c>
      <c r="E3539" t="s">
        <v>19</v>
      </c>
      <c r="F3539">
        <v>2023</v>
      </c>
      <c r="G3539">
        <v>2023</v>
      </c>
      <c r="H3539" s="1" t="s">
        <v>116</v>
      </c>
      <c r="I3539" t="s">
        <v>115</v>
      </c>
      <c r="J3539">
        <v>22</v>
      </c>
      <c r="K3539" t="s">
        <v>27</v>
      </c>
      <c r="L3539">
        <v>1</v>
      </c>
      <c r="M3539" t="s">
        <v>261</v>
      </c>
      <c r="N3539">
        <v>1287</v>
      </c>
      <c r="R3539" s="2">
        <f t="shared" si="111"/>
        <v>10.679611650485436</v>
      </c>
      <c r="S3539" s="2">
        <f>VLOOKUP(A3539,'TA Total'!A:Q,14,0)</f>
        <v>12051</v>
      </c>
    </row>
    <row r="3540" spans="1:19" x14ac:dyDescent="0.45">
      <c r="A3540" s="2" t="str">
        <f t="shared" si="110"/>
        <v>2023|Waitaki District|Non-private Dwelling</v>
      </c>
      <c r="B3540" t="s">
        <v>16</v>
      </c>
      <c r="C3540" t="s">
        <v>17</v>
      </c>
      <c r="D3540" t="s">
        <v>18</v>
      </c>
      <c r="E3540" t="s">
        <v>19</v>
      </c>
      <c r="F3540">
        <v>2023</v>
      </c>
      <c r="G3540">
        <v>2023</v>
      </c>
      <c r="H3540" s="1" t="s">
        <v>116</v>
      </c>
      <c r="I3540" t="s">
        <v>115</v>
      </c>
      <c r="J3540">
        <v>22</v>
      </c>
      <c r="K3540" t="s">
        <v>27</v>
      </c>
      <c r="L3540">
        <v>2</v>
      </c>
      <c r="M3540" t="s">
        <v>262</v>
      </c>
      <c r="N3540">
        <v>48</v>
      </c>
      <c r="R3540" s="2">
        <f t="shared" si="111"/>
        <v>25</v>
      </c>
      <c r="S3540" s="2">
        <f>VLOOKUP(A3540,'TA Total'!A:Q,14,0)</f>
        <v>192</v>
      </c>
    </row>
    <row r="3541" spans="1:19" x14ac:dyDescent="0.45">
      <c r="A3541" s="2" t="str">
        <f t="shared" si="110"/>
        <v>2023|Waitaki District|Total - dwelling type</v>
      </c>
      <c r="B3541" t="s">
        <v>16</v>
      </c>
      <c r="C3541" t="s">
        <v>17</v>
      </c>
      <c r="D3541" t="s">
        <v>18</v>
      </c>
      <c r="E3541" t="s">
        <v>19</v>
      </c>
      <c r="F3541">
        <v>2023</v>
      </c>
      <c r="G3541">
        <v>2023</v>
      </c>
      <c r="H3541" s="1" t="s">
        <v>116</v>
      </c>
      <c r="I3541" t="s">
        <v>115</v>
      </c>
      <c r="J3541">
        <v>22</v>
      </c>
      <c r="K3541" t="s">
        <v>27</v>
      </c>
      <c r="L3541">
        <v>99</v>
      </c>
      <c r="M3541" t="s">
        <v>260</v>
      </c>
      <c r="N3541">
        <v>1335</v>
      </c>
      <c r="R3541" s="2">
        <f t="shared" si="111"/>
        <v>10.906862745098039</v>
      </c>
      <c r="S3541" s="2">
        <f>VLOOKUP(A3541,'TA Total'!A:Q,14,0)</f>
        <v>12240</v>
      </c>
    </row>
    <row r="3542" spans="1:19" x14ac:dyDescent="0.45">
      <c r="A3542" s="2" t="str">
        <f t="shared" si="110"/>
        <v>2023|Waitaki District|Private Dwelling</v>
      </c>
      <c r="B3542" t="s">
        <v>16</v>
      </c>
      <c r="C3542" t="s">
        <v>17</v>
      </c>
      <c r="D3542" t="s">
        <v>18</v>
      </c>
      <c r="E3542" t="s">
        <v>19</v>
      </c>
      <c r="F3542">
        <v>2023</v>
      </c>
      <c r="G3542">
        <v>2023</v>
      </c>
      <c r="H3542" s="1" t="s">
        <v>116</v>
      </c>
      <c r="I3542" t="s">
        <v>115</v>
      </c>
      <c r="J3542">
        <v>3</v>
      </c>
      <c r="K3542" t="s">
        <v>28</v>
      </c>
      <c r="L3542">
        <v>1</v>
      </c>
      <c r="M3542" t="s">
        <v>261</v>
      </c>
      <c r="N3542">
        <v>66</v>
      </c>
      <c r="R3542" s="2">
        <f t="shared" si="111"/>
        <v>0.54767239233258647</v>
      </c>
      <c r="S3542" s="2">
        <f>VLOOKUP(A3542,'TA Total'!A:Q,14,0)</f>
        <v>12051</v>
      </c>
    </row>
    <row r="3543" spans="1:19" x14ac:dyDescent="0.45">
      <c r="A3543" s="2" t="str">
        <f t="shared" si="110"/>
        <v>2023|Waitaki District|Non-private Dwelling</v>
      </c>
      <c r="B3543" t="s">
        <v>16</v>
      </c>
      <c r="C3543" t="s">
        <v>17</v>
      </c>
      <c r="D3543" t="s">
        <v>18</v>
      </c>
      <c r="E3543" t="s">
        <v>19</v>
      </c>
      <c r="F3543">
        <v>2023</v>
      </c>
      <c r="G3543">
        <v>2023</v>
      </c>
      <c r="H3543" s="1" t="s">
        <v>116</v>
      </c>
      <c r="I3543" t="s">
        <v>115</v>
      </c>
      <c r="J3543">
        <v>3</v>
      </c>
      <c r="K3543" t="s">
        <v>28</v>
      </c>
      <c r="L3543">
        <v>2</v>
      </c>
      <c r="M3543" t="s">
        <v>262</v>
      </c>
      <c r="N3543">
        <v>3</v>
      </c>
      <c r="R3543" s="2">
        <f t="shared" si="111"/>
        <v>1.5625</v>
      </c>
      <c r="S3543" s="2">
        <f>VLOOKUP(A3543,'TA Total'!A:Q,14,0)</f>
        <v>192</v>
      </c>
    </row>
    <row r="3544" spans="1:19" x14ac:dyDescent="0.45">
      <c r="A3544" s="2" t="str">
        <f t="shared" si="110"/>
        <v>2023|Waitaki District|Total - dwelling type</v>
      </c>
      <c r="B3544" t="s">
        <v>16</v>
      </c>
      <c r="C3544" t="s">
        <v>17</v>
      </c>
      <c r="D3544" t="s">
        <v>18</v>
      </c>
      <c r="E3544" t="s">
        <v>19</v>
      </c>
      <c r="F3544">
        <v>2023</v>
      </c>
      <c r="G3544">
        <v>2023</v>
      </c>
      <c r="H3544" s="1" t="s">
        <v>116</v>
      </c>
      <c r="I3544" t="s">
        <v>115</v>
      </c>
      <c r="J3544">
        <v>3</v>
      </c>
      <c r="K3544" t="s">
        <v>28</v>
      </c>
      <c r="L3544">
        <v>99</v>
      </c>
      <c r="M3544" t="s">
        <v>260</v>
      </c>
      <c r="N3544">
        <v>66</v>
      </c>
      <c r="R3544" s="2">
        <f t="shared" si="111"/>
        <v>0.53921568627450978</v>
      </c>
      <c r="S3544" s="2">
        <f>VLOOKUP(A3544,'TA Total'!A:Q,14,0)</f>
        <v>12240</v>
      </c>
    </row>
    <row r="3545" spans="1:19" x14ac:dyDescent="0.45">
      <c r="A3545" s="2" t="str">
        <f t="shared" si="110"/>
        <v>2023|Waitaki District|Private Dwelling</v>
      </c>
      <c r="B3545" t="s">
        <v>16</v>
      </c>
      <c r="C3545" t="s">
        <v>17</v>
      </c>
      <c r="D3545" t="s">
        <v>18</v>
      </c>
      <c r="E3545" t="s">
        <v>19</v>
      </c>
      <c r="F3545">
        <v>2023</v>
      </c>
      <c r="G3545">
        <v>2023</v>
      </c>
      <c r="H3545" s="1" t="s">
        <v>116</v>
      </c>
      <c r="I3545" t="s">
        <v>115</v>
      </c>
      <c r="J3545">
        <v>999</v>
      </c>
      <c r="K3545" t="s">
        <v>29</v>
      </c>
      <c r="L3545">
        <v>1</v>
      </c>
      <c r="M3545" t="s">
        <v>261</v>
      </c>
      <c r="N3545">
        <v>12051</v>
      </c>
      <c r="R3545" s="2">
        <f t="shared" si="111"/>
        <v>100</v>
      </c>
      <c r="S3545" s="2">
        <f>VLOOKUP(A3545,'TA Total'!A:Q,14,0)</f>
        <v>12051</v>
      </c>
    </row>
    <row r="3546" spans="1:19" x14ac:dyDescent="0.45">
      <c r="A3546" s="2" t="str">
        <f t="shared" si="110"/>
        <v>2023|Waitaki District|Non-private Dwelling</v>
      </c>
      <c r="B3546" t="s">
        <v>16</v>
      </c>
      <c r="C3546" t="s">
        <v>17</v>
      </c>
      <c r="D3546" t="s">
        <v>18</v>
      </c>
      <c r="E3546" t="s">
        <v>19</v>
      </c>
      <c r="F3546">
        <v>2023</v>
      </c>
      <c r="G3546">
        <v>2023</v>
      </c>
      <c r="H3546" s="1" t="s">
        <v>116</v>
      </c>
      <c r="I3546" t="s">
        <v>115</v>
      </c>
      <c r="J3546">
        <v>999</v>
      </c>
      <c r="K3546" t="s">
        <v>29</v>
      </c>
      <c r="L3546">
        <v>2</v>
      </c>
      <c r="M3546" t="s">
        <v>262</v>
      </c>
      <c r="N3546">
        <v>192</v>
      </c>
      <c r="R3546" s="2">
        <f t="shared" si="111"/>
        <v>100</v>
      </c>
      <c r="S3546" s="2">
        <f>VLOOKUP(A3546,'TA Total'!A:Q,14,0)</f>
        <v>192</v>
      </c>
    </row>
    <row r="3547" spans="1:19" x14ac:dyDescent="0.45">
      <c r="A3547" s="2" t="str">
        <f t="shared" si="110"/>
        <v>2023|Waitaki District|Total - dwelling type</v>
      </c>
      <c r="B3547" t="s">
        <v>16</v>
      </c>
      <c r="C3547" t="s">
        <v>17</v>
      </c>
      <c r="D3547" t="s">
        <v>18</v>
      </c>
      <c r="E3547" t="s">
        <v>19</v>
      </c>
      <c r="F3547">
        <v>2023</v>
      </c>
      <c r="G3547">
        <v>2023</v>
      </c>
      <c r="H3547" s="1" t="s">
        <v>116</v>
      </c>
      <c r="I3547" t="s">
        <v>115</v>
      </c>
      <c r="J3547">
        <v>999</v>
      </c>
      <c r="K3547" t="s">
        <v>29</v>
      </c>
      <c r="L3547">
        <v>99</v>
      </c>
      <c r="M3547" t="s">
        <v>260</v>
      </c>
      <c r="N3547">
        <v>12240</v>
      </c>
      <c r="R3547" s="2">
        <f t="shared" si="111"/>
        <v>100</v>
      </c>
      <c r="S3547" s="2">
        <f>VLOOKUP(A3547,'TA Total'!A:Q,14,0)</f>
        <v>12240</v>
      </c>
    </row>
    <row r="3548" spans="1:19" x14ac:dyDescent="0.45">
      <c r="A3548" s="2" t="str">
        <f t="shared" si="110"/>
        <v>2023|Central Otago District|Private Dwelling</v>
      </c>
      <c r="B3548" t="s">
        <v>16</v>
      </c>
      <c r="C3548" t="s">
        <v>17</v>
      </c>
      <c r="D3548" t="s">
        <v>18</v>
      </c>
      <c r="E3548" t="s">
        <v>19</v>
      </c>
      <c r="F3548">
        <v>2023</v>
      </c>
      <c r="G3548">
        <v>2023</v>
      </c>
      <c r="H3548" s="1" t="s">
        <v>114</v>
      </c>
      <c r="I3548" t="s">
        <v>113</v>
      </c>
      <c r="J3548">
        <v>1</v>
      </c>
      <c r="K3548" t="s">
        <v>22</v>
      </c>
      <c r="L3548">
        <v>1</v>
      </c>
      <c r="M3548" t="s">
        <v>261</v>
      </c>
      <c r="N3548">
        <v>10005</v>
      </c>
      <c r="R3548" s="2">
        <f t="shared" si="111"/>
        <v>80.419580419580413</v>
      </c>
      <c r="S3548" s="2">
        <f>VLOOKUP(A3548,'TA Total'!A:Q,14,0)</f>
        <v>12441</v>
      </c>
    </row>
    <row r="3549" spans="1:19" x14ac:dyDescent="0.45">
      <c r="A3549" s="2" t="str">
        <f t="shared" si="110"/>
        <v>2023|Central Otago District|Non-private Dwelling</v>
      </c>
      <c r="B3549" t="s">
        <v>16</v>
      </c>
      <c r="C3549" t="s">
        <v>17</v>
      </c>
      <c r="D3549" t="s">
        <v>18</v>
      </c>
      <c r="E3549" t="s">
        <v>19</v>
      </c>
      <c r="F3549">
        <v>2023</v>
      </c>
      <c r="G3549">
        <v>2023</v>
      </c>
      <c r="H3549" s="1" t="s">
        <v>114</v>
      </c>
      <c r="I3549" t="s">
        <v>113</v>
      </c>
      <c r="J3549">
        <v>1</v>
      </c>
      <c r="K3549" t="s">
        <v>22</v>
      </c>
      <c r="L3549">
        <v>2</v>
      </c>
      <c r="M3549" t="s">
        <v>262</v>
      </c>
      <c r="N3549">
        <v>204</v>
      </c>
      <c r="R3549" s="2">
        <f t="shared" si="111"/>
        <v>76.404494382022463</v>
      </c>
      <c r="S3549" s="2">
        <f>VLOOKUP(A3549,'TA Total'!A:Q,14,0)</f>
        <v>267</v>
      </c>
    </row>
    <row r="3550" spans="1:19" x14ac:dyDescent="0.45">
      <c r="A3550" s="2" t="str">
        <f t="shared" si="110"/>
        <v>2023|Central Otago District|Total - dwelling type</v>
      </c>
      <c r="B3550" t="s">
        <v>16</v>
      </c>
      <c r="C3550" t="s">
        <v>17</v>
      </c>
      <c r="D3550" t="s">
        <v>18</v>
      </c>
      <c r="E3550" t="s">
        <v>19</v>
      </c>
      <c r="F3550">
        <v>2023</v>
      </c>
      <c r="G3550">
        <v>2023</v>
      </c>
      <c r="H3550" s="1" t="s">
        <v>114</v>
      </c>
      <c r="I3550" t="s">
        <v>113</v>
      </c>
      <c r="J3550">
        <v>1</v>
      </c>
      <c r="K3550" t="s">
        <v>22</v>
      </c>
      <c r="L3550">
        <v>99</v>
      </c>
      <c r="M3550" t="s">
        <v>260</v>
      </c>
      <c r="N3550">
        <v>10212</v>
      </c>
      <c r="R3550" s="2">
        <f t="shared" si="111"/>
        <v>80.358829084041545</v>
      </c>
      <c r="S3550" s="2">
        <f>VLOOKUP(A3550,'TA Total'!A:Q,14,0)</f>
        <v>12708</v>
      </c>
    </row>
    <row r="3551" spans="1:19" x14ac:dyDescent="0.45">
      <c r="A3551" s="2" t="str">
        <f t="shared" si="110"/>
        <v>2023|Central Otago District|Private Dwelling</v>
      </c>
      <c r="B3551" t="s">
        <v>16</v>
      </c>
      <c r="C3551" t="s">
        <v>17</v>
      </c>
      <c r="D3551" t="s">
        <v>18</v>
      </c>
      <c r="E3551" t="s">
        <v>19</v>
      </c>
      <c r="F3551">
        <v>2023</v>
      </c>
      <c r="G3551">
        <v>2023</v>
      </c>
      <c r="H3551" s="1" t="s">
        <v>114</v>
      </c>
      <c r="I3551" t="s">
        <v>113</v>
      </c>
      <c r="J3551">
        <v>2</v>
      </c>
      <c r="K3551" t="s">
        <v>23</v>
      </c>
      <c r="L3551">
        <v>1</v>
      </c>
      <c r="M3551" t="s">
        <v>261</v>
      </c>
      <c r="N3551">
        <v>2334</v>
      </c>
      <c r="R3551" s="2">
        <f t="shared" si="111"/>
        <v>18.760549795032553</v>
      </c>
      <c r="S3551" s="2">
        <f>VLOOKUP(A3551,'TA Total'!A:Q,14,0)</f>
        <v>12441</v>
      </c>
    </row>
    <row r="3552" spans="1:19" x14ac:dyDescent="0.45">
      <c r="A3552" s="2" t="str">
        <f t="shared" si="110"/>
        <v>2023|Central Otago District|Non-private Dwelling</v>
      </c>
      <c r="B3552" t="s">
        <v>16</v>
      </c>
      <c r="C3552" t="s">
        <v>17</v>
      </c>
      <c r="D3552" t="s">
        <v>18</v>
      </c>
      <c r="E3552" t="s">
        <v>19</v>
      </c>
      <c r="F3552">
        <v>2023</v>
      </c>
      <c r="G3552">
        <v>2023</v>
      </c>
      <c r="H3552" s="1" t="s">
        <v>114</v>
      </c>
      <c r="I3552" t="s">
        <v>113</v>
      </c>
      <c r="J3552">
        <v>2</v>
      </c>
      <c r="K3552" t="s">
        <v>23</v>
      </c>
      <c r="L3552">
        <v>2</v>
      </c>
      <c r="M3552" t="s">
        <v>262</v>
      </c>
      <c r="N3552">
        <v>60</v>
      </c>
      <c r="R3552" s="2">
        <f t="shared" si="111"/>
        <v>22.471910112359549</v>
      </c>
      <c r="S3552" s="2">
        <f>VLOOKUP(A3552,'TA Total'!A:Q,14,0)</f>
        <v>267</v>
      </c>
    </row>
    <row r="3553" spans="1:19" x14ac:dyDescent="0.45">
      <c r="A3553" s="2" t="str">
        <f t="shared" si="110"/>
        <v>2023|Central Otago District|Total - dwelling type</v>
      </c>
      <c r="B3553" t="s">
        <v>16</v>
      </c>
      <c r="C3553" t="s">
        <v>17</v>
      </c>
      <c r="D3553" t="s">
        <v>18</v>
      </c>
      <c r="E3553" t="s">
        <v>19</v>
      </c>
      <c r="F3553">
        <v>2023</v>
      </c>
      <c r="G3553">
        <v>2023</v>
      </c>
      <c r="H3553" s="1" t="s">
        <v>114</v>
      </c>
      <c r="I3553" t="s">
        <v>113</v>
      </c>
      <c r="J3553">
        <v>2</v>
      </c>
      <c r="K3553" t="s">
        <v>23</v>
      </c>
      <c r="L3553">
        <v>99</v>
      </c>
      <c r="M3553" t="s">
        <v>260</v>
      </c>
      <c r="N3553">
        <v>2394</v>
      </c>
      <c r="R3553" s="2">
        <f t="shared" si="111"/>
        <v>18.838526912181301</v>
      </c>
      <c r="S3553" s="2">
        <f>VLOOKUP(A3553,'TA Total'!A:Q,14,0)</f>
        <v>12708</v>
      </c>
    </row>
    <row r="3554" spans="1:19" x14ac:dyDescent="0.45">
      <c r="A3554" s="2" t="str">
        <f t="shared" si="110"/>
        <v>2023|Central Otago District|Private Dwelling</v>
      </c>
      <c r="B3554" t="s">
        <v>16</v>
      </c>
      <c r="C3554" t="s">
        <v>17</v>
      </c>
      <c r="D3554" t="s">
        <v>18</v>
      </c>
      <c r="E3554" t="s">
        <v>19</v>
      </c>
      <c r="F3554">
        <v>2023</v>
      </c>
      <c r="G3554">
        <v>2023</v>
      </c>
      <c r="H3554" s="1" t="s">
        <v>114</v>
      </c>
      <c r="I3554" t="s">
        <v>113</v>
      </c>
      <c r="J3554">
        <v>21</v>
      </c>
      <c r="K3554" t="s">
        <v>26</v>
      </c>
      <c r="L3554">
        <v>1</v>
      </c>
      <c r="M3554" t="s">
        <v>261</v>
      </c>
      <c r="N3554">
        <v>1275</v>
      </c>
      <c r="R3554" s="2">
        <f t="shared" si="111"/>
        <v>10.248372317337836</v>
      </c>
      <c r="S3554" s="2">
        <f>VLOOKUP(A3554,'TA Total'!A:Q,14,0)</f>
        <v>12441</v>
      </c>
    </row>
    <row r="3555" spans="1:19" x14ac:dyDescent="0.45">
      <c r="A3555" s="2" t="str">
        <f t="shared" si="110"/>
        <v>2023|Central Otago District|Non-private Dwelling</v>
      </c>
      <c r="B3555" t="s">
        <v>16</v>
      </c>
      <c r="C3555" t="s">
        <v>17</v>
      </c>
      <c r="D3555" t="s">
        <v>18</v>
      </c>
      <c r="E3555" t="s">
        <v>19</v>
      </c>
      <c r="F3555">
        <v>2023</v>
      </c>
      <c r="G3555">
        <v>2023</v>
      </c>
      <c r="H3555" s="1" t="s">
        <v>114</v>
      </c>
      <c r="I3555" t="s">
        <v>113</v>
      </c>
      <c r="J3555">
        <v>21</v>
      </c>
      <c r="K3555" t="s">
        <v>26</v>
      </c>
      <c r="L3555">
        <v>2</v>
      </c>
      <c r="M3555" t="s">
        <v>262</v>
      </c>
      <c r="N3555">
        <v>24</v>
      </c>
      <c r="R3555" s="2">
        <f t="shared" si="111"/>
        <v>8.9887640449438209</v>
      </c>
      <c r="S3555" s="2">
        <f>VLOOKUP(A3555,'TA Total'!A:Q,14,0)</f>
        <v>267</v>
      </c>
    </row>
    <row r="3556" spans="1:19" x14ac:dyDescent="0.45">
      <c r="A3556" s="2" t="str">
        <f t="shared" si="110"/>
        <v>2023|Central Otago District|Total - dwelling type</v>
      </c>
      <c r="B3556" t="s">
        <v>16</v>
      </c>
      <c r="C3556" t="s">
        <v>17</v>
      </c>
      <c r="D3556" t="s">
        <v>18</v>
      </c>
      <c r="E3556" t="s">
        <v>19</v>
      </c>
      <c r="F3556">
        <v>2023</v>
      </c>
      <c r="G3556">
        <v>2023</v>
      </c>
      <c r="H3556" s="1" t="s">
        <v>114</v>
      </c>
      <c r="I3556" t="s">
        <v>113</v>
      </c>
      <c r="J3556">
        <v>21</v>
      </c>
      <c r="K3556" t="s">
        <v>26</v>
      </c>
      <c r="L3556">
        <v>99</v>
      </c>
      <c r="M3556" t="s">
        <v>260</v>
      </c>
      <c r="N3556">
        <v>1302</v>
      </c>
      <c r="R3556" s="2">
        <f t="shared" si="111"/>
        <v>10.24551463644948</v>
      </c>
      <c r="S3556" s="2">
        <f>VLOOKUP(A3556,'TA Total'!A:Q,14,0)</f>
        <v>12708</v>
      </c>
    </row>
    <row r="3557" spans="1:19" x14ac:dyDescent="0.45">
      <c r="A3557" s="2" t="str">
        <f t="shared" si="110"/>
        <v>2023|Central Otago District|Private Dwelling</v>
      </c>
      <c r="B3557" t="s">
        <v>16</v>
      </c>
      <c r="C3557" t="s">
        <v>17</v>
      </c>
      <c r="D3557" t="s">
        <v>18</v>
      </c>
      <c r="E3557" t="s">
        <v>19</v>
      </c>
      <c r="F3557">
        <v>2023</v>
      </c>
      <c r="G3557">
        <v>2023</v>
      </c>
      <c r="H3557" s="1" t="s">
        <v>114</v>
      </c>
      <c r="I3557" t="s">
        <v>113</v>
      </c>
      <c r="J3557">
        <v>22</v>
      </c>
      <c r="K3557" t="s">
        <v>27</v>
      </c>
      <c r="L3557">
        <v>1</v>
      </c>
      <c r="M3557" t="s">
        <v>261</v>
      </c>
      <c r="N3557">
        <v>1059</v>
      </c>
      <c r="R3557" s="2">
        <f t="shared" si="111"/>
        <v>8.5121774776947188</v>
      </c>
      <c r="S3557" s="2">
        <f>VLOOKUP(A3557,'TA Total'!A:Q,14,0)</f>
        <v>12441</v>
      </c>
    </row>
    <row r="3558" spans="1:19" x14ac:dyDescent="0.45">
      <c r="A3558" s="2" t="str">
        <f t="shared" si="110"/>
        <v>2023|Central Otago District|Non-private Dwelling</v>
      </c>
      <c r="B3558" t="s">
        <v>16</v>
      </c>
      <c r="C3558" t="s">
        <v>17</v>
      </c>
      <c r="D3558" t="s">
        <v>18</v>
      </c>
      <c r="E3558" t="s">
        <v>19</v>
      </c>
      <c r="F3558">
        <v>2023</v>
      </c>
      <c r="G3558">
        <v>2023</v>
      </c>
      <c r="H3558" s="1" t="s">
        <v>114</v>
      </c>
      <c r="I3558" t="s">
        <v>113</v>
      </c>
      <c r="J3558">
        <v>22</v>
      </c>
      <c r="K3558" t="s">
        <v>27</v>
      </c>
      <c r="L3558">
        <v>2</v>
      </c>
      <c r="M3558" t="s">
        <v>262</v>
      </c>
      <c r="N3558">
        <v>36</v>
      </c>
      <c r="R3558" s="2">
        <f t="shared" si="111"/>
        <v>13.48314606741573</v>
      </c>
      <c r="S3558" s="2">
        <f>VLOOKUP(A3558,'TA Total'!A:Q,14,0)</f>
        <v>267</v>
      </c>
    </row>
    <row r="3559" spans="1:19" x14ac:dyDescent="0.45">
      <c r="A3559" s="2" t="str">
        <f t="shared" si="110"/>
        <v>2023|Central Otago District|Total - dwelling type</v>
      </c>
      <c r="B3559" t="s">
        <v>16</v>
      </c>
      <c r="C3559" t="s">
        <v>17</v>
      </c>
      <c r="D3559" t="s">
        <v>18</v>
      </c>
      <c r="E3559" t="s">
        <v>19</v>
      </c>
      <c r="F3559">
        <v>2023</v>
      </c>
      <c r="G3559">
        <v>2023</v>
      </c>
      <c r="H3559" s="1" t="s">
        <v>114</v>
      </c>
      <c r="I3559" t="s">
        <v>113</v>
      </c>
      <c r="J3559">
        <v>22</v>
      </c>
      <c r="K3559" t="s">
        <v>27</v>
      </c>
      <c r="L3559">
        <v>99</v>
      </c>
      <c r="M3559" t="s">
        <v>260</v>
      </c>
      <c r="N3559">
        <v>1095</v>
      </c>
      <c r="R3559" s="2">
        <f t="shared" si="111"/>
        <v>8.616619452313504</v>
      </c>
      <c r="S3559" s="2">
        <f>VLOOKUP(A3559,'TA Total'!A:Q,14,0)</f>
        <v>12708</v>
      </c>
    </row>
    <row r="3560" spans="1:19" x14ac:dyDescent="0.45">
      <c r="A3560" s="2" t="str">
        <f t="shared" si="110"/>
        <v>2023|Central Otago District|Private Dwelling</v>
      </c>
      <c r="B3560" t="s">
        <v>16</v>
      </c>
      <c r="C3560" t="s">
        <v>17</v>
      </c>
      <c r="D3560" t="s">
        <v>18</v>
      </c>
      <c r="E3560" t="s">
        <v>19</v>
      </c>
      <c r="F3560">
        <v>2023</v>
      </c>
      <c r="G3560">
        <v>2023</v>
      </c>
      <c r="H3560" s="1" t="s">
        <v>114</v>
      </c>
      <c r="I3560" t="s">
        <v>113</v>
      </c>
      <c r="J3560">
        <v>3</v>
      </c>
      <c r="K3560" t="s">
        <v>28</v>
      </c>
      <c r="L3560">
        <v>1</v>
      </c>
      <c r="M3560" t="s">
        <v>261</v>
      </c>
      <c r="N3560">
        <v>99</v>
      </c>
      <c r="R3560" s="2">
        <f t="shared" si="111"/>
        <v>0.79575596816976124</v>
      </c>
      <c r="S3560" s="2">
        <f>VLOOKUP(A3560,'TA Total'!A:Q,14,0)</f>
        <v>12441</v>
      </c>
    </row>
    <row r="3561" spans="1:19" x14ac:dyDescent="0.45">
      <c r="A3561" s="2" t="str">
        <f t="shared" si="110"/>
        <v>2023|Central Otago District|Non-private Dwelling</v>
      </c>
      <c r="B3561" t="s">
        <v>16</v>
      </c>
      <c r="C3561" t="s">
        <v>17</v>
      </c>
      <c r="D3561" t="s">
        <v>18</v>
      </c>
      <c r="E3561" t="s">
        <v>19</v>
      </c>
      <c r="F3561">
        <v>2023</v>
      </c>
      <c r="G3561">
        <v>2023</v>
      </c>
      <c r="H3561" s="1" t="s">
        <v>114</v>
      </c>
      <c r="I3561" t="s">
        <v>113</v>
      </c>
      <c r="J3561">
        <v>3</v>
      </c>
      <c r="K3561" t="s">
        <v>28</v>
      </c>
      <c r="L3561">
        <v>2</v>
      </c>
      <c r="M3561" t="s">
        <v>262</v>
      </c>
      <c r="N3561">
        <v>0</v>
      </c>
      <c r="R3561" s="2">
        <f t="shared" si="111"/>
        <v>0</v>
      </c>
      <c r="S3561" s="2">
        <f>VLOOKUP(A3561,'TA Total'!A:Q,14,0)</f>
        <v>267</v>
      </c>
    </row>
    <row r="3562" spans="1:19" x14ac:dyDescent="0.45">
      <c r="A3562" s="2" t="str">
        <f t="shared" si="110"/>
        <v>2023|Central Otago District|Total - dwelling type</v>
      </c>
      <c r="B3562" t="s">
        <v>16</v>
      </c>
      <c r="C3562" t="s">
        <v>17</v>
      </c>
      <c r="D3562" t="s">
        <v>18</v>
      </c>
      <c r="E3562" t="s">
        <v>19</v>
      </c>
      <c r="F3562">
        <v>2023</v>
      </c>
      <c r="G3562">
        <v>2023</v>
      </c>
      <c r="H3562" s="1" t="s">
        <v>114</v>
      </c>
      <c r="I3562" t="s">
        <v>113</v>
      </c>
      <c r="J3562">
        <v>3</v>
      </c>
      <c r="K3562" t="s">
        <v>28</v>
      </c>
      <c r="L3562">
        <v>99</v>
      </c>
      <c r="M3562" t="s">
        <v>260</v>
      </c>
      <c r="N3562">
        <v>99</v>
      </c>
      <c r="R3562" s="2">
        <f t="shared" si="111"/>
        <v>0.77903682719546741</v>
      </c>
      <c r="S3562" s="2">
        <f>VLOOKUP(A3562,'TA Total'!A:Q,14,0)</f>
        <v>12708</v>
      </c>
    </row>
    <row r="3563" spans="1:19" x14ac:dyDescent="0.45">
      <c r="A3563" s="2" t="str">
        <f t="shared" si="110"/>
        <v>2023|Central Otago District|Private Dwelling</v>
      </c>
      <c r="B3563" t="s">
        <v>16</v>
      </c>
      <c r="C3563" t="s">
        <v>17</v>
      </c>
      <c r="D3563" t="s">
        <v>18</v>
      </c>
      <c r="E3563" t="s">
        <v>19</v>
      </c>
      <c r="F3563">
        <v>2023</v>
      </c>
      <c r="G3563">
        <v>2023</v>
      </c>
      <c r="H3563" s="1" t="s">
        <v>114</v>
      </c>
      <c r="I3563" t="s">
        <v>113</v>
      </c>
      <c r="J3563">
        <v>999</v>
      </c>
      <c r="K3563" t="s">
        <v>29</v>
      </c>
      <c r="L3563">
        <v>1</v>
      </c>
      <c r="M3563" t="s">
        <v>261</v>
      </c>
      <c r="N3563">
        <v>12441</v>
      </c>
      <c r="R3563" s="2">
        <f t="shared" si="111"/>
        <v>100</v>
      </c>
      <c r="S3563" s="2">
        <f>VLOOKUP(A3563,'TA Total'!A:Q,14,0)</f>
        <v>12441</v>
      </c>
    </row>
    <row r="3564" spans="1:19" x14ac:dyDescent="0.45">
      <c r="A3564" s="2" t="str">
        <f t="shared" si="110"/>
        <v>2023|Central Otago District|Non-private Dwelling</v>
      </c>
      <c r="B3564" t="s">
        <v>16</v>
      </c>
      <c r="C3564" t="s">
        <v>17</v>
      </c>
      <c r="D3564" t="s">
        <v>18</v>
      </c>
      <c r="E3564" t="s">
        <v>19</v>
      </c>
      <c r="F3564">
        <v>2023</v>
      </c>
      <c r="G3564">
        <v>2023</v>
      </c>
      <c r="H3564" s="1" t="s">
        <v>114</v>
      </c>
      <c r="I3564" t="s">
        <v>113</v>
      </c>
      <c r="J3564">
        <v>999</v>
      </c>
      <c r="K3564" t="s">
        <v>29</v>
      </c>
      <c r="L3564">
        <v>2</v>
      </c>
      <c r="M3564" t="s">
        <v>262</v>
      </c>
      <c r="N3564">
        <v>267</v>
      </c>
      <c r="R3564" s="2">
        <f t="shared" si="111"/>
        <v>100</v>
      </c>
      <c r="S3564" s="2">
        <f>VLOOKUP(A3564,'TA Total'!A:Q,14,0)</f>
        <v>267</v>
      </c>
    </row>
    <row r="3565" spans="1:19" x14ac:dyDescent="0.45">
      <c r="A3565" s="2" t="str">
        <f t="shared" si="110"/>
        <v>2023|Central Otago District|Total - dwelling type</v>
      </c>
      <c r="B3565" t="s">
        <v>16</v>
      </c>
      <c r="C3565" t="s">
        <v>17</v>
      </c>
      <c r="D3565" t="s">
        <v>18</v>
      </c>
      <c r="E3565" t="s">
        <v>19</v>
      </c>
      <c r="F3565">
        <v>2023</v>
      </c>
      <c r="G3565">
        <v>2023</v>
      </c>
      <c r="H3565" s="1" t="s">
        <v>114</v>
      </c>
      <c r="I3565" t="s">
        <v>113</v>
      </c>
      <c r="J3565">
        <v>999</v>
      </c>
      <c r="K3565" t="s">
        <v>29</v>
      </c>
      <c r="L3565">
        <v>99</v>
      </c>
      <c r="M3565" t="s">
        <v>260</v>
      </c>
      <c r="N3565">
        <v>12708</v>
      </c>
      <c r="R3565" s="2">
        <f t="shared" si="111"/>
        <v>100</v>
      </c>
      <c r="S3565" s="2">
        <f>VLOOKUP(A3565,'TA Total'!A:Q,14,0)</f>
        <v>12708</v>
      </c>
    </row>
    <row r="3566" spans="1:19" x14ac:dyDescent="0.45">
      <c r="A3566" s="2" t="str">
        <f t="shared" si="110"/>
        <v>2023|Queenstown-Lakes District|Private Dwelling</v>
      </c>
      <c r="B3566" t="s">
        <v>16</v>
      </c>
      <c r="C3566" t="s">
        <v>17</v>
      </c>
      <c r="D3566" t="s">
        <v>18</v>
      </c>
      <c r="E3566" t="s">
        <v>19</v>
      </c>
      <c r="F3566">
        <v>2023</v>
      </c>
      <c r="G3566">
        <v>2023</v>
      </c>
      <c r="H3566" s="1" t="s">
        <v>112</v>
      </c>
      <c r="I3566" t="s">
        <v>111</v>
      </c>
      <c r="J3566">
        <v>1</v>
      </c>
      <c r="K3566" t="s">
        <v>22</v>
      </c>
      <c r="L3566">
        <v>1</v>
      </c>
      <c r="M3566" t="s">
        <v>261</v>
      </c>
      <c r="N3566">
        <v>17397</v>
      </c>
      <c r="R3566" s="2">
        <f t="shared" si="111"/>
        <v>69.30799569738258</v>
      </c>
      <c r="S3566" s="2">
        <f>VLOOKUP(A3566,'TA Total'!A:Q,14,0)</f>
        <v>25101</v>
      </c>
    </row>
    <row r="3567" spans="1:19" x14ac:dyDescent="0.45">
      <c r="A3567" s="2" t="str">
        <f t="shared" si="110"/>
        <v>2023|Queenstown-Lakes District|Non-private Dwelling</v>
      </c>
      <c r="B3567" t="s">
        <v>16</v>
      </c>
      <c r="C3567" t="s">
        <v>17</v>
      </c>
      <c r="D3567" t="s">
        <v>18</v>
      </c>
      <c r="E3567" t="s">
        <v>19</v>
      </c>
      <c r="F3567">
        <v>2023</v>
      </c>
      <c r="G3567">
        <v>2023</v>
      </c>
      <c r="H3567" s="1" t="s">
        <v>112</v>
      </c>
      <c r="I3567" t="s">
        <v>111</v>
      </c>
      <c r="J3567">
        <v>1</v>
      </c>
      <c r="K3567" t="s">
        <v>22</v>
      </c>
      <c r="L3567">
        <v>2</v>
      </c>
      <c r="M3567" t="s">
        <v>262</v>
      </c>
      <c r="N3567">
        <v>435</v>
      </c>
      <c r="R3567" s="2">
        <f t="shared" si="111"/>
        <v>68.396226415094347</v>
      </c>
      <c r="S3567" s="2">
        <f>VLOOKUP(A3567,'TA Total'!A:Q,14,0)</f>
        <v>636</v>
      </c>
    </row>
    <row r="3568" spans="1:19" x14ac:dyDescent="0.45">
      <c r="A3568" s="2" t="str">
        <f t="shared" si="110"/>
        <v>2023|Queenstown-Lakes District|Total - dwelling type</v>
      </c>
      <c r="B3568" t="s">
        <v>16</v>
      </c>
      <c r="C3568" t="s">
        <v>17</v>
      </c>
      <c r="D3568" t="s">
        <v>18</v>
      </c>
      <c r="E3568" t="s">
        <v>19</v>
      </c>
      <c r="F3568">
        <v>2023</v>
      </c>
      <c r="G3568">
        <v>2023</v>
      </c>
      <c r="H3568" s="1" t="s">
        <v>112</v>
      </c>
      <c r="I3568" t="s">
        <v>111</v>
      </c>
      <c r="J3568">
        <v>1</v>
      </c>
      <c r="K3568" t="s">
        <v>22</v>
      </c>
      <c r="L3568">
        <v>99</v>
      </c>
      <c r="M3568" t="s">
        <v>260</v>
      </c>
      <c r="N3568">
        <v>17835</v>
      </c>
      <c r="R3568" s="2">
        <f t="shared" si="111"/>
        <v>69.305199347167161</v>
      </c>
      <c r="S3568" s="2">
        <f>VLOOKUP(A3568,'TA Total'!A:Q,14,0)</f>
        <v>25734</v>
      </c>
    </row>
    <row r="3569" spans="1:19" x14ac:dyDescent="0.45">
      <c r="A3569" s="2" t="str">
        <f t="shared" si="110"/>
        <v>2023|Queenstown-Lakes District|Private Dwelling</v>
      </c>
      <c r="B3569" t="s">
        <v>16</v>
      </c>
      <c r="C3569" t="s">
        <v>17</v>
      </c>
      <c r="D3569" t="s">
        <v>18</v>
      </c>
      <c r="E3569" t="s">
        <v>19</v>
      </c>
      <c r="F3569">
        <v>2023</v>
      </c>
      <c r="G3569">
        <v>2023</v>
      </c>
      <c r="H3569" s="1" t="s">
        <v>112</v>
      </c>
      <c r="I3569" t="s">
        <v>111</v>
      </c>
      <c r="J3569">
        <v>2</v>
      </c>
      <c r="K3569" t="s">
        <v>23</v>
      </c>
      <c r="L3569">
        <v>1</v>
      </c>
      <c r="M3569" t="s">
        <v>261</v>
      </c>
      <c r="N3569">
        <v>6882</v>
      </c>
      <c r="R3569" s="2">
        <f t="shared" si="111"/>
        <v>27.417234373132544</v>
      </c>
      <c r="S3569" s="2">
        <f>VLOOKUP(A3569,'TA Total'!A:Q,14,0)</f>
        <v>25101</v>
      </c>
    </row>
    <row r="3570" spans="1:19" x14ac:dyDescent="0.45">
      <c r="A3570" s="2" t="str">
        <f t="shared" si="110"/>
        <v>2023|Queenstown-Lakes District|Non-private Dwelling</v>
      </c>
      <c r="B3570" t="s">
        <v>16</v>
      </c>
      <c r="C3570" t="s">
        <v>17</v>
      </c>
      <c r="D3570" t="s">
        <v>18</v>
      </c>
      <c r="E3570" t="s">
        <v>19</v>
      </c>
      <c r="F3570">
        <v>2023</v>
      </c>
      <c r="G3570">
        <v>2023</v>
      </c>
      <c r="H3570" s="1" t="s">
        <v>112</v>
      </c>
      <c r="I3570" t="s">
        <v>111</v>
      </c>
      <c r="J3570">
        <v>2</v>
      </c>
      <c r="K3570" t="s">
        <v>23</v>
      </c>
      <c r="L3570">
        <v>2</v>
      </c>
      <c r="M3570" t="s">
        <v>262</v>
      </c>
      <c r="N3570">
        <v>195</v>
      </c>
      <c r="R3570" s="2">
        <f t="shared" si="111"/>
        <v>30.660377358490564</v>
      </c>
      <c r="S3570" s="2">
        <f>VLOOKUP(A3570,'TA Total'!A:Q,14,0)</f>
        <v>636</v>
      </c>
    </row>
    <row r="3571" spans="1:19" x14ac:dyDescent="0.45">
      <c r="A3571" s="2" t="str">
        <f t="shared" si="110"/>
        <v>2023|Queenstown-Lakes District|Total - dwelling type</v>
      </c>
      <c r="B3571" t="s">
        <v>16</v>
      </c>
      <c r="C3571" t="s">
        <v>17</v>
      </c>
      <c r="D3571" t="s">
        <v>18</v>
      </c>
      <c r="E3571" t="s">
        <v>19</v>
      </c>
      <c r="F3571">
        <v>2023</v>
      </c>
      <c r="G3571">
        <v>2023</v>
      </c>
      <c r="H3571" s="1" t="s">
        <v>112</v>
      </c>
      <c r="I3571" t="s">
        <v>111</v>
      </c>
      <c r="J3571">
        <v>2</v>
      </c>
      <c r="K3571" t="s">
        <v>23</v>
      </c>
      <c r="L3571">
        <v>99</v>
      </c>
      <c r="M3571" t="s">
        <v>260</v>
      </c>
      <c r="N3571">
        <v>7077</v>
      </c>
      <c r="R3571" s="2">
        <f t="shared" si="111"/>
        <v>27.500582886453717</v>
      </c>
      <c r="S3571" s="2">
        <f>VLOOKUP(A3571,'TA Total'!A:Q,14,0)</f>
        <v>25734</v>
      </c>
    </row>
    <row r="3572" spans="1:19" x14ac:dyDescent="0.45">
      <c r="A3572" s="2" t="str">
        <f t="shared" si="110"/>
        <v>2023|Queenstown-Lakes District|Private Dwelling</v>
      </c>
      <c r="B3572" t="s">
        <v>16</v>
      </c>
      <c r="C3572" t="s">
        <v>17</v>
      </c>
      <c r="D3572" t="s">
        <v>18</v>
      </c>
      <c r="E3572" t="s">
        <v>19</v>
      </c>
      <c r="F3572">
        <v>2023</v>
      </c>
      <c r="G3572">
        <v>2023</v>
      </c>
      <c r="H3572" s="1" t="s">
        <v>112</v>
      </c>
      <c r="I3572" t="s">
        <v>111</v>
      </c>
      <c r="J3572">
        <v>21</v>
      </c>
      <c r="K3572" t="s">
        <v>26</v>
      </c>
      <c r="L3572">
        <v>1</v>
      </c>
      <c r="M3572" t="s">
        <v>261</v>
      </c>
      <c r="N3572">
        <v>3402</v>
      </c>
      <c r="R3572" s="2">
        <f t="shared" si="111"/>
        <v>13.553244890641809</v>
      </c>
      <c r="S3572" s="2">
        <f>VLOOKUP(A3572,'TA Total'!A:Q,14,0)</f>
        <v>25101</v>
      </c>
    </row>
    <row r="3573" spans="1:19" x14ac:dyDescent="0.45">
      <c r="A3573" s="2" t="str">
        <f t="shared" si="110"/>
        <v>2023|Queenstown-Lakes District|Non-private Dwelling</v>
      </c>
      <c r="B3573" t="s">
        <v>16</v>
      </c>
      <c r="C3573" t="s">
        <v>17</v>
      </c>
      <c r="D3573" t="s">
        <v>18</v>
      </c>
      <c r="E3573" t="s">
        <v>19</v>
      </c>
      <c r="F3573">
        <v>2023</v>
      </c>
      <c r="G3573">
        <v>2023</v>
      </c>
      <c r="H3573" s="1" t="s">
        <v>112</v>
      </c>
      <c r="I3573" t="s">
        <v>111</v>
      </c>
      <c r="J3573">
        <v>21</v>
      </c>
      <c r="K3573" t="s">
        <v>26</v>
      </c>
      <c r="L3573">
        <v>2</v>
      </c>
      <c r="M3573" t="s">
        <v>262</v>
      </c>
      <c r="N3573">
        <v>72</v>
      </c>
      <c r="R3573" s="2">
        <f t="shared" si="111"/>
        <v>11.320754716981133</v>
      </c>
      <c r="S3573" s="2">
        <f>VLOOKUP(A3573,'TA Total'!A:Q,14,0)</f>
        <v>636</v>
      </c>
    </row>
    <row r="3574" spans="1:19" x14ac:dyDescent="0.45">
      <c r="A3574" s="2" t="str">
        <f t="shared" si="110"/>
        <v>2023|Queenstown-Lakes District|Total - dwelling type</v>
      </c>
      <c r="B3574" t="s">
        <v>16</v>
      </c>
      <c r="C3574" t="s">
        <v>17</v>
      </c>
      <c r="D3574" t="s">
        <v>18</v>
      </c>
      <c r="E3574" t="s">
        <v>19</v>
      </c>
      <c r="F3574">
        <v>2023</v>
      </c>
      <c r="G3574">
        <v>2023</v>
      </c>
      <c r="H3574" s="1" t="s">
        <v>112</v>
      </c>
      <c r="I3574" t="s">
        <v>111</v>
      </c>
      <c r="J3574">
        <v>21</v>
      </c>
      <c r="K3574" t="s">
        <v>26</v>
      </c>
      <c r="L3574">
        <v>99</v>
      </c>
      <c r="M3574" t="s">
        <v>260</v>
      </c>
      <c r="N3574">
        <v>3474</v>
      </c>
      <c r="R3574" s="2">
        <f t="shared" si="111"/>
        <v>13.49965026812777</v>
      </c>
      <c r="S3574" s="2">
        <f>VLOOKUP(A3574,'TA Total'!A:Q,14,0)</f>
        <v>25734</v>
      </c>
    </row>
    <row r="3575" spans="1:19" x14ac:dyDescent="0.45">
      <c r="A3575" s="2" t="str">
        <f t="shared" si="110"/>
        <v>2023|Queenstown-Lakes District|Private Dwelling</v>
      </c>
      <c r="B3575" t="s">
        <v>16</v>
      </c>
      <c r="C3575" t="s">
        <v>17</v>
      </c>
      <c r="D3575" t="s">
        <v>18</v>
      </c>
      <c r="E3575" t="s">
        <v>19</v>
      </c>
      <c r="F3575">
        <v>2023</v>
      </c>
      <c r="G3575">
        <v>2023</v>
      </c>
      <c r="H3575" s="1" t="s">
        <v>112</v>
      </c>
      <c r="I3575" t="s">
        <v>111</v>
      </c>
      <c r="J3575">
        <v>22</v>
      </c>
      <c r="K3575" t="s">
        <v>27</v>
      </c>
      <c r="L3575">
        <v>1</v>
      </c>
      <c r="M3575" t="s">
        <v>261</v>
      </c>
      <c r="N3575">
        <v>3480</v>
      </c>
      <c r="R3575" s="2">
        <f t="shared" si="111"/>
        <v>13.863989482490737</v>
      </c>
      <c r="S3575" s="2">
        <f>VLOOKUP(A3575,'TA Total'!A:Q,14,0)</f>
        <v>25101</v>
      </c>
    </row>
    <row r="3576" spans="1:19" x14ac:dyDescent="0.45">
      <c r="A3576" s="2" t="str">
        <f t="shared" si="110"/>
        <v>2023|Queenstown-Lakes District|Non-private Dwelling</v>
      </c>
      <c r="B3576" t="s">
        <v>16</v>
      </c>
      <c r="C3576" t="s">
        <v>17</v>
      </c>
      <c r="D3576" t="s">
        <v>18</v>
      </c>
      <c r="E3576" t="s">
        <v>19</v>
      </c>
      <c r="F3576">
        <v>2023</v>
      </c>
      <c r="G3576">
        <v>2023</v>
      </c>
      <c r="H3576" s="1" t="s">
        <v>112</v>
      </c>
      <c r="I3576" t="s">
        <v>111</v>
      </c>
      <c r="J3576">
        <v>22</v>
      </c>
      <c r="K3576" t="s">
        <v>27</v>
      </c>
      <c r="L3576">
        <v>2</v>
      </c>
      <c r="M3576" t="s">
        <v>262</v>
      </c>
      <c r="N3576">
        <v>123</v>
      </c>
      <c r="R3576" s="2">
        <f t="shared" si="111"/>
        <v>19.339622641509436</v>
      </c>
      <c r="S3576" s="2">
        <f>VLOOKUP(A3576,'TA Total'!A:Q,14,0)</f>
        <v>636</v>
      </c>
    </row>
    <row r="3577" spans="1:19" x14ac:dyDescent="0.45">
      <c r="A3577" s="2" t="str">
        <f t="shared" si="110"/>
        <v>2023|Queenstown-Lakes District|Total - dwelling type</v>
      </c>
      <c r="B3577" t="s">
        <v>16</v>
      </c>
      <c r="C3577" t="s">
        <v>17</v>
      </c>
      <c r="D3577" t="s">
        <v>18</v>
      </c>
      <c r="E3577" t="s">
        <v>19</v>
      </c>
      <c r="F3577">
        <v>2023</v>
      </c>
      <c r="G3577">
        <v>2023</v>
      </c>
      <c r="H3577" s="1" t="s">
        <v>112</v>
      </c>
      <c r="I3577" t="s">
        <v>111</v>
      </c>
      <c r="J3577">
        <v>22</v>
      </c>
      <c r="K3577" t="s">
        <v>27</v>
      </c>
      <c r="L3577">
        <v>99</v>
      </c>
      <c r="M3577" t="s">
        <v>260</v>
      </c>
      <c r="N3577">
        <v>3603</v>
      </c>
      <c r="R3577" s="2">
        <f t="shared" si="111"/>
        <v>14.000932618325951</v>
      </c>
      <c r="S3577" s="2">
        <f>VLOOKUP(A3577,'TA Total'!A:Q,14,0)</f>
        <v>25734</v>
      </c>
    </row>
    <row r="3578" spans="1:19" x14ac:dyDescent="0.45">
      <c r="A3578" s="2" t="str">
        <f t="shared" si="110"/>
        <v>2023|Queenstown-Lakes District|Private Dwelling</v>
      </c>
      <c r="B3578" t="s">
        <v>16</v>
      </c>
      <c r="C3578" t="s">
        <v>17</v>
      </c>
      <c r="D3578" t="s">
        <v>18</v>
      </c>
      <c r="E3578" t="s">
        <v>19</v>
      </c>
      <c r="F3578">
        <v>2023</v>
      </c>
      <c r="G3578">
        <v>2023</v>
      </c>
      <c r="H3578" s="1" t="s">
        <v>112</v>
      </c>
      <c r="I3578" t="s">
        <v>111</v>
      </c>
      <c r="J3578">
        <v>3</v>
      </c>
      <c r="K3578" t="s">
        <v>28</v>
      </c>
      <c r="L3578">
        <v>1</v>
      </c>
      <c r="M3578" t="s">
        <v>261</v>
      </c>
      <c r="N3578">
        <v>822</v>
      </c>
      <c r="R3578" s="2">
        <f t="shared" si="111"/>
        <v>3.2747699294848811</v>
      </c>
      <c r="S3578" s="2">
        <f>VLOOKUP(A3578,'TA Total'!A:Q,14,0)</f>
        <v>25101</v>
      </c>
    </row>
    <row r="3579" spans="1:19" x14ac:dyDescent="0.45">
      <c r="A3579" s="2" t="str">
        <f t="shared" si="110"/>
        <v>2023|Queenstown-Lakes District|Non-private Dwelling</v>
      </c>
      <c r="B3579" t="s">
        <v>16</v>
      </c>
      <c r="C3579" t="s">
        <v>17</v>
      </c>
      <c r="D3579" t="s">
        <v>18</v>
      </c>
      <c r="E3579" t="s">
        <v>19</v>
      </c>
      <c r="F3579">
        <v>2023</v>
      </c>
      <c r="G3579">
        <v>2023</v>
      </c>
      <c r="H3579" s="1" t="s">
        <v>112</v>
      </c>
      <c r="I3579" t="s">
        <v>111</v>
      </c>
      <c r="J3579">
        <v>3</v>
      </c>
      <c r="K3579" t="s">
        <v>28</v>
      </c>
      <c r="L3579">
        <v>2</v>
      </c>
      <c r="M3579" t="s">
        <v>262</v>
      </c>
      <c r="N3579">
        <v>6</v>
      </c>
      <c r="R3579" s="2">
        <f t="shared" si="111"/>
        <v>0.94339622641509435</v>
      </c>
      <c r="S3579" s="2">
        <f>VLOOKUP(A3579,'TA Total'!A:Q,14,0)</f>
        <v>636</v>
      </c>
    </row>
    <row r="3580" spans="1:19" x14ac:dyDescent="0.45">
      <c r="A3580" s="2" t="str">
        <f t="shared" si="110"/>
        <v>2023|Queenstown-Lakes District|Total - dwelling type</v>
      </c>
      <c r="B3580" t="s">
        <v>16</v>
      </c>
      <c r="C3580" t="s">
        <v>17</v>
      </c>
      <c r="D3580" t="s">
        <v>18</v>
      </c>
      <c r="E3580" t="s">
        <v>19</v>
      </c>
      <c r="F3580">
        <v>2023</v>
      </c>
      <c r="G3580">
        <v>2023</v>
      </c>
      <c r="H3580" s="1" t="s">
        <v>112</v>
      </c>
      <c r="I3580" t="s">
        <v>111</v>
      </c>
      <c r="J3580">
        <v>3</v>
      </c>
      <c r="K3580" t="s">
        <v>28</v>
      </c>
      <c r="L3580">
        <v>99</v>
      </c>
      <c r="M3580" t="s">
        <v>260</v>
      </c>
      <c r="N3580">
        <v>828</v>
      </c>
      <c r="R3580" s="2">
        <f t="shared" si="111"/>
        <v>3.2175332245278616</v>
      </c>
      <c r="S3580" s="2">
        <f>VLOOKUP(A3580,'TA Total'!A:Q,14,0)</f>
        <v>25734</v>
      </c>
    </row>
    <row r="3581" spans="1:19" x14ac:dyDescent="0.45">
      <c r="A3581" s="2" t="str">
        <f t="shared" si="110"/>
        <v>2023|Queenstown-Lakes District|Private Dwelling</v>
      </c>
      <c r="B3581" t="s">
        <v>16</v>
      </c>
      <c r="C3581" t="s">
        <v>17</v>
      </c>
      <c r="D3581" t="s">
        <v>18</v>
      </c>
      <c r="E3581" t="s">
        <v>19</v>
      </c>
      <c r="F3581">
        <v>2023</v>
      </c>
      <c r="G3581">
        <v>2023</v>
      </c>
      <c r="H3581" s="1" t="s">
        <v>112</v>
      </c>
      <c r="I3581" t="s">
        <v>111</v>
      </c>
      <c r="J3581">
        <v>999</v>
      </c>
      <c r="K3581" t="s">
        <v>29</v>
      </c>
      <c r="L3581">
        <v>1</v>
      </c>
      <c r="M3581" t="s">
        <v>261</v>
      </c>
      <c r="N3581">
        <v>25101</v>
      </c>
      <c r="R3581" s="2">
        <f t="shared" si="111"/>
        <v>100</v>
      </c>
      <c r="S3581" s="2">
        <f>VLOOKUP(A3581,'TA Total'!A:Q,14,0)</f>
        <v>25101</v>
      </c>
    </row>
    <row r="3582" spans="1:19" x14ac:dyDescent="0.45">
      <c r="A3582" s="2" t="str">
        <f t="shared" si="110"/>
        <v>2023|Queenstown-Lakes District|Non-private Dwelling</v>
      </c>
      <c r="B3582" t="s">
        <v>16</v>
      </c>
      <c r="C3582" t="s">
        <v>17</v>
      </c>
      <c r="D3582" t="s">
        <v>18</v>
      </c>
      <c r="E3582" t="s">
        <v>19</v>
      </c>
      <c r="F3582">
        <v>2023</v>
      </c>
      <c r="G3582">
        <v>2023</v>
      </c>
      <c r="H3582" s="1" t="s">
        <v>112</v>
      </c>
      <c r="I3582" t="s">
        <v>111</v>
      </c>
      <c r="J3582">
        <v>999</v>
      </c>
      <c r="K3582" t="s">
        <v>29</v>
      </c>
      <c r="L3582">
        <v>2</v>
      </c>
      <c r="M3582" t="s">
        <v>262</v>
      </c>
      <c r="N3582">
        <v>636</v>
      </c>
      <c r="R3582" s="2">
        <f t="shared" si="111"/>
        <v>100</v>
      </c>
      <c r="S3582" s="2">
        <f>VLOOKUP(A3582,'TA Total'!A:Q,14,0)</f>
        <v>636</v>
      </c>
    </row>
    <row r="3583" spans="1:19" x14ac:dyDescent="0.45">
      <c r="A3583" s="2" t="str">
        <f t="shared" si="110"/>
        <v>2023|Queenstown-Lakes District|Total - dwelling type</v>
      </c>
      <c r="B3583" t="s">
        <v>16</v>
      </c>
      <c r="C3583" t="s">
        <v>17</v>
      </c>
      <c r="D3583" t="s">
        <v>18</v>
      </c>
      <c r="E3583" t="s">
        <v>19</v>
      </c>
      <c r="F3583">
        <v>2023</v>
      </c>
      <c r="G3583">
        <v>2023</v>
      </c>
      <c r="H3583" s="1" t="s">
        <v>112</v>
      </c>
      <c r="I3583" t="s">
        <v>111</v>
      </c>
      <c r="J3583">
        <v>999</v>
      </c>
      <c r="K3583" t="s">
        <v>29</v>
      </c>
      <c r="L3583">
        <v>99</v>
      </c>
      <c r="M3583" t="s">
        <v>260</v>
      </c>
      <c r="N3583">
        <v>25734</v>
      </c>
      <c r="R3583" s="2">
        <f t="shared" si="111"/>
        <v>100</v>
      </c>
      <c r="S3583" s="2">
        <f>VLOOKUP(A3583,'TA Total'!A:Q,14,0)</f>
        <v>25734</v>
      </c>
    </row>
    <row r="3584" spans="1:19" x14ac:dyDescent="0.45">
      <c r="A3584" s="2" t="str">
        <f t="shared" si="110"/>
        <v>2023|Dunedin City|Private Dwelling</v>
      </c>
      <c r="B3584" t="s">
        <v>16</v>
      </c>
      <c r="C3584" t="s">
        <v>17</v>
      </c>
      <c r="D3584" t="s">
        <v>18</v>
      </c>
      <c r="E3584" t="s">
        <v>19</v>
      </c>
      <c r="F3584">
        <v>2023</v>
      </c>
      <c r="G3584">
        <v>2023</v>
      </c>
      <c r="H3584" s="1" t="s">
        <v>110</v>
      </c>
      <c r="I3584" t="s">
        <v>109</v>
      </c>
      <c r="J3584">
        <v>1</v>
      </c>
      <c r="K3584" t="s">
        <v>22</v>
      </c>
      <c r="L3584">
        <v>1</v>
      </c>
      <c r="M3584" t="s">
        <v>261</v>
      </c>
      <c r="N3584">
        <v>49527</v>
      </c>
      <c r="R3584" s="2">
        <f t="shared" si="111"/>
        <v>91.381600797077382</v>
      </c>
      <c r="S3584" s="2">
        <f>VLOOKUP(A3584,'TA Total'!A:Q,14,0)</f>
        <v>54198</v>
      </c>
    </row>
    <row r="3585" spans="1:19" x14ac:dyDescent="0.45">
      <c r="A3585" s="2" t="str">
        <f t="shared" si="110"/>
        <v>2023|Dunedin City|Non-private Dwelling</v>
      </c>
      <c r="B3585" t="s">
        <v>16</v>
      </c>
      <c r="C3585" t="s">
        <v>17</v>
      </c>
      <c r="D3585" t="s">
        <v>18</v>
      </c>
      <c r="E3585" t="s">
        <v>19</v>
      </c>
      <c r="F3585">
        <v>2023</v>
      </c>
      <c r="G3585">
        <v>2023</v>
      </c>
      <c r="H3585" s="1" t="s">
        <v>110</v>
      </c>
      <c r="I3585" t="s">
        <v>109</v>
      </c>
      <c r="J3585">
        <v>1</v>
      </c>
      <c r="K3585" t="s">
        <v>22</v>
      </c>
      <c r="L3585">
        <v>2</v>
      </c>
      <c r="M3585" t="s">
        <v>262</v>
      </c>
      <c r="N3585">
        <v>390</v>
      </c>
      <c r="R3585" s="2">
        <f t="shared" si="111"/>
        <v>91.549295774647888</v>
      </c>
      <c r="S3585" s="2">
        <f>VLOOKUP(A3585,'TA Total'!A:Q,14,0)</f>
        <v>426</v>
      </c>
    </row>
    <row r="3586" spans="1:19" x14ac:dyDescent="0.45">
      <c r="A3586" s="2" t="str">
        <f t="shared" si="110"/>
        <v>2023|Dunedin City|Total - dwelling type</v>
      </c>
      <c r="B3586" t="s">
        <v>16</v>
      </c>
      <c r="C3586" t="s">
        <v>17</v>
      </c>
      <c r="D3586" t="s">
        <v>18</v>
      </c>
      <c r="E3586" t="s">
        <v>19</v>
      </c>
      <c r="F3586">
        <v>2023</v>
      </c>
      <c r="G3586">
        <v>2023</v>
      </c>
      <c r="H3586" s="1" t="s">
        <v>110</v>
      </c>
      <c r="I3586" t="s">
        <v>109</v>
      </c>
      <c r="J3586">
        <v>1</v>
      </c>
      <c r="K3586" t="s">
        <v>22</v>
      </c>
      <c r="L3586">
        <v>99</v>
      </c>
      <c r="M3586" t="s">
        <v>260</v>
      </c>
      <c r="N3586">
        <v>49920</v>
      </c>
      <c r="R3586" s="2">
        <f t="shared" si="111"/>
        <v>91.383381844143003</v>
      </c>
      <c r="S3586" s="2">
        <f>VLOOKUP(A3586,'TA Total'!A:Q,14,0)</f>
        <v>54627</v>
      </c>
    </row>
    <row r="3587" spans="1:19" x14ac:dyDescent="0.45">
      <c r="A3587" s="2" t="str">
        <f t="shared" ref="A3587:A3650" si="112">G3587&amp;"|"&amp;I3587&amp;"|"&amp;M3587</f>
        <v>2023|Dunedin City|Private Dwelling</v>
      </c>
      <c r="B3587" t="s">
        <v>16</v>
      </c>
      <c r="C3587" t="s">
        <v>17</v>
      </c>
      <c r="D3587" t="s">
        <v>18</v>
      </c>
      <c r="E3587" t="s">
        <v>19</v>
      </c>
      <c r="F3587">
        <v>2023</v>
      </c>
      <c r="G3587">
        <v>2023</v>
      </c>
      <c r="H3587" s="1" t="s">
        <v>110</v>
      </c>
      <c r="I3587" t="s">
        <v>109</v>
      </c>
      <c r="J3587">
        <v>2</v>
      </c>
      <c r="K3587" t="s">
        <v>23</v>
      </c>
      <c r="L3587">
        <v>1</v>
      </c>
      <c r="M3587" t="s">
        <v>261</v>
      </c>
      <c r="N3587">
        <v>4455</v>
      </c>
      <c r="R3587" s="2">
        <f t="shared" ref="R3587:R3650" si="113">IF(P3587&lt;&gt;"_U",IFERROR((N3587/S3587*100),"."),".")</f>
        <v>8.2198605114579859</v>
      </c>
      <c r="S3587" s="2">
        <f>VLOOKUP(A3587,'TA Total'!A:Q,14,0)</f>
        <v>54198</v>
      </c>
    </row>
    <row r="3588" spans="1:19" x14ac:dyDescent="0.45">
      <c r="A3588" s="2" t="str">
        <f t="shared" si="112"/>
        <v>2023|Dunedin City|Non-private Dwelling</v>
      </c>
      <c r="B3588" t="s">
        <v>16</v>
      </c>
      <c r="C3588" t="s">
        <v>17</v>
      </c>
      <c r="D3588" t="s">
        <v>18</v>
      </c>
      <c r="E3588" t="s">
        <v>19</v>
      </c>
      <c r="F3588">
        <v>2023</v>
      </c>
      <c r="G3588">
        <v>2023</v>
      </c>
      <c r="H3588" s="1" t="s">
        <v>110</v>
      </c>
      <c r="I3588" t="s">
        <v>109</v>
      </c>
      <c r="J3588">
        <v>2</v>
      </c>
      <c r="K3588" t="s">
        <v>23</v>
      </c>
      <c r="L3588">
        <v>2</v>
      </c>
      <c r="M3588" t="s">
        <v>262</v>
      </c>
      <c r="N3588">
        <v>36</v>
      </c>
      <c r="R3588" s="2">
        <f t="shared" si="113"/>
        <v>8.4507042253521121</v>
      </c>
      <c r="S3588" s="2">
        <f>VLOOKUP(A3588,'TA Total'!A:Q,14,0)</f>
        <v>426</v>
      </c>
    </row>
    <row r="3589" spans="1:19" x14ac:dyDescent="0.45">
      <c r="A3589" s="2" t="str">
        <f t="shared" si="112"/>
        <v>2023|Dunedin City|Total - dwelling type</v>
      </c>
      <c r="B3589" t="s">
        <v>16</v>
      </c>
      <c r="C3589" t="s">
        <v>17</v>
      </c>
      <c r="D3589" t="s">
        <v>18</v>
      </c>
      <c r="E3589" t="s">
        <v>19</v>
      </c>
      <c r="F3589">
        <v>2023</v>
      </c>
      <c r="G3589">
        <v>2023</v>
      </c>
      <c r="H3589" s="1" t="s">
        <v>110</v>
      </c>
      <c r="I3589" t="s">
        <v>109</v>
      </c>
      <c r="J3589">
        <v>2</v>
      </c>
      <c r="K3589" t="s">
        <v>23</v>
      </c>
      <c r="L3589">
        <v>99</v>
      </c>
      <c r="M3589" t="s">
        <v>260</v>
      </c>
      <c r="N3589">
        <v>4491</v>
      </c>
      <c r="R3589" s="2">
        <f t="shared" si="113"/>
        <v>8.2212092921082967</v>
      </c>
      <c r="S3589" s="2">
        <f>VLOOKUP(A3589,'TA Total'!A:Q,14,0)</f>
        <v>54627</v>
      </c>
    </row>
    <row r="3590" spans="1:19" x14ac:dyDescent="0.45">
      <c r="A3590" s="2" t="str">
        <f t="shared" si="112"/>
        <v>2023|Dunedin City|Private Dwelling</v>
      </c>
      <c r="B3590" t="s">
        <v>16</v>
      </c>
      <c r="C3590" t="s">
        <v>17</v>
      </c>
      <c r="D3590" t="s">
        <v>18</v>
      </c>
      <c r="E3590" t="s">
        <v>19</v>
      </c>
      <c r="F3590">
        <v>2023</v>
      </c>
      <c r="G3590">
        <v>2023</v>
      </c>
      <c r="H3590" s="1" t="s">
        <v>110</v>
      </c>
      <c r="I3590" t="s">
        <v>109</v>
      </c>
      <c r="J3590">
        <v>21</v>
      </c>
      <c r="K3590" t="s">
        <v>26</v>
      </c>
      <c r="L3590">
        <v>1</v>
      </c>
      <c r="M3590" t="s">
        <v>261</v>
      </c>
      <c r="N3590">
        <v>2367</v>
      </c>
      <c r="R3590" s="2">
        <f t="shared" si="113"/>
        <v>4.3673198272998999</v>
      </c>
      <c r="S3590" s="2">
        <f>VLOOKUP(A3590,'TA Total'!A:Q,14,0)</f>
        <v>54198</v>
      </c>
    </row>
    <row r="3591" spans="1:19" x14ac:dyDescent="0.45">
      <c r="A3591" s="2" t="str">
        <f t="shared" si="112"/>
        <v>2023|Dunedin City|Non-private Dwelling</v>
      </c>
      <c r="B3591" t="s">
        <v>16</v>
      </c>
      <c r="C3591" t="s">
        <v>17</v>
      </c>
      <c r="D3591" t="s">
        <v>18</v>
      </c>
      <c r="E3591" t="s">
        <v>19</v>
      </c>
      <c r="F3591">
        <v>2023</v>
      </c>
      <c r="G3591">
        <v>2023</v>
      </c>
      <c r="H3591" s="1" t="s">
        <v>110</v>
      </c>
      <c r="I3591" t="s">
        <v>109</v>
      </c>
      <c r="J3591">
        <v>21</v>
      </c>
      <c r="K3591" t="s">
        <v>26</v>
      </c>
      <c r="L3591">
        <v>2</v>
      </c>
      <c r="M3591" t="s">
        <v>262</v>
      </c>
      <c r="N3591">
        <v>21</v>
      </c>
      <c r="R3591" s="2">
        <f t="shared" si="113"/>
        <v>4.929577464788732</v>
      </c>
      <c r="S3591" s="2">
        <f>VLOOKUP(A3591,'TA Total'!A:Q,14,0)</f>
        <v>426</v>
      </c>
    </row>
    <row r="3592" spans="1:19" x14ac:dyDescent="0.45">
      <c r="A3592" s="2" t="str">
        <f t="shared" si="112"/>
        <v>2023|Dunedin City|Total - dwelling type</v>
      </c>
      <c r="B3592" t="s">
        <v>16</v>
      </c>
      <c r="C3592" t="s">
        <v>17</v>
      </c>
      <c r="D3592" t="s">
        <v>18</v>
      </c>
      <c r="E3592" t="s">
        <v>19</v>
      </c>
      <c r="F3592">
        <v>2023</v>
      </c>
      <c r="G3592">
        <v>2023</v>
      </c>
      <c r="H3592" s="1" t="s">
        <v>110</v>
      </c>
      <c r="I3592" t="s">
        <v>109</v>
      </c>
      <c r="J3592">
        <v>21</v>
      </c>
      <c r="K3592" t="s">
        <v>26</v>
      </c>
      <c r="L3592">
        <v>99</v>
      </c>
      <c r="M3592" t="s">
        <v>260</v>
      </c>
      <c r="N3592">
        <v>2391</v>
      </c>
      <c r="R3592" s="2">
        <f t="shared" si="113"/>
        <v>4.3769564501070901</v>
      </c>
      <c r="S3592" s="2">
        <f>VLOOKUP(A3592,'TA Total'!A:Q,14,0)</f>
        <v>54627</v>
      </c>
    </row>
    <row r="3593" spans="1:19" x14ac:dyDescent="0.45">
      <c r="A3593" s="2" t="str">
        <f t="shared" si="112"/>
        <v>2023|Dunedin City|Private Dwelling</v>
      </c>
      <c r="B3593" t="s">
        <v>16</v>
      </c>
      <c r="C3593" t="s">
        <v>17</v>
      </c>
      <c r="D3593" t="s">
        <v>18</v>
      </c>
      <c r="E3593" t="s">
        <v>19</v>
      </c>
      <c r="F3593">
        <v>2023</v>
      </c>
      <c r="G3593">
        <v>2023</v>
      </c>
      <c r="H3593" s="1" t="s">
        <v>110</v>
      </c>
      <c r="I3593" t="s">
        <v>109</v>
      </c>
      <c r="J3593">
        <v>22</v>
      </c>
      <c r="K3593" t="s">
        <v>27</v>
      </c>
      <c r="L3593">
        <v>1</v>
      </c>
      <c r="M3593" t="s">
        <v>261</v>
      </c>
      <c r="N3593">
        <v>2085</v>
      </c>
      <c r="R3593" s="2">
        <f t="shared" si="113"/>
        <v>3.8470054245544114</v>
      </c>
      <c r="S3593" s="2">
        <f>VLOOKUP(A3593,'TA Total'!A:Q,14,0)</f>
        <v>54198</v>
      </c>
    </row>
    <row r="3594" spans="1:19" x14ac:dyDescent="0.45">
      <c r="A3594" s="2" t="str">
        <f t="shared" si="112"/>
        <v>2023|Dunedin City|Non-private Dwelling</v>
      </c>
      <c r="B3594" t="s">
        <v>16</v>
      </c>
      <c r="C3594" t="s">
        <v>17</v>
      </c>
      <c r="D3594" t="s">
        <v>18</v>
      </c>
      <c r="E3594" t="s">
        <v>19</v>
      </c>
      <c r="F3594">
        <v>2023</v>
      </c>
      <c r="G3594">
        <v>2023</v>
      </c>
      <c r="H3594" s="1" t="s">
        <v>110</v>
      </c>
      <c r="I3594" t="s">
        <v>109</v>
      </c>
      <c r="J3594">
        <v>22</v>
      </c>
      <c r="K3594" t="s">
        <v>27</v>
      </c>
      <c r="L3594">
        <v>2</v>
      </c>
      <c r="M3594" t="s">
        <v>262</v>
      </c>
      <c r="N3594">
        <v>12</v>
      </c>
      <c r="R3594" s="2">
        <f t="shared" si="113"/>
        <v>2.8169014084507045</v>
      </c>
      <c r="S3594" s="2">
        <f>VLOOKUP(A3594,'TA Total'!A:Q,14,0)</f>
        <v>426</v>
      </c>
    </row>
    <row r="3595" spans="1:19" x14ac:dyDescent="0.45">
      <c r="A3595" s="2" t="str">
        <f t="shared" si="112"/>
        <v>2023|Dunedin City|Total - dwelling type</v>
      </c>
      <c r="B3595" t="s">
        <v>16</v>
      </c>
      <c r="C3595" t="s">
        <v>17</v>
      </c>
      <c r="D3595" t="s">
        <v>18</v>
      </c>
      <c r="E3595" t="s">
        <v>19</v>
      </c>
      <c r="F3595">
        <v>2023</v>
      </c>
      <c r="G3595">
        <v>2023</v>
      </c>
      <c r="H3595" s="1" t="s">
        <v>110</v>
      </c>
      <c r="I3595" t="s">
        <v>109</v>
      </c>
      <c r="J3595">
        <v>22</v>
      </c>
      <c r="K3595" t="s">
        <v>27</v>
      </c>
      <c r="L3595">
        <v>99</v>
      </c>
      <c r="M3595" t="s">
        <v>260</v>
      </c>
      <c r="N3595">
        <v>2100</v>
      </c>
      <c r="R3595" s="2">
        <f t="shared" si="113"/>
        <v>3.8442528420012083</v>
      </c>
      <c r="S3595" s="2">
        <f>VLOOKUP(A3595,'TA Total'!A:Q,14,0)</f>
        <v>54627</v>
      </c>
    </row>
    <row r="3596" spans="1:19" x14ac:dyDescent="0.45">
      <c r="A3596" s="2" t="str">
        <f t="shared" si="112"/>
        <v>2023|Dunedin City|Private Dwelling</v>
      </c>
      <c r="B3596" t="s">
        <v>16</v>
      </c>
      <c r="C3596" t="s">
        <v>17</v>
      </c>
      <c r="D3596" t="s">
        <v>18</v>
      </c>
      <c r="E3596" t="s">
        <v>19</v>
      </c>
      <c r="F3596">
        <v>2023</v>
      </c>
      <c r="G3596">
        <v>2023</v>
      </c>
      <c r="H3596" s="1" t="s">
        <v>110</v>
      </c>
      <c r="I3596" t="s">
        <v>109</v>
      </c>
      <c r="J3596">
        <v>3</v>
      </c>
      <c r="K3596" t="s">
        <v>28</v>
      </c>
      <c r="L3596">
        <v>1</v>
      </c>
      <c r="M3596" t="s">
        <v>261</v>
      </c>
      <c r="N3596">
        <v>216</v>
      </c>
      <c r="R3596" s="2">
        <f t="shared" si="113"/>
        <v>0.39853869146462967</v>
      </c>
      <c r="S3596" s="2">
        <f>VLOOKUP(A3596,'TA Total'!A:Q,14,0)</f>
        <v>54198</v>
      </c>
    </row>
    <row r="3597" spans="1:19" x14ac:dyDescent="0.45">
      <c r="A3597" s="2" t="str">
        <f t="shared" si="112"/>
        <v>2023|Dunedin City|Non-private Dwelling</v>
      </c>
      <c r="B3597" t="s">
        <v>16</v>
      </c>
      <c r="C3597" t="s">
        <v>17</v>
      </c>
      <c r="D3597" t="s">
        <v>18</v>
      </c>
      <c r="E3597" t="s">
        <v>19</v>
      </c>
      <c r="F3597">
        <v>2023</v>
      </c>
      <c r="G3597">
        <v>2023</v>
      </c>
      <c r="H3597" s="1" t="s">
        <v>110</v>
      </c>
      <c r="I3597" t="s">
        <v>109</v>
      </c>
      <c r="J3597">
        <v>3</v>
      </c>
      <c r="K3597" t="s">
        <v>28</v>
      </c>
      <c r="L3597">
        <v>2</v>
      </c>
      <c r="M3597" t="s">
        <v>262</v>
      </c>
      <c r="N3597">
        <v>0</v>
      </c>
      <c r="R3597" s="2">
        <f t="shared" si="113"/>
        <v>0</v>
      </c>
      <c r="S3597" s="2">
        <f>VLOOKUP(A3597,'TA Total'!A:Q,14,0)</f>
        <v>426</v>
      </c>
    </row>
    <row r="3598" spans="1:19" x14ac:dyDescent="0.45">
      <c r="A3598" s="2" t="str">
        <f t="shared" si="112"/>
        <v>2023|Dunedin City|Total - dwelling type</v>
      </c>
      <c r="B3598" t="s">
        <v>16</v>
      </c>
      <c r="C3598" t="s">
        <v>17</v>
      </c>
      <c r="D3598" t="s">
        <v>18</v>
      </c>
      <c r="E3598" t="s">
        <v>19</v>
      </c>
      <c r="F3598">
        <v>2023</v>
      </c>
      <c r="G3598">
        <v>2023</v>
      </c>
      <c r="H3598" s="1" t="s">
        <v>110</v>
      </c>
      <c r="I3598" t="s">
        <v>109</v>
      </c>
      <c r="J3598">
        <v>3</v>
      </c>
      <c r="K3598" t="s">
        <v>28</v>
      </c>
      <c r="L3598">
        <v>99</v>
      </c>
      <c r="M3598" t="s">
        <v>260</v>
      </c>
      <c r="N3598">
        <v>216</v>
      </c>
      <c r="R3598" s="2">
        <f t="shared" si="113"/>
        <v>0.39540886374869572</v>
      </c>
      <c r="S3598" s="2">
        <f>VLOOKUP(A3598,'TA Total'!A:Q,14,0)</f>
        <v>54627</v>
      </c>
    </row>
    <row r="3599" spans="1:19" x14ac:dyDescent="0.45">
      <c r="A3599" s="2" t="str">
        <f t="shared" si="112"/>
        <v>2023|Dunedin City|Private Dwelling</v>
      </c>
      <c r="B3599" t="s">
        <v>16</v>
      </c>
      <c r="C3599" t="s">
        <v>17</v>
      </c>
      <c r="D3599" t="s">
        <v>18</v>
      </c>
      <c r="E3599" t="s">
        <v>19</v>
      </c>
      <c r="F3599">
        <v>2023</v>
      </c>
      <c r="G3599">
        <v>2023</v>
      </c>
      <c r="H3599" s="1" t="s">
        <v>110</v>
      </c>
      <c r="I3599" t="s">
        <v>109</v>
      </c>
      <c r="J3599">
        <v>999</v>
      </c>
      <c r="K3599" t="s">
        <v>29</v>
      </c>
      <c r="L3599">
        <v>1</v>
      </c>
      <c r="M3599" t="s">
        <v>261</v>
      </c>
      <c r="N3599">
        <v>54198</v>
      </c>
      <c r="R3599" s="2">
        <f t="shared" si="113"/>
        <v>100</v>
      </c>
      <c r="S3599" s="2">
        <f>VLOOKUP(A3599,'TA Total'!A:Q,14,0)</f>
        <v>54198</v>
      </c>
    </row>
    <row r="3600" spans="1:19" x14ac:dyDescent="0.45">
      <c r="A3600" s="2" t="str">
        <f t="shared" si="112"/>
        <v>2023|Dunedin City|Non-private Dwelling</v>
      </c>
      <c r="B3600" t="s">
        <v>16</v>
      </c>
      <c r="C3600" t="s">
        <v>17</v>
      </c>
      <c r="D3600" t="s">
        <v>18</v>
      </c>
      <c r="E3600" t="s">
        <v>19</v>
      </c>
      <c r="F3600">
        <v>2023</v>
      </c>
      <c r="G3600">
        <v>2023</v>
      </c>
      <c r="H3600" s="1" t="s">
        <v>110</v>
      </c>
      <c r="I3600" t="s">
        <v>109</v>
      </c>
      <c r="J3600">
        <v>999</v>
      </c>
      <c r="K3600" t="s">
        <v>29</v>
      </c>
      <c r="L3600">
        <v>2</v>
      </c>
      <c r="M3600" t="s">
        <v>262</v>
      </c>
      <c r="N3600">
        <v>426</v>
      </c>
      <c r="R3600" s="2">
        <f t="shared" si="113"/>
        <v>100</v>
      </c>
      <c r="S3600" s="2">
        <f>VLOOKUP(A3600,'TA Total'!A:Q,14,0)</f>
        <v>426</v>
      </c>
    </row>
    <row r="3601" spans="1:19" x14ac:dyDescent="0.45">
      <c r="A3601" s="2" t="str">
        <f t="shared" si="112"/>
        <v>2023|Dunedin City|Total - dwelling type</v>
      </c>
      <c r="B3601" t="s">
        <v>16</v>
      </c>
      <c r="C3601" t="s">
        <v>17</v>
      </c>
      <c r="D3601" t="s">
        <v>18</v>
      </c>
      <c r="E3601" t="s">
        <v>19</v>
      </c>
      <c r="F3601">
        <v>2023</v>
      </c>
      <c r="G3601">
        <v>2023</v>
      </c>
      <c r="H3601" s="1" t="s">
        <v>110</v>
      </c>
      <c r="I3601" t="s">
        <v>109</v>
      </c>
      <c r="J3601">
        <v>999</v>
      </c>
      <c r="K3601" t="s">
        <v>29</v>
      </c>
      <c r="L3601">
        <v>99</v>
      </c>
      <c r="M3601" t="s">
        <v>260</v>
      </c>
      <c r="N3601">
        <v>54627</v>
      </c>
      <c r="R3601" s="2">
        <f t="shared" si="113"/>
        <v>100</v>
      </c>
      <c r="S3601" s="2">
        <f>VLOOKUP(A3601,'TA Total'!A:Q,14,0)</f>
        <v>54627</v>
      </c>
    </row>
    <row r="3602" spans="1:19" x14ac:dyDescent="0.45">
      <c r="A3602" s="2" t="str">
        <f t="shared" si="112"/>
        <v>2023|Clutha District|Private Dwelling</v>
      </c>
      <c r="B3602" t="s">
        <v>16</v>
      </c>
      <c r="C3602" t="s">
        <v>17</v>
      </c>
      <c r="D3602" t="s">
        <v>18</v>
      </c>
      <c r="E3602" t="s">
        <v>19</v>
      </c>
      <c r="F3602">
        <v>2023</v>
      </c>
      <c r="G3602">
        <v>2023</v>
      </c>
      <c r="H3602" s="1" t="s">
        <v>108</v>
      </c>
      <c r="I3602" t="s">
        <v>107</v>
      </c>
      <c r="J3602">
        <v>1</v>
      </c>
      <c r="K3602" t="s">
        <v>22</v>
      </c>
      <c r="L3602">
        <v>1</v>
      </c>
      <c r="M3602" t="s">
        <v>261</v>
      </c>
      <c r="N3602">
        <v>7314</v>
      </c>
      <c r="R3602" s="2">
        <f t="shared" si="113"/>
        <v>82.728198167628094</v>
      </c>
      <c r="S3602" s="2">
        <f>VLOOKUP(A3602,'TA Total'!A:Q,14,0)</f>
        <v>8841</v>
      </c>
    </row>
    <row r="3603" spans="1:19" x14ac:dyDescent="0.45">
      <c r="A3603" s="2" t="str">
        <f t="shared" si="112"/>
        <v>2023|Clutha District|Non-private Dwelling</v>
      </c>
      <c r="B3603" t="s">
        <v>16</v>
      </c>
      <c r="C3603" t="s">
        <v>17</v>
      </c>
      <c r="D3603" t="s">
        <v>18</v>
      </c>
      <c r="E3603" t="s">
        <v>19</v>
      </c>
      <c r="F3603">
        <v>2023</v>
      </c>
      <c r="G3603">
        <v>2023</v>
      </c>
      <c r="H3603" s="1" t="s">
        <v>108</v>
      </c>
      <c r="I3603" t="s">
        <v>107</v>
      </c>
      <c r="J3603">
        <v>1</v>
      </c>
      <c r="K3603" t="s">
        <v>22</v>
      </c>
      <c r="L3603">
        <v>2</v>
      </c>
      <c r="M3603" t="s">
        <v>262</v>
      </c>
      <c r="N3603">
        <v>72</v>
      </c>
      <c r="R3603" s="2">
        <f t="shared" si="113"/>
        <v>61.53846153846154</v>
      </c>
      <c r="S3603" s="2">
        <f>VLOOKUP(A3603,'TA Total'!A:Q,14,0)</f>
        <v>117</v>
      </c>
    </row>
    <row r="3604" spans="1:19" x14ac:dyDescent="0.45">
      <c r="A3604" s="2" t="str">
        <f t="shared" si="112"/>
        <v>2023|Clutha District|Total - dwelling type</v>
      </c>
      <c r="B3604" t="s">
        <v>16</v>
      </c>
      <c r="C3604" t="s">
        <v>17</v>
      </c>
      <c r="D3604" t="s">
        <v>18</v>
      </c>
      <c r="E3604" t="s">
        <v>19</v>
      </c>
      <c r="F3604">
        <v>2023</v>
      </c>
      <c r="G3604">
        <v>2023</v>
      </c>
      <c r="H3604" s="1" t="s">
        <v>108</v>
      </c>
      <c r="I3604" t="s">
        <v>107</v>
      </c>
      <c r="J3604">
        <v>1</v>
      </c>
      <c r="K3604" t="s">
        <v>22</v>
      </c>
      <c r="L3604">
        <v>99</v>
      </c>
      <c r="M3604" t="s">
        <v>260</v>
      </c>
      <c r="N3604">
        <v>7386</v>
      </c>
      <c r="R3604" s="2">
        <f t="shared" si="113"/>
        <v>82.479061976549417</v>
      </c>
      <c r="S3604" s="2">
        <f>VLOOKUP(A3604,'TA Total'!A:Q,14,0)</f>
        <v>8955</v>
      </c>
    </row>
    <row r="3605" spans="1:19" x14ac:dyDescent="0.45">
      <c r="A3605" s="2" t="str">
        <f t="shared" si="112"/>
        <v>2023|Clutha District|Private Dwelling</v>
      </c>
      <c r="B3605" t="s">
        <v>16</v>
      </c>
      <c r="C3605" t="s">
        <v>17</v>
      </c>
      <c r="D3605" t="s">
        <v>18</v>
      </c>
      <c r="E3605" t="s">
        <v>19</v>
      </c>
      <c r="F3605">
        <v>2023</v>
      </c>
      <c r="G3605">
        <v>2023</v>
      </c>
      <c r="H3605" s="1" t="s">
        <v>108</v>
      </c>
      <c r="I3605" t="s">
        <v>107</v>
      </c>
      <c r="J3605">
        <v>2</v>
      </c>
      <c r="K3605" t="s">
        <v>23</v>
      </c>
      <c r="L3605">
        <v>1</v>
      </c>
      <c r="M3605" t="s">
        <v>261</v>
      </c>
      <c r="N3605">
        <v>1473</v>
      </c>
      <c r="R3605" s="2">
        <f t="shared" si="113"/>
        <v>16.661011197828298</v>
      </c>
      <c r="S3605" s="2">
        <f>VLOOKUP(A3605,'TA Total'!A:Q,14,0)</f>
        <v>8841</v>
      </c>
    </row>
    <row r="3606" spans="1:19" x14ac:dyDescent="0.45">
      <c r="A3606" s="2" t="str">
        <f t="shared" si="112"/>
        <v>2023|Clutha District|Non-private Dwelling</v>
      </c>
      <c r="B3606" t="s">
        <v>16</v>
      </c>
      <c r="C3606" t="s">
        <v>17</v>
      </c>
      <c r="D3606" t="s">
        <v>18</v>
      </c>
      <c r="E3606" t="s">
        <v>19</v>
      </c>
      <c r="F3606">
        <v>2023</v>
      </c>
      <c r="G3606">
        <v>2023</v>
      </c>
      <c r="H3606" s="1" t="s">
        <v>108</v>
      </c>
      <c r="I3606" t="s">
        <v>107</v>
      </c>
      <c r="J3606">
        <v>2</v>
      </c>
      <c r="K3606" t="s">
        <v>23</v>
      </c>
      <c r="L3606">
        <v>2</v>
      </c>
      <c r="M3606" t="s">
        <v>262</v>
      </c>
      <c r="N3606">
        <v>42</v>
      </c>
      <c r="R3606" s="2">
        <f t="shared" si="113"/>
        <v>35.897435897435898</v>
      </c>
      <c r="S3606" s="2">
        <f>VLOOKUP(A3606,'TA Total'!A:Q,14,0)</f>
        <v>117</v>
      </c>
    </row>
    <row r="3607" spans="1:19" x14ac:dyDescent="0.45">
      <c r="A3607" s="2" t="str">
        <f t="shared" si="112"/>
        <v>2023|Clutha District|Total - dwelling type</v>
      </c>
      <c r="B3607" t="s">
        <v>16</v>
      </c>
      <c r="C3607" t="s">
        <v>17</v>
      </c>
      <c r="D3607" t="s">
        <v>18</v>
      </c>
      <c r="E3607" t="s">
        <v>19</v>
      </c>
      <c r="F3607">
        <v>2023</v>
      </c>
      <c r="G3607">
        <v>2023</v>
      </c>
      <c r="H3607" s="1" t="s">
        <v>108</v>
      </c>
      <c r="I3607" t="s">
        <v>107</v>
      </c>
      <c r="J3607">
        <v>2</v>
      </c>
      <c r="K3607" t="s">
        <v>23</v>
      </c>
      <c r="L3607">
        <v>99</v>
      </c>
      <c r="M3607" t="s">
        <v>260</v>
      </c>
      <c r="N3607">
        <v>1512</v>
      </c>
      <c r="R3607" s="2">
        <f t="shared" si="113"/>
        <v>16.884422110552762</v>
      </c>
      <c r="S3607" s="2">
        <f>VLOOKUP(A3607,'TA Total'!A:Q,14,0)</f>
        <v>8955</v>
      </c>
    </row>
    <row r="3608" spans="1:19" x14ac:dyDescent="0.45">
      <c r="A3608" s="2" t="str">
        <f t="shared" si="112"/>
        <v>2023|Clutha District|Private Dwelling</v>
      </c>
      <c r="B3608" t="s">
        <v>16</v>
      </c>
      <c r="C3608" t="s">
        <v>17</v>
      </c>
      <c r="D3608" t="s">
        <v>18</v>
      </c>
      <c r="E3608" t="s">
        <v>19</v>
      </c>
      <c r="F3608">
        <v>2023</v>
      </c>
      <c r="G3608">
        <v>2023</v>
      </c>
      <c r="H3608" s="1" t="s">
        <v>108</v>
      </c>
      <c r="I3608" t="s">
        <v>107</v>
      </c>
      <c r="J3608">
        <v>21</v>
      </c>
      <c r="K3608" t="s">
        <v>26</v>
      </c>
      <c r="L3608">
        <v>1</v>
      </c>
      <c r="M3608" t="s">
        <v>261</v>
      </c>
      <c r="N3608">
        <v>570</v>
      </c>
      <c r="R3608" s="2">
        <f t="shared" si="113"/>
        <v>6.4472344757380382</v>
      </c>
      <c r="S3608" s="2">
        <f>VLOOKUP(A3608,'TA Total'!A:Q,14,0)</f>
        <v>8841</v>
      </c>
    </row>
    <row r="3609" spans="1:19" x14ac:dyDescent="0.45">
      <c r="A3609" s="2" t="str">
        <f t="shared" si="112"/>
        <v>2023|Clutha District|Non-private Dwelling</v>
      </c>
      <c r="B3609" t="s">
        <v>16</v>
      </c>
      <c r="C3609" t="s">
        <v>17</v>
      </c>
      <c r="D3609" t="s">
        <v>18</v>
      </c>
      <c r="E3609" t="s">
        <v>19</v>
      </c>
      <c r="F3609">
        <v>2023</v>
      </c>
      <c r="G3609">
        <v>2023</v>
      </c>
      <c r="H3609" s="1" t="s">
        <v>108</v>
      </c>
      <c r="I3609" t="s">
        <v>107</v>
      </c>
      <c r="J3609">
        <v>21</v>
      </c>
      <c r="K3609" t="s">
        <v>26</v>
      </c>
      <c r="L3609">
        <v>2</v>
      </c>
      <c r="M3609" t="s">
        <v>262</v>
      </c>
      <c r="N3609">
        <v>18</v>
      </c>
      <c r="R3609" s="2">
        <f t="shared" si="113"/>
        <v>15.384615384615385</v>
      </c>
      <c r="S3609" s="2">
        <f>VLOOKUP(A3609,'TA Total'!A:Q,14,0)</f>
        <v>117</v>
      </c>
    </row>
    <row r="3610" spans="1:19" x14ac:dyDescent="0.45">
      <c r="A3610" s="2" t="str">
        <f t="shared" si="112"/>
        <v>2023|Clutha District|Total - dwelling type</v>
      </c>
      <c r="B3610" t="s">
        <v>16</v>
      </c>
      <c r="C3610" t="s">
        <v>17</v>
      </c>
      <c r="D3610" t="s">
        <v>18</v>
      </c>
      <c r="E3610" t="s">
        <v>19</v>
      </c>
      <c r="F3610">
        <v>2023</v>
      </c>
      <c r="G3610">
        <v>2023</v>
      </c>
      <c r="H3610" s="1" t="s">
        <v>108</v>
      </c>
      <c r="I3610" t="s">
        <v>107</v>
      </c>
      <c r="J3610">
        <v>21</v>
      </c>
      <c r="K3610" t="s">
        <v>26</v>
      </c>
      <c r="L3610">
        <v>99</v>
      </c>
      <c r="M3610" t="s">
        <v>260</v>
      </c>
      <c r="N3610">
        <v>591</v>
      </c>
      <c r="R3610" s="2">
        <f t="shared" si="113"/>
        <v>6.59966499162479</v>
      </c>
      <c r="S3610" s="2">
        <f>VLOOKUP(A3610,'TA Total'!A:Q,14,0)</f>
        <v>8955</v>
      </c>
    </row>
    <row r="3611" spans="1:19" x14ac:dyDescent="0.45">
      <c r="A3611" s="2" t="str">
        <f t="shared" si="112"/>
        <v>2023|Clutha District|Private Dwelling</v>
      </c>
      <c r="B3611" t="s">
        <v>16</v>
      </c>
      <c r="C3611" t="s">
        <v>17</v>
      </c>
      <c r="D3611" t="s">
        <v>18</v>
      </c>
      <c r="E3611" t="s">
        <v>19</v>
      </c>
      <c r="F3611">
        <v>2023</v>
      </c>
      <c r="G3611">
        <v>2023</v>
      </c>
      <c r="H3611" s="1" t="s">
        <v>108</v>
      </c>
      <c r="I3611" t="s">
        <v>107</v>
      </c>
      <c r="J3611">
        <v>22</v>
      </c>
      <c r="K3611" t="s">
        <v>27</v>
      </c>
      <c r="L3611">
        <v>1</v>
      </c>
      <c r="M3611" t="s">
        <v>261</v>
      </c>
      <c r="N3611">
        <v>900</v>
      </c>
      <c r="R3611" s="2">
        <f t="shared" si="113"/>
        <v>10.179843909060061</v>
      </c>
      <c r="S3611" s="2">
        <f>VLOOKUP(A3611,'TA Total'!A:Q,14,0)</f>
        <v>8841</v>
      </c>
    </row>
    <row r="3612" spans="1:19" x14ac:dyDescent="0.45">
      <c r="A3612" s="2" t="str">
        <f t="shared" si="112"/>
        <v>2023|Clutha District|Non-private Dwelling</v>
      </c>
      <c r="B3612" t="s">
        <v>16</v>
      </c>
      <c r="C3612" t="s">
        <v>17</v>
      </c>
      <c r="D3612" t="s">
        <v>18</v>
      </c>
      <c r="E3612" t="s">
        <v>19</v>
      </c>
      <c r="F3612">
        <v>2023</v>
      </c>
      <c r="G3612">
        <v>2023</v>
      </c>
      <c r="H3612" s="1" t="s">
        <v>108</v>
      </c>
      <c r="I3612" t="s">
        <v>107</v>
      </c>
      <c r="J3612">
        <v>22</v>
      </c>
      <c r="K3612" t="s">
        <v>27</v>
      </c>
      <c r="L3612">
        <v>2</v>
      </c>
      <c r="M3612" t="s">
        <v>262</v>
      </c>
      <c r="N3612">
        <v>21</v>
      </c>
      <c r="R3612" s="2">
        <f t="shared" si="113"/>
        <v>17.948717948717949</v>
      </c>
      <c r="S3612" s="2">
        <f>VLOOKUP(A3612,'TA Total'!A:Q,14,0)</f>
        <v>117</v>
      </c>
    </row>
    <row r="3613" spans="1:19" x14ac:dyDescent="0.45">
      <c r="A3613" s="2" t="str">
        <f t="shared" si="112"/>
        <v>2023|Clutha District|Total - dwelling type</v>
      </c>
      <c r="B3613" t="s">
        <v>16</v>
      </c>
      <c r="C3613" t="s">
        <v>17</v>
      </c>
      <c r="D3613" t="s">
        <v>18</v>
      </c>
      <c r="E3613" t="s">
        <v>19</v>
      </c>
      <c r="F3613">
        <v>2023</v>
      </c>
      <c r="G3613">
        <v>2023</v>
      </c>
      <c r="H3613" s="1" t="s">
        <v>108</v>
      </c>
      <c r="I3613" t="s">
        <v>107</v>
      </c>
      <c r="J3613">
        <v>22</v>
      </c>
      <c r="K3613" t="s">
        <v>27</v>
      </c>
      <c r="L3613">
        <v>99</v>
      </c>
      <c r="M3613" t="s">
        <v>260</v>
      </c>
      <c r="N3613">
        <v>921</v>
      </c>
      <c r="R3613" s="2">
        <f t="shared" si="113"/>
        <v>10.284757118927972</v>
      </c>
      <c r="S3613" s="2">
        <f>VLOOKUP(A3613,'TA Total'!A:Q,14,0)</f>
        <v>8955</v>
      </c>
    </row>
    <row r="3614" spans="1:19" x14ac:dyDescent="0.45">
      <c r="A3614" s="2" t="str">
        <f t="shared" si="112"/>
        <v>2023|Clutha District|Private Dwelling</v>
      </c>
      <c r="B3614" t="s">
        <v>16</v>
      </c>
      <c r="C3614" t="s">
        <v>17</v>
      </c>
      <c r="D3614" t="s">
        <v>18</v>
      </c>
      <c r="E3614" t="s">
        <v>19</v>
      </c>
      <c r="F3614">
        <v>2023</v>
      </c>
      <c r="G3614">
        <v>2023</v>
      </c>
      <c r="H3614" s="1" t="s">
        <v>108</v>
      </c>
      <c r="I3614" t="s">
        <v>107</v>
      </c>
      <c r="J3614">
        <v>3</v>
      </c>
      <c r="K3614" t="s">
        <v>28</v>
      </c>
      <c r="L3614">
        <v>1</v>
      </c>
      <c r="M3614" t="s">
        <v>261</v>
      </c>
      <c r="N3614">
        <v>54</v>
      </c>
      <c r="R3614" s="2">
        <f t="shared" si="113"/>
        <v>0.61079063454360361</v>
      </c>
      <c r="S3614" s="2">
        <f>VLOOKUP(A3614,'TA Total'!A:Q,14,0)</f>
        <v>8841</v>
      </c>
    </row>
    <row r="3615" spans="1:19" x14ac:dyDescent="0.45">
      <c r="A3615" s="2" t="str">
        <f t="shared" si="112"/>
        <v>2023|Clutha District|Non-private Dwelling</v>
      </c>
      <c r="B3615" t="s">
        <v>16</v>
      </c>
      <c r="C3615" t="s">
        <v>17</v>
      </c>
      <c r="D3615" t="s">
        <v>18</v>
      </c>
      <c r="E3615" t="s">
        <v>19</v>
      </c>
      <c r="F3615">
        <v>2023</v>
      </c>
      <c r="G3615">
        <v>2023</v>
      </c>
      <c r="H3615" s="1" t="s">
        <v>108</v>
      </c>
      <c r="I3615" t="s">
        <v>107</v>
      </c>
      <c r="J3615">
        <v>3</v>
      </c>
      <c r="K3615" t="s">
        <v>28</v>
      </c>
      <c r="L3615">
        <v>2</v>
      </c>
      <c r="M3615" t="s">
        <v>262</v>
      </c>
      <c r="N3615">
        <v>0</v>
      </c>
      <c r="R3615" s="2">
        <f t="shared" si="113"/>
        <v>0</v>
      </c>
      <c r="S3615" s="2">
        <f>VLOOKUP(A3615,'TA Total'!A:Q,14,0)</f>
        <v>117</v>
      </c>
    </row>
    <row r="3616" spans="1:19" x14ac:dyDescent="0.45">
      <c r="A3616" s="2" t="str">
        <f t="shared" si="112"/>
        <v>2023|Clutha District|Total - dwelling type</v>
      </c>
      <c r="B3616" t="s">
        <v>16</v>
      </c>
      <c r="C3616" t="s">
        <v>17</v>
      </c>
      <c r="D3616" t="s">
        <v>18</v>
      </c>
      <c r="E3616" t="s">
        <v>19</v>
      </c>
      <c r="F3616">
        <v>2023</v>
      </c>
      <c r="G3616">
        <v>2023</v>
      </c>
      <c r="H3616" s="1" t="s">
        <v>108</v>
      </c>
      <c r="I3616" t="s">
        <v>107</v>
      </c>
      <c r="J3616">
        <v>3</v>
      </c>
      <c r="K3616" t="s">
        <v>28</v>
      </c>
      <c r="L3616">
        <v>99</v>
      </c>
      <c r="M3616" t="s">
        <v>260</v>
      </c>
      <c r="N3616">
        <v>57</v>
      </c>
      <c r="R3616" s="2">
        <f t="shared" si="113"/>
        <v>0.63651591289782239</v>
      </c>
      <c r="S3616" s="2">
        <f>VLOOKUP(A3616,'TA Total'!A:Q,14,0)</f>
        <v>8955</v>
      </c>
    </row>
    <row r="3617" spans="1:19" x14ac:dyDescent="0.45">
      <c r="A3617" s="2" t="str">
        <f t="shared" si="112"/>
        <v>2023|Clutha District|Private Dwelling</v>
      </c>
      <c r="B3617" t="s">
        <v>16</v>
      </c>
      <c r="C3617" t="s">
        <v>17</v>
      </c>
      <c r="D3617" t="s">
        <v>18</v>
      </c>
      <c r="E3617" t="s">
        <v>19</v>
      </c>
      <c r="F3617">
        <v>2023</v>
      </c>
      <c r="G3617">
        <v>2023</v>
      </c>
      <c r="H3617" s="1" t="s">
        <v>108</v>
      </c>
      <c r="I3617" t="s">
        <v>107</v>
      </c>
      <c r="J3617">
        <v>999</v>
      </c>
      <c r="K3617" t="s">
        <v>29</v>
      </c>
      <c r="L3617">
        <v>1</v>
      </c>
      <c r="M3617" t="s">
        <v>261</v>
      </c>
      <c r="N3617">
        <v>8841</v>
      </c>
      <c r="R3617" s="2">
        <f t="shared" si="113"/>
        <v>100</v>
      </c>
      <c r="S3617" s="2">
        <f>VLOOKUP(A3617,'TA Total'!A:Q,14,0)</f>
        <v>8841</v>
      </c>
    </row>
    <row r="3618" spans="1:19" x14ac:dyDescent="0.45">
      <c r="A3618" s="2" t="str">
        <f t="shared" si="112"/>
        <v>2023|Clutha District|Non-private Dwelling</v>
      </c>
      <c r="B3618" t="s">
        <v>16</v>
      </c>
      <c r="C3618" t="s">
        <v>17</v>
      </c>
      <c r="D3618" t="s">
        <v>18</v>
      </c>
      <c r="E3618" t="s">
        <v>19</v>
      </c>
      <c r="F3618">
        <v>2023</v>
      </c>
      <c r="G3618">
        <v>2023</v>
      </c>
      <c r="H3618" s="1" t="s">
        <v>108</v>
      </c>
      <c r="I3618" t="s">
        <v>107</v>
      </c>
      <c r="J3618">
        <v>999</v>
      </c>
      <c r="K3618" t="s">
        <v>29</v>
      </c>
      <c r="L3618">
        <v>2</v>
      </c>
      <c r="M3618" t="s">
        <v>262</v>
      </c>
      <c r="N3618">
        <v>117</v>
      </c>
      <c r="R3618" s="2">
        <f t="shared" si="113"/>
        <v>100</v>
      </c>
      <c r="S3618" s="2">
        <f>VLOOKUP(A3618,'TA Total'!A:Q,14,0)</f>
        <v>117</v>
      </c>
    </row>
    <row r="3619" spans="1:19" x14ac:dyDescent="0.45">
      <c r="A3619" s="2" t="str">
        <f t="shared" si="112"/>
        <v>2023|Clutha District|Total - dwelling type</v>
      </c>
      <c r="B3619" t="s">
        <v>16</v>
      </c>
      <c r="C3619" t="s">
        <v>17</v>
      </c>
      <c r="D3619" t="s">
        <v>18</v>
      </c>
      <c r="E3619" t="s">
        <v>19</v>
      </c>
      <c r="F3619">
        <v>2023</v>
      </c>
      <c r="G3619">
        <v>2023</v>
      </c>
      <c r="H3619" s="1" t="s">
        <v>108</v>
      </c>
      <c r="I3619" t="s">
        <v>107</v>
      </c>
      <c r="J3619">
        <v>999</v>
      </c>
      <c r="K3619" t="s">
        <v>29</v>
      </c>
      <c r="L3619">
        <v>99</v>
      </c>
      <c r="M3619" t="s">
        <v>260</v>
      </c>
      <c r="N3619">
        <v>8955</v>
      </c>
      <c r="R3619" s="2">
        <f t="shared" si="113"/>
        <v>100</v>
      </c>
      <c r="S3619" s="2">
        <f>VLOOKUP(A3619,'TA Total'!A:Q,14,0)</f>
        <v>8955</v>
      </c>
    </row>
    <row r="3620" spans="1:19" x14ac:dyDescent="0.45">
      <c r="A3620" s="2" t="str">
        <f t="shared" si="112"/>
        <v>2023|Southland District|Private Dwelling</v>
      </c>
      <c r="B3620" t="s">
        <v>16</v>
      </c>
      <c r="C3620" t="s">
        <v>17</v>
      </c>
      <c r="D3620" t="s">
        <v>18</v>
      </c>
      <c r="E3620" t="s">
        <v>19</v>
      </c>
      <c r="F3620">
        <v>2023</v>
      </c>
      <c r="G3620">
        <v>2023</v>
      </c>
      <c r="H3620" s="1" t="s">
        <v>106</v>
      </c>
      <c r="I3620" t="s">
        <v>105</v>
      </c>
      <c r="J3620">
        <v>1</v>
      </c>
      <c r="K3620" t="s">
        <v>22</v>
      </c>
      <c r="L3620">
        <v>1</v>
      </c>
      <c r="M3620" t="s">
        <v>261</v>
      </c>
      <c r="N3620">
        <v>13110</v>
      </c>
      <c r="R3620" s="2">
        <f t="shared" si="113"/>
        <v>80.212922173274592</v>
      </c>
      <c r="S3620" s="2">
        <f>VLOOKUP(A3620,'TA Total'!A:Q,14,0)</f>
        <v>16344</v>
      </c>
    </row>
    <row r="3621" spans="1:19" x14ac:dyDescent="0.45">
      <c r="A3621" s="2" t="str">
        <f t="shared" si="112"/>
        <v>2023|Southland District|Non-private Dwelling</v>
      </c>
      <c r="B3621" t="s">
        <v>16</v>
      </c>
      <c r="C3621" t="s">
        <v>17</v>
      </c>
      <c r="D3621" t="s">
        <v>18</v>
      </c>
      <c r="E3621" t="s">
        <v>19</v>
      </c>
      <c r="F3621">
        <v>2023</v>
      </c>
      <c r="G3621">
        <v>2023</v>
      </c>
      <c r="H3621" s="1" t="s">
        <v>106</v>
      </c>
      <c r="I3621" t="s">
        <v>105</v>
      </c>
      <c r="J3621">
        <v>1</v>
      </c>
      <c r="K3621" t="s">
        <v>22</v>
      </c>
      <c r="L3621">
        <v>2</v>
      </c>
      <c r="M3621" t="s">
        <v>262</v>
      </c>
      <c r="N3621">
        <v>261</v>
      </c>
      <c r="R3621" s="2">
        <f t="shared" si="113"/>
        <v>48.066298342541437</v>
      </c>
      <c r="S3621" s="2">
        <f>VLOOKUP(A3621,'TA Total'!A:Q,14,0)</f>
        <v>543</v>
      </c>
    </row>
    <row r="3622" spans="1:19" x14ac:dyDescent="0.45">
      <c r="A3622" s="2" t="str">
        <f t="shared" si="112"/>
        <v>2023|Southland District|Total - dwelling type</v>
      </c>
      <c r="B3622" t="s">
        <v>16</v>
      </c>
      <c r="C3622" t="s">
        <v>17</v>
      </c>
      <c r="D3622" t="s">
        <v>18</v>
      </c>
      <c r="E3622" t="s">
        <v>19</v>
      </c>
      <c r="F3622">
        <v>2023</v>
      </c>
      <c r="G3622">
        <v>2023</v>
      </c>
      <c r="H3622" s="1" t="s">
        <v>106</v>
      </c>
      <c r="I3622" t="s">
        <v>105</v>
      </c>
      <c r="J3622">
        <v>1</v>
      </c>
      <c r="K3622" t="s">
        <v>22</v>
      </c>
      <c r="L3622">
        <v>99</v>
      </c>
      <c r="M3622" t="s">
        <v>260</v>
      </c>
      <c r="N3622">
        <v>13371</v>
      </c>
      <c r="R3622" s="2">
        <f t="shared" si="113"/>
        <v>79.179250310890041</v>
      </c>
      <c r="S3622" s="2">
        <f>VLOOKUP(A3622,'TA Total'!A:Q,14,0)</f>
        <v>16887</v>
      </c>
    </row>
    <row r="3623" spans="1:19" x14ac:dyDescent="0.45">
      <c r="A3623" s="2" t="str">
        <f t="shared" si="112"/>
        <v>2023|Southland District|Private Dwelling</v>
      </c>
      <c r="B3623" t="s">
        <v>16</v>
      </c>
      <c r="C3623" t="s">
        <v>17</v>
      </c>
      <c r="D3623" t="s">
        <v>18</v>
      </c>
      <c r="E3623" t="s">
        <v>19</v>
      </c>
      <c r="F3623">
        <v>2023</v>
      </c>
      <c r="G3623">
        <v>2023</v>
      </c>
      <c r="H3623" s="1" t="s">
        <v>106</v>
      </c>
      <c r="I3623" t="s">
        <v>105</v>
      </c>
      <c r="J3623">
        <v>2</v>
      </c>
      <c r="K3623" t="s">
        <v>23</v>
      </c>
      <c r="L3623">
        <v>1</v>
      </c>
      <c r="M3623" t="s">
        <v>261</v>
      </c>
      <c r="N3623">
        <v>3162</v>
      </c>
      <c r="R3623" s="2">
        <f t="shared" si="113"/>
        <v>19.346549192364172</v>
      </c>
      <c r="S3623" s="2">
        <f>VLOOKUP(A3623,'TA Total'!A:Q,14,0)</f>
        <v>16344</v>
      </c>
    </row>
    <row r="3624" spans="1:19" x14ac:dyDescent="0.45">
      <c r="A3624" s="2" t="str">
        <f t="shared" si="112"/>
        <v>2023|Southland District|Non-private Dwelling</v>
      </c>
      <c r="B3624" t="s">
        <v>16</v>
      </c>
      <c r="C3624" t="s">
        <v>17</v>
      </c>
      <c r="D3624" t="s">
        <v>18</v>
      </c>
      <c r="E3624" t="s">
        <v>19</v>
      </c>
      <c r="F3624">
        <v>2023</v>
      </c>
      <c r="G3624">
        <v>2023</v>
      </c>
      <c r="H3624" s="1" t="s">
        <v>106</v>
      </c>
      <c r="I3624" t="s">
        <v>105</v>
      </c>
      <c r="J3624">
        <v>2</v>
      </c>
      <c r="K3624" t="s">
        <v>23</v>
      </c>
      <c r="L3624">
        <v>2</v>
      </c>
      <c r="M3624" t="s">
        <v>262</v>
      </c>
      <c r="N3624">
        <v>282</v>
      </c>
      <c r="R3624" s="2">
        <f t="shared" si="113"/>
        <v>51.933701657458563</v>
      </c>
      <c r="S3624" s="2">
        <f>VLOOKUP(A3624,'TA Total'!A:Q,14,0)</f>
        <v>543</v>
      </c>
    </row>
    <row r="3625" spans="1:19" x14ac:dyDescent="0.45">
      <c r="A3625" s="2" t="str">
        <f t="shared" si="112"/>
        <v>2023|Southland District|Total - dwelling type</v>
      </c>
      <c r="B3625" t="s">
        <v>16</v>
      </c>
      <c r="C3625" t="s">
        <v>17</v>
      </c>
      <c r="D3625" t="s">
        <v>18</v>
      </c>
      <c r="E3625" t="s">
        <v>19</v>
      </c>
      <c r="F3625">
        <v>2023</v>
      </c>
      <c r="G3625">
        <v>2023</v>
      </c>
      <c r="H3625" s="1" t="s">
        <v>106</v>
      </c>
      <c r="I3625" t="s">
        <v>105</v>
      </c>
      <c r="J3625">
        <v>2</v>
      </c>
      <c r="K3625" t="s">
        <v>23</v>
      </c>
      <c r="L3625">
        <v>99</v>
      </c>
      <c r="M3625" t="s">
        <v>260</v>
      </c>
      <c r="N3625">
        <v>3444</v>
      </c>
      <c r="R3625" s="2">
        <f t="shared" si="113"/>
        <v>20.394386214247646</v>
      </c>
      <c r="S3625" s="2">
        <f>VLOOKUP(A3625,'TA Total'!A:Q,14,0)</f>
        <v>16887</v>
      </c>
    </row>
    <row r="3626" spans="1:19" x14ac:dyDescent="0.45">
      <c r="A3626" s="2" t="str">
        <f t="shared" si="112"/>
        <v>2023|Southland District|Private Dwelling</v>
      </c>
      <c r="B3626" t="s">
        <v>16</v>
      </c>
      <c r="C3626" t="s">
        <v>17</v>
      </c>
      <c r="D3626" t="s">
        <v>18</v>
      </c>
      <c r="E3626" t="s">
        <v>19</v>
      </c>
      <c r="F3626">
        <v>2023</v>
      </c>
      <c r="G3626">
        <v>2023</v>
      </c>
      <c r="H3626" s="1" t="s">
        <v>106</v>
      </c>
      <c r="I3626" t="s">
        <v>105</v>
      </c>
      <c r="J3626">
        <v>21</v>
      </c>
      <c r="K3626" t="s">
        <v>26</v>
      </c>
      <c r="L3626">
        <v>1</v>
      </c>
      <c r="M3626" t="s">
        <v>261</v>
      </c>
      <c r="N3626">
        <v>1182</v>
      </c>
      <c r="R3626" s="2">
        <f t="shared" si="113"/>
        <v>7.2320117474302501</v>
      </c>
      <c r="S3626" s="2">
        <f>VLOOKUP(A3626,'TA Total'!A:Q,14,0)</f>
        <v>16344</v>
      </c>
    </row>
    <row r="3627" spans="1:19" x14ac:dyDescent="0.45">
      <c r="A3627" s="2" t="str">
        <f t="shared" si="112"/>
        <v>2023|Southland District|Non-private Dwelling</v>
      </c>
      <c r="B3627" t="s">
        <v>16</v>
      </c>
      <c r="C3627" t="s">
        <v>17</v>
      </c>
      <c r="D3627" t="s">
        <v>18</v>
      </c>
      <c r="E3627" t="s">
        <v>19</v>
      </c>
      <c r="F3627">
        <v>2023</v>
      </c>
      <c r="G3627">
        <v>2023</v>
      </c>
      <c r="H3627" s="1" t="s">
        <v>106</v>
      </c>
      <c r="I3627" t="s">
        <v>105</v>
      </c>
      <c r="J3627">
        <v>21</v>
      </c>
      <c r="K3627" t="s">
        <v>26</v>
      </c>
      <c r="L3627">
        <v>2</v>
      </c>
      <c r="M3627" t="s">
        <v>262</v>
      </c>
      <c r="N3627">
        <v>33</v>
      </c>
      <c r="R3627" s="2">
        <f t="shared" si="113"/>
        <v>6.0773480662983426</v>
      </c>
      <c r="S3627" s="2">
        <f>VLOOKUP(A3627,'TA Total'!A:Q,14,0)</f>
        <v>543</v>
      </c>
    </row>
    <row r="3628" spans="1:19" x14ac:dyDescent="0.45">
      <c r="A3628" s="2" t="str">
        <f t="shared" si="112"/>
        <v>2023|Southland District|Total - dwelling type</v>
      </c>
      <c r="B3628" t="s">
        <v>16</v>
      </c>
      <c r="C3628" t="s">
        <v>17</v>
      </c>
      <c r="D3628" t="s">
        <v>18</v>
      </c>
      <c r="E3628" t="s">
        <v>19</v>
      </c>
      <c r="F3628">
        <v>2023</v>
      </c>
      <c r="G3628">
        <v>2023</v>
      </c>
      <c r="H3628" s="1" t="s">
        <v>106</v>
      </c>
      <c r="I3628" t="s">
        <v>105</v>
      </c>
      <c r="J3628">
        <v>21</v>
      </c>
      <c r="K3628" t="s">
        <v>26</v>
      </c>
      <c r="L3628">
        <v>99</v>
      </c>
      <c r="M3628" t="s">
        <v>260</v>
      </c>
      <c r="N3628">
        <v>1212</v>
      </c>
      <c r="R3628" s="2">
        <f t="shared" si="113"/>
        <v>7.1771184935157217</v>
      </c>
      <c r="S3628" s="2">
        <f>VLOOKUP(A3628,'TA Total'!A:Q,14,0)</f>
        <v>16887</v>
      </c>
    </row>
    <row r="3629" spans="1:19" x14ac:dyDescent="0.45">
      <c r="A3629" s="2" t="str">
        <f t="shared" si="112"/>
        <v>2023|Southland District|Private Dwelling</v>
      </c>
      <c r="B3629" t="s">
        <v>16</v>
      </c>
      <c r="C3629" t="s">
        <v>17</v>
      </c>
      <c r="D3629" t="s">
        <v>18</v>
      </c>
      <c r="E3629" t="s">
        <v>19</v>
      </c>
      <c r="F3629">
        <v>2023</v>
      </c>
      <c r="G3629">
        <v>2023</v>
      </c>
      <c r="H3629" s="1" t="s">
        <v>106</v>
      </c>
      <c r="I3629" t="s">
        <v>105</v>
      </c>
      <c r="J3629">
        <v>22</v>
      </c>
      <c r="K3629" t="s">
        <v>27</v>
      </c>
      <c r="L3629">
        <v>1</v>
      </c>
      <c r="M3629" t="s">
        <v>261</v>
      </c>
      <c r="N3629">
        <v>1980</v>
      </c>
      <c r="R3629" s="2">
        <f t="shared" si="113"/>
        <v>12.114537444933921</v>
      </c>
      <c r="S3629" s="2">
        <f>VLOOKUP(A3629,'TA Total'!A:Q,14,0)</f>
        <v>16344</v>
      </c>
    </row>
    <row r="3630" spans="1:19" x14ac:dyDescent="0.45">
      <c r="A3630" s="2" t="str">
        <f t="shared" si="112"/>
        <v>2023|Southland District|Non-private Dwelling</v>
      </c>
      <c r="B3630" t="s">
        <v>16</v>
      </c>
      <c r="C3630" t="s">
        <v>17</v>
      </c>
      <c r="D3630" t="s">
        <v>18</v>
      </c>
      <c r="E3630" t="s">
        <v>19</v>
      </c>
      <c r="F3630">
        <v>2023</v>
      </c>
      <c r="G3630">
        <v>2023</v>
      </c>
      <c r="H3630" s="1" t="s">
        <v>106</v>
      </c>
      <c r="I3630" t="s">
        <v>105</v>
      </c>
      <c r="J3630">
        <v>22</v>
      </c>
      <c r="K3630" t="s">
        <v>27</v>
      </c>
      <c r="L3630">
        <v>2</v>
      </c>
      <c r="M3630" t="s">
        <v>262</v>
      </c>
      <c r="N3630">
        <v>249</v>
      </c>
      <c r="R3630" s="2">
        <f t="shared" si="113"/>
        <v>45.856353591160222</v>
      </c>
      <c r="S3630" s="2">
        <f>VLOOKUP(A3630,'TA Total'!A:Q,14,0)</f>
        <v>543</v>
      </c>
    </row>
    <row r="3631" spans="1:19" x14ac:dyDescent="0.45">
      <c r="A3631" s="2" t="str">
        <f t="shared" si="112"/>
        <v>2023|Southland District|Total - dwelling type</v>
      </c>
      <c r="B3631" t="s">
        <v>16</v>
      </c>
      <c r="C3631" t="s">
        <v>17</v>
      </c>
      <c r="D3631" t="s">
        <v>18</v>
      </c>
      <c r="E3631" t="s">
        <v>19</v>
      </c>
      <c r="F3631">
        <v>2023</v>
      </c>
      <c r="G3631">
        <v>2023</v>
      </c>
      <c r="H3631" s="1" t="s">
        <v>106</v>
      </c>
      <c r="I3631" t="s">
        <v>105</v>
      </c>
      <c r="J3631">
        <v>22</v>
      </c>
      <c r="K3631" t="s">
        <v>27</v>
      </c>
      <c r="L3631">
        <v>99</v>
      </c>
      <c r="M3631" t="s">
        <v>260</v>
      </c>
      <c r="N3631">
        <v>2229</v>
      </c>
      <c r="R3631" s="2">
        <f t="shared" si="113"/>
        <v>13.199502575945992</v>
      </c>
      <c r="S3631" s="2">
        <f>VLOOKUP(A3631,'TA Total'!A:Q,14,0)</f>
        <v>16887</v>
      </c>
    </row>
    <row r="3632" spans="1:19" x14ac:dyDescent="0.45">
      <c r="A3632" s="2" t="str">
        <f t="shared" si="112"/>
        <v>2023|Southland District|Private Dwelling</v>
      </c>
      <c r="B3632" t="s">
        <v>16</v>
      </c>
      <c r="C3632" t="s">
        <v>17</v>
      </c>
      <c r="D3632" t="s">
        <v>18</v>
      </c>
      <c r="E3632" t="s">
        <v>19</v>
      </c>
      <c r="F3632">
        <v>2023</v>
      </c>
      <c r="G3632">
        <v>2023</v>
      </c>
      <c r="H3632" s="1" t="s">
        <v>106</v>
      </c>
      <c r="I3632" t="s">
        <v>105</v>
      </c>
      <c r="J3632">
        <v>3</v>
      </c>
      <c r="K3632" t="s">
        <v>28</v>
      </c>
      <c r="L3632">
        <v>1</v>
      </c>
      <c r="M3632" t="s">
        <v>261</v>
      </c>
      <c r="N3632">
        <v>72</v>
      </c>
      <c r="R3632" s="2">
        <f t="shared" si="113"/>
        <v>0.44052863436123352</v>
      </c>
      <c r="S3632" s="2">
        <f>VLOOKUP(A3632,'TA Total'!A:Q,14,0)</f>
        <v>16344</v>
      </c>
    </row>
    <row r="3633" spans="1:19" x14ac:dyDescent="0.45">
      <c r="A3633" s="2" t="str">
        <f t="shared" si="112"/>
        <v>2023|Southland District|Non-private Dwelling</v>
      </c>
      <c r="B3633" t="s">
        <v>16</v>
      </c>
      <c r="C3633" t="s">
        <v>17</v>
      </c>
      <c r="D3633" t="s">
        <v>18</v>
      </c>
      <c r="E3633" t="s">
        <v>19</v>
      </c>
      <c r="F3633">
        <v>2023</v>
      </c>
      <c r="G3633">
        <v>2023</v>
      </c>
      <c r="H3633" s="1" t="s">
        <v>106</v>
      </c>
      <c r="I3633" t="s">
        <v>105</v>
      </c>
      <c r="J3633">
        <v>3</v>
      </c>
      <c r="K3633" t="s">
        <v>28</v>
      </c>
      <c r="L3633">
        <v>2</v>
      </c>
      <c r="M3633" t="s">
        <v>262</v>
      </c>
      <c r="N3633">
        <v>0</v>
      </c>
      <c r="R3633" s="2">
        <f t="shared" si="113"/>
        <v>0</v>
      </c>
      <c r="S3633" s="2">
        <f>VLOOKUP(A3633,'TA Total'!A:Q,14,0)</f>
        <v>543</v>
      </c>
    </row>
    <row r="3634" spans="1:19" x14ac:dyDescent="0.45">
      <c r="A3634" s="2" t="str">
        <f t="shared" si="112"/>
        <v>2023|Southland District|Total - dwelling type</v>
      </c>
      <c r="B3634" t="s">
        <v>16</v>
      </c>
      <c r="C3634" t="s">
        <v>17</v>
      </c>
      <c r="D3634" t="s">
        <v>18</v>
      </c>
      <c r="E3634" t="s">
        <v>19</v>
      </c>
      <c r="F3634">
        <v>2023</v>
      </c>
      <c r="G3634">
        <v>2023</v>
      </c>
      <c r="H3634" s="1" t="s">
        <v>106</v>
      </c>
      <c r="I3634" t="s">
        <v>105</v>
      </c>
      <c r="J3634">
        <v>3</v>
      </c>
      <c r="K3634" t="s">
        <v>28</v>
      </c>
      <c r="L3634">
        <v>99</v>
      </c>
      <c r="M3634" t="s">
        <v>260</v>
      </c>
      <c r="N3634">
        <v>72</v>
      </c>
      <c r="R3634" s="2">
        <f t="shared" si="113"/>
        <v>0.42636347486232012</v>
      </c>
      <c r="S3634" s="2">
        <f>VLOOKUP(A3634,'TA Total'!A:Q,14,0)</f>
        <v>16887</v>
      </c>
    </row>
    <row r="3635" spans="1:19" x14ac:dyDescent="0.45">
      <c r="A3635" s="2" t="str">
        <f t="shared" si="112"/>
        <v>2023|Southland District|Private Dwelling</v>
      </c>
      <c r="B3635" t="s">
        <v>16</v>
      </c>
      <c r="C3635" t="s">
        <v>17</v>
      </c>
      <c r="D3635" t="s">
        <v>18</v>
      </c>
      <c r="E3635" t="s">
        <v>19</v>
      </c>
      <c r="F3635">
        <v>2023</v>
      </c>
      <c r="G3635">
        <v>2023</v>
      </c>
      <c r="H3635" s="1" t="s">
        <v>106</v>
      </c>
      <c r="I3635" t="s">
        <v>105</v>
      </c>
      <c r="J3635">
        <v>999</v>
      </c>
      <c r="K3635" t="s">
        <v>29</v>
      </c>
      <c r="L3635">
        <v>1</v>
      </c>
      <c r="M3635" t="s">
        <v>261</v>
      </c>
      <c r="N3635">
        <v>16344</v>
      </c>
      <c r="R3635" s="2">
        <f t="shared" si="113"/>
        <v>100</v>
      </c>
      <c r="S3635" s="2">
        <f>VLOOKUP(A3635,'TA Total'!A:Q,14,0)</f>
        <v>16344</v>
      </c>
    </row>
    <row r="3636" spans="1:19" x14ac:dyDescent="0.45">
      <c r="A3636" s="2" t="str">
        <f t="shared" si="112"/>
        <v>2023|Southland District|Non-private Dwelling</v>
      </c>
      <c r="B3636" t="s">
        <v>16</v>
      </c>
      <c r="C3636" t="s">
        <v>17</v>
      </c>
      <c r="D3636" t="s">
        <v>18</v>
      </c>
      <c r="E3636" t="s">
        <v>19</v>
      </c>
      <c r="F3636">
        <v>2023</v>
      </c>
      <c r="G3636">
        <v>2023</v>
      </c>
      <c r="H3636" s="1" t="s">
        <v>106</v>
      </c>
      <c r="I3636" t="s">
        <v>105</v>
      </c>
      <c r="J3636">
        <v>999</v>
      </c>
      <c r="K3636" t="s">
        <v>29</v>
      </c>
      <c r="L3636">
        <v>2</v>
      </c>
      <c r="M3636" t="s">
        <v>262</v>
      </c>
      <c r="N3636">
        <v>543</v>
      </c>
      <c r="R3636" s="2">
        <f t="shared" si="113"/>
        <v>100</v>
      </c>
      <c r="S3636" s="2">
        <f>VLOOKUP(A3636,'TA Total'!A:Q,14,0)</f>
        <v>543</v>
      </c>
    </row>
    <row r="3637" spans="1:19" x14ac:dyDescent="0.45">
      <c r="A3637" s="2" t="str">
        <f t="shared" si="112"/>
        <v>2023|Southland District|Total - dwelling type</v>
      </c>
      <c r="B3637" t="s">
        <v>16</v>
      </c>
      <c r="C3637" t="s">
        <v>17</v>
      </c>
      <c r="D3637" t="s">
        <v>18</v>
      </c>
      <c r="E3637" t="s">
        <v>19</v>
      </c>
      <c r="F3637">
        <v>2023</v>
      </c>
      <c r="G3637">
        <v>2023</v>
      </c>
      <c r="H3637" s="1" t="s">
        <v>106</v>
      </c>
      <c r="I3637" t="s">
        <v>105</v>
      </c>
      <c r="J3637">
        <v>999</v>
      </c>
      <c r="K3637" t="s">
        <v>29</v>
      </c>
      <c r="L3637">
        <v>99</v>
      </c>
      <c r="M3637" t="s">
        <v>260</v>
      </c>
      <c r="N3637">
        <v>16887</v>
      </c>
      <c r="R3637" s="2">
        <f t="shared" si="113"/>
        <v>100</v>
      </c>
      <c r="S3637" s="2">
        <f>VLOOKUP(A3637,'TA Total'!A:Q,14,0)</f>
        <v>16887</v>
      </c>
    </row>
    <row r="3638" spans="1:19" x14ac:dyDescent="0.45">
      <c r="A3638" s="2" t="str">
        <f t="shared" si="112"/>
        <v>2023|Gore District|Private Dwelling</v>
      </c>
      <c r="B3638" t="s">
        <v>16</v>
      </c>
      <c r="C3638" t="s">
        <v>17</v>
      </c>
      <c r="D3638" t="s">
        <v>18</v>
      </c>
      <c r="E3638" t="s">
        <v>19</v>
      </c>
      <c r="F3638">
        <v>2023</v>
      </c>
      <c r="G3638">
        <v>2023</v>
      </c>
      <c r="H3638" s="1" t="s">
        <v>104</v>
      </c>
      <c r="I3638" t="s">
        <v>103</v>
      </c>
      <c r="J3638">
        <v>1</v>
      </c>
      <c r="K3638" t="s">
        <v>22</v>
      </c>
      <c r="L3638">
        <v>1</v>
      </c>
      <c r="M3638" t="s">
        <v>261</v>
      </c>
      <c r="N3638">
        <v>5334</v>
      </c>
      <c r="R3638" s="2">
        <f t="shared" si="113"/>
        <v>92.267773741567211</v>
      </c>
      <c r="S3638" s="2">
        <f>VLOOKUP(A3638,'TA Total'!A:Q,14,0)</f>
        <v>5781</v>
      </c>
    </row>
    <row r="3639" spans="1:19" x14ac:dyDescent="0.45">
      <c r="A3639" s="2" t="str">
        <f t="shared" si="112"/>
        <v>2023|Gore District|Non-private Dwelling</v>
      </c>
      <c r="B3639" t="s">
        <v>16</v>
      </c>
      <c r="C3639" t="s">
        <v>17</v>
      </c>
      <c r="D3639" t="s">
        <v>18</v>
      </c>
      <c r="E3639" t="s">
        <v>19</v>
      </c>
      <c r="F3639">
        <v>2023</v>
      </c>
      <c r="G3639">
        <v>2023</v>
      </c>
      <c r="H3639" s="1" t="s">
        <v>104</v>
      </c>
      <c r="I3639" t="s">
        <v>103</v>
      </c>
      <c r="J3639">
        <v>1</v>
      </c>
      <c r="K3639" t="s">
        <v>22</v>
      </c>
      <c r="L3639">
        <v>2</v>
      </c>
      <c r="M3639" t="s">
        <v>262</v>
      </c>
      <c r="N3639">
        <v>33</v>
      </c>
      <c r="R3639" s="2">
        <f t="shared" si="113"/>
        <v>100</v>
      </c>
      <c r="S3639" s="2">
        <f>VLOOKUP(A3639,'TA Total'!A:Q,14,0)</f>
        <v>33</v>
      </c>
    </row>
    <row r="3640" spans="1:19" x14ac:dyDescent="0.45">
      <c r="A3640" s="2" t="str">
        <f t="shared" si="112"/>
        <v>2023|Gore District|Total - dwelling type</v>
      </c>
      <c r="B3640" t="s">
        <v>16</v>
      </c>
      <c r="C3640" t="s">
        <v>17</v>
      </c>
      <c r="D3640" t="s">
        <v>18</v>
      </c>
      <c r="E3640" t="s">
        <v>19</v>
      </c>
      <c r="F3640">
        <v>2023</v>
      </c>
      <c r="G3640">
        <v>2023</v>
      </c>
      <c r="H3640" s="1" t="s">
        <v>104</v>
      </c>
      <c r="I3640" t="s">
        <v>103</v>
      </c>
      <c r="J3640">
        <v>1</v>
      </c>
      <c r="K3640" t="s">
        <v>22</v>
      </c>
      <c r="L3640">
        <v>99</v>
      </c>
      <c r="M3640" t="s">
        <v>260</v>
      </c>
      <c r="N3640">
        <v>5364</v>
      </c>
      <c r="R3640" s="2">
        <f t="shared" si="113"/>
        <v>92.260061919504636</v>
      </c>
      <c r="S3640" s="2">
        <f>VLOOKUP(A3640,'TA Total'!A:Q,14,0)</f>
        <v>5814</v>
      </c>
    </row>
    <row r="3641" spans="1:19" x14ac:dyDescent="0.45">
      <c r="A3641" s="2" t="str">
        <f t="shared" si="112"/>
        <v>2023|Gore District|Private Dwelling</v>
      </c>
      <c r="B3641" t="s">
        <v>16</v>
      </c>
      <c r="C3641" t="s">
        <v>17</v>
      </c>
      <c r="D3641" t="s">
        <v>18</v>
      </c>
      <c r="E3641" t="s">
        <v>19</v>
      </c>
      <c r="F3641">
        <v>2023</v>
      </c>
      <c r="G3641">
        <v>2023</v>
      </c>
      <c r="H3641" s="1" t="s">
        <v>104</v>
      </c>
      <c r="I3641" t="s">
        <v>103</v>
      </c>
      <c r="J3641">
        <v>2</v>
      </c>
      <c r="K3641" t="s">
        <v>23</v>
      </c>
      <c r="L3641">
        <v>1</v>
      </c>
      <c r="M3641" t="s">
        <v>261</v>
      </c>
      <c r="N3641">
        <v>432</v>
      </c>
      <c r="R3641" s="2">
        <f t="shared" si="113"/>
        <v>7.4727555786196165</v>
      </c>
      <c r="S3641" s="2">
        <f>VLOOKUP(A3641,'TA Total'!A:Q,14,0)</f>
        <v>5781</v>
      </c>
    </row>
    <row r="3642" spans="1:19" x14ac:dyDescent="0.45">
      <c r="A3642" s="2" t="str">
        <f t="shared" si="112"/>
        <v>2023|Gore District|Non-private Dwelling</v>
      </c>
      <c r="B3642" t="s">
        <v>16</v>
      </c>
      <c r="C3642" t="s">
        <v>17</v>
      </c>
      <c r="D3642" t="s">
        <v>18</v>
      </c>
      <c r="E3642" t="s">
        <v>19</v>
      </c>
      <c r="F3642">
        <v>2023</v>
      </c>
      <c r="G3642">
        <v>2023</v>
      </c>
      <c r="H3642" s="1" t="s">
        <v>104</v>
      </c>
      <c r="I3642" t="s">
        <v>103</v>
      </c>
      <c r="J3642">
        <v>2</v>
      </c>
      <c r="K3642" t="s">
        <v>23</v>
      </c>
      <c r="L3642">
        <v>2</v>
      </c>
      <c r="M3642" t="s">
        <v>262</v>
      </c>
      <c r="N3642">
        <v>3</v>
      </c>
      <c r="R3642" s="2">
        <f t="shared" si="113"/>
        <v>9.0909090909090917</v>
      </c>
      <c r="S3642" s="2">
        <f>VLOOKUP(A3642,'TA Total'!A:Q,14,0)</f>
        <v>33</v>
      </c>
    </row>
    <row r="3643" spans="1:19" x14ac:dyDescent="0.45">
      <c r="A3643" s="2" t="str">
        <f t="shared" si="112"/>
        <v>2023|Gore District|Total - dwelling type</v>
      </c>
      <c r="B3643" t="s">
        <v>16</v>
      </c>
      <c r="C3643" t="s">
        <v>17</v>
      </c>
      <c r="D3643" t="s">
        <v>18</v>
      </c>
      <c r="E3643" t="s">
        <v>19</v>
      </c>
      <c r="F3643">
        <v>2023</v>
      </c>
      <c r="G3643">
        <v>2023</v>
      </c>
      <c r="H3643" s="1" t="s">
        <v>104</v>
      </c>
      <c r="I3643" t="s">
        <v>103</v>
      </c>
      <c r="J3643">
        <v>2</v>
      </c>
      <c r="K3643" t="s">
        <v>23</v>
      </c>
      <c r="L3643">
        <v>99</v>
      </c>
      <c r="M3643" t="s">
        <v>260</v>
      </c>
      <c r="N3643">
        <v>438</v>
      </c>
      <c r="R3643" s="2">
        <f t="shared" si="113"/>
        <v>7.5335397316821471</v>
      </c>
      <c r="S3643" s="2">
        <f>VLOOKUP(A3643,'TA Total'!A:Q,14,0)</f>
        <v>5814</v>
      </c>
    </row>
    <row r="3644" spans="1:19" x14ac:dyDescent="0.45">
      <c r="A3644" s="2" t="str">
        <f t="shared" si="112"/>
        <v>2023|Gore District|Private Dwelling</v>
      </c>
      <c r="B3644" t="s">
        <v>16</v>
      </c>
      <c r="C3644" t="s">
        <v>17</v>
      </c>
      <c r="D3644" t="s">
        <v>18</v>
      </c>
      <c r="E3644" t="s">
        <v>19</v>
      </c>
      <c r="F3644">
        <v>2023</v>
      </c>
      <c r="G3644">
        <v>2023</v>
      </c>
      <c r="H3644" s="1" t="s">
        <v>104</v>
      </c>
      <c r="I3644" t="s">
        <v>103</v>
      </c>
      <c r="J3644">
        <v>21</v>
      </c>
      <c r="K3644" t="s">
        <v>26</v>
      </c>
      <c r="L3644">
        <v>1</v>
      </c>
      <c r="M3644" t="s">
        <v>261</v>
      </c>
      <c r="N3644">
        <v>183</v>
      </c>
      <c r="R3644" s="2">
        <f t="shared" si="113"/>
        <v>3.1655422937208098</v>
      </c>
      <c r="S3644" s="2">
        <f>VLOOKUP(A3644,'TA Total'!A:Q,14,0)</f>
        <v>5781</v>
      </c>
    </row>
    <row r="3645" spans="1:19" x14ac:dyDescent="0.45">
      <c r="A3645" s="2" t="str">
        <f t="shared" si="112"/>
        <v>2023|Gore District|Non-private Dwelling</v>
      </c>
      <c r="B3645" t="s">
        <v>16</v>
      </c>
      <c r="C3645" t="s">
        <v>17</v>
      </c>
      <c r="D3645" t="s">
        <v>18</v>
      </c>
      <c r="E3645" t="s">
        <v>19</v>
      </c>
      <c r="F3645">
        <v>2023</v>
      </c>
      <c r="G3645">
        <v>2023</v>
      </c>
      <c r="H3645" s="1" t="s">
        <v>104</v>
      </c>
      <c r="I3645" t="s">
        <v>103</v>
      </c>
      <c r="J3645">
        <v>21</v>
      </c>
      <c r="K3645" t="s">
        <v>26</v>
      </c>
      <c r="L3645">
        <v>2</v>
      </c>
      <c r="M3645" t="s">
        <v>262</v>
      </c>
      <c r="N3645">
        <v>0</v>
      </c>
      <c r="R3645" s="2">
        <f t="shared" si="113"/>
        <v>0</v>
      </c>
      <c r="S3645" s="2">
        <f>VLOOKUP(A3645,'TA Total'!A:Q,14,0)</f>
        <v>33</v>
      </c>
    </row>
    <row r="3646" spans="1:19" x14ac:dyDescent="0.45">
      <c r="A3646" s="2" t="str">
        <f t="shared" si="112"/>
        <v>2023|Gore District|Total - dwelling type</v>
      </c>
      <c r="B3646" t="s">
        <v>16</v>
      </c>
      <c r="C3646" t="s">
        <v>17</v>
      </c>
      <c r="D3646" t="s">
        <v>18</v>
      </c>
      <c r="E3646" t="s">
        <v>19</v>
      </c>
      <c r="F3646">
        <v>2023</v>
      </c>
      <c r="G3646">
        <v>2023</v>
      </c>
      <c r="H3646" s="1" t="s">
        <v>104</v>
      </c>
      <c r="I3646" t="s">
        <v>103</v>
      </c>
      <c r="J3646">
        <v>21</v>
      </c>
      <c r="K3646" t="s">
        <v>26</v>
      </c>
      <c r="L3646">
        <v>99</v>
      </c>
      <c r="M3646" t="s">
        <v>260</v>
      </c>
      <c r="N3646">
        <v>183</v>
      </c>
      <c r="R3646" s="2">
        <f t="shared" si="113"/>
        <v>3.147574819401445</v>
      </c>
      <c r="S3646" s="2">
        <f>VLOOKUP(A3646,'TA Total'!A:Q,14,0)</f>
        <v>5814</v>
      </c>
    </row>
    <row r="3647" spans="1:19" x14ac:dyDescent="0.45">
      <c r="A3647" s="2" t="str">
        <f t="shared" si="112"/>
        <v>2023|Gore District|Private Dwelling</v>
      </c>
      <c r="B3647" t="s">
        <v>16</v>
      </c>
      <c r="C3647" t="s">
        <v>17</v>
      </c>
      <c r="D3647" t="s">
        <v>18</v>
      </c>
      <c r="E3647" t="s">
        <v>19</v>
      </c>
      <c r="F3647">
        <v>2023</v>
      </c>
      <c r="G3647">
        <v>2023</v>
      </c>
      <c r="H3647" s="1" t="s">
        <v>104</v>
      </c>
      <c r="I3647" t="s">
        <v>103</v>
      </c>
      <c r="J3647">
        <v>22</v>
      </c>
      <c r="K3647" t="s">
        <v>27</v>
      </c>
      <c r="L3647">
        <v>1</v>
      </c>
      <c r="M3647" t="s">
        <v>261</v>
      </c>
      <c r="N3647">
        <v>252</v>
      </c>
      <c r="R3647" s="2">
        <f t="shared" si="113"/>
        <v>4.3591074208614424</v>
      </c>
      <c r="S3647" s="2">
        <f>VLOOKUP(A3647,'TA Total'!A:Q,14,0)</f>
        <v>5781</v>
      </c>
    </row>
    <row r="3648" spans="1:19" x14ac:dyDescent="0.45">
      <c r="A3648" s="2" t="str">
        <f t="shared" si="112"/>
        <v>2023|Gore District|Non-private Dwelling</v>
      </c>
      <c r="B3648" t="s">
        <v>16</v>
      </c>
      <c r="C3648" t="s">
        <v>17</v>
      </c>
      <c r="D3648" t="s">
        <v>18</v>
      </c>
      <c r="E3648" t="s">
        <v>19</v>
      </c>
      <c r="F3648">
        <v>2023</v>
      </c>
      <c r="G3648">
        <v>2023</v>
      </c>
      <c r="H3648" s="1" t="s">
        <v>104</v>
      </c>
      <c r="I3648" t="s">
        <v>103</v>
      </c>
      <c r="J3648">
        <v>22</v>
      </c>
      <c r="K3648" t="s">
        <v>27</v>
      </c>
      <c r="L3648">
        <v>2</v>
      </c>
      <c r="M3648" t="s">
        <v>262</v>
      </c>
      <c r="N3648">
        <v>0</v>
      </c>
      <c r="R3648" s="2">
        <f t="shared" si="113"/>
        <v>0</v>
      </c>
      <c r="S3648" s="2">
        <f>VLOOKUP(A3648,'TA Total'!A:Q,14,0)</f>
        <v>33</v>
      </c>
    </row>
    <row r="3649" spans="1:19" x14ac:dyDescent="0.45">
      <c r="A3649" s="2" t="str">
        <f t="shared" si="112"/>
        <v>2023|Gore District|Total - dwelling type</v>
      </c>
      <c r="B3649" t="s">
        <v>16</v>
      </c>
      <c r="C3649" t="s">
        <v>17</v>
      </c>
      <c r="D3649" t="s">
        <v>18</v>
      </c>
      <c r="E3649" t="s">
        <v>19</v>
      </c>
      <c r="F3649">
        <v>2023</v>
      </c>
      <c r="G3649">
        <v>2023</v>
      </c>
      <c r="H3649" s="1" t="s">
        <v>104</v>
      </c>
      <c r="I3649" t="s">
        <v>103</v>
      </c>
      <c r="J3649">
        <v>22</v>
      </c>
      <c r="K3649" t="s">
        <v>27</v>
      </c>
      <c r="L3649">
        <v>99</v>
      </c>
      <c r="M3649" t="s">
        <v>260</v>
      </c>
      <c r="N3649">
        <v>252</v>
      </c>
      <c r="R3649" s="2">
        <f t="shared" si="113"/>
        <v>4.3343653250773997</v>
      </c>
      <c r="S3649" s="2">
        <f>VLOOKUP(A3649,'TA Total'!A:Q,14,0)</f>
        <v>5814</v>
      </c>
    </row>
    <row r="3650" spans="1:19" x14ac:dyDescent="0.45">
      <c r="A3650" s="2" t="str">
        <f t="shared" si="112"/>
        <v>2023|Gore District|Private Dwelling</v>
      </c>
      <c r="B3650" t="s">
        <v>16</v>
      </c>
      <c r="C3650" t="s">
        <v>17</v>
      </c>
      <c r="D3650" t="s">
        <v>18</v>
      </c>
      <c r="E3650" t="s">
        <v>19</v>
      </c>
      <c r="F3650">
        <v>2023</v>
      </c>
      <c r="G3650">
        <v>2023</v>
      </c>
      <c r="H3650" s="1" t="s">
        <v>104</v>
      </c>
      <c r="I3650" t="s">
        <v>103</v>
      </c>
      <c r="J3650">
        <v>3</v>
      </c>
      <c r="K3650" t="s">
        <v>28</v>
      </c>
      <c r="L3650">
        <v>1</v>
      </c>
      <c r="M3650" t="s">
        <v>261</v>
      </c>
      <c r="N3650">
        <v>12</v>
      </c>
      <c r="R3650" s="2">
        <f t="shared" si="113"/>
        <v>0.20757654385054489</v>
      </c>
      <c r="S3650" s="2">
        <f>VLOOKUP(A3650,'TA Total'!A:Q,14,0)</f>
        <v>5781</v>
      </c>
    </row>
    <row r="3651" spans="1:19" x14ac:dyDescent="0.45">
      <c r="A3651" s="2" t="str">
        <f t="shared" ref="A3651:A3714" si="114">G3651&amp;"|"&amp;I3651&amp;"|"&amp;M3651</f>
        <v>2023|Gore District|Non-private Dwelling</v>
      </c>
      <c r="B3651" t="s">
        <v>16</v>
      </c>
      <c r="C3651" t="s">
        <v>17</v>
      </c>
      <c r="D3651" t="s">
        <v>18</v>
      </c>
      <c r="E3651" t="s">
        <v>19</v>
      </c>
      <c r="F3651">
        <v>2023</v>
      </c>
      <c r="G3651">
        <v>2023</v>
      </c>
      <c r="H3651" s="1" t="s">
        <v>104</v>
      </c>
      <c r="I3651" t="s">
        <v>103</v>
      </c>
      <c r="J3651">
        <v>3</v>
      </c>
      <c r="K3651" t="s">
        <v>28</v>
      </c>
      <c r="L3651">
        <v>2</v>
      </c>
      <c r="M3651" t="s">
        <v>262</v>
      </c>
      <c r="N3651">
        <v>0</v>
      </c>
      <c r="R3651" s="2">
        <f t="shared" ref="R3651:R3714" si="115">IF(P3651&lt;&gt;"_U",IFERROR((N3651/S3651*100),"."),".")</f>
        <v>0</v>
      </c>
      <c r="S3651" s="2">
        <f>VLOOKUP(A3651,'TA Total'!A:Q,14,0)</f>
        <v>33</v>
      </c>
    </row>
    <row r="3652" spans="1:19" x14ac:dyDescent="0.45">
      <c r="A3652" s="2" t="str">
        <f t="shared" si="114"/>
        <v>2023|Gore District|Total - dwelling type</v>
      </c>
      <c r="B3652" t="s">
        <v>16</v>
      </c>
      <c r="C3652" t="s">
        <v>17</v>
      </c>
      <c r="D3652" t="s">
        <v>18</v>
      </c>
      <c r="E3652" t="s">
        <v>19</v>
      </c>
      <c r="F3652">
        <v>2023</v>
      </c>
      <c r="G3652">
        <v>2023</v>
      </c>
      <c r="H3652" s="1" t="s">
        <v>104</v>
      </c>
      <c r="I3652" t="s">
        <v>103</v>
      </c>
      <c r="J3652">
        <v>3</v>
      </c>
      <c r="K3652" t="s">
        <v>28</v>
      </c>
      <c r="L3652">
        <v>99</v>
      </c>
      <c r="M3652" t="s">
        <v>260</v>
      </c>
      <c r="N3652">
        <v>12</v>
      </c>
      <c r="R3652" s="2">
        <f t="shared" si="115"/>
        <v>0.20639834881320948</v>
      </c>
      <c r="S3652" s="2">
        <f>VLOOKUP(A3652,'TA Total'!A:Q,14,0)</f>
        <v>5814</v>
      </c>
    </row>
    <row r="3653" spans="1:19" x14ac:dyDescent="0.45">
      <c r="A3653" s="2" t="str">
        <f t="shared" si="114"/>
        <v>2023|Gore District|Private Dwelling</v>
      </c>
      <c r="B3653" t="s">
        <v>16</v>
      </c>
      <c r="C3653" t="s">
        <v>17</v>
      </c>
      <c r="D3653" t="s">
        <v>18</v>
      </c>
      <c r="E3653" t="s">
        <v>19</v>
      </c>
      <c r="F3653">
        <v>2023</v>
      </c>
      <c r="G3653">
        <v>2023</v>
      </c>
      <c r="H3653" s="1" t="s">
        <v>104</v>
      </c>
      <c r="I3653" t="s">
        <v>103</v>
      </c>
      <c r="J3653">
        <v>999</v>
      </c>
      <c r="K3653" t="s">
        <v>29</v>
      </c>
      <c r="L3653">
        <v>1</v>
      </c>
      <c r="M3653" t="s">
        <v>261</v>
      </c>
      <c r="N3653">
        <v>5781</v>
      </c>
      <c r="R3653" s="2">
        <f t="shared" si="115"/>
        <v>100</v>
      </c>
      <c r="S3653" s="2">
        <f>VLOOKUP(A3653,'TA Total'!A:Q,14,0)</f>
        <v>5781</v>
      </c>
    </row>
    <row r="3654" spans="1:19" x14ac:dyDescent="0.45">
      <c r="A3654" s="2" t="str">
        <f t="shared" si="114"/>
        <v>2023|Gore District|Non-private Dwelling</v>
      </c>
      <c r="B3654" t="s">
        <v>16</v>
      </c>
      <c r="C3654" t="s">
        <v>17</v>
      </c>
      <c r="D3654" t="s">
        <v>18</v>
      </c>
      <c r="E3654" t="s">
        <v>19</v>
      </c>
      <c r="F3654">
        <v>2023</v>
      </c>
      <c r="G3654">
        <v>2023</v>
      </c>
      <c r="H3654" s="1" t="s">
        <v>104</v>
      </c>
      <c r="I3654" t="s">
        <v>103</v>
      </c>
      <c r="J3654">
        <v>999</v>
      </c>
      <c r="K3654" t="s">
        <v>29</v>
      </c>
      <c r="L3654">
        <v>2</v>
      </c>
      <c r="M3654" t="s">
        <v>262</v>
      </c>
      <c r="N3654">
        <v>33</v>
      </c>
      <c r="R3654" s="2">
        <f t="shared" si="115"/>
        <v>100</v>
      </c>
      <c r="S3654" s="2">
        <f>VLOOKUP(A3654,'TA Total'!A:Q,14,0)</f>
        <v>33</v>
      </c>
    </row>
    <row r="3655" spans="1:19" x14ac:dyDescent="0.45">
      <c r="A3655" s="2" t="str">
        <f t="shared" si="114"/>
        <v>2023|Gore District|Total - dwelling type</v>
      </c>
      <c r="B3655" t="s">
        <v>16</v>
      </c>
      <c r="C3655" t="s">
        <v>17</v>
      </c>
      <c r="D3655" t="s">
        <v>18</v>
      </c>
      <c r="E3655" t="s">
        <v>19</v>
      </c>
      <c r="F3655">
        <v>2023</v>
      </c>
      <c r="G3655">
        <v>2023</v>
      </c>
      <c r="H3655" s="1" t="s">
        <v>104</v>
      </c>
      <c r="I3655" t="s">
        <v>103</v>
      </c>
      <c r="J3655">
        <v>999</v>
      </c>
      <c r="K3655" t="s">
        <v>29</v>
      </c>
      <c r="L3655">
        <v>99</v>
      </c>
      <c r="M3655" t="s">
        <v>260</v>
      </c>
      <c r="N3655">
        <v>5814</v>
      </c>
      <c r="R3655" s="2">
        <f t="shared" si="115"/>
        <v>100</v>
      </c>
      <c r="S3655" s="2">
        <f>VLOOKUP(A3655,'TA Total'!A:Q,14,0)</f>
        <v>5814</v>
      </c>
    </row>
    <row r="3656" spans="1:19" x14ac:dyDescent="0.45">
      <c r="A3656" s="2" t="str">
        <f t="shared" si="114"/>
        <v>2023|Invercargill City|Private Dwelling</v>
      </c>
      <c r="B3656" t="s">
        <v>16</v>
      </c>
      <c r="C3656" t="s">
        <v>17</v>
      </c>
      <c r="D3656" t="s">
        <v>18</v>
      </c>
      <c r="E3656" t="s">
        <v>19</v>
      </c>
      <c r="F3656">
        <v>2023</v>
      </c>
      <c r="G3656">
        <v>2023</v>
      </c>
      <c r="H3656" s="1" t="s">
        <v>102</v>
      </c>
      <c r="I3656" t="s">
        <v>101</v>
      </c>
      <c r="J3656">
        <v>1</v>
      </c>
      <c r="K3656" t="s">
        <v>22</v>
      </c>
      <c r="L3656">
        <v>1</v>
      </c>
      <c r="M3656" t="s">
        <v>261</v>
      </c>
      <c r="N3656">
        <v>22212</v>
      </c>
      <c r="R3656" s="2">
        <f t="shared" si="115"/>
        <v>92.851768246802095</v>
      </c>
      <c r="S3656" s="2">
        <f>VLOOKUP(A3656,'TA Total'!A:Q,14,0)</f>
        <v>23922</v>
      </c>
    </row>
    <row r="3657" spans="1:19" x14ac:dyDescent="0.45">
      <c r="A3657" s="2" t="str">
        <f t="shared" si="114"/>
        <v>2023|Invercargill City|Non-private Dwelling</v>
      </c>
      <c r="B3657" t="s">
        <v>16</v>
      </c>
      <c r="C3657" t="s">
        <v>17</v>
      </c>
      <c r="D3657" t="s">
        <v>18</v>
      </c>
      <c r="E3657" t="s">
        <v>19</v>
      </c>
      <c r="F3657">
        <v>2023</v>
      </c>
      <c r="G3657">
        <v>2023</v>
      </c>
      <c r="H3657" s="1" t="s">
        <v>102</v>
      </c>
      <c r="I3657" t="s">
        <v>101</v>
      </c>
      <c r="J3657">
        <v>1</v>
      </c>
      <c r="K3657" t="s">
        <v>22</v>
      </c>
      <c r="L3657">
        <v>2</v>
      </c>
      <c r="M3657" t="s">
        <v>262</v>
      </c>
      <c r="N3657">
        <v>114</v>
      </c>
      <c r="R3657" s="2">
        <f t="shared" si="115"/>
        <v>88.372093023255815</v>
      </c>
      <c r="S3657" s="2">
        <f>VLOOKUP(A3657,'TA Total'!A:Q,14,0)</f>
        <v>129</v>
      </c>
    </row>
    <row r="3658" spans="1:19" x14ac:dyDescent="0.45">
      <c r="A3658" s="2" t="str">
        <f t="shared" si="114"/>
        <v>2023|Invercargill City|Total - dwelling type</v>
      </c>
      <c r="B3658" t="s">
        <v>16</v>
      </c>
      <c r="C3658" t="s">
        <v>17</v>
      </c>
      <c r="D3658" t="s">
        <v>18</v>
      </c>
      <c r="E3658" t="s">
        <v>19</v>
      </c>
      <c r="F3658">
        <v>2023</v>
      </c>
      <c r="G3658">
        <v>2023</v>
      </c>
      <c r="H3658" s="1" t="s">
        <v>102</v>
      </c>
      <c r="I3658" t="s">
        <v>101</v>
      </c>
      <c r="J3658">
        <v>1</v>
      </c>
      <c r="K3658" t="s">
        <v>22</v>
      </c>
      <c r="L3658">
        <v>99</v>
      </c>
      <c r="M3658" t="s">
        <v>260</v>
      </c>
      <c r="N3658">
        <v>22326</v>
      </c>
      <c r="R3658" s="2">
        <f t="shared" si="115"/>
        <v>92.839321357285428</v>
      </c>
      <c r="S3658" s="2">
        <f>VLOOKUP(A3658,'TA Total'!A:Q,14,0)</f>
        <v>24048</v>
      </c>
    </row>
    <row r="3659" spans="1:19" x14ac:dyDescent="0.45">
      <c r="A3659" s="2" t="str">
        <f t="shared" si="114"/>
        <v>2023|Invercargill City|Private Dwelling</v>
      </c>
      <c r="B3659" t="s">
        <v>16</v>
      </c>
      <c r="C3659" t="s">
        <v>17</v>
      </c>
      <c r="D3659" t="s">
        <v>18</v>
      </c>
      <c r="E3659" t="s">
        <v>19</v>
      </c>
      <c r="F3659">
        <v>2023</v>
      </c>
      <c r="G3659">
        <v>2023</v>
      </c>
      <c r="H3659" s="1" t="s">
        <v>102</v>
      </c>
      <c r="I3659" t="s">
        <v>101</v>
      </c>
      <c r="J3659">
        <v>2</v>
      </c>
      <c r="K3659" t="s">
        <v>23</v>
      </c>
      <c r="L3659">
        <v>1</v>
      </c>
      <c r="M3659" t="s">
        <v>261</v>
      </c>
      <c r="N3659">
        <v>1626</v>
      </c>
      <c r="R3659" s="2">
        <f t="shared" si="115"/>
        <v>6.7970905442688743</v>
      </c>
      <c r="S3659" s="2">
        <f>VLOOKUP(A3659,'TA Total'!A:Q,14,0)</f>
        <v>23922</v>
      </c>
    </row>
    <row r="3660" spans="1:19" x14ac:dyDescent="0.45">
      <c r="A3660" s="2" t="str">
        <f t="shared" si="114"/>
        <v>2023|Invercargill City|Non-private Dwelling</v>
      </c>
      <c r="B3660" t="s">
        <v>16</v>
      </c>
      <c r="C3660" t="s">
        <v>17</v>
      </c>
      <c r="D3660" t="s">
        <v>18</v>
      </c>
      <c r="E3660" t="s">
        <v>19</v>
      </c>
      <c r="F3660">
        <v>2023</v>
      </c>
      <c r="G3660">
        <v>2023</v>
      </c>
      <c r="H3660" s="1" t="s">
        <v>102</v>
      </c>
      <c r="I3660" t="s">
        <v>101</v>
      </c>
      <c r="J3660">
        <v>2</v>
      </c>
      <c r="K3660" t="s">
        <v>23</v>
      </c>
      <c r="L3660">
        <v>2</v>
      </c>
      <c r="M3660" t="s">
        <v>262</v>
      </c>
      <c r="N3660">
        <v>15</v>
      </c>
      <c r="R3660" s="2">
        <f t="shared" si="115"/>
        <v>11.627906976744185</v>
      </c>
      <c r="S3660" s="2">
        <f>VLOOKUP(A3660,'TA Total'!A:Q,14,0)</f>
        <v>129</v>
      </c>
    </row>
    <row r="3661" spans="1:19" x14ac:dyDescent="0.45">
      <c r="A3661" s="2" t="str">
        <f t="shared" si="114"/>
        <v>2023|Invercargill City|Total - dwelling type</v>
      </c>
      <c r="B3661" t="s">
        <v>16</v>
      </c>
      <c r="C3661" t="s">
        <v>17</v>
      </c>
      <c r="D3661" t="s">
        <v>18</v>
      </c>
      <c r="E3661" t="s">
        <v>19</v>
      </c>
      <c r="F3661">
        <v>2023</v>
      </c>
      <c r="G3661">
        <v>2023</v>
      </c>
      <c r="H3661" s="1" t="s">
        <v>102</v>
      </c>
      <c r="I3661" t="s">
        <v>101</v>
      </c>
      <c r="J3661">
        <v>2</v>
      </c>
      <c r="K3661" t="s">
        <v>23</v>
      </c>
      <c r="L3661">
        <v>99</v>
      </c>
      <c r="M3661" t="s">
        <v>260</v>
      </c>
      <c r="N3661">
        <v>1638</v>
      </c>
      <c r="R3661" s="2">
        <f t="shared" si="115"/>
        <v>6.8113772455089814</v>
      </c>
      <c r="S3661" s="2">
        <f>VLOOKUP(A3661,'TA Total'!A:Q,14,0)</f>
        <v>24048</v>
      </c>
    </row>
    <row r="3662" spans="1:19" x14ac:dyDescent="0.45">
      <c r="A3662" s="2" t="str">
        <f t="shared" si="114"/>
        <v>2023|Invercargill City|Private Dwelling</v>
      </c>
      <c r="B3662" t="s">
        <v>16</v>
      </c>
      <c r="C3662" t="s">
        <v>17</v>
      </c>
      <c r="D3662" t="s">
        <v>18</v>
      </c>
      <c r="E3662" t="s">
        <v>19</v>
      </c>
      <c r="F3662">
        <v>2023</v>
      </c>
      <c r="G3662">
        <v>2023</v>
      </c>
      <c r="H3662" s="1" t="s">
        <v>102</v>
      </c>
      <c r="I3662" t="s">
        <v>101</v>
      </c>
      <c r="J3662">
        <v>21</v>
      </c>
      <c r="K3662" t="s">
        <v>26</v>
      </c>
      <c r="L3662">
        <v>1</v>
      </c>
      <c r="M3662" t="s">
        <v>261</v>
      </c>
      <c r="N3662">
        <v>891</v>
      </c>
      <c r="R3662" s="2">
        <f t="shared" si="115"/>
        <v>3.724604966139955</v>
      </c>
      <c r="S3662" s="2">
        <f>VLOOKUP(A3662,'TA Total'!A:Q,14,0)</f>
        <v>23922</v>
      </c>
    </row>
    <row r="3663" spans="1:19" x14ac:dyDescent="0.45">
      <c r="A3663" s="2" t="str">
        <f t="shared" si="114"/>
        <v>2023|Invercargill City|Non-private Dwelling</v>
      </c>
      <c r="B3663" t="s">
        <v>16</v>
      </c>
      <c r="C3663" t="s">
        <v>17</v>
      </c>
      <c r="D3663" t="s">
        <v>18</v>
      </c>
      <c r="E3663" t="s">
        <v>19</v>
      </c>
      <c r="F3663">
        <v>2023</v>
      </c>
      <c r="G3663">
        <v>2023</v>
      </c>
      <c r="H3663" s="1" t="s">
        <v>102</v>
      </c>
      <c r="I3663" t="s">
        <v>101</v>
      </c>
      <c r="J3663">
        <v>21</v>
      </c>
      <c r="K3663" t="s">
        <v>26</v>
      </c>
      <c r="L3663">
        <v>2</v>
      </c>
      <c r="M3663" t="s">
        <v>262</v>
      </c>
      <c r="N3663">
        <v>3</v>
      </c>
      <c r="R3663" s="2">
        <f t="shared" si="115"/>
        <v>2.3255813953488373</v>
      </c>
      <c r="S3663" s="2">
        <f>VLOOKUP(A3663,'TA Total'!A:Q,14,0)</f>
        <v>129</v>
      </c>
    </row>
    <row r="3664" spans="1:19" x14ac:dyDescent="0.45">
      <c r="A3664" s="2" t="str">
        <f t="shared" si="114"/>
        <v>2023|Invercargill City|Total - dwelling type</v>
      </c>
      <c r="B3664" t="s">
        <v>16</v>
      </c>
      <c r="C3664" t="s">
        <v>17</v>
      </c>
      <c r="D3664" t="s">
        <v>18</v>
      </c>
      <c r="E3664" t="s">
        <v>19</v>
      </c>
      <c r="F3664">
        <v>2023</v>
      </c>
      <c r="G3664">
        <v>2023</v>
      </c>
      <c r="H3664" s="1" t="s">
        <v>102</v>
      </c>
      <c r="I3664" t="s">
        <v>101</v>
      </c>
      <c r="J3664">
        <v>21</v>
      </c>
      <c r="K3664" t="s">
        <v>26</v>
      </c>
      <c r="L3664">
        <v>99</v>
      </c>
      <c r="M3664" t="s">
        <v>260</v>
      </c>
      <c r="N3664">
        <v>894</v>
      </c>
      <c r="R3664" s="2">
        <f t="shared" si="115"/>
        <v>3.7175648702594808</v>
      </c>
      <c r="S3664" s="2">
        <f>VLOOKUP(A3664,'TA Total'!A:Q,14,0)</f>
        <v>24048</v>
      </c>
    </row>
    <row r="3665" spans="1:19" x14ac:dyDescent="0.45">
      <c r="A3665" s="2" t="str">
        <f t="shared" si="114"/>
        <v>2023|Invercargill City|Private Dwelling</v>
      </c>
      <c r="B3665" t="s">
        <v>16</v>
      </c>
      <c r="C3665" t="s">
        <v>17</v>
      </c>
      <c r="D3665" t="s">
        <v>18</v>
      </c>
      <c r="E3665" t="s">
        <v>19</v>
      </c>
      <c r="F3665">
        <v>2023</v>
      </c>
      <c r="G3665">
        <v>2023</v>
      </c>
      <c r="H3665" s="1" t="s">
        <v>102</v>
      </c>
      <c r="I3665" t="s">
        <v>101</v>
      </c>
      <c r="J3665">
        <v>22</v>
      </c>
      <c r="K3665" t="s">
        <v>27</v>
      </c>
      <c r="L3665">
        <v>1</v>
      </c>
      <c r="M3665" t="s">
        <v>261</v>
      </c>
      <c r="N3665">
        <v>738</v>
      </c>
      <c r="R3665" s="2">
        <f t="shared" si="115"/>
        <v>3.0850263355906695</v>
      </c>
      <c r="S3665" s="2">
        <f>VLOOKUP(A3665,'TA Total'!A:Q,14,0)</f>
        <v>23922</v>
      </c>
    </row>
    <row r="3666" spans="1:19" x14ac:dyDescent="0.45">
      <c r="A3666" s="2" t="str">
        <f t="shared" si="114"/>
        <v>2023|Invercargill City|Non-private Dwelling</v>
      </c>
      <c r="B3666" t="s">
        <v>16</v>
      </c>
      <c r="C3666" t="s">
        <v>17</v>
      </c>
      <c r="D3666" t="s">
        <v>18</v>
      </c>
      <c r="E3666" t="s">
        <v>19</v>
      </c>
      <c r="F3666">
        <v>2023</v>
      </c>
      <c r="G3666">
        <v>2023</v>
      </c>
      <c r="H3666" s="1" t="s">
        <v>102</v>
      </c>
      <c r="I3666" t="s">
        <v>101</v>
      </c>
      <c r="J3666">
        <v>22</v>
      </c>
      <c r="K3666" t="s">
        <v>27</v>
      </c>
      <c r="L3666">
        <v>2</v>
      </c>
      <c r="M3666" t="s">
        <v>262</v>
      </c>
      <c r="N3666">
        <v>12</v>
      </c>
      <c r="R3666" s="2">
        <f t="shared" si="115"/>
        <v>9.3023255813953494</v>
      </c>
      <c r="S3666" s="2">
        <f>VLOOKUP(A3666,'TA Total'!A:Q,14,0)</f>
        <v>129</v>
      </c>
    </row>
    <row r="3667" spans="1:19" x14ac:dyDescent="0.45">
      <c r="A3667" s="2" t="str">
        <f t="shared" si="114"/>
        <v>2023|Invercargill City|Total - dwelling type</v>
      </c>
      <c r="B3667" t="s">
        <v>16</v>
      </c>
      <c r="C3667" t="s">
        <v>17</v>
      </c>
      <c r="D3667" t="s">
        <v>18</v>
      </c>
      <c r="E3667" t="s">
        <v>19</v>
      </c>
      <c r="F3667">
        <v>2023</v>
      </c>
      <c r="G3667">
        <v>2023</v>
      </c>
      <c r="H3667" s="1" t="s">
        <v>102</v>
      </c>
      <c r="I3667" t="s">
        <v>101</v>
      </c>
      <c r="J3667">
        <v>22</v>
      </c>
      <c r="K3667" t="s">
        <v>27</v>
      </c>
      <c r="L3667">
        <v>99</v>
      </c>
      <c r="M3667" t="s">
        <v>260</v>
      </c>
      <c r="N3667">
        <v>747</v>
      </c>
      <c r="R3667" s="2">
        <f t="shared" si="115"/>
        <v>3.1062874251497004</v>
      </c>
      <c r="S3667" s="2">
        <f>VLOOKUP(A3667,'TA Total'!A:Q,14,0)</f>
        <v>24048</v>
      </c>
    </row>
    <row r="3668" spans="1:19" x14ac:dyDescent="0.45">
      <c r="A3668" s="2" t="str">
        <f t="shared" si="114"/>
        <v>2023|Invercargill City|Private Dwelling</v>
      </c>
      <c r="B3668" t="s">
        <v>16</v>
      </c>
      <c r="C3668" t="s">
        <v>17</v>
      </c>
      <c r="D3668" t="s">
        <v>18</v>
      </c>
      <c r="E3668" t="s">
        <v>19</v>
      </c>
      <c r="F3668">
        <v>2023</v>
      </c>
      <c r="G3668">
        <v>2023</v>
      </c>
      <c r="H3668" s="1" t="s">
        <v>102</v>
      </c>
      <c r="I3668" t="s">
        <v>101</v>
      </c>
      <c r="J3668">
        <v>3</v>
      </c>
      <c r="K3668" t="s">
        <v>28</v>
      </c>
      <c r="L3668">
        <v>1</v>
      </c>
      <c r="M3668" t="s">
        <v>261</v>
      </c>
      <c r="N3668">
        <v>81</v>
      </c>
      <c r="R3668" s="2">
        <f t="shared" si="115"/>
        <v>0.33860045146726864</v>
      </c>
      <c r="S3668" s="2">
        <f>VLOOKUP(A3668,'TA Total'!A:Q,14,0)</f>
        <v>23922</v>
      </c>
    </row>
    <row r="3669" spans="1:19" x14ac:dyDescent="0.45">
      <c r="A3669" s="2" t="str">
        <f t="shared" si="114"/>
        <v>2023|Invercargill City|Non-private Dwelling</v>
      </c>
      <c r="B3669" t="s">
        <v>16</v>
      </c>
      <c r="C3669" t="s">
        <v>17</v>
      </c>
      <c r="D3669" t="s">
        <v>18</v>
      </c>
      <c r="E3669" t="s">
        <v>19</v>
      </c>
      <c r="F3669">
        <v>2023</v>
      </c>
      <c r="G3669">
        <v>2023</v>
      </c>
      <c r="H3669" s="1" t="s">
        <v>102</v>
      </c>
      <c r="I3669" t="s">
        <v>101</v>
      </c>
      <c r="J3669">
        <v>3</v>
      </c>
      <c r="K3669" t="s">
        <v>28</v>
      </c>
      <c r="L3669">
        <v>2</v>
      </c>
      <c r="M3669" t="s">
        <v>262</v>
      </c>
      <c r="N3669">
        <v>3</v>
      </c>
      <c r="R3669" s="2">
        <f t="shared" si="115"/>
        <v>2.3255813953488373</v>
      </c>
      <c r="S3669" s="2">
        <f>VLOOKUP(A3669,'TA Total'!A:Q,14,0)</f>
        <v>129</v>
      </c>
    </row>
    <row r="3670" spans="1:19" x14ac:dyDescent="0.45">
      <c r="A3670" s="2" t="str">
        <f t="shared" si="114"/>
        <v>2023|Invercargill City|Total - dwelling type</v>
      </c>
      <c r="B3670" t="s">
        <v>16</v>
      </c>
      <c r="C3670" t="s">
        <v>17</v>
      </c>
      <c r="D3670" t="s">
        <v>18</v>
      </c>
      <c r="E3670" t="s">
        <v>19</v>
      </c>
      <c r="F3670">
        <v>2023</v>
      </c>
      <c r="G3670">
        <v>2023</v>
      </c>
      <c r="H3670" s="1" t="s">
        <v>102</v>
      </c>
      <c r="I3670" t="s">
        <v>101</v>
      </c>
      <c r="J3670">
        <v>3</v>
      </c>
      <c r="K3670" t="s">
        <v>28</v>
      </c>
      <c r="L3670">
        <v>99</v>
      </c>
      <c r="M3670" t="s">
        <v>260</v>
      </c>
      <c r="N3670">
        <v>84</v>
      </c>
      <c r="R3670" s="2">
        <f t="shared" si="115"/>
        <v>0.34930139720558884</v>
      </c>
      <c r="S3670" s="2">
        <f>VLOOKUP(A3670,'TA Total'!A:Q,14,0)</f>
        <v>24048</v>
      </c>
    </row>
    <row r="3671" spans="1:19" x14ac:dyDescent="0.45">
      <c r="A3671" s="2" t="str">
        <f t="shared" si="114"/>
        <v>2023|Invercargill City|Private Dwelling</v>
      </c>
      <c r="B3671" t="s">
        <v>16</v>
      </c>
      <c r="C3671" t="s">
        <v>17</v>
      </c>
      <c r="D3671" t="s">
        <v>18</v>
      </c>
      <c r="E3671" t="s">
        <v>19</v>
      </c>
      <c r="F3671">
        <v>2023</v>
      </c>
      <c r="G3671">
        <v>2023</v>
      </c>
      <c r="H3671" s="1" t="s">
        <v>102</v>
      </c>
      <c r="I3671" t="s">
        <v>101</v>
      </c>
      <c r="J3671">
        <v>999</v>
      </c>
      <c r="K3671" t="s">
        <v>29</v>
      </c>
      <c r="L3671">
        <v>1</v>
      </c>
      <c r="M3671" t="s">
        <v>261</v>
      </c>
      <c r="N3671">
        <v>23922</v>
      </c>
      <c r="R3671" s="2">
        <f t="shared" si="115"/>
        <v>100</v>
      </c>
      <c r="S3671" s="2">
        <f>VLOOKUP(A3671,'TA Total'!A:Q,14,0)</f>
        <v>23922</v>
      </c>
    </row>
    <row r="3672" spans="1:19" x14ac:dyDescent="0.45">
      <c r="A3672" s="2" t="str">
        <f t="shared" si="114"/>
        <v>2023|Invercargill City|Non-private Dwelling</v>
      </c>
      <c r="B3672" t="s">
        <v>16</v>
      </c>
      <c r="C3672" t="s">
        <v>17</v>
      </c>
      <c r="D3672" t="s">
        <v>18</v>
      </c>
      <c r="E3672" t="s">
        <v>19</v>
      </c>
      <c r="F3672">
        <v>2023</v>
      </c>
      <c r="G3672">
        <v>2023</v>
      </c>
      <c r="H3672" s="1" t="s">
        <v>102</v>
      </c>
      <c r="I3672" t="s">
        <v>101</v>
      </c>
      <c r="J3672">
        <v>999</v>
      </c>
      <c r="K3672" t="s">
        <v>29</v>
      </c>
      <c r="L3672">
        <v>2</v>
      </c>
      <c r="M3672" t="s">
        <v>262</v>
      </c>
      <c r="N3672">
        <v>129</v>
      </c>
      <c r="R3672" s="2">
        <f t="shared" si="115"/>
        <v>100</v>
      </c>
      <c r="S3672" s="2">
        <f>VLOOKUP(A3672,'TA Total'!A:Q,14,0)</f>
        <v>129</v>
      </c>
    </row>
    <row r="3673" spans="1:19" x14ac:dyDescent="0.45">
      <c r="A3673" s="2" t="str">
        <f t="shared" si="114"/>
        <v>2023|Invercargill City|Total - dwelling type</v>
      </c>
      <c r="B3673" t="s">
        <v>16</v>
      </c>
      <c r="C3673" t="s">
        <v>17</v>
      </c>
      <c r="D3673" t="s">
        <v>18</v>
      </c>
      <c r="E3673" t="s">
        <v>19</v>
      </c>
      <c r="F3673">
        <v>2023</v>
      </c>
      <c r="G3673">
        <v>2023</v>
      </c>
      <c r="H3673" s="1" t="s">
        <v>102</v>
      </c>
      <c r="I3673" t="s">
        <v>101</v>
      </c>
      <c r="J3673">
        <v>999</v>
      </c>
      <c r="K3673" t="s">
        <v>29</v>
      </c>
      <c r="L3673">
        <v>99</v>
      </c>
      <c r="M3673" t="s">
        <v>260</v>
      </c>
      <c r="N3673">
        <v>24048</v>
      </c>
      <c r="R3673" s="2">
        <f t="shared" si="115"/>
        <v>100</v>
      </c>
      <c r="S3673" s="2">
        <f>VLOOKUP(A3673,'TA Total'!A:Q,14,0)</f>
        <v>24048</v>
      </c>
    </row>
    <row r="3674" spans="1:19" x14ac:dyDescent="0.45">
      <c r="A3674" s="2" t="str">
        <f t="shared" si="114"/>
        <v>2023|Auckland|Private Dwelling</v>
      </c>
      <c r="B3674" t="s">
        <v>16</v>
      </c>
      <c r="C3674" t="s">
        <v>17</v>
      </c>
      <c r="D3674" t="s">
        <v>18</v>
      </c>
      <c r="E3674" t="s">
        <v>19</v>
      </c>
      <c r="F3674">
        <v>2023</v>
      </c>
      <c r="G3674">
        <v>2023</v>
      </c>
      <c r="H3674" s="1" t="s">
        <v>100</v>
      </c>
      <c r="I3674" t="s">
        <v>99</v>
      </c>
      <c r="J3674">
        <v>1</v>
      </c>
      <c r="K3674" t="s">
        <v>22</v>
      </c>
      <c r="L3674">
        <v>1</v>
      </c>
      <c r="M3674" t="s">
        <v>261</v>
      </c>
      <c r="N3674">
        <v>542349</v>
      </c>
      <c r="R3674" s="2">
        <f t="shared" si="115"/>
        <v>88.94262464454043</v>
      </c>
      <c r="S3674" s="2">
        <f>VLOOKUP(A3674,'TA Total'!A:Q,14,0)</f>
        <v>609774</v>
      </c>
    </row>
    <row r="3675" spans="1:19" x14ac:dyDescent="0.45">
      <c r="A3675" s="2" t="str">
        <f t="shared" si="114"/>
        <v>2023|Auckland|Non-private Dwelling</v>
      </c>
      <c r="B3675" t="s">
        <v>16</v>
      </c>
      <c r="C3675" t="s">
        <v>17</v>
      </c>
      <c r="D3675" t="s">
        <v>18</v>
      </c>
      <c r="E3675" t="s">
        <v>19</v>
      </c>
      <c r="F3675">
        <v>2023</v>
      </c>
      <c r="G3675">
        <v>2023</v>
      </c>
      <c r="H3675" s="1" t="s">
        <v>100</v>
      </c>
      <c r="I3675" t="s">
        <v>99</v>
      </c>
      <c r="J3675">
        <v>1</v>
      </c>
      <c r="K3675" t="s">
        <v>22</v>
      </c>
      <c r="L3675">
        <v>2</v>
      </c>
      <c r="M3675" t="s">
        <v>262</v>
      </c>
      <c r="N3675">
        <v>1728</v>
      </c>
      <c r="R3675" s="2">
        <f t="shared" si="115"/>
        <v>81.47100424328147</v>
      </c>
      <c r="S3675" s="2">
        <f>VLOOKUP(A3675,'TA Total'!A:Q,14,0)</f>
        <v>2121</v>
      </c>
    </row>
    <row r="3676" spans="1:19" x14ac:dyDescent="0.45">
      <c r="A3676" s="2" t="str">
        <f t="shared" si="114"/>
        <v>2023|Auckland|Total - dwelling type</v>
      </c>
      <c r="B3676" t="s">
        <v>16</v>
      </c>
      <c r="C3676" t="s">
        <v>17</v>
      </c>
      <c r="D3676" t="s">
        <v>18</v>
      </c>
      <c r="E3676" t="s">
        <v>19</v>
      </c>
      <c r="F3676">
        <v>2023</v>
      </c>
      <c r="G3676">
        <v>2023</v>
      </c>
      <c r="H3676" s="1" t="s">
        <v>100</v>
      </c>
      <c r="I3676" t="s">
        <v>99</v>
      </c>
      <c r="J3676">
        <v>1</v>
      </c>
      <c r="K3676" t="s">
        <v>22</v>
      </c>
      <c r="L3676">
        <v>99</v>
      </c>
      <c r="M3676" t="s">
        <v>260</v>
      </c>
      <c r="N3676">
        <v>544083</v>
      </c>
      <c r="R3676" s="2">
        <f t="shared" si="115"/>
        <v>88.917706469247165</v>
      </c>
      <c r="S3676" s="2">
        <f>VLOOKUP(A3676,'TA Total'!A:Q,14,0)</f>
        <v>611895</v>
      </c>
    </row>
    <row r="3677" spans="1:19" x14ac:dyDescent="0.45">
      <c r="A3677" s="2" t="str">
        <f t="shared" si="114"/>
        <v>2023|Auckland|Private Dwelling</v>
      </c>
      <c r="B3677" t="s">
        <v>16</v>
      </c>
      <c r="C3677" t="s">
        <v>17</v>
      </c>
      <c r="D3677" t="s">
        <v>18</v>
      </c>
      <c r="E3677" t="s">
        <v>19</v>
      </c>
      <c r="F3677">
        <v>2023</v>
      </c>
      <c r="G3677">
        <v>2023</v>
      </c>
      <c r="H3677" s="1" t="s">
        <v>100</v>
      </c>
      <c r="I3677" t="s">
        <v>99</v>
      </c>
      <c r="J3677">
        <v>2</v>
      </c>
      <c r="K3677" t="s">
        <v>23</v>
      </c>
      <c r="L3677">
        <v>1</v>
      </c>
      <c r="M3677" t="s">
        <v>261</v>
      </c>
      <c r="N3677">
        <v>53658</v>
      </c>
      <c r="R3677" s="2">
        <f t="shared" si="115"/>
        <v>8.7996536421690656</v>
      </c>
      <c r="S3677" s="2">
        <f>VLOOKUP(A3677,'TA Total'!A:Q,14,0)</f>
        <v>609774</v>
      </c>
    </row>
    <row r="3678" spans="1:19" x14ac:dyDescent="0.45">
      <c r="A3678" s="2" t="str">
        <f t="shared" si="114"/>
        <v>2023|Auckland|Non-private Dwelling</v>
      </c>
      <c r="B3678" t="s">
        <v>16</v>
      </c>
      <c r="C3678" t="s">
        <v>17</v>
      </c>
      <c r="D3678" t="s">
        <v>18</v>
      </c>
      <c r="E3678" t="s">
        <v>19</v>
      </c>
      <c r="F3678">
        <v>2023</v>
      </c>
      <c r="G3678">
        <v>2023</v>
      </c>
      <c r="H3678" s="1" t="s">
        <v>100</v>
      </c>
      <c r="I3678" t="s">
        <v>99</v>
      </c>
      <c r="J3678">
        <v>2</v>
      </c>
      <c r="K3678" t="s">
        <v>23</v>
      </c>
      <c r="L3678">
        <v>2</v>
      </c>
      <c r="M3678" t="s">
        <v>262</v>
      </c>
      <c r="N3678">
        <v>360</v>
      </c>
      <c r="R3678" s="2">
        <f t="shared" si="115"/>
        <v>16.973125884016973</v>
      </c>
      <c r="S3678" s="2">
        <f>VLOOKUP(A3678,'TA Total'!A:Q,14,0)</f>
        <v>2121</v>
      </c>
    </row>
    <row r="3679" spans="1:19" x14ac:dyDescent="0.45">
      <c r="A3679" s="2" t="str">
        <f t="shared" si="114"/>
        <v>2023|Auckland|Total - dwelling type</v>
      </c>
      <c r="B3679" t="s">
        <v>16</v>
      </c>
      <c r="C3679" t="s">
        <v>17</v>
      </c>
      <c r="D3679" t="s">
        <v>18</v>
      </c>
      <c r="E3679" t="s">
        <v>19</v>
      </c>
      <c r="F3679">
        <v>2023</v>
      </c>
      <c r="G3679">
        <v>2023</v>
      </c>
      <c r="H3679" s="1" t="s">
        <v>100</v>
      </c>
      <c r="I3679" t="s">
        <v>99</v>
      </c>
      <c r="J3679">
        <v>2</v>
      </c>
      <c r="K3679" t="s">
        <v>23</v>
      </c>
      <c r="L3679">
        <v>99</v>
      </c>
      <c r="M3679" t="s">
        <v>260</v>
      </c>
      <c r="N3679">
        <v>54015</v>
      </c>
      <c r="R3679" s="2">
        <f t="shared" si="115"/>
        <v>8.8274949133429761</v>
      </c>
      <c r="S3679" s="2">
        <f>VLOOKUP(A3679,'TA Total'!A:Q,14,0)</f>
        <v>611895</v>
      </c>
    </row>
    <row r="3680" spans="1:19" x14ac:dyDescent="0.45">
      <c r="A3680" s="2" t="str">
        <f t="shared" si="114"/>
        <v>2023|Auckland|Private Dwelling</v>
      </c>
      <c r="B3680" t="s">
        <v>16</v>
      </c>
      <c r="C3680" t="s">
        <v>17</v>
      </c>
      <c r="D3680" t="s">
        <v>18</v>
      </c>
      <c r="E3680" t="s">
        <v>19</v>
      </c>
      <c r="F3680">
        <v>2023</v>
      </c>
      <c r="G3680">
        <v>2023</v>
      </c>
      <c r="H3680" s="1" t="s">
        <v>100</v>
      </c>
      <c r="I3680" t="s">
        <v>99</v>
      </c>
      <c r="J3680">
        <v>21</v>
      </c>
      <c r="K3680" t="s">
        <v>26</v>
      </c>
      <c r="L3680">
        <v>1</v>
      </c>
      <c r="M3680" t="s">
        <v>261</v>
      </c>
      <c r="N3680">
        <v>29430</v>
      </c>
      <c r="R3680" s="2">
        <f t="shared" si="115"/>
        <v>4.8263782975331839</v>
      </c>
      <c r="S3680" s="2">
        <f>VLOOKUP(A3680,'TA Total'!A:Q,14,0)</f>
        <v>609774</v>
      </c>
    </row>
    <row r="3681" spans="1:19" x14ac:dyDescent="0.45">
      <c r="A3681" s="2" t="str">
        <f t="shared" si="114"/>
        <v>2023|Auckland|Non-private Dwelling</v>
      </c>
      <c r="B3681" t="s">
        <v>16</v>
      </c>
      <c r="C3681" t="s">
        <v>17</v>
      </c>
      <c r="D3681" t="s">
        <v>18</v>
      </c>
      <c r="E3681" t="s">
        <v>19</v>
      </c>
      <c r="F3681">
        <v>2023</v>
      </c>
      <c r="G3681">
        <v>2023</v>
      </c>
      <c r="H3681" s="1" t="s">
        <v>100</v>
      </c>
      <c r="I3681" t="s">
        <v>99</v>
      </c>
      <c r="J3681">
        <v>21</v>
      </c>
      <c r="K3681" t="s">
        <v>26</v>
      </c>
      <c r="L3681">
        <v>2</v>
      </c>
      <c r="M3681" t="s">
        <v>262</v>
      </c>
      <c r="N3681">
        <v>150</v>
      </c>
      <c r="R3681" s="2">
        <f t="shared" si="115"/>
        <v>7.0721357850070721</v>
      </c>
      <c r="S3681" s="2">
        <f>VLOOKUP(A3681,'TA Total'!A:Q,14,0)</f>
        <v>2121</v>
      </c>
    </row>
    <row r="3682" spans="1:19" x14ac:dyDescent="0.45">
      <c r="A3682" s="2" t="str">
        <f t="shared" si="114"/>
        <v>2023|Auckland|Total - dwelling type</v>
      </c>
      <c r="B3682" t="s">
        <v>16</v>
      </c>
      <c r="C3682" t="s">
        <v>17</v>
      </c>
      <c r="D3682" t="s">
        <v>18</v>
      </c>
      <c r="E3682" t="s">
        <v>19</v>
      </c>
      <c r="F3682">
        <v>2023</v>
      </c>
      <c r="G3682">
        <v>2023</v>
      </c>
      <c r="H3682" s="1" t="s">
        <v>100</v>
      </c>
      <c r="I3682" t="s">
        <v>99</v>
      </c>
      <c r="J3682">
        <v>21</v>
      </c>
      <c r="K3682" t="s">
        <v>26</v>
      </c>
      <c r="L3682">
        <v>99</v>
      </c>
      <c r="M3682" t="s">
        <v>260</v>
      </c>
      <c r="N3682">
        <v>29580</v>
      </c>
      <c r="R3682" s="2">
        <f t="shared" si="115"/>
        <v>4.8341627239967639</v>
      </c>
      <c r="S3682" s="2">
        <f>VLOOKUP(A3682,'TA Total'!A:Q,14,0)</f>
        <v>611895</v>
      </c>
    </row>
    <row r="3683" spans="1:19" x14ac:dyDescent="0.45">
      <c r="A3683" s="2" t="str">
        <f t="shared" si="114"/>
        <v>2023|Auckland|Private Dwelling</v>
      </c>
      <c r="B3683" t="s">
        <v>16</v>
      </c>
      <c r="C3683" t="s">
        <v>17</v>
      </c>
      <c r="D3683" t="s">
        <v>18</v>
      </c>
      <c r="E3683" t="s">
        <v>19</v>
      </c>
      <c r="F3683">
        <v>2023</v>
      </c>
      <c r="G3683">
        <v>2023</v>
      </c>
      <c r="H3683" s="1" t="s">
        <v>100</v>
      </c>
      <c r="I3683" t="s">
        <v>99</v>
      </c>
      <c r="J3683">
        <v>22</v>
      </c>
      <c r="K3683" t="s">
        <v>27</v>
      </c>
      <c r="L3683">
        <v>1</v>
      </c>
      <c r="M3683" t="s">
        <v>261</v>
      </c>
      <c r="N3683">
        <v>24228</v>
      </c>
      <c r="R3683" s="2">
        <f t="shared" si="115"/>
        <v>3.9732753446358813</v>
      </c>
      <c r="S3683" s="2">
        <f>VLOOKUP(A3683,'TA Total'!A:Q,14,0)</f>
        <v>609774</v>
      </c>
    </row>
    <row r="3684" spans="1:19" x14ac:dyDescent="0.45">
      <c r="A3684" s="2" t="str">
        <f t="shared" si="114"/>
        <v>2023|Auckland|Non-private Dwelling</v>
      </c>
      <c r="B3684" t="s">
        <v>16</v>
      </c>
      <c r="C3684" t="s">
        <v>17</v>
      </c>
      <c r="D3684" t="s">
        <v>18</v>
      </c>
      <c r="E3684" t="s">
        <v>19</v>
      </c>
      <c r="F3684">
        <v>2023</v>
      </c>
      <c r="G3684">
        <v>2023</v>
      </c>
      <c r="H3684" s="1" t="s">
        <v>100</v>
      </c>
      <c r="I3684" t="s">
        <v>99</v>
      </c>
      <c r="J3684">
        <v>22</v>
      </c>
      <c r="K3684" t="s">
        <v>27</v>
      </c>
      <c r="L3684">
        <v>2</v>
      </c>
      <c r="M3684" t="s">
        <v>262</v>
      </c>
      <c r="N3684">
        <v>210</v>
      </c>
      <c r="R3684" s="2">
        <f t="shared" si="115"/>
        <v>9.9009900990099009</v>
      </c>
      <c r="S3684" s="2">
        <f>VLOOKUP(A3684,'TA Total'!A:Q,14,0)</f>
        <v>2121</v>
      </c>
    </row>
    <row r="3685" spans="1:19" x14ac:dyDescent="0.45">
      <c r="A3685" s="2" t="str">
        <f t="shared" si="114"/>
        <v>2023|Auckland|Total - dwelling type</v>
      </c>
      <c r="B3685" t="s">
        <v>16</v>
      </c>
      <c r="C3685" t="s">
        <v>17</v>
      </c>
      <c r="D3685" t="s">
        <v>18</v>
      </c>
      <c r="E3685" t="s">
        <v>19</v>
      </c>
      <c r="F3685">
        <v>2023</v>
      </c>
      <c r="G3685">
        <v>2023</v>
      </c>
      <c r="H3685" s="1" t="s">
        <v>100</v>
      </c>
      <c r="I3685" t="s">
        <v>99</v>
      </c>
      <c r="J3685">
        <v>22</v>
      </c>
      <c r="K3685" t="s">
        <v>27</v>
      </c>
      <c r="L3685">
        <v>99</v>
      </c>
      <c r="M3685" t="s">
        <v>260</v>
      </c>
      <c r="N3685">
        <v>24438</v>
      </c>
      <c r="R3685" s="2">
        <f t="shared" si="115"/>
        <v>3.9938224695413429</v>
      </c>
      <c r="S3685" s="2">
        <f>VLOOKUP(A3685,'TA Total'!A:Q,14,0)</f>
        <v>611895</v>
      </c>
    </row>
    <row r="3686" spans="1:19" x14ac:dyDescent="0.45">
      <c r="A3686" s="2" t="str">
        <f t="shared" si="114"/>
        <v>2023|Auckland|Private Dwelling</v>
      </c>
      <c r="B3686" t="s">
        <v>16</v>
      </c>
      <c r="C3686" t="s">
        <v>17</v>
      </c>
      <c r="D3686" t="s">
        <v>18</v>
      </c>
      <c r="E3686" t="s">
        <v>19</v>
      </c>
      <c r="F3686">
        <v>2023</v>
      </c>
      <c r="G3686">
        <v>2023</v>
      </c>
      <c r="H3686" s="1" t="s">
        <v>100</v>
      </c>
      <c r="I3686" t="s">
        <v>99</v>
      </c>
      <c r="J3686">
        <v>3</v>
      </c>
      <c r="K3686" t="s">
        <v>28</v>
      </c>
      <c r="L3686">
        <v>1</v>
      </c>
      <c r="M3686" t="s">
        <v>261</v>
      </c>
      <c r="N3686">
        <v>13764</v>
      </c>
      <c r="R3686" s="2">
        <f t="shared" si="115"/>
        <v>2.2572297277351936</v>
      </c>
      <c r="S3686" s="2">
        <f>VLOOKUP(A3686,'TA Total'!A:Q,14,0)</f>
        <v>609774</v>
      </c>
    </row>
    <row r="3687" spans="1:19" x14ac:dyDescent="0.45">
      <c r="A3687" s="2" t="str">
        <f t="shared" si="114"/>
        <v>2023|Auckland|Non-private Dwelling</v>
      </c>
      <c r="B3687" t="s">
        <v>16</v>
      </c>
      <c r="C3687" t="s">
        <v>17</v>
      </c>
      <c r="D3687" t="s">
        <v>18</v>
      </c>
      <c r="E3687" t="s">
        <v>19</v>
      </c>
      <c r="F3687">
        <v>2023</v>
      </c>
      <c r="G3687">
        <v>2023</v>
      </c>
      <c r="H3687" s="1" t="s">
        <v>100</v>
      </c>
      <c r="I3687" t="s">
        <v>99</v>
      </c>
      <c r="J3687">
        <v>3</v>
      </c>
      <c r="K3687" t="s">
        <v>28</v>
      </c>
      <c r="L3687">
        <v>2</v>
      </c>
      <c r="M3687" t="s">
        <v>262</v>
      </c>
      <c r="N3687">
        <v>30</v>
      </c>
      <c r="R3687" s="2">
        <f t="shared" si="115"/>
        <v>1.4144271570014144</v>
      </c>
      <c r="S3687" s="2">
        <f>VLOOKUP(A3687,'TA Total'!A:Q,14,0)</f>
        <v>2121</v>
      </c>
    </row>
    <row r="3688" spans="1:19" x14ac:dyDescent="0.45">
      <c r="A3688" s="2" t="str">
        <f t="shared" si="114"/>
        <v>2023|Auckland|Total - dwelling type</v>
      </c>
      <c r="B3688" t="s">
        <v>16</v>
      </c>
      <c r="C3688" t="s">
        <v>17</v>
      </c>
      <c r="D3688" t="s">
        <v>18</v>
      </c>
      <c r="E3688" t="s">
        <v>19</v>
      </c>
      <c r="F3688">
        <v>2023</v>
      </c>
      <c r="G3688">
        <v>2023</v>
      </c>
      <c r="H3688" s="1" t="s">
        <v>100</v>
      </c>
      <c r="I3688" t="s">
        <v>99</v>
      </c>
      <c r="J3688">
        <v>3</v>
      </c>
      <c r="K3688" t="s">
        <v>28</v>
      </c>
      <c r="L3688">
        <v>99</v>
      </c>
      <c r="M3688" t="s">
        <v>260</v>
      </c>
      <c r="N3688">
        <v>13797</v>
      </c>
      <c r="R3688" s="2">
        <f t="shared" si="115"/>
        <v>2.25479861740985</v>
      </c>
      <c r="S3688" s="2">
        <f>VLOOKUP(A3688,'TA Total'!A:Q,14,0)</f>
        <v>611895</v>
      </c>
    </row>
    <row r="3689" spans="1:19" x14ac:dyDescent="0.45">
      <c r="A3689" s="2" t="str">
        <f t="shared" si="114"/>
        <v>2023|Auckland|Private Dwelling</v>
      </c>
      <c r="B3689" t="s">
        <v>16</v>
      </c>
      <c r="C3689" t="s">
        <v>17</v>
      </c>
      <c r="D3689" t="s">
        <v>18</v>
      </c>
      <c r="E3689" t="s">
        <v>19</v>
      </c>
      <c r="F3689">
        <v>2023</v>
      </c>
      <c r="G3689">
        <v>2023</v>
      </c>
      <c r="H3689" s="1" t="s">
        <v>100</v>
      </c>
      <c r="I3689" t="s">
        <v>99</v>
      </c>
      <c r="J3689">
        <v>999</v>
      </c>
      <c r="K3689" t="s">
        <v>29</v>
      </c>
      <c r="L3689">
        <v>1</v>
      </c>
      <c r="M3689" t="s">
        <v>261</v>
      </c>
      <c r="N3689">
        <v>609774</v>
      </c>
      <c r="R3689" s="2">
        <f t="shared" si="115"/>
        <v>100</v>
      </c>
      <c r="S3689" s="2">
        <f>VLOOKUP(A3689,'TA Total'!A:Q,14,0)</f>
        <v>609774</v>
      </c>
    </row>
    <row r="3690" spans="1:19" x14ac:dyDescent="0.45">
      <c r="A3690" s="2" t="str">
        <f t="shared" si="114"/>
        <v>2023|Auckland|Non-private Dwelling</v>
      </c>
      <c r="B3690" t="s">
        <v>16</v>
      </c>
      <c r="C3690" t="s">
        <v>17</v>
      </c>
      <c r="D3690" t="s">
        <v>18</v>
      </c>
      <c r="E3690" t="s">
        <v>19</v>
      </c>
      <c r="F3690">
        <v>2023</v>
      </c>
      <c r="G3690">
        <v>2023</v>
      </c>
      <c r="H3690" s="1" t="s">
        <v>100</v>
      </c>
      <c r="I3690" t="s">
        <v>99</v>
      </c>
      <c r="J3690">
        <v>999</v>
      </c>
      <c r="K3690" t="s">
        <v>29</v>
      </c>
      <c r="L3690">
        <v>2</v>
      </c>
      <c r="M3690" t="s">
        <v>262</v>
      </c>
      <c r="N3690">
        <v>2121</v>
      </c>
      <c r="R3690" s="2">
        <f t="shared" si="115"/>
        <v>100</v>
      </c>
      <c r="S3690" s="2">
        <f>VLOOKUP(A3690,'TA Total'!A:Q,14,0)</f>
        <v>2121</v>
      </c>
    </row>
    <row r="3691" spans="1:19" x14ac:dyDescent="0.45">
      <c r="A3691" s="2" t="str">
        <f t="shared" si="114"/>
        <v>2023|Auckland|Total - dwelling type</v>
      </c>
      <c r="B3691" t="s">
        <v>16</v>
      </c>
      <c r="C3691" t="s">
        <v>17</v>
      </c>
      <c r="D3691" t="s">
        <v>18</v>
      </c>
      <c r="E3691" t="s">
        <v>19</v>
      </c>
      <c r="F3691">
        <v>2023</v>
      </c>
      <c r="G3691">
        <v>2023</v>
      </c>
      <c r="H3691" s="1" t="s">
        <v>100</v>
      </c>
      <c r="I3691" t="s">
        <v>99</v>
      </c>
      <c r="J3691">
        <v>999</v>
      </c>
      <c r="K3691" t="s">
        <v>29</v>
      </c>
      <c r="L3691">
        <v>99</v>
      </c>
      <c r="M3691" t="s">
        <v>260</v>
      </c>
      <c r="N3691">
        <v>611895</v>
      </c>
      <c r="R3691" s="2">
        <f t="shared" si="115"/>
        <v>100</v>
      </c>
      <c r="S3691" s="2">
        <f>VLOOKUP(A3691,'TA Total'!A:Q,14,0)</f>
        <v>611895</v>
      </c>
    </row>
    <row r="3692" spans="1:19" x14ac:dyDescent="0.45">
      <c r="A3692" s="2" t="str">
        <f t="shared" si="114"/>
        <v>2023|Area Outside Territorial Authority|Private Dwelling</v>
      </c>
      <c r="B3692" t="s">
        <v>16</v>
      </c>
      <c r="C3692" t="s">
        <v>17</v>
      </c>
      <c r="D3692" t="s">
        <v>18</v>
      </c>
      <c r="E3692" t="s">
        <v>19</v>
      </c>
      <c r="F3692">
        <v>2023</v>
      </c>
      <c r="G3692">
        <v>2023</v>
      </c>
      <c r="H3692">
        <v>999</v>
      </c>
      <c r="I3692" t="s">
        <v>56</v>
      </c>
      <c r="J3692">
        <v>1</v>
      </c>
      <c r="K3692" t="s">
        <v>22</v>
      </c>
      <c r="L3692">
        <v>1</v>
      </c>
      <c r="M3692" t="s">
        <v>261</v>
      </c>
      <c r="N3692">
        <v>75</v>
      </c>
      <c r="R3692" s="2">
        <f t="shared" si="115"/>
        <v>89.285714285714292</v>
      </c>
      <c r="S3692" s="2">
        <f>VLOOKUP(A3692,'TA Total'!A:Q,14,0)</f>
        <v>84</v>
      </c>
    </row>
    <row r="3693" spans="1:19" x14ac:dyDescent="0.45">
      <c r="A3693" s="2" t="str">
        <f t="shared" si="114"/>
        <v>2023|Area Outside Territorial Authority|Non-private Dwelling</v>
      </c>
      <c r="B3693" t="s">
        <v>16</v>
      </c>
      <c r="C3693" t="s">
        <v>17</v>
      </c>
      <c r="D3693" t="s">
        <v>18</v>
      </c>
      <c r="E3693" t="s">
        <v>19</v>
      </c>
      <c r="F3693">
        <v>2023</v>
      </c>
      <c r="G3693">
        <v>2023</v>
      </c>
      <c r="H3693">
        <v>999</v>
      </c>
      <c r="I3693" t="s">
        <v>56</v>
      </c>
      <c r="J3693">
        <v>1</v>
      </c>
      <c r="K3693" t="s">
        <v>22</v>
      </c>
      <c r="L3693">
        <v>2</v>
      </c>
      <c r="M3693" t="s">
        <v>262</v>
      </c>
      <c r="N3693">
        <v>21</v>
      </c>
      <c r="R3693" s="2">
        <f t="shared" si="115"/>
        <v>50</v>
      </c>
      <c r="S3693" s="2">
        <f>VLOOKUP(A3693,'TA Total'!A:Q,14,0)</f>
        <v>42</v>
      </c>
    </row>
    <row r="3694" spans="1:19" x14ac:dyDescent="0.45">
      <c r="A3694" s="2" t="str">
        <f t="shared" si="114"/>
        <v>2023|Area Outside Territorial Authority|Total - dwelling type</v>
      </c>
      <c r="B3694" t="s">
        <v>16</v>
      </c>
      <c r="C3694" t="s">
        <v>17</v>
      </c>
      <c r="D3694" t="s">
        <v>18</v>
      </c>
      <c r="E3694" t="s">
        <v>19</v>
      </c>
      <c r="F3694">
        <v>2023</v>
      </c>
      <c r="G3694">
        <v>2023</v>
      </c>
      <c r="H3694">
        <v>999</v>
      </c>
      <c r="I3694" t="s">
        <v>56</v>
      </c>
      <c r="J3694">
        <v>1</v>
      </c>
      <c r="K3694" t="s">
        <v>22</v>
      </c>
      <c r="L3694">
        <v>99</v>
      </c>
      <c r="M3694" t="s">
        <v>260</v>
      </c>
      <c r="N3694">
        <v>96</v>
      </c>
      <c r="R3694" s="2">
        <f t="shared" si="115"/>
        <v>76.19047619047619</v>
      </c>
      <c r="S3694" s="2">
        <f>VLOOKUP(A3694,'TA Total'!A:Q,14,0)</f>
        <v>126</v>
      </c>
    </row>
    <row r="3695" spans="1:19" x14ac:dyDescent="0.45">
      <c r="A3695" s="2" t="str">
        <f t="shared" si="114"/>
        <v>2023|Area Outside Territorial Authority|Private Dwelling</v>
      </c>
      <c r="B3695" t="s">
        <v>16</v>
      </c>
      <c r="C3695" t="s">
        <v>17</v>
      </c>
      <c r="D3695" t="s">
        <v>18</v>
      </c>
      <c r="E3695" t="s">
        <v>19</v>
      </c>
      <c r="F3695">
        <v>2023</v>
      </c>
      <c r="G3695">
        <v>2023</v>
      </c>
      <c r="H3695">
        <v>999</v>
      </c>
      <c r="I3695" t="s">
        <v>56</v>
      </c>
      <c r="J3695">
        <v>2</v>
      </c>
      <c r="K3695" t="s">
        <v>23</v>
      </c>
      <c r="L3695">
        <v>1</v>
      </c>
      <c r="M3695" t="s">
        <v>261</v>
      </c>
      <c r="N3695">
        <v>9</v>
      </c>
      <c r="R3695" s="2">
        <f t="shared" si="115"/>
        <v>10.714285714285714</v>
      </c>
      <c r="S3695" s="2">
        <f>VLOOKUP(A3695,'TA Total'!A:Q,14,0)</f>
        <v>84</v>
      </c>
    </row>
    <row r="3696" spans="1:19" x14ac:dyDescent="0.45">
      <c r="A3696" s="2" t="str">
        <f t="shared" si="114"/>
        <v>2023|Area Outside Territorial Authority|Non-private Dwelling</v>
      </c>
      <c r="B3696" t="s">
        <v>16</v>
      </c>
      <c r="C3696" t="s">
        <v>17</v>
      </c>
      <c r="D3696" t="s">
        <v>18</v>
      </c>
      <c r="E3696" t="s">
        <v>19</v>
      </c>
      <c r="F3696">
        <v>2023</v>
      </c>
      <c r="G3696">
        <v>2023</v>
      </c>
      <c r="H3696">
        <v>999</v>
      </c>
      <c r="I3696" t="s">
        <v>56</v>
      </c>
      <c r="J3696">
        <v>2</v>
      </c>
      <c r="K3696" t="s">
        <v>23</v>
      </c>
      <c r="L3696">
        <v>2</v>
      </c>
      <c r="M3696" t="s">
        <v>262</v>
      </c>
      <c r="N3696">
        <v>24</v>
      </c>
      <c r="R3696" s="2">
        <f t="shared" si="115"/>
        <v>57.142857142857139</v>
      </c>
      <c r="S3696" s="2">
        <f>VLOOKUP(A3696,'TA Total'!A:Q,14,0)</f>
        <v>42</v>
      </c>
    </row>
    <row r="3697" spans="1:19" x14ac:dyDescent="0.45">
      <c r="A3697" s="2" t="str">
        <f t="shared" si="114"/>
        <v>2023|Area Outside Territorial Authority|Total - dwelling type</v>
      </c>
      <c r="B3697" t="s">
        <v>16</v>
      </c>
      <c r="C3697" t="s">
        <v>17</v>
      </c>
      <c r="D3697" t="s">
        <v>18</v>
      </c>
      <c r="E3697" t="s">
        <v>19</v>
      </c>
      <c r="F3697">
        <v>2023</v>
      </c>
      <c r="G3697">
        <v>2023</v>
      </c>
      <c r="H3697">
        <v>999</v>
      </c>
      <c r="I3697" t="s">
        <v>56</v>
      </c>
      <c r="J3697">
        <v>2</v>
      </c>
      <c r="K3697" t="s">
        <v>23</v>
      </c>
      <c r="L3697">
        <v>99</v>
      </c>
      <c r="M3697" t="s">
        <v>260</v>
      </c>
      <c r="N3697">
        <v>30</v>
      </c>
      <c r="R3697" s="2">
        <f t="shared" si="115"/>
        <v>23.809523809523807</v>
      </c>
      <c r="S3697" s="2">
        <f>VLOOKUP(A3697,'TA Total'!A:Q,14,0)</f>
        <v>126</v>
      </c>
    </row>
    <row r="3698" spans="1:19" x14ac:dyDescent="0.45">
      <c r="A3698" s="2" t="str">
        <f t="shared" si="114"/>
        <v>2023|Area Outside Territorial Authority|Private Dwelling</v>
      </c>
      <c r="B3698" t="s">
        <v>16</v>
      </c>
      <c r="C3698" t="s">
        <v>17</v>
      </c>
      <c r="D3698" t="s">
        <v>18</v>
      </c>
      <c r="E3698" t="s">
        <v>19</v>
      </c>
      <c r="F3698">
        <v>2023</v>
      </c>
      <c r="G3698">
        <v>2023</v>
      </c>
      <c r="H3698">
        <v>999</v>
      </c>
      <c r="I3698" t="s">
        <v>56</v>
      </c>
      <c r="J3698">
        <v>21</v>
      </c>
      <c r="K3698" t="s">
        <v>26</v>
      </c>
      <c r="L3698">
        <v>1</v>
      </c>
      <c r="M3698" t="s">
        <v>261</v>
      </c>
      <c r="N3698">
        <v>9</v>
      </c>
      <c r="R3698" s="2">
        <f t="shared" si="115"/>
        <v>10.714285714285714</v>
      </c>
      <c r="S3698" s="2">
        <f>VLOOKUP(A3698,'TA Total'!A:Q,14,0)</f>
        <v>84</v>
      </c>
    </row>
    <row r="3699" spans="1:19" x14ac:dyDescent="0.45">
      <c r="A3699" s="2" t="str">
        <f t="shared" si="114"/>
        <v>2023|Area Outside Territorial Authority|Non-private Dwelling</v>
      </c>
      <c r="B3699" t="s">
        <v>16</v>
      </c>
      <c r="C3699" t="s">
        <v>17</v>
      </c>
      <c r="D3699" t="s">
        <v>18</v>
      </c>
      <c r="E3699" t="s">
        <v>19</v>
      </c>
      <c r="F3699">
        <v>2023</v>
      </c>
      <c r="G3699">
        <v>2023</v>
      </c>
      <c r="H3699">
        <v>999</v>
      </c>
      <c r="I3699" t="s">
        <v>56</v>
      </c>
      <c r="J3699">
        <v>21</v>
      </c>
      <c r="K3699" t="s">
        <v>26</v>
      </c>
      <c r="L3699">
        <v>2</v>
      </c>
      <c r="M3699" t="s">
        <v>262</v>
      </c>
      <c r="N3699">
        <v>0</v>
      </c>
      <c r="R3699" s="2">
        <f t="shared" si="115"/>
        <v>0</v>
      </c>
      <c r="S3699" s="2">
        <f>VLOOKUP(A3699,'TA Total'!A:Q,14,0)</f>
        <v>42</v>
      </c>
    </row>
    <row r="3700" spans="1:19" x14ac:dyDescent="0.45">
      <c r="A3700" s="2" t="str">
        <f t="shared" si="114"/>
        <v>2023|Area Outside Territorial Authority|Total - dwelling type</v>
      </c>
      <c r="B3700" t="s">
        <v>16</v>
      </c>
      <c r="C3700" t="s">
        <v>17</v>
      </c>
      <c r="D3700" t="s">
        <v>18</v>
      </c>
      <c r="E3700" t="s">
        <v>19</v>
      </c>
      <c r="F3700">
        <v>2023</v>
      </c>
      <c r="G3700">
        <v>2023</v>
      </c>
      <c r="H3700">
        <v>999</v>
      </c>
      <c r="I3700" t="s">
        <v>56</v>
      </c>
      <c r="J3700">
        <v>21</v>
      </c>
      <c r="K3700" t="s">
        <v>26</v>
      </c>
      <c r="L3700">
        <v>99</v>
      </c>
      <c r="M3700" t="s">
        <v>260</v>
      </c>
      <c r="N3700">
        <v>9</v>
      </c>
      <c r="R3700" s="2">
        <f t="shared" si="115"/>
        <v>7.1428571428571423</v>
      </c>
      <c r="S3700" s="2">
        <f>VLOOKUP(A3700,'TA Total'!A:Q,14,0)</f>
        <v>126</v>
      </c>
    </row>
    <row r="3701" spans="1:19" x14ac:dyDescent="0.45">
      <c r="A3701" s="2" t="str">
        <f t="shared" si="114"/>
        <v>2023|Area Outside Territorial Authority|Private Dwelling</v>
      </c>
      <c r="B3701" t="s">
        <v>16</v>
      </c>
      <c r="C3701" t="s">
        <v>17</v>
      </c>
      <c r="D3701" t="s">
        <v>18</v>
      </c>
      <c r="E3701" t="s">
        <v>19</v>
      </c>
      <c r="F3701">
        <v>2023</v>
      </c>
      <c r="G3701">
        <v>2023</v>
      </c>
      <c r="H3701">
        <v>999</v>
      </c>
      <c r="I3701" t="s">
        <v>56</v>
      </c>
      <c r="J3701">
        <v>22</v>
      </c>
      <c r="K3701" t="s">
        <v>27</v>
      </c>
      <c r="L3701">
        <v>1</v>
      </c>
      <c r="M3701" t="s">
        <v>261</v>
      </c>
      <c r="N3701">
        <v>0</v>
      </c>
      <c r="R3701" s="2">
        <f t="shared" si="115"/>
        <v>0</v>
      </c>
      <c r="S3701" s="2">
        <f>VLOOKUP(A3701,'TA Total'!A:Q,14,0)</f>
        <v>84</v>
      </c>
    </row>
    <row r="3702" spans="1:19" x14ac:dyDescent="0.45">
      <c r="A3702" s="2" t="str">
        <f t="shared" si="114"/>
        <v>2023|Area Outside Territorial Authority|Non-private Dwelling</v>
      </c>
      <c r="B3702" t="s">
        <v>16</v>
      </c>
      <c r="C3702" t="s">
        <v>17</v>
      </c>
      <c r="D3702" t="s">
        <v>18</v>
      </c>
      <c r="E3702" t="s">
        <v>19</v>
      </c>
      <c r="F3702">
        <v>2023</v>
      </c>
      <c r="G3702">
        <v>2023</v>
      </c>
      <c r="H3702">
        <v>999</v>
      </c>
      <c r="I3702" t="s">
        <v>56</v>
      </c>
      <c r="J3702">
        <v>22</v>
      </c>
      <c r="K3702" t="s">
        <v>27</v>
      </c>
      <c r="L3702">
        <v>2</v>
      </c>
      <c r="M3702" t="s">
        <v>262</v>
      </c>
      <c r="N3702">
        <v>24</v>
      </c>
      <c r="R3702" s="2">
        <f t="shared" si="115"/>
        <v>57.142857142857139</v>
      </c>
      <c r="S3702" s="2">
        <f>VLOOKUP(A3702,'TA Total'!A:Q,14,0)</f>
        <v>42</v>
      </c>
    </row>
    <row r="3703" spans="1:19" x14ac:dyDescent="0.45">
      <c r="A3703" s="2" t="str">
        <f t="shared" si="114"/>
        <v>2023|Area Outside Territorial Authority|Total - dwelling type</v>
      </c>
      <c r="B3703" t="s">
        <v>16</v>
      </c>
      <c r="C3703" t="s">
        <v>17</v>
      </c>
      <c r="D3703" t="s">
        <v>18</v>
      </c>
      <c r="E3703" t="s">
        <v>19</v>
      </c>
      <c r="F3703">
        <v>2023</v>
      </c>
      <c r="G3703">
        <v>2023</v>
      </c>
      <c r="H3703">
        <v>999</v>
      </c>
      <c r="I3703" t="s">
        <v>56</v>
      </c>
      <c r="J3703">
        <v>22</v>
      </c>
      <c r="K3703" t="s">
        <v>27</v>
      </c>
      <c r="L3703">
        <v>99</v>
      </c>
      <c r="M3703" t="s">
        <v>260</v>
      </c>
      <c r="N3703">
        <v>24</v>
      </c>
      <c r="R3703" s="2">
        <f t="shared" si="115"/>
        <v>19.047619047619047</v>
      </c>
      <c r="S3703" s="2">
        <f>VLOOKUP(A3703,'TA Total'!A:Q,14,0)</f>
        <v>126</v>
      </c>
    </row>
    <row r="3704" spans="1:19" x14ac:dyDescent="0.45">
      <c r="A3704" s="2" t="str">
        <f t="shared" si="114"/>
        <v>2023|Area Outside Territorial Authority|Private Dwelling</v>
      </c>
      <c r="B3704" t="s">
        <v>16</v>
      </c>
      <c r="C3704" t="s">
        <v>17</v>
      </c>
      <c r="D3704" t="s">
        <v>18</v>
      </c>
      <c r="E3704" t="s">
        <v>19</v>
      </c>
      <c r="F3704">
        <v>2023</v>
      </c>
      <c r="G3704">
        <v>2023</v>
      </c>
      <c r="H3704">
        <v>999</v>
      </c>
      <c r="I3704" t="s">
        <v>56</v>
      </c>
      <c r="J3704">
        <v>3</v>
      </c>
      <c r="K3704" t="s">
        <v>28</v>
      </c>
      <c r="L3704">
        <v>1</v>
      </c>
      <c r="M3704" t="s">
        <v>261</v>
      </c>
      <c r="N3704">
        <v>0</v>
      </c>
      <c r="R3704" s="2">
        <f t="shared" si="115"/>
        <v>0</v>
      </c>
      <c r="S3704" s="2">
        <f>VLOOKUP(A3704,'TA Total'!A:Q,14,0)</f>
        <v>84</v>
      </c>
    </row>
    <row r="3705" spans="1:19" x14ac:dyDescent="0.45">
      <c r="A3705" s="2" t="str">
        <f t="shared" si="114"/>
        <v>2023|Area Outside Territorial Authority|Non-private Dwelling</v>
      </c>
      <c r="B3705" t="s">
        <v>16</v>
      </c>
      <c r="C3705" t="s">
        <v>17</v>
      </c>
      <c r="D3705" t="s">
        <v>18</v>
      </c>
      <c r="E3705" t="s">
        <v>19</v>
      </c>
      <c r="F3705">
        <v>2023</v>
      </c>
      <c r="G3705">
        <v>2023</v>
      </c>
      <c r="H3705">
        <v>999</v>
      </c>
      <c r="I3705" t="s">
        <v>56</v>
      </c>
      <c r="J3705">
        <v>3</v>
      </c>
      <c r="K3705" t="s">
        <v>28</v>
      </c>
      <c r="L3705">
        <v>2</v>
      </c>
      <c r="M3705" t="s">
        <v>262</v>
      </c>
      <c r="N3705">
        <v>0</v>
      </c>
      <c r="R3705" s="2">
        <f t="shared" si="115"/>
        <v>0</v>
      </c>
      <c r="S3705" s="2">
        <f>VLOOKUP(A3705,'TA Total'!A:Q,14,0)</f>
        <v>42</v>
      </c>
    </row>
    <row r="3706" spans="1:19" x14ac:dyDescent="0.45">
      <c r="A3706" s="2" t="str">
        <f t="shared" si="114"/>
        <v>2023|Area Outside Territorial Authority|Total - dwelling type</v>
      </c>
      <c r="B3706" t="s">
        <v>16</v>
      </c>
      <c r="C3706" t="s">
        <v>17</v>
      </c>
      <c r="D3706" t="s">
        <v>18</v>
      </c>
      <c r="E3706" t="s">
        <v>19</v>
      </c>
      <c r="F3706">
        <v>2023</v>
      </c>
      <c r="G3706">
        <v>2023</v>
      </c>
      <c r="H3706">
        <v>999</v>
      </c>
      <c r="I3706" t="s">
        <v>56</v>
      </c>
      <c r="J3706">
        <v>3</v>
      </c>
      <c r="K3706" t="s">
        <v>28</v>
      </c>
      <c r="L3706">
        <v>99</v>
      </c>
      <c r="M3706" t="s">
        <v>260</v>
      </c>
      <c r="N3706">
        <v>0</v>
      </c>
      <c r="R3706" s="2">
        <f t="shared" si="115"/>
        <v>0</v>
      </c>
      <c r="S3706" s="2">
        <f>VLOOKUP(A3706,'TA Total'!A:Q,14,0)</f>
        <v>126</v>
      </c>
    </row>
    <row r="3707" spans="1:19" x14ac:dyDescent="0.45">
      <c r="A3707" s="2" t="str">
        <f t="shared" si="114"/>
        <v>2023|Area Outside Territorial Authority|Private Dwelling</v>
      </c>
      <c r="B3707" t="s">
        <v>16</v>
      </c>
      <c r="C3707" t="s">
        <v>17</v>
      </c>
      <c r="D3707" t="s">
        <v>18</v>
      </c>
      <c r="E3707" t="s">
        <v>19</v>
      </c>
      <c r="F3707">
        <v>2023</v>
      </c>
      <c r="G3707">
        <v>2023</v>
      </c>
      <c r="H3707">
        <v>999</v>
      </c>
      <c r="I3707" t="s">
        <v>56</v>
      </c>
      <c r="J3707">
        <v>999</v>
      </c>
      <c r="K3707" t="s">
        <v>29</v>
      </c>
      <c r="L3707">
        <v>1</v>
      </c>
      <c r="M3707" t="s">
        <v>261</v>
      </c>
      <c r="N3707">
        <v>84</v>
      </c>
      <c r="R3707" s="2">
        <f t="shared" si="115"/>
        <v>100</v>
      </c>
      <c r="S3707" s="2">
        <f>VLOOKUP(A3707,'TA Total'!A:Q,14,0)</f>
        <v>84</v>
      </c>
    </row>
    <row r="3708" spans="1:19" x14ac:dyDescent="0.45">
      <c r="A3708" s="2" t="str">
        <f t="shared" si="114"/>
        <v>2023|Area Outside Territorial Authority|Non-private Dwelling</v>
      </c>
      <c r="B3708" t="s">
        <v>16</v>
      </c>
      <c r="C3708" t="s">
        <v>17</v>
      </c>
      <c r="D3708" t="s">
        <v>18</v>
      </c>
      <c r="E3708" t="s">
        <v>19</v>
      </c>
      <c r="F3708">
        <v>2023</v>
      </c>
      <c r="G3708">
        <v>2023</v>
      </c>
      <c r="H3708">
        <v>999</v>
      </c>
      <c r="I3708" t="s">
        <v>56</v>
      </c>
      <c r="J3708">
        <v>999</v>
      </c>
      <c r="K3708" t="s">
        <v>29</v>
      </c>
      <c r="L3708">
        <v>2</v>
      </c>
      <c r="M3708" t="s">
        <v>262</v>
      </c>
      <c r="N3708">
        <v>42</v>
      </c>
      <c r="R3708" s="2">
        <f t="shared" si="115"/>
        <v>100</v>
      </c>
      <c r="S3708" s="2">
        <f>VLOOKUP(A3708,'TA Total'!A:Q,14,0)</f>
        <v>42</v>
      </c>
    </row>
    <row r="3709" spans="1:19" x14ac:dyDescent="0.45">
      <c r="A3709" s="2" t="str">
        <f t="shared" si="114"/>
        <v>2023|Area Outside Territorial Authority|Total - dwelling type</v>
      </c>
      <c r="B3709" t="s">
        <v>16</v>
      </c>
      <c r="C3709" t="s">
        <v>17</v>
      </c>
      <c r="D3709" t="s">
        <v>18</v>
      </c>
      <c r="E3709" t="s">
        <v>19</v>
      </c>
      <c r="F3709">
        <v>2023</v>
      </c>
      <c r="G3709">
        <v>2023</v>
      </c>
      <c r="H3709">
        <v>999</v>
      </c>
      <c r="I3709" t="s">
        <v>56</v>
      </c>
      <c r="J3709">
        <v>999</v>
      </c>
      <c r="K3709" t="s">
        <v>29</v>
      </c>
      <c r="L3709">
        <v>99</v>
      </c>
      <c r="M3709" t="s">
        <v>260</v>
      </c>
      <c r="N3709">
        <v>126</v>
      </c>
      <c r="R3709" s="2">
        <f t="shared" si="115"/>
        <v>100</v>
      </c>
      <c r="S3709" s="2">
        <f>VLOOKUP(A3709,'TA Total'!A:Q,14,0)</f>
        <v>126</v>
      </c>
    </row>
    <row r="3710" spans="1:19" x14ac:dyDescent="0.45">
      <c r="A3710" s="2" t="str">
        <f t="shared" si="114"/>
        <v>2023|Total - New Zealand by territorial authority and Auckland local board/SA2|Private Dwelling</v>
      </c>
      <c r="B3710" t="s">
        <v>16</v>
      </c>
      <c r="C3710" t="s">
        <v>17</v>
      </c>
      <c r="D3710" t="s">
        <v>18</v>
      </c>
      <c r="E3710" t="s">
        <v>19</v>
      </c>
      <c r="F3710">
        <v>2023</v>
      </c>
      <c r="G3710">
        <v>2023</v>
      </c>
      <c r="H3710">
        <v>999999</v>
      </c>
      <c r="I3710" t="s">
        <v>55</v>
      </c>
      <c r="J3710">
        <v>1</v>
      </c>
      <c r="K3710" t="s">
        <v>22</v>
      </c>
      <c r="L3710">
        <v>1</v>
      </c>
      <c r="M3710" t="s">
        <v>261</v>
      </c>
      <c r="N3710">
        <v>1793613</v>
      </c>
      <c r="R3710" s="2">
        <f t="shared" si="115"/>
        <v>87.86896762549749</v>
      </c>
      <c r="S3710" s="2">
        <f>VLOOKUP(A3710,'TA Total'!A:Q,14,0)</f>
        <v>2041236</v>
      </c>
    </row>
    <row r="3711" spans="1:19" x14ac:dyDescent="0.45">
      <c r="A3711" s="2" t="str">
        <f t="shared" si="114"/>
        <v>2023|Total - New Zealand by territorial authority and Auckland local board/SA2|Non-private Dwelling</v>
      </c>
      <c r="B3711" t="s">
        <v>16</v>
      </c>
      <c r="C3711" t="s">
        <v>17</v>
      </c>
      <c r="D3711" t="s">
        <v>18</v>
      </c>
      <c r="E3711" t="s">
        <v>19</v>
      </c>
      <c r="F3711">
        <v>2023</v>
      </c>
      <c r="G3711">
        <v>2023</v>
      </c>
      <c r="H3711">
        <v>999999</v>
      </c>
      <c r="I3711" t="s">
        <v>55</v>
      </c>
      <c r="J3711">
        <v>1</v>
      </c>
      <c r="K3711" t="s">
        <v>22</v>
      </c>
      <c r="L3711">
        <v>2</v>
      </c>
      <c r="M3711" t="s">
        <v>262</v>
      </c>
      <c r="N3711">
        <v>10491</v>
      </c>
      <c r="R3711" s="2">
        <f t="shared" si="115"/>
        <v>68.38091513492374</v>
      </c>
      <c r="S3711" s="2">
        <f>VLOOKUP(A3711,'TA Total'!A:Q,14,0)</f>
        <v>15342</v>
      </c>
    </row>
    <row r="3712" spans="1:19" x14ac:dyDescent="0.45">
      <c r="A3712" s="2" t="str">
        <f t="shared" si="114"/>
        <v>2023|Total - New Zealand by territorial authority and Auckland local board/SA2|Total - dwelling type</v>
      </c>
      <c r="B3712" t="s">
        <v>16</v>
      </c>
      <c r="C3712" t="s">
        <v>17</v>
      </c>
      <c r="D3712" t="s">
        <v>18</v>
      </c>
      <c r="E3712" t="s">
        <v>19</v>
      </c>
      <c r="F3712">
        <v>2023</v>
      </c>
      <c r="G3712">
        <v>2023</v>
      </c>
      <c r="H3712">
        <v>999999</v>
      </c>
      <c r="I3712" t="s">
        <v>55</v>
      </c>
      <c r="J3712">
        <v>1</v>
      </c>
      <c r="K3712" t="s">
        <v>22</v>
      </c>
      <c r="L3712">
        <v>99</v>
      </c>
      <c r="M3712" t="s">
        <v>260</v>
      </c>
      <c r="N3712">
        <v>1804101</v>
      </c>
      <c r="R3712" s="2">
        <f t="shared" si="115"/>
        <v>87.723441561662142</v>
      </c>
      <c r="S3712" s="2">
        <f>VLOOKUP(A3712,'TA Total'!A:Q,14,0)</f>
        <v>2056578</v>
      </c>
    </row>
    <row r="3713" spans="1:19" x14ac:dyDescent="0.45">
      <c r="A3713" s="2" t="str">
        <f t="shared" si="114"/>
        <v>2023|Total - New Zealand by territorial authority and Auckland local board/SA2|Private Dwelling</v>
      </c>
      <c r="B3713" t="s">
        <v>16</v>
      </c>
      <c r="C3713" t="s">
        <v>17</v>
      </c>
      <c r="D3713" t="s">
        <v>18</v>
      </c>
      <c r="E3713" t="s">
        <v>19</v>
      </c>
      <c r="F3713">
        <v>2023</v>
      </c>
      <c r="G3713">
        <v>2023</v>
      </c>
      <c r="H3713">
        <v>999999</v>
      </c>
      <c r="I3713" t="s">
        <v>55</v>
      </c>
      <c r="J3713">
        <v>2</v>
      </c>
      <c r="K3713" t="s">
        <v>23</v>
      </c>
      <c r="L3713">
        <v>1</v>
      </c>
      <c r="M3713" t="s">
        <v>261</v>
      </c>
      <c r="N3713">
        <v>220455</v>
      </c>
      <c r="R3713" s="2">
        <f t="shared" si="115"/>
        <v>10.800074072767677</v>
      </c>
      <c r="S3713" s="2">
        <f>VLOOKUP(A3713,'TA Total'!A:Q,14,0)</f>
        <v>2041236</v>
      </c>
    </row>
    <row r="3714" spans="1:19" x14ac:dyDescent="0.45">
      <c r="A3714" s="2" t="str">
        <f t="shared" si="114"/>
        <v>2023|Total - New Zealand by territorial authority and Auckland local board/SA2|Non-private Dwelling</v>
      </c>
      <c r="B3714" t="s">
        <v>16</v>
      </c>
      <c r="C3714" t="s">
        <v>17</v>
      </c>
      <c r="D3714" t="s">
        <v>18</v>
      </c>
      <c r="E3714" t="s">
        <v>19</v>
      </c>
      <c r="F3714">
        <v>2023</v>
      </c>
      <c r="G3714">
        <v>2023</v>
      </c>
      <c r="H3714">
        <v>999999</v>
      </c>
      <c r="I3714" t="s">
        <v>55</v>
      </c>
      <c r="J3714">
        <v>2</v>
      </c>
      <c r="K3714" t="s">
        <v>23</v>
      </c>
      <c r="L3714">
        <v>2</v>
      </c>
      <c r="M3714" t="s">
        <v>262</v>
      </c>
      <c r="N3714">
        <v>4710</v>
      </c>
      <c r="R3714" s="2">
        <f t="shared" si="115"/>
        <v>30.700039108330074</v>
      </c>
      <c r="S3714" s="2">
        <f>VLOOKUP(A3714,'TA Total'!A:Q,14,0)</f>
        <v>15342</v>
      </c>
    </row>
    <row r="3715" spans="1:19" x14ac:dyDescent="0.45">
      <c r="A3715" s="2" t="str">
        <f t="shared" ref="A3715:A3727" si="116">G3715&amp;"|"&amp;I3715&amp;"|"&amp;M3715</f>
        <v>2023|Total - New Zealand by territorial authority and Auckland local board/SA2|Total - dwelling type</v>
      </c>
      <c r="B3715" t="s">
        <v>16</v>
      </c>
      <c r="C3715" t="s">
        <v>17</v>
      </c>
      <c r="D3715" t="s">
        <v>18</v>
      </c>
      <c r="E3715" t="s">
        <v>19</v>
      </c>
      <c r="F3715">
        <v>2023</v>
      </c>
      <c r="G3715">
        <v>2023</v>
      </c>
      <c r="H3715">
        <v>999999</v>
      </c>
      <c r="I3715" t="s">
        <v>55</v>
      </c>
      <c r="J3715">
        <v>2</v>
      </c>
      <c r="K3715" t="s">
        <v>23</v>
      </c>
      <c r="L3715">
        <v>99</v>
      </c>
      <c r="M3715" t="s">
        <v>260</v>
      </c>
      <c r="N3715">
        <v>225168</v>
      </c>
      <c r="R3715" s="2">
        <f t="shared" ref="R3715:R3727" si="117">IF(P3715&lt;&gt;"_U",IFERROR((N3715/S3715*100),"."),".")</f>
        <v>10.948672989791779</v>
      </c>
      <c r="S3715" s="2">
        <f>VLOOKUP(A3715,'TA Total'!A:Q,14,0)</f>
        <v>2056578</v>
      </c>
    </row>
    <row r="3716" spans="1:19" x14ac:dyDescent="0.45">
      <c r="A3716" s="2" t="str">
        <f t="shared" si="116"/>
        <v>2023|Total - New Zealand by territorial authority and Auckland local board/SA2|Private Dwelling</v>
      </c>
      <c r="B3716" t="s">
        <v>16</v>
      </c>
      <c r="C3716" t="s">
        <v>17</v>
      </c>
      <c r="D3716" t="s">
        <v>18</v>
      </c>
      <c r="E3716" t="s">
        <v>19</v>
      </c>
      <c r="F3716">
        <v>2023</v>
      </c>
      <c r="G3716">
        <v>2023</v>
      </c>
      <c r="H3716">
        <v>999999</v>
      </c>
      <c r="I3716" t="s">
        <v>55</v>
      </c>
      <c r="J3716">
        <v>21</v>
      </c>
      <c r="K3716" t="s">
        <v>26</v>
      </c>
      <c r="L3716">
        <v>1</v>
      </c>
      <c r="M3716" t="s">
        <v>261</v>
      </c>
      <c r="N3716">
        <v>111951</v>
      </c>
      <c r="R3716" s="2">
        <f t="shared" si="117"/>
        <v>5.484471173347913</v>
      </c>
      <c r="S3716" s="2">
        <f>VLOOKUP(A3716,'TA Total'!A:Q,14,0)</f>
        <v>2041236</v>
      </c>
    </row>
    <row r="3717" spans="1:19" x14ac:dyDescent="0.45">
      <c r="A3717" s="2" t="str">
        <f t="shared" si="116"/>
        <v>2023|Total - New Zealand by territorial authority and Auckland local board/SA2|Non-private Dwelling</v>
      </c>
      <c r="B3717" t="s">
        <v>16</v>
      </c>
      <c r="C3717" t="s">
        <v>17</v>
      </c>
      <c r="D3717" t="s">
        <v>18</v>
      </c>
      <c r="E3717" t="s">
        <v>19</v>
      </c>
      <c r="F3717">
        <v>2023</v>
      </c>
      <c r="G3717">
        <v>2023</v>
      </c>
      <c r="H3717">
        <v>999999</v>
      </c>
      <c r="I3717" t="s">
        <v>55</v>
      </c>
      <c r="J3717">
        <v>21</v>
      </c>
      <c r="K3717" t="s">
        <v>26</v>
      </c>
      <c r="L3717">
        <v>2</v>
      </c>
      <c r="M3717" t="s">
        <v>262</v>
      </c>
      <c r="N3717">
        <v>1551</v>
      </c>
      <c r="R3717" s="2">
        <f t="shared" si="117"/>
        <v>10.109503324208056</v>
      </c>
      <c r="S3717" s="2">
        <f>VLOOKUP(A3717,'TA Total'!A:Q,14,0)</f>
        <v>15342</v>
      </c>
    </row>
    <row r="3718" spans="1:19" x14ac:dyDescent="0.45">
      <c r="A3718" s="2" t="str">
        <f t="shared" si="116"/>
        <v>2023|Total - New Zealand by territorial authority and Auckland local board/SA2|Total - dwelling type</v>
      </c>
      <c r="B3718" t="s">
        <v>16</v>
      </c>
      <c r="C3718" t="s">
        <v>17</v>
      </c>
      <c r="D3718" t="s">
        <v>18</v>
      </c>
      <c r="E3718" t="s">
        <v>19</v>
      </c>
      <c r="F3718">
        <v>2023</v>
      </c>
      <c r="G3718">
        <v>2023</v>
      </c>
      <c r="H3718">
        <v>999999</v>
      </c>
      <c r="I3718" t="s">
        <v>55</v>
      </c>
      <c r="J3718">
        <v>21</v>
      </c>
      <c r="K3718" t="s">
        <v>26</v>
      </c>
      <c r="L3718">
        <v>99</v>
      </c>
      <c r="M3718" t="s">
        <v>260</v>
      </c>
      <c r="N3718">
        <v>113499</v>
      </c>
      <c r="R3718" s="2">
        <f t="shared" si="117"/>
        <v>5.5188278781548767</v>
      </c>
      <c r="S3718" s="2">
        <f>VLOOKUP(A3718,'TA Total'!A:Q,14,0)</f>
        <v>2056578</v>
      </c>
    </row>
    <row r="3719" spans="1:19" x14ac:dyDescent="0.45">
      <c r="A3719" s="2" t="str">
        <f t="shared" si="116"/>
        <v>2023|Total - New Zealand by territorial authority and Auckland local board/SA2|Private Dwelling</v>
      </c>
      <c r="B3719" t="s">
        <v>16</v>
      </c>
      <c r="C3719" t="s">
        <v>17</v>
      </c>
      <c r="D3719" t="s">
        <v>18</v>
      </c>
      <c r="E3719" t="s">
        <v>19</v>
      </c>
      <c r="F3719">
        <v>2023</v>
      </c>
      <c r="G3719">
        <v>2023</v>
      </c>
      <c r="H3719">
        <v>999999</v>
      </c>
      <c r="I3719" t="s">
        <v>55</v>
      </c>
      <c r="J3719">
        <v>22</v>
      </c>
      <c r="K3719" t="s">
        <v>27</v>
      </c>
      <c r="L3719">
        <v>1</v>
      </c>
      <c r="M3719" t="s">
        <v>261</v>
      </c>
      <c r="N3719">
        <v>108507</v>
      </c>
      <c r="R3719" s="2">
        <f t="shared" si="117"/>
        <v>5.3157498691968987</v>
      </c>
      <c r="S3719" s="2">
        <f>VLOOKUP(A3719,'TA Total'!A:Q,14,0)</f>
        <v>2041236</v>
      </c>
    </row>
    <row r="3720" spans="1:19" x14ac:dyDescent="0.45">
      <c r="A3720" s="2" t="str">
        <f t="shared" si="116"/>
        <v>2023|Total - New Zealand by territorial authority and Auckland local board/SA2|Non-private Dwelling</v>
      </c>
      <c r="B3720" t="s">
        <v>16</v>
      </c>
      <c r="C3720" t="s">
        <v>17</v>
      </c>
      <c r="D3720" t="s">
        <v>18</v>
      </c>
      <c r="E3720" t="s">
        <v>19</v>
      </c>
      <c r="F3720">
        <v>2023</v>
      </c>
      <c r="G3720">
        <v>2023</v>
      </c>
      <c r="H3720">
        <v>999999</v>
      </c>
      <c r="I3720" t="s">
        <v>55</v>
      </c>
      <c r="J3720">
        <v>22</v>
      </c>
      <c r="K3720" t="s">
        <v>27</v>
      </c>
      <c r="L3720">
        <v>2</v>
      </c>
      <c r="M3720" t="s">
        <v>262</v>
      </c>
      <c r="N3720">
        <v>3159</v>
      </c>
      <c r="R3720" s="2">
        <f t="shared" si="117"/>
        <v>20.590535784122018</v>
      </c>
      <c r="S3720" s="2">
        <f>VLOOKUP(A3720,'TA Total'!A:Q,14,0)</f>
        <v>15342</v>
      </c>
    </row>
    <row r="3721" spans="1:19" x14ac:dyDescent="0.45">
      <c r="A3721" s="2" t="str">
        <f t="shared" si="116"/>
        <v>2023|Total - New Zealand by territorial authority and Auckland local board/SA2|Total - dwelling type</v>
      </c>
      <c r="B3721" t="s">
        <v>16</v>
      </c>
      <c r="C3721" t="s">
        <v>17</v>
      </c>
      <c r="D3721" t="s">
        <v>18</v>
      </c>
      <c r="E3721" t="s">
        <v>19</v>
      </c>
      <c r="F3721">
        <v>2023</v>
      </c>
      <c r="G3721">
        <v>2023</v>
      </c>
      <c r="H3721">
        <v>999999</v>
      </c>
      <c r="I3721" t="s">
        <v>55</v>
      </c>
      <c r="J3721">
        <v>22</v>
      </c>
      <c r="K3721" t="s">
        <v>27</v>
      </c>
      <c r="L3721">
        <v>99</v>
      </c>
      <c r="M3721" t="s">
        <v>260</v>
      </c>
      <c r="N3721">
        <v>111666</v>
      </c>
      <c r="R3721" s="2">
        <f t="shared" si="117"/>
        <v>5.4296992382491691</v>
      </c>
      <c r="S3721" s="2">
        <f>VLOOKUP(A3721,'TA Total'!A:Q,14,0)</f>
        <v>2056578</v>
      </c>
    </row>
    <row r="3722" spans="1:19" x14ac:dyDescent="0.45">
      <c r="A3722" s="2" t="str">
        <f t="shared" si="116"/>
        <v>2023|Total - New Zealand by territorial authority and Auckland local board/SA2|Private Dwelling</v>
      </c>
      <c r="B3722" t="s">
        <v>16</v>
      </c>
      <c r="C3722" t="s">
        <v>17</v>
      </c>
      <c r="D3722" t="s">
        <v>18</v>
      </c>
      <c r="E3722" t="s">
        <v>19</v>
      </c>
      <c r="F3722">
        <v>2023</v>
      </c>
      <c r="G3722">
        <v>2023</v>
      </c>
      <c r="H3722">
        <v>999999</v>
      </c>
      <c r="I3722" t="s">
        <v>55</v>
      </c>
      <c r="J3722">
        <v>3</v>
      </c>
      <c r="K3722" t="s">
        <v>28</v>
      </c>
      <c r="L3722">
        <v>1</v>
      </c>
      <c r="M3722" t="s">
        <v>261</v>
      </c>
      <c r="N3722">
        <v>27168</v>
      </c>
      <c r="R3722" s="2">
        <f t="shared" si="117"/>
        <v>1.3309583017348312</v>
      </c>
      <c r="S3722" s="2">
        <f>VLOOKUP(A3722,'TA Total'!A:Q,14,0)</f>
        <v>2041236</v>
      </c>
    </row>
    <row r="3723" spans="1:19" x14ac:dyDescent="0.45">
      <c r="A3723" s="2" t="str">
        <f t="shared" si="116"/>
        <v>2023|Total - New Zealand by territorial authority and Auckland local board/SA2|Non-private Dwelling</v>
      </c>
      <c r="B3723" t="s">
        <v>16</v>
      </c>
      <c r="C3723" t="s">
        <v>17</v>
      </c>
      <c r="D3723" t="s">
        <v>18</v>
      </c>
      <c r="E3723" t="s">
        <v>19</v>
      </c>
      <c r="F3723">
        <v>2023</v>
      </c>
      <c r="G3723">
        <v>2023</v>
      </c>
      <c r="H3723">
        <v>999999</v>
      </c>
      <c r="I3723" t="s">
        <v>55</v>
      </c>
      <c r="J3723">
        <v>3</v>
      </c>
      <c r="K3723" t="s">
        <v>28</v>
      </c>
      <c r="L3723">
        <v>2</v>
      </c>
      <c r="M3723" t="s">
        <v>262</v>
      </c>
      <c r="N3723">
        <v>141</v>
      </c>
      <c r="R3723" s="2">
        <f t="shared" si="117"/>
        <v>0.91904575674618705</v>
      </c>
      <c r="S3723" s="2">
        <f>VLOOKUP(A3723,'TA Total'!A:Q,14,0)</f>
        <v>15342</v>
      </c>
    </row>
    <row r="3724" spans="1:19" x14ac:dyDescent="0.45">
      <c r="A3724" s="2" t="str">
        <f t="shared" si="116"/>
        <v>2023|Total - New Zealand by territorial authority and Auckland local board/SA2|Total - dwelling type</v>
      </c>
      <c r="B3724" t="s">
        <v>16</v>
      </c>
      <c r="C3724" t="s">
        <v>17</v>
      </c>
      <c r="D3724" t="s">
        <v>18</v>
      </c>
      <c r="E3724" t="s">
        <v>19</v>
      </c>
      <c r="F3724">
        <v>2023</v>
      </c>
      <c r="G3724">
        <v>2023</v>
      </c>
      <c r="H3724">
        <v>999999</v>
      </c>
      <c r="I3724" t="s">
        <v>55</v>
      </c>
      <c r="J3724">
        <v>3</v>
      </c>
      <c r="K3724" t="s">
        <v>28</v>
      </c>
      <c r="L3724">
        <v>99</v>
      </c>
      <c r="M3724" t="s">
        <v>260</v>
      </c>
      <c r="N3724">
        <v>27309</v>
      </c>
      <c r="R3724" s="2">
        <f t="shared" si="117"/>
        <v>1.32788544854608</v>
      </c>
      <c r="S3724" s="2">
        <f>VLOOKUP(A3724,'TA Total'!A:Q,14,0)</f>
        <v>2056578</v>
      </c>
    </row>
    <row r="3725" spans="1:19" x14ac:dyDescent="0.45">
      <c r="A3725" s="2" t="str">
        <f t="shared" si="116"/>
        <v>2023|Total - New Zealand by territorial authority and Auckland local board/SA2|Private Dwelling</v>
      </c>
      <c r="B3725" t="s">
        <v>16</v>
      </c>
      <c r="C3725" t="s">
        <v>17</v>
      </c>
      <c r="D3725" t="s">
        <v>18</v>
      </c>
      <c r="E3725" t="s">
        <v>19</v>
      </c>
      <c r="F3725">
        <v>2023</v>
      </c>
      <c r="G3725">
        <v>2023</v>
      </c>
      <c r="H3725">
        <v>999999</v>
      </c>
      <c r="I3725" t="s">
        <v>55</v>
      </c>
      <c r="J3725">
        <v>999</v>
      </c>
      <c r="K3725" t="s">
        <v>29</v>
      </c>
      <c r="L3725">
        <v>1</v>
      </c>
      <c r="M3725" t="s">
        <v>261</v>
      </c>
      <c r="N3725">
        <v>2041236</v>
      </c>
      <c r="R3725" s="2">
        <f t="shared" si="117"/>
        <v>100</v>
      </c>
      <c r="S3725" s="2">
        <f>VLOOKUP(A3725,'TA Total'!A:Q,14,0)</f>
        <v>2041236</v>
      </c>
    </row>
    <row r="3726" spans="1:19" x14ac:dyDescent="0.45">
      <c r="A3726" s="2" t="str">
        <f t="shared" si="116"/>
        <v>2023|Total - New Zealand by territorial authority and Auckland local board/SA2|Non-private Dwelling</v>
      </c>
      <c r="B3726" t="s">
        <v>16</v>
      </c>
      <c r="C3726" t="s">
        <v>17</v>
      </c>
      <c r="D3726" t="s">
        <v>18</v>
      </c>
      <c r="E3726" t="s">
        <v>19</v>
      </c>
      <c r="F3726">
        <v>2023</v>
      </c>
      <c r="G3726">
        <v>2023</v>
      </c>
      <c r="H3726">
        <v>999999</v>
      </c>
      <c r="I3726" t="s">
        <v>55</v>
      </c>
      <c r="J3726">
        <v>999</v>
      </c>
      <c r="K3726" t="s">
        <v>29</v>
      </c>
      <c r="L3726">
        <v>2</v>
      </c>
      <c r="M3726" t="s">
        <v>262</v>
      </c>
      <c r="N3726">
        <v>15342</v>
      </c>
      <c r="R3726" s="2">
        <f t="shared" si="117"/>
        <v>100</v>
      </c>
      <c r="S3726" s="2">
        <f>VLOOKUP(A3726,'TA Total'!A:Q,14,0)</f>
        <v>15342</v>
      </c>
    </row>
    <row r="3727" spans="1:19" x14ac:dyDescent="0.45">
      <c r="A3727" s="2" t="str">
        <f t="shared" si="116"/>
        <v>2023|Total - New Zealand by territorial authority and Auckland local board/SA2|Total - dwelling type</v>
      </c>
      <c r="B3727" t="s">
        <v>16</v>
      </c>
      <c r="C3727" t="s">
        <v>17</v>
      </c>
      <c r="D3727" t="s">
        <v>18</v>
      </c>
      <c r="E3727" t="s">
        <v>19</v>
      </c>
      <c r="F3727">
        <v>2023</v>
      </c>
      <c r="G3727">
        <v>2023</v>
      </c>
      <c r="H3727">
        <v>999999</v>
      </c>
      <c r="I3727" t="s">
        <v>55</v>
      </c>
      <c r="J3727">
        <v>999</v>
      </c>
      <c r="K3727" t="s">
        <v>29</v>
      </c>
      <c r="L3727">
        <v>99</v>
      </c>
      <c r="M3727" t="s">
        <v>260</v>
      </c>
      <c r="N3727">
        <v>2056578</v>
      </c>
      <c r="R3727" s="2">
        <f t="shared" si="117"/>
        <v>100</v>
      </c>
      <c r="S3727" s="2">
        <f>VLOOKUP(A3727,'TA Total'!A:Q,14,0)</f>
        <v>2056578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8EE2-FC11-B940-8183-366C2DDB92C9}">
  <dimension ref="A1:S622"/>
  <sheetViews>
    <sheetView topLeftCell="D598" workbookViewId="0">
      <selection activeCell="S2" sqref="S2:S622"/>
    </sheetView>
  </sheetViews>
  <sheetFormatPr defaultColWidth="10.85546875" defaultRowHeight="15.9" x14ac:dyDescent="0.45"/>
  <cols>
    <col min="1" max="1" width="31.85546875" customWidth="1"/>
  </cols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258</v>
      </c>
      <c r="S1" s="2" t="s">
        <v>259</v>
      </c>
    </row>
    <row r="2" spans="1:19" x14ac:dyDescent="0.45">
      <c r="A2" s="2" t="str">
        <f>G2&amp;"|"&amp;I2&amp;"|"&amp;M2</f>
        <v>2013|Far North District|Private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 s="1" t="s">
        <v>232</v>
      </c>
      <c r="I2" t="s">
        <v>231</v>
      </c>
      <c r="J2">
        <v>999</v>
      </c>
      <c r="K2" t="s">
        <v>29</v>
      </c>
      <c r="L2">
        <v>1</v>
      </c>
      <c r="M2" t="s">
        <v>261</v>
      </c>
      <c r="N2">
        <v>27588</v>
      </c>
      <c r="R2" s="2" t="str">
        <f>IF(P2&lt;&gt;"_U",IFERROR((N2/S2*100),"."),".")</f>
        <v>.</v>
      </c>
      <c r="S2" s="2">
        <f>VLOOKUP(G2&amp;"|"&amp;I2&amp;"|Total - dwelling type",$A$2:$P$622,14,0)</f>
        <v>0</v>
      </c>
    </row>
    <row r="3" spans="1:19" x14ac:dyDescent="0.45">
      <c r="A3" s="2" t="str">
        <f t="shared" ref="A3:A66" si="0">G3&amp;"|"&amp;I3&amp;"|"&amp;M3</f>
        <v>2013|Far North District|Non-private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 s="1" t="s">
        <v>232</v>
      </c>
      <c r="I3" t="s">
        <v>231</v>
      </c>
      <c r="J3">
        <v>999</v>
      </c>
      <c r="K3" t="s">
        <v>29</v>
      </c>
      <c r="L3">
        <v>2</v>
      </c>
      <c r="M3" t="s">
        <v>262</v>
      </c>
      <c r="P3" t="s">
        <v>24</v>
      </c>
      <c r="Q3" t="s">
        <v>25</v>
      </c>
      <c r="R3" s="2" t="str">
        <f t="shared" ref="R3:R66" si="1">IF(P3&lt;&gt;"_U",IFERROR((N3/S3*100),"."),".")</f>
        <v>.</v>
      </c>
      <c r="S3" s="2">
        <f t="shared" ref="S3:S66" si="2">VLOOKUP(G3&amp;"|"&amp;I3&amp;"|Total - dwelling type",$A$2:$P$622,14,0)</f>
        <v>0</v>
      </c>
    </row>
    <row r="4" spans="1:19" x14ac:dyDescent="0.45">
      <c r="A4" s="2" t="str">
        <f t="shared" si="0"/>
        <v>2013|Far North District|Total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 s="1" t="s">
        <v>232</v>
      </c>
      <c r="I4" t="s">
        <v>231</v>
      </c>
      <c r="J4">
        <v>999</v>
      </c>
      <c r="K4" t="s">
        <v>29</v>
      </c>
      <c r="L4">
        <v>99</v>
      </c>
      <c r="M4" t="s">
        <v>260</v>
      </c>
      <c r="P4" t="s">
        <v>24</v>
      </c>
      <c r="Q4" t="s">
        <v>25</v>
      </c>
      <c r="R4" s="2" t="str">
        <f t="shared" si="1"/>
        <v>.</v>
      </c>
      <c r="S4" s="2">
        <f t="shared" si="2"/>
        <v>0</v>
      </c>
    </row>
    <row r="5" spans="1:19" x14ac:dyDescent="0.45">
      <c r="A5" s="2" t="str">
        <f t="shared" si="0"/>
        <v>2013|Whangarei District|Private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 s="1" t="s">
        <v>230</v>
      </c>
      <c r="I5" t="s">
        <v>229</v>
      </c>
      <c r="J5">
        <v>999</v>
      </c>
      <c r="K5" t="s">
        <v>29</v>
      </c>
      <c r="L5">
        <v>1</v>
      </c>
      <c r="M5" t="s">
        <v>261</v>
      </c>
      <c r="N5">
        <v>35349</v>
      </c>
      <c r="R5" s="2" t="str">
        <f t="shared" si="1"/>
        <v>.</v>
      </c>
      <c r="S5" s="2">
        <f t="shared" si="2"/>
        <v>0</v>
      </c>
    </row>
    <row r="6" spans="1:19" x14ac:dyDescent="0.45">
      <c r="A6" s="2" t="str">
        <f t="shared" si="0"/>
        <v>2013|Whangarei District|Non-private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 s="1" t="s">
        <v>230</v>
      </c>
      <c r="I6" t="s">
        <v>229</v>
      </c>
      <c r="J6">
        <v>999</v>
      </c>
      <c r="K6" t="s">
        <v>29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 t="shared" si="2"/>
        <v>0</v>
      </c>
    </row>
    <row r="7" spans="1:19" x14ac:dyDescent="0.45">
      <c r="A7" s="2" t="str">
        <f t="shared" si="0"/>
        <v>2013|Whangarei District|Total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 s="1" t="s">
        <v>230</v>
      </c>
      <c r="I7" t="s">
        <v>229</v>
      </c>
      <c r="J7">
        <v>999</v>
      </c>
      <c r="K7" t="s">
        <v>29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 t="shared" si="2"/>
        <v>0</v>
      </c>
    </row>
    <row r="8" spans="1:19" x14ac:dyDescent="0.45">
      <c r="A8" s="2" t="str">
        <f t="shared" si="0"/>
        <v>2013|Kaipara District|Private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 s="1" t="s">
        <v>228</v>
      </c>
      <c r="I8" t="s">
        <v>227</v>
      </c>
      <c r="J8">
        <v>999</v>
      </c>
      <c r="K8" t="s">
        <v>29</v>
      </c>
      <c r="L8">
        <v>1</v>
      </c>
      <c r="M8" t="s">
        <v>261</v>
      </c>
      <c r="N8">
        <v>10914</v>
      </c>
      <c r="R8" s="2" t="str">
        <f t="shared" si="1"/>
        <v>.</v>
      </c>
      <c r="S8" s="2">
        <f t="shared" si="2"/>
        <v>0</v>
      </c>
    </row>
    <row r="9" spans="1:19" x14ac:dyDescent="0.45">
      <c r="A9" s="2" t="str">
        <f t="shared" si="0"/>
        <v>2013|Kaipara District|Non-private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 s="1" t="s">
        <v>228</v>
      </c>
      <c r="I9" t="s">
        <v>227</v>
      </c>
      <c r="J9">
        <v>999</v>
      </c>
      <c r="K9" t="s">
        <v>29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 t="shared" si="2"/>
        <v>0</v>
      </c>
    </row>
    <row r="10" spans="1:19" x14ac:dyDescent="0.45">
      <c r="A10" s="2" t="str">
        <f t="shared" si="0"/>
        <v>2013|Kaipara District|Total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 s="1" t="s">
        <v>228</v>
      </c>
      <c r="I10" t="s">
        <v>227</v>
      </c>
      <c r="J10">
        <v>999</v>
      </c>
      <c r="K10" t="s">
        <v>29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 t="shared" si="2"/>
        <v>0</v>
      </c>
    </row>
    <row r="11" spans="1:19" x14ac:dyDescent="0.45">
      <c r="A11" s="2" t="str">
        <f t="shared" si="0"/>
        <v>2013|Thames-Coromandel District|Private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 s="1" t="s">
        <v>226</v>
      </c>
      <c r="I11" t="s">
        <v>225</v>
      </c>
      <c r="J11">
        <v>999</v>
      </c>
      <c r="K11" t="s">
        <v>29</v>
      </c>
      <c r="L11">
        <v>1</v>
      </c>
      <c r="M11" t="s">
        <v>261</v>
      </c>
      <c r="N11">
        <v>24087</v>
      </c>
      <c r="R11" s="2" t="str">
        <f t="shared" si="1"/>
        <v>.</v>
      </c>
      <c r="S11" s="2">
        <f t="shared" si="2"/>
        <v>0</v>
      </c>
    </row>
    <row r="12" spans="1:19" x14ac:dyDescent="0.45">
      <c r="A12" s="2" t="str">
        <f t="shared" si="0"/>
        <v>2013|Thames-Coromandel District|Non-private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 s="1" t="s">
        <v>226</v>
      </c>
      <c r="I12" t="s">
        <v>225</v>
      </c>
      <c r="J12">
        <v>999</v>
      </c>
      <c r="K12" t="s">
        <v>29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 t="shared" si="2"/>
        <v>0</v>
      </c>
    </row>
    <row r="13" spans="1:19" x14ac:dyDescent="0.45">
      <c r="A13" s="2" t="str">
        <f t="shared" si="0"/>
        <v>2013|Thames-Coromandel District|Total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 s="1" t="s">
        <v>226</v>
      </c>
      <c r="I13" t="s">
        <v>225</v>
      </c>
      <c r="J13">
        <v>999</v>
      </c>
      <c r="K13" t="s">
        <v>29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 t="shared" si="2"/>
        <v>0</v>
      </c>
    </row>
    <row r="14" spans="1:19" x14ac:dyDescent="0.45">
      <c r="A14" s="2" t="str">
        <f t="shared" si="0"/>
        <v>2013|Hauraki District|Private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 s="1" t="s">
        <v>224</v>
      </c>
      <c r="I14" t="s">
        <v>223</v>
      </c>
      <c r="J14">
        <v>999</v>
      </c>
      <c r="K14" t="s">
        <v>29</v>
      </c>
      <c r="L14">
        <v>1</v>
      </c>
      <c r="M14" t="s">
        <v>261</v>
      </c>
      <c r="N14">
        <v>8763</v>
      </c>
      <c r="R14" s="2" t="str">
        <f t="shared" si="1"/>
        <v>.</v>
      </c>
      <c r="S14" s="2">
        <f t="shared" si="2"/>
        <v>0</v>
      </c>
    </row>
    <row r="15" spans="1:19" x14ac:dyDescent="0.45">
      <c r="A15" s="2" t="str">
        <f t="shared" si="0"/>
        <v>2013|Hauraki District|Non-private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 s="1" t="s">
        <v>224</v>
      </c>
      <c r="I15" t="s">
        <v>223</v>
      </c>
      <c r="J15">
        <v>999</v>
      </c>
      <c r="K15" t="s">
        <v>29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 t="shared" si="2"/>
        <v>0</v>
      </c>
    </row>
    <row r="16" spans="1:19" x14ac:dyDescent="0.45">
      <c r="A16" s="2" t="str">
        <f t="shared" si="0"/>
        <v>2013|Hauraki District|Total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 s="1" t="s">
        <v>224</v>
      </c>
      <c r="I16" t="s">
        <v>223</v>
      </c>
      <c r="J16">
        <v>999</v>
      </c>
      <c r="K16" t="s">
        <v>29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 t="shared" si="2"/>
        <v>0</v>
      </c>
    </row>
    <row r="17" spans="1:19" x14ac:dyDescent="0.45">
      <c r="A17" s="2" t="str">
        <f t="shared" si="0"/>
        <v>2013|Waikato District|Private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 s="1" t="s">
        <v>222</v>
      </c>
      <c r="I17" t="s">
        <v>221</v>
      </c>
      <c r="J17">
        <v>999</v>
      </c>
      <c r="K17" t="s">
        <v>29</v>
      </c>
      <c r="L17">
        <v>1</v>
      </c>
      <c r="M17" t="s">
        <v>261</v>
      </c>
      <c r="N17">
        <v>24765</v>
      </c>
      <c r="R17" s="2" t="str">
        <f t="shared" si="1"/>
        <v>.</v>
      </c>
      <c r="S17" s="2">
        <f t="shared" si="2"/>
        <v>0</v>
      </c>
    </row>
    <row r="18" spans="1:19" x14ac:dyDescent="0.45">
      <c r="A18" s="2" t="str">
        <f t="shared" si="0"/>
        <v>2013|Waikato District|Non-private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 s="1" t="s">
        <v>222</v>
      </c>
      <c r="I18" t="s">
        <v>221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 t="shared" si="2"/>
        <v>0</v>
      </c>
    </row>
    <row r="19" spans="1:19" x14ac:dyDescent="0.45">
      <c r="A19" s="2" t="str">
        <f t="shared" si="0"/>
        <v>2013|Waikato District|Total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 s="1" t="s">
        <v>222</v>
      </c>
      <c r="I19" t="s">
        <v>221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 t="shared" si="2"/>
        <v>0</v>
      </c>
    </row>
    <row r="20" spans="1:19" x14ac:dyDescent="0.45">
      <c r="A20" s="2" t="str">
        <f t="shared" si="0"/>
        <v>2013|Matamata-Piako District|Private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 s="1" t="s">
        <v>220</v>
      </c>
      <c r="I20" t="s">
        <v>219</v>
      </c>
      <c r="J20">
        <v>999</v>
      </c>
      <c r="K20" t="s">
        <v>29</v>
      </c>
      <c r="L20">
        <v>1</v>
      </c>
      <c r="M20" t="s">
        <v>261</v>
      </c>
      <c r="N20">
        <v>13236</v>
      </c>
      <c r="R20" s="2" t="str">
        <f t="shared" si="1"/>
        <v>.</v>
      </c>
      <c r="S20" s="2">
        <f t="shared" si="2"/>
        <v>0</v>
      </c>
    </row>
    <row r="21" spans="1:19" x14ac:dyDescent="0.45">
      <c r="A21" s="2" t="str">
        <f t="shared" si="0"/>
        <v>2013|Matamata-Piako District|Non-private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 s="1" t="s">
        <v>220</v>
      </c>
      <c r="I21" t="s">
        <v>219</v>
      </c>
      <c r="J21">
        <v>999</v>
      </c>
      <c r="K21" t="s">
        <v>29</v>
      </c>
      <c r="L21">
        <v>2</v>
      </c>
      <c r="M21" t="s">
        <v>262</v>
      </c>
      <c r="P21" t="s">
        <v>24</v>
      </c>
      <c r="Q21" t="s">
        <v>25</v>
      </c>
      <c r="R21" s="2" t="str">
        <f t="shared" si="1"/>
        <v>.</v>
      </c>
      <c r="S21" s="2">
        <f t="shared" si="2"/>
        <v>0</v>
      </c>
    </row>
    <row r="22" spans="1:19" x14ac:dyDescent="0.45">
      <c r="A22" s="2" t="str">
        <f t="shared" si="0"/>
        <v>2013|Matamata-Piako District|Total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 s="1" t="s">
        <v>220</v>
      </c>
      <c r="I22" t="s">
        <v>219</v>
      </c>
      <c r="J22">
        <v>999</v>
      </c>
      <c r="K22" t="s">
        <v>29</v>
      </c>
      <c r="L22">
        <v>99</v>
      </c>
      <c r="M22" t="s">
        <v>260</v>
      </c>
      <c r="P22" t="s">
        <v>24</v>
      </c>
      <c r="Q22" t="s">
        <v>25</v>
      </c>
      <c r="R22" s="2" t="str">
        <f t="shared" si="1"/>
        <v>.</v>
      </c>
      <c r="S22" s="2">
        <f t="shared" si="2"/>
        <v>0</v>
      </c>
    </row>
    <row r="23" spans="1:19" x14ac:dyDescent="0.45">
      <c r="A23" s="2" t="str">
        <f t="shared" si="0"/>
        <v>2013|Hamilton City|Private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 s="1" t="s">
        <v>218</v>
      </c>
      <c r="I23" t="s">
        <v>217</v>
      </c>
      <c r="J23">
        <v>999</v>
      </c>
      <c r="K23" t="s">
        <v>29</v>
      </c>
      <c r="L23">
        <v>1</v>
      </c>
      <c r="M23" t="s">
        <v>261</v>
      </c>
      <c r="N23">
        <v>53787</v>
      </c>
      <c r="R23" s="2" t="str">
        <f t="shared" si="1"/>
        <v>.</v>
      </c>
      <c r="S23" s="2">
        <f t="shared" si="2"/>
        <v>0</v>
      </c>
    </row>
    <row r="24" spans="1:19" x14ac:dyDescent="0.45">
      <c r="A24" s="2" t="str">
        <f t="shared" si="0"/>
        <v>2013|Hamilton City|Non-private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 s="1" t="s">
        <v>218</v>
      </c>
      <c r="I24" t="s">
        <v>217</v>
      </c>
      <c r="J24">
        <v>999</v>
      </c>
      <c r="K24" t="s">
        <v>29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 t="shared" si="2"/>
        <v>0</v>
      </c>
    </row>
    <row r="25" spans="1:19" x14ac:dyDescent="0.45">
      <c r="A25" s="2" t="str">
        <f t="shared" si="0"/>
        <v>2013|Hamilton City|Total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 s="1" t="s">
        <v>218</v>
      </c>
      <c r="I25" t="s">
        <v>217</v>
      </c>
      <c r="J25">
        <v>999</v>
      </c>
      <c r="K25" t="s">
        <v>29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 t="shared" si="2"/>
        <v>0</v>
      </c>
    </row>
    <row r="26" spans="1:19" x14ac:dyDescent="0.45">
      <c r="A26" s="2" t="str">
        <f t="shared" si="0"/>
        <v>2013|Waipa District|Private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 s="1" t="s">
        <v>216</v>
      </c>
      <c r="I26" t="s">
        <v>215</v>
      </c>
      <c r="J26">
        <v>999</v>
      </c>
      <c r="K26" t="s">
        <v>29</v>
      </c>
      <c r="L26">
        <v>1</v>
      </c>
      <c r="M26" t="s">
        <v>261</v>
      </c>
      <c r="N26">
        <v>18879</v>
      </c>
      <c r="R26" s="2" t="str">
        <f t="shared" si="1"/>
        <v>.</v>
      </c>
      <c r="S26" s="2">
        <f t="shared" si="2"/>
        <v>0</v>
      </c>
    </row>
    <row r="27" spans="1:19" x14ac:dyDescent="0.45">
      <c r="A27" s="2" t="str">
        <f t="shared" si="0"/>
        <v>2013|Waipa District|Non-private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 s="1" t="s">
        <v>216</v>
      </c>
      <c r="I27" t="s">
        <v>215</v>
      </c>
      <c r="J27">
        <v>999</v>
      </c>
      <c r="K27" t="s">
        <v>29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 t="shared" si="2"/>
        <v>0</v>
      </c>
    </row>
    <row r="28" spans="1:19" x14ac:dyDescent="0.45">
      <c r="A28" s="2" t="str">
        <f t="shared" si="0"/>
        <v>2013|Waipa District|Total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 s="1" t="s">
        <v>216</v>
      </c>
      <c r="I28" t="s">
        <v>215</v>
      </c>
      <c r="J28">
        <v>999</v>
      </c>
      <c r="K28" t="s">
        <v>29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 t="shared" si="2"/>
        <v>0</v>
      </c>
    </row>
    <row r="29" spans="1:19" x14ac:dyDescent="0.45">
      <c r="A29" s="2" t="str">
        <f t="shared" si="0"/>
        <v>2013|≈åtorohanga District|Private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 s="1" t="s">
        <v>214</v>
      </c>
      <c r="I29" t="s">
        <v>213</v>
      </c>
      <c r="J29">
        <v>999</v>
      </c>
      <c r="K29" t="s">
        <v>29</v>
      </c>
      <c r="L29">
        <v>1</v>
      </c>
      <c r="M29" t="s">
        <v>261</v>
      </c>
      <c r="N29">
        <v>4077</v>
      </c>
      <c r="R29" s="2" t="str">
        <f t="shared" si="1"/>
        <v>.</v>
      </c>
      <c r="S29" s="2">
        <f t="shared" si="2"/>
        <v>0</v>
      </c>
    </row>
    <row r="30" spans="1:19" x14ac:dyDescent="0.45">
      <c r="A30" s="2" t="str">
        <f t="shared" si="0"/>
        <v>2013|≈åtorohanga District|Non-private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 s="1" t="s">
        <v>214</v>
      </c>
      <c r="I30" t="s">
        <v>213</v>
      </c>
      <c r="J30">
        <v>999</v>
      </c>
      <c r="K30" t="s">
        <v>29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 t="shared" si="2"/>
        <v>0</v>
      </c>
    </row>
    <row r="31" spans="1:19" x14ac:dyDescent="0.45">
      <c r="A31" s="2" t="str">
        <f t="shared" si="0"/>
        <v>2013|≈åtorohanga District|Total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 s="1" t="s">
        <v>214</v>
      </c>
      <c r="I31" t="s">
        <v>213</v>
      </c>
      <c r="J31">
        <v>999</v>
      </c>
      <c r="K31" t="s">
        <v>29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 t="shared" si="2"/>
        <v>0</v>
      </c>
    </row>
    <row r="32" spans="1:19" x14ac:dyDescent="0.45">
      <c r="A32" s="2" t="str">
        <f t="shared" si="0"/>
        <v>2013|South Waikato District|Private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 s="1" t="s">
        <v>212</v>
      </c>
      <c r="I32" t="s">
        <v>211</v>
      </c>
      <c r="J32">
        <v>999</v>
      </c>
      <c r="K32" t="s">
        <v>29</v>
      </c>
      <c r="L32">
        <v>1</v>
      </c>
      <c r="M32" t="s">
        <v>261</v>
      </c>
      <c r="N32">
        <v>9495</v>
      </c>
      <c r="R32" s="2" t="str">
        <f t="shared" si="1"/>
        <v>.</v>
      </c>
      <c r="S32" s="2">
        <f t="shared" si="2"/>
        <v>0</v>
      </c>
    </row>
    <row r="33" spans="1:19" x14ac:dyDescent="0.45">
      <c r="A33" s="2" t="str">
        <f t="shared" si="0"/>
        <v>2013|South Waikato District|Non-private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 s="1" t="s">
        <v>212</v>
      </c>
      <c r="I33" t="s">
        <v>211</v>
      </c>
      <c r="J33">
        <v>999</v>
      </c>
      <c r="K33" t="s">
        <v>29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 t="shared" si="2"/>
        <v>0</v>
      </c>
    </row>
    <row r="34" spans="1:19" x14ac:dyDescent="0.45">
      <c r="A34" s="2" t="str">
        <f t="shared" si="0"/>
        <v>2013|South Waikato District|Total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 s="1" t="s">
        <v>212</v>
      </c>
      <c r="I34" t="s">
        <v>211</v>
      </c>
      <c r="J34">
        <v>999</v>
      </c>
      <c r="K34" t="s">
        <v>29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 t="shared" si="2"/>
        <v>0</v>
      </c>
    </row>
    <row r="35" spans="1:19" x14ac:dyDescent="0.45">
      <c r="A35" s="2" t="str">
        <f t="shared" si="0"/>
        <v>2013|Waitomo District|Private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 s="1" t="s">
        <v>210</v>
      </c>
      <c r="I35" t="s">
        <v>209</v>
      </c>
      <c r="J35">
        <v>999</v>
      </c>
      <c r="K35" t="s">
        <v>29</v>
      </c>
      <c r="L35">
        <v>1</v>
      </c>
      <c r="M35" t="s">
        <v>261</v>
      </c>
      <c r="N35">
        <v>4239</v>
      </c>
      <c r="R35" s="2" t="str">
        <f t="shared" si="1"/>
        <v>.</v>
      </c>
      <c r="S35" s="2">
        <f t="shared" si="2"/>
        <v>0</v>
      </c>
    </row>
    <row r="36" spans="1:19" x14ac:dyDescent="0.45">
      <c r="A36" s="2" t="str">
        <f t="shared" si="0"/>
        <v>2013|Waitomo District|Non-private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 s="1" t="s">
        <v>210</v>
      </c>
      <c r="I36" t="s">
        <v>209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 t="shared" si="2"/>
        <v>0</v>
      </c>
    </row>
    <row r="37" spans="1:19" x14ac:dyDescent="0.45">
      <c r="A37" s="2" t="str">
        <f t="shared" si="0"/>
        <v>2013|Waitomo District|Total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 s="1" t="s">
        <v>210</v>
      </c>
      <c r="I37" t="s">
        <v>209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 t="shared" si="2"/>
        <v>0</v>
      </c>
    </row>
    <row r="38" spans="1:19" x14ac:dyDescent="0.45">
      <c r="A38" s="2" t="str">
        <f t="shared" si="0"/>
        <v>2013|Taupo District|Private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 s="1" t="s">
        <v>208</v>
      </c>
      <c r="I38" t="s">
        <v>207</v>
      </c>
      <c r="J38">
        <v>999</v>
      </c>
      <c r="K38" t="s">
        <v>29</v>
      </c>
      <c r="L38">
        <v>1</v>
      </c>
      <c r="M38" t="s">
        <v>261</v>
      </c>
      <c r="N38">
        <v>19488</v>
      </c>
      <c r="R38" s="2" t="str">
        <f t="shared" si="1"/>
        <v>.</v>
      </c>
      <c r="S38" s="2">
        <f t="shared" si="2"/>
        <v>0</v>
      </c>
    </row>
    <row r="39" spans="1:19" x14ac:dyDescent="0.45">
      <c r="A39" s="2" t="str">
        <f t="shared" si="0"/>
        <v>2013|Taupo District|Non-private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 s="1" t="s">
        <v>208</v>
      </c>
      <c r="I39" t="s">
        <v>207</v>
      </c>
      <c r="J39">
        <v>999</v>
      </c>
      <c r="K39" t="s">
        <v>29</v>
      </c>
      <c r="L39">
        <v>2</v>
      </c>
      <c r="M39" t="s">
        <v>262</v>
      </c>
      <c r="P39" t="s">
        <v>24</v>
      </c>
      <c r="Q39" t="s">
        <v>25</v>
      </c>
      <c r="R39" s="2" t="str">
        <f t="shared" si="1"/>
        <v>.</v>
      </c>
      <c r="S39" s="2">
        <f t="shared" si="2"/>
        <v>0</v>
      </c>
    </row>
    <row r="40" spans="1:19" x14ac:dyDescent="0.45">
      <c r="A40" s="2" t="str">
        <f t="shared" si="0"/>
        <v>2013|Taupo District|Total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 s="1" t="s">
        <v>208</v>
      </c>
      <c r="I40" t="s">
        <v>207</v>
      </c>
      <c r="J40">
        <v>999</v>
      </c>
      <c r="K40" t="s">
        <v>29</v>
      </c>
      <c r="L40">
        <v>99</v>
      </c>
      <c r="M40" t="s">
        <v>260</v>
      </c>
      <c r="P40" t="s">
        <v>24</v>
      </c>
      <c r="Q40" t="s">
        <v>25</v>
      </c>
      <c r="R40" s="2" t="str">
        <f t="shared" si="1"/>
        <v>.</v>
      </c>
      <c r="S40" s="2">
        <f t="shared" si="2"/>
        <v>0</v>
      </c>
    </row>
    <row r="41" spans="1:19" x14ac:dyDescent="0.45">
      <c r="A41" s="2" t="str">
        <f t="shared" si="0"/>
        <v>2013|Western Bay of Plenty District|Private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 s="1" t="s">
        <v>206</v>
      </c>
      <c r="I41" t="s">
        <v>205</v>
      </c>
      <c r="J41">
        <v>999</v>
      </c>
      <c r="K41" t="s">
        <v>29</v>
      </c>
      <c r="L41">
        <v>1</v>
      </c>
      <c r="M41" t="s">
        <v>261</v>
      </c>
      <c r="N41">
        <v>19983</v>
      </c>
      <c r="R41" s="2" t="str">
        <f t="shared" si="1"/>
        <v>.</v>
      </c>
      <c r="S41" s="2">
        <f t="shared" si="2"/>
        <v>0</v>
      </c>
    </row>
    <row r="42" spans="1:19" x14ac:dyDescent="0.45">
      <c r="A42" s="2" t="str">
        <f t="shared" si="0"/>
        <v>2013|Western Bay of Plenty District|Non-private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 s="1" t="s">
        <v>206</v>
      </c>
      <c r="I42" t="s">
        <v>205</v>
      </c>
      <c r="J42">
        <v>999</v>
      </c>
      <c r="K42" t="s">
        <v>29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 t="shared" si="2"/>
        <v>0</v>
      </c>
    </row>
    <row r="43" spans="1:19" x14ac:dyDescent="0.45">
      <c r="A43" s="2" t="str">
        <f t="shared" si="0"/>
        <v>2013|Western Bay of Plenty District|Total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 s="1" t="s">
        <v>206</v>
      </c>
      <c r="I43" t="s">
        <v>205</v>
      </c>
      <c r="J43">
        <v>999</v>
      </c>
      <c r="K43" t="s">
        <v>29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 t="shared" si="2"/>
        <v>0</v>
      </c>
    </row>
    <row r="44" spans="1:19" x14ac:dyDescent="0.45">
      <c r="A44" s="2" t="str">
        <f t="shared" si="0"/>
        <v>2013|Tauranga City|Private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 s="1" t="s">
        <v>204</v>
      </c>
      <c r="I44" t="s">
        <v>203</v>
      </c>
      <c r="J44">
        <v>999</v>
      </c>
      <c r="K44" t="s">
        <v>29</v>
      </c>
      <c r="L44">
        <v>1</v>
      </c>
      <c r="M44" t="s">
        <v>261</v>
      </c>
      <c r="N44">
        <v>50046</v>
      </c>
      <c r="R44" s="2" t="str">
        <f t="shared" si="1"/>
        <v>.</v>
      </c>
      <c r="S44" s="2">
        <f t="shared" si="2"/>
        <v>0</v>
      </c>
    </row>
    <row r="45" spans="1:19" x14ac:dyDescent="0.45">
      <c r="A45" s="2" t="str">
        <f t="shared" si="0"/>
        <v>2013|Tauranga City|Non-private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 s="1" t="s">
        <v>204</v>
      </c>
      <c r="I45" t="s">
        <v>203</v>
      </c>
      <c r="J45">
        <v>999</v>
      </c>
      <c r="K45" t="s">
        <v>29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 t="shared" si="2"/>
        <v>0</v>
      </c>
    </row>
    <row r="46" spans="1:19" x14ac:dyDescent="0.45">
      <c r="A46" s="2" t="str">
        <f t="shared" si="0"/>
        <v>2013|Tauranga City|Total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 s="1" t="s">
        <v>204</v>
      </c>
      <c r="I46" t="s">
        <v>203</v>
      </c>
      <c r="J46">
        <v>999</v>
      </c>
      <c r="K46" t="s">
        <v>29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 t="shared" si="2"/>
        <v>0</v>
      </c>
    </row>
    <row r="47" spans="1:19" x14ac:dyDescent="0.45">
      <c r="A47" s="2" t="str">
        <f t="shared" si="0"/>
        <v>2013|Rotorua District|Private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 s="1" t="s">
        <v>202</v>
      </c>
      <c r="I47" t="s">
        <v>201</v>
      </c>
      <c r="J47">
        <v>999</v>
      </c>
      <c r="K47" t="s">
        <v>29</v>
      </c>
      <c r="L47">
        <v>1</v>
      </c>
      <c r="M47" t="s">
        <v>261</v>
      </c>
      <c r="N47">
        <v>27525</v>
      </c>
      <c r="R47" s="2" t="str">
        <f t="shared" si="1"/>
        <v>.</v>
      </c>
      <c r="S47" s="2">
        <f t="shared" si="2"/>
        <v>0</v>
      </c>
    </row>
    <row r="48" spans="1:19" x14ac:dyDescent="0.45">
      <c r="A48" s="2" t="str">
        <f t="shared" si="0"/>
        <v>2013|Rotorua District|Non-private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 s="1" t="s">
        <v>202</v>
      </c>
      <c r="I48" t="s">
        <v>201</v>
      </c>
      <c r="J48">
        <v>999</v>
      </c>
      <c r="K48" t="s">
        <v>29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 t="shared" si="2"/>
        <v>0</v>
      </c>
    </row>
    <row r="49" spans="1:19" x14ac:dyDescent="0.45">
      <c r="A49" s="2" t="str">
        <f t="shared" si="0"/>
        <v>2013|Rotorua District|Total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 s="1" t="s">
        <v>202</v>
      </c>
      <c r="I49" t="s">
        <v>201</v>
      </c>
      <c r="J49">
        <v>999</v>
      </c>
      <c r="K49" t="s">
        <v>29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 t="shared" si="2"/>
        <v>0</v>
      </c>
    </row>
    <row r="50" spans="1:19" x14ac:dyDescent="0.45">
      <c r="A50" s="2" t="str">
        <f t="shared" si="0"/>
        <v>2013|Whakatane District|Private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 s="1" t="s">
        <v>200</v>
      </c>
      <c r="I50" t="s">
        <v>199</v>
      </c>
      <c r="J50">
        <v>999</v>
      </c>
      <c r="K50" t="s">
        <v>29</v>
      </c>
      <c r="L50">
        <v>1</v>
      </c>
      <c r="M50" t="s">
        <v>261</v>
      </c>
      <c r="N50">
        <v>13773</v>
      </c>
      <c r="R50" s="2" t="str">
        <f t="shared" si="1"/>
        <v>.</v>
      </c>
      <c r="S50" s="2">
        <f t="shared" si="2"/>
        <v>0</v>
      </c>
    </row>
    <row r="51" spans="1:19" x14ac:dyDescent="0.45">
      <c r="A51" s="2" t="str">
        <f t="shared" si="0"/>
        <v>2013|Whakatane District|Non-private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 s="1" t="s">
        <v>200</v>
      </c>
      <c r="I51" t="s">
        <v>199</v>
      </c>
      <c r="J51">
        <v>999</v>
      </c>
      <c r="K51" t="s">
        <v>29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 t="shared" si="2"/>
        <v>0</v>
      </c>
    </row>
    <row r="52" spans="1:19" x14ac:dyDescent="0.45">
      <c r="A52" s="2" t="str">
        <f t="shared" si="0"/>
        <v>2013|Whakatane District|Total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 s="1" t="s">
        <v>200</v>
      </c>
      <c r="I52" t="s">
        <v>199</v>
      </c>
      <c r="J52">
        <v>999</v>
      </c>
      <c r="K52" t="s">
        <v>29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 t="shared" si="2"/>
        <v>0</v>
      </c>
    </row>
    <row r="53" spans="1:19" x14ac:dyDescent="0.45">
      <c r="A53" s="2" t="str">
        <f t="shared" si="0"/>
        <v>2013|Kawerau District|Private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 s="1" t="s">
        <v>198</v>
      </c>
      <c r="I53" t="s">
        <v>197</v>
      </c>
      <c r="J53">
        <v>999</v>
      </c>
      <c r="K53" t="s">
        <v>29</v>
      </c>
      <c r="L53">
        <v>1</v>
      </c>
      <c r="M53" t="s">
        <v>261</v>
      </c>
      <c r="N53">
        <v>2691</v>
      </c>
      <c r="R53" s="2" t="str">
        <f t="shared" si="1"/>
        <v>.</v>
      </c>
      <c r="S53" s="2">
        <f t="shared" si="2"/>
        <v>0</v>
      </c>
    </row>
    <row r="54" spans="1:19" x14ac:dyDescent="0.45">
      <c r="A54" s="2" t="str">
        <f t="shared" si="0"/>
        <v>2013|Kawerau District|Non-private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 s="1" t="s">
        <v>198</v>
      </c>
      <c r="I54" t="s">
        <v>197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 t="shared" si="2"/>
        <v>0</v>
      </c>
    </row>
    <row r="55" spans="1:19" x14ac:dyDescent="0.45">
      <c r="A55" s="2" t="str">
        <f t="shared" si="0"/>
        <v>2013|Kawerau District|Total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 s="1" t="s">
        <v>198</v>
      </c>
      <c r="I55" t="s">
        <v>197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 t="shared" si="2"/>
        <v>0</v>
      </c>
    </row>
    <row r="56" spans="1:19" x14ac:dyDescent="0.45">
      <c r="A56" s="2" t="str">
        <f t="shared" si="0"/>
        <v>2013|≈åp≈çtiki District|Private Dwelling</v>
      </c>
      <c r="B56" t="s">
        <v>16</v>
      </c>
      <c r="C56" t="s">
        <v>17</v>
      </c>
      <c r="D56" t="s">
        <v>18</v>
      </c>
      <c r="E56" t="s">
        <v>19</v>
      </c>
      <c r="F56">
        <v>2013</v>
      </c>
      <c r="G56">
        <v>2013</v>
      </c>
      <c r="H56" s="1" t="s">
        <v>196</v>
      </c>
      <c r="I56" t="s">
        <v>195</v>
      </c>
      <c r="J56">
        <v>999</v>
      </c>
      <c r="K56" t="s">
        <v>29</v>
      </c>
      <c r="L56">
        <v>1</v>
      </c>
      <c r="M56" t="s">
        <v>261</v>
      </c>
      <c r="N56">
        <v>4227</v>
      </c>
      <c r="R56" s="2" t="str">
        <f t="shared" si="1"/>
        <v>.</v>
      </c>
      <c r="S56" s="2">
        <f t="shared" si="2"/>
        <v>0</v>
      </c>
    </row>
    <row r="57" spans="1:19" x14ac:dyDescent="0.45">
      <c r="A57" s="2" t="str">
        <f t="shared" si="0"/>
        <v>2013|≈åp≈çtiki District|Non-private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2013</v>
      </c>
      <c r="G57">
        <v>2013</v>
      </c>
      <c r="H57" s="1" t="s">
        <v>196</v>
      </c>
      <c r="I57" t="s">
        <v>195</v>
      </c>
      <c r="J57">
        <v>999</v>
      </c>
      <c r="K57" t="s">
        <v>29</v>
      </c>
      <c r="L57">
        <v>2</v>
      </c>
      <c r="M57" t="s">
        <v>262</v>
      </c>
      <c r="P57" t="s">
        <v>24</v>
      </c>
      <c r="Q57" t="s">
        <v>25</v>
      </c>
      <c r="R57" s="2" t="str">
        <f t="shared" si="1"/>
        <v>.</v>
      </c>
      <c r="S57" s="2">
        <f t="shared" si="2"/>
        <v>0</v>
      </c>
    </row>
    <row r="58" spans="1:19" x14ac:dyDescent="0.45">
      <c r="A58" s="2" t="str">
        <f t="shared" si="0"/>
        <v>2013|≈åp≈çtiki District|Total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2013</v>
      </c>
      <c r="G58">
        <v>2013</v>
      </c>
      <c r="H58" s="1" t="s">
        <v>196</v>
      </c>
      <c r="I58" t="s">
        <v>195</v>
      </c>
      <c r="J58">
        <v>999</v>
      </c>
      <c r="K58" t="s">
        <v>29</v>
      </c>
      <c r="L58">
        <v>99</v>
      </c>
      <c r="M58" t="s">
        <v>260</v>
      </c>
      <c r="P58" t="s">
        <v>24</v>
      </c>
      <c r="Q58" t="s">
        <v>25</v>
      </c>
      <c r="R58" s="2" t="str">
        <f t="shared" si="1"/>
        <v>.</v>
      </c>
      <c r="S58" s="2">
        <f t="shared" si="2"/>
        <v>0</v>
      </c>
    </row>
    <row r="59" spans="1:19" x14ac:dyDescent="0.45">
      <c r="A59" s="2" t="str">
        <f t="shared" si="0"/>
        <v>2013|Gisborne District|Private Dwelling</v>
      </c>
      <c r="B59" t="s">
        <v>16</v>
      </c>
      <c r="C59" t="s">
        <v>17</v>
      </c>
      <c r="D59" t="s">
        <v>18</v>
      </c>
      <c r="E59" t="s">
        <v>19</v>
      </c>
      <c r="F59">
        <v>2013</v>
      </c>
      <c r="G59">
        <v>2013</v>
      </c>
      <c r="H59" s="1" t="s">
        <v>194</v>
      </c>
      <c r="I59" t="s">
        <v>193</v>
      </c>
      <c r="J59">
        <v>999</v>
      </c>
      <c r="K59" t="s">
        <v>29</v>
      </c>
      <c r="L59">
        <v>1</v>
      </c>
      <c r="M59" t="s">
        <v>261</v>
      </c>
      <c r="N59">
        <v>17979</v>
      </c>
      <c r="R59" s="2" t="str">
        <f t="shared" si="1"/>
        <v>.</v>
      </c>
      <c r="S59" s="2">
        <f t="shared" si="2"/>
        <v>0</v>
      </c>
    </row>
    <row r="60" spans="1:19" x14ac:dyDescent="0.45">
      <c r="A60" s="2" t="str">
        <f t="shared" si="0"/>
        <v>2013|Gisborne District|Non-private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2013</v>
      </c>
      <c r="G60">
        <v>2013</v>
      </c>
      <c r="H60" s="1" t="s">
        <v>194</v>
      </c>
      <c r="I60" t="s">
        <v>193</v>
      </c>
      <c r="J60">
        <v>999</v>
      </c>
      <c r="K60" t="s">
        <v>29</v>
      </c>
      <c r="L60">
        <v>2</v>
      </c>
      <c r="M60" t="s">
        <v>262</v>
      </c>
      <c r="P60" t="s">
        <v>24</v>
      </c>
      <c r="Q60" t="s">
        <v>25</v>
      </c>
      <c r="R60" s="2" t="str">
        <f t="shared" si="1"/>
        <v>.</v>
      </c>
      <c r="S60" s="2">
        <f t="shared" si="2"/>
        <v>0</v>
      </c>
    </row>
    <row r="61" spans="1:19" x14ac:dyDescent="0.45">
      <c r="A61" s="2" t="str">
        <f t="shared" si="0"/>
        <v>2013|Gisborne District|Total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2013</v>
      </c>
      <c r="G61">
        <v>2013</v>
      </c>
      <c r="H61" s="1" t="s">
        <v>194</v>
      </c>
      <c r="I61" t="s">
        <v>193</v>
      </c>
      <c r="J61">
        <v>999</v>
      </c>
      <c r="K61" t="s">
        <v>29</v>
      </c>
      <c r="L61">
        <v>99</v>
      </c>
      <c r="M61" t="s">
        <v>260</v>
      </c>
      <c r="P61" t="s">
        <v>24</v>
      </c>
      <c r="Q61" t="s">
        <v>25</v>
      </c>
      <c r="R61" s="2" t="str">
        <f t="shared" si="1"/>
        <v>.</v>
      </c>
      <c r="S61" s="2">
        <f t="shared" si="2"/>
        <v>0</v>
      </c>
    </row>
    <row r="62" spans="1:19" x14ac:dyDescent="0.45">
      <c r="A62" s="2" t="str">
        <f t="shared" si="0"/>
        <v>2013|Wairoa District|Private Dwelling</v>
      </c>
      <c r="B62" t="s">
        <v>16</v>
      </c>
      <c r="C62" t="s">
        <v>17</v>
      </c>
      <c r="D62" t="s">
        <v>18</v>
      </c>
      <c r="E62" t="s">
        <v>19</v>
      </c>
      <c r="F62">
        <v>2013</v>
      </c>
      <c r="G62">
        <v>2013</v>
      </c>
      <c r="H62" s="1" t="s">
        <v>192</v>
      </c>
      <c r="I62" t="s">
        <v>191</v>
      </c>
      <c r="J62">
        <v>999</v>
      </c>
      <c r="K62" t="s">
        <v>29</v>
      </c>
      <c r="L62">
        <v>1</v>
      </c>
      <c r="M62" t="s">
        <v>261</v>
      </c>
      <c r="N62">
        <v>3963</v>
      </c>
      <c r="R62" s="2" t="str">
        <f t="shared" si="1"/>
        <v>.</v>
      </c>
      <c r="S62" s="2">
        <f t="shared" si="2"/>
        <v>0</v>
      </c>
    </row>
    <row r="63" spans="1:19" x14ac:dyDescent="0.45">
      <c r="A63" s="2" t="str">
        <f t="shared" si="0"/>
        <v>2013|Wairoa District|Non-private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2013</v>
      </c>
      <c r="G63">
        <v>2013</v>
      </c>
      <c r="H63" s="1" t="s">
        <v>192</v>
      </c>
      <c r="I63" t="s">
        <v>191</v>
      </c>
      <c r="J63">
        <v>999</v>
      </c>
      <c r="K63" t="s">
        <v>29</v>
      </c>
      <c r="L63">
        <v>2</v>
      </c>
      <c r="M63" t="s">
        <v>262</v>
      </c>
      <c r="P63" t="s">
        <v>24</v>
      </c>
      <c r="Q63" t="s">
        <v>25</v>
      </c>
      <c r="R63" s="2" t="str">
        <f t="shared" si="1"/>
        <v>.</v>
      </c>
      <c r="S63" s="2">
        <f t="shared" si="2"/>
        <v>0</v>
      </c>
    </row>
    <row r="64" spans="1:19" x14ac:dyDescent="0.45">
      <c r="A64" s="2" t="str">
        <f t="shared" si="0"/>
        <v>2013|Wairoa District|Total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2013</v>
      </c>
      <c r="G64">
        <v>2013</v>
      </c>
      <c r="H64" s="1" t="s">
        <v>192</v>
      </c>
      <c r="I64" t="s">
        <v>191</v>
      </c>
      <c r="J64">
        <v>999</v>
      </c>
      <c r="K64" t="s">
        <v>29</v>
      </c>
      <c r="L64">
        <v>99</v>
      </c>
      <c r="M64" t="s">
        <v>260</v>
      </c>
      <c r="P64" t="s">
        <v>24</v>
      </c>
      <c r="Q64" t="s">
        <v>25</v>
      </c>
      <c r="R64" s="2" t="str">
        <f t="shared" si="1"/>
        <v>.</v>
      </c>
      <c r="S64" s="2">
        <f t="shared" si="2"/>
        <v>0</v>
      </c>
    </row>
    <row r="65" spans="1:19" x14ac:dyDescent="0.45">
      <c r="A65" s="2" t="str">
        <f t="shared" si="0"/>
        <v>2013|Hastings District|Private Dwelling</v>
      </c>
      <c r="B65" t="s">
        <v>16</v>
      </c>
      <c r="C65" t="s">
        <v>17</v>
      </c>
      <c r="D65" t="s">
        <v>18</v>
      </c>
      <c r="E65" t="s">
        <v>19</v>
      </c>
      <c r="F65">
        <v>2013</v>
      </c>
      <c r="G65">
        <v>2013</v>
      </c>
      <c r="H65" s="1" t="s">
        <v>190</v>
      </c>
      <c r="I65" t="s">
        <v>189</v>
      </c>
      <c r="J65">
        <v>999</v>
      </c>
      <c r="K65" t="s">
        <v>29</v>
      </c>
      <c r="L65">
        <v>1</v>
      </c>
      <c r="M65" t="s">
        <v>261</v>
      </c>
      <c r="N65">
        <v>29304</v>
      </c>
      <c r="R65" s="2" t="str">
        <f t="shared" si="1"/>
        <v>.</v>
      </c>
      <c r="S65" s="2">
        <f t="shared" si="2"/>
        <v>0</v>
      </c>
    </row>
    <row r="66" spans="1:19" x14ac:dyDescent="0.45">
      <c r="A66" s="2" t="str">
        <f t="shared" si="0"/>
        <v>2013|Hastings District|Non-private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2013</v>
      </c>
      <c r="G66">
        <v>2013</v>
      </c>
      <c r="H66" s="1" t="s">
        <v>190</v>
      </c>
      <c r="I66" t="s">
        <v>189</v>
      </c>
      <c r="J66">
        <v>999</v>
      </c>
      <c r="K66" t="s">
        <v>29</v>
      </c>
      <c r="L66">
        <v>2</v>
      </c>
      <c r="M66" t="s">
        <v>262</v>
      </c>
      <c r="P66" t="s">
        <v>24</v>
      </c>
      <c r="Q66" t="s">
        <v>25</v>
      </c>
      <c r="R66" s="2" t="str">
        <f t="shared" si="1"/>
        <v>.</v>
      </c>
      <c r="S66" s="2">
        <f t="shared" si="2"/>
        <v>0</v>
      </c>
    </row>
    <row r="67" spans="1:19" x14ac:dyDescent="0.45">
      <c r="A67" s="2" t="str">
        <f t="shared" ref="A67:A130" si="3">G67&amp;"|"&amp;I67&amp;"|"&amp;M67</f>
        <v>2013|Hastings District|Total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2013</v>
      </c>
      <c r="G67">
        <v>2013</v>
      </c>
      <c r="H67" s="1" t="s">
        <v>190</v>
      </c>
      <c r="I67" t="s">
        <v>189</v>
      </c>
      <c r="J67">
        <v>999</v>
      </c>
      <c r="K67" t="s">
        <v>29</v>
      </c>
      <c r="L67">
        <v>99</v>
      </c>
      <c r="M67" t="s">
        <v>260</v>
      </c>
      <c r="P67" t="s">
        <v>24</v>
      </c>
      <c r="Q67" t="s">
        <v>25</v>
      </c>
      <c r="R67" s="2" t="str">
        <f t="shared" ref="R67:R130" si="4">IF(P67&lt;&gt;"_U",IFERROR((N67/S67*100),"."),".")</f>
        <v>.</v>
      </c>
      <c r="S67" s="2">
        <f t="shared" ref="S67:S130" si="5">VLOOKUP(G67&amp;"|"&amp;I67&amp;"|Total - dwelling type",$A$2:$P$622,14,0)</f>
        <v>0</v>
      </c>
    </row>
    <row r="68" spans="1:19" x14ac:dyDescent="0.45">
      <c r="A68" s="2" t="str">
        <f t="shared" si="3"/>
        <v>2013|Napier City|Private Dwelling</v>
      </c>
      <c r="B68" t="s">
        <v>16</v>
      </c>
      <c r="C68" t="s">
        <v>17</v>
      </c>
      <c r="D68" t="s">
        <v>18</v>
      </c>
      <c r="E68" t="s">
        <v>19</v>
      </c>
      <c r="F68">
        <v>2013</v>
      </c>
      <c r="G68">
        <v>2013</v>
      </c>
      <c r="H68" s="1" t="s">
        <v>188</v>
      </c>
      <c r="I68" t="s">
        <v>187</v>
      </c>
      <c r="J68">
        <v>999</v>
      </c>
      <c r="K68" t="s">
        <v>29</v>
      </c>
      <c r="L68">
        <v>1</v>
      </c>
      <c r="M68" t="s">
        <v>261</v>
      </c>
      <c r="N68">
        <v>24687</v>
      </c>
      <c r="R68" s="2" t="str">
        <f t="shared" si="4"/>
        <v>.</v>
      </c>
      <c r="S68" s="2">
        <f t="shared" si="5"/>
        <v>0</v>
      </c>
    </row>
    <row r="69" spans="1:19" x14ac:dyDescent="0.45">
      <c r="A69" s="2" t="str">
        <f t="shared" si="3"/>
        <v>2013|Napier City|Non-private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2013</v>
      </c>
      <c r="G69">
        <v>2013</v>
      </c>
      <c r="H69" s="1" t="s">
        <v>188</v>
      </c>
      <c r="I69" t="s">
        <v>187</v>
      </c>
      <c r="J69">
        <v>999</v>
      </c>
      <c r="K69" t="s">
        <v>29</v>
      </c>
      <c r="L69">
        <v>2</v>
      </c>
      <c r="M69" t="s">
        <v>262</v>
      </c>
      <c r="P69" t="s">
        <v>24</v>
      </c>
      <c r="Q69" t="s">
        <v>25</v>
      </c>
      <c r="R69" s="2" t="str">
        <f t="shared" si="4"/>
        <v>.</v>
      </c>
      <c r="S69" s="2">
        <f t="shared" si="5"/>
        <v>0</v>
      </c>
    </row>
    <row r="70" spans="1:19" x14ac:dyDescent="0.45">
      <c r="A70" s="2" t="str">
        <f t="shared" si="3"/>
        <v>2013|Napier City|Total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2013</v>
      </c>
      <c r="G70">
        <v>2013</v>
      </c>
      <c r="H70" s="1" t="s">
        <v>188</v>
      </c>
      <c r="I70" t="s">
        <v>187</v>
      </c>
      <c r="J70">
        <v>999</v>
      </c>
      <c r="K70" t="s">
        <v>29</v>
      </c>
      <c r="L70">
        <v>99</v>
      </c>
      <c r="M70" t="s">
        <v>260</v>
      </c>
      <c r="P70" t="s">
        <v>24</v>
      </c>
      <c r="Q70" t="s">
        <v>25</v>
      </c>
      <c r="R70" s="2" t="str">
        <f t="shared" si="4"/>
        <v>.</v>
      </c>
      <c r="S70" s="2">
        <f t="shared" si="5"/>
        <v>0</v>
      </c>
    </row>
    <row r="71" spans="1:19" x14ac:dyDescent="0.45">
      <c r="A71" s="2" t="str">
        <f t="shared" si="3"/>
        <v>2013|Central Hawke's Bay District|Private Dwelling</v>
      </c>
      <c r="B71" t="s">
        <v>16</v>
      </c>
      <c r="C71" t="s">
        <v>17</v>
      </c>
      <c r="D71" t="s">
        <v>18</v>
      </c>
      <c r="E71" t="s">
        <v>19</v>
      </c>
      <c r="F71">
        <v>2013</v>
      </c>
      <c r="G71">
        <v>2013</v>
      </c>
      <c r="H71" s="1" t="s">
        <v>186</v>
      </c>
      <c r="I71" t="s">
        <v>185</v>
      </c>
      <c r="J71">
        <v>999</v>
      </c>
      <c r="K71" t="s">
        <v>29</v>
      </c>
      <c r="L71">
        <v>1</v>
      </c>
      <c r="M71" t="s">
        <v>261</v>
      </c>
      <c r="N71">
        <v>6138</v>
      </c>
      <c r="R71" s="2" t="str">
        <f t="shared" si="4"/>
        <v>.</v>
      </c>
      <c r="S71" s="2">
        <f t="shared" si="5"/>
        <v>0</v>
      </c>
    </row>
    <row r="72" spans="1:19" x14ac:dyDescent="0.45">
      <c r="A72" s="2" t="str">
        <f t="shared" si="3"/>
        <v>2013|Central Hawke's Bay District|Non-private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2013</v>
      </c>
      <c r="G72">
        <v>2013</v>
      </c>
      <c r="H72" s="1" t="s">
        <v>186</v>
      </c>
      <c r="I72" t="s">
        <v>185</v>
      </c>
      <c r="J72">
        <v>999</v>
      </c>
      <c r="K72" t="s">
        <v>29</v>
      </c>
      <c r="L72">
        <v>2</v>
      </c>
      <c r="M72" t="s">
        <v>262</v>
      </c>
      <c r="P72" t="s">
        <v>24</v>
      </c>
      <c r="Q72" t="s">
        <v>25</v>
      </c>
      <c r="R72" s="2" t="str">
        <f t="shared" si="4"/>
        <v>.</v>
      </c>
      <c r="S72" s="2">
        <f t="shared" si="5"/>
        <v>0</v>
      </c>
    </row>
    <row r="73" spans="1:19" x14ac:dyDescent="0.45">
      <c r="A73" s="2" t="str">
        <f t="shared" si="3"/>
        <v>2013|Central Hawke's Bay District|Total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2013</v>
      </c>
      <c r="G73">
        <v>2013</v>
      </c>
      <c r="H73" s="1" t="s">
        <v>186</v>
      </c>
      <c r="I73" t="s">
        <v>185</v>
      </c>
      <c r="J73">
        <v>999</v>
      </c>
      <c r="K73" t="s">
        <v>29</v>
      </c>
      <c r="L73">
        <v>99</v>
      </c>
      <c r="M73" t="s">
        <v>260</v>
      </c>
      <c r="P73" t="s">
        <v>24</v>
      </c>
      <c r="Q73" t="s">
        <v>25</v>
      </c>
      <c r="R73" s="2" t="str">
        <f t="shared" si="4"/>
        <v>.</v>
      </c>
      <c r="S73" s="2">
        <f t="shared" si="5"/>
        <v>0</v>
      </c>
    </row>
    <row r="74" spans="1:19" x14ac:dyDescent="0.45">
      <c r="A74" s="2" t="str">
        <f t="shared" si="3"/>
        <v>2013|New Plymouth District|Private Dwelling</v>
      </c>
      <c r="B74" t="s">
        <v>16</v>
      </c>
      <c r="C74" t="s">
        <v>17</v>
      </c>
      <c r="D74" t="s">
        <v>18</v>
      </c>
      <c r="E74" t="s">
        <v>19</v>
      </c>
      <c r="F74">
        <v>2013</v>
      </c>
      <c r="G74">
        <v>2013</v>
      </c>
      <c r="H74" s="1" t="s">
        <v>184</v>
      </c>
      <c r="I74" t="s">
        <v>183</v>
      </c>
      <c r="J74">
        <v>999</v>
      </c>
      <c r="K74" t="s">
        <v>29</v>
      </c>
      <c r="L74">
        <v>1</v>
      </c>
      <c r="M74" t="s">
        <v>261</v>
      </c>
      <c r="N74">
        <v>31746</v>
      </c>
      <c r="R74" s="2" t="str">
        <f t="shared" si="4"/>
        <v>.</v>
      </c>
      <c r="S74" s="2">
        <f t="shared" si="5"/>
        <v>0</v>
      </c>
    </row>
    <row r="75" spans="1:19" x14ac:dyDescent="0.45">
      <c r="A75" s="2" t="str">
        <f t="shared" si="3"/>
        <v>2013|New Plymouth District|Non-private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2013</v>
      </c>
      <c r="G75">
        <v>2013</v>
      </c>
      <c r="H75" s="1" t="s">
        <v>184</v>
      </c>
      <c r="I75" t="s">
        <v>183</v>
      </c>
      <c r="J75">
        <v>999</v>
      </c>
      <c r="K75" t="s">
        <v>29</v>
      </c>
      <c r="L75">
        <v>2</v>
      </c>
      <c r="M75" t="s">
        <v>262</v>
      </c>
      <c r="P75" t="s">
        <v>24</v>
      </c>
      <c r="Q75" t="s">
        <v>25</v>
      </c>
      <c r="R75" s="2" t="str">
        <f t="shared" si="4"/>
        <v>.</v>
      </c>
      <c r="S75" s="2">
        <f t="shared" si="5"/>
        <v>0</v>
      </c>
    </row>
    <row r="76" spans="1:19" x14ac:dyDescent="0.45">
      <c r="A76" s="2" t="str">
        <f t="shared" si="3"/>
        <v>2013|New Plymouth District|Total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2013</v>
      </c>
      <c r="G76">
        <v>2013</v>
      </c>
      <c r="H76" s="1" t="s">
        <v>184</v>
      </c>
      <c r="I76" t="s">
        <v>183</v>
      </c>
      <c r="J76">
        <v>999</v>
      </c>
      <c r="K76" t="s">
        <v>29</v>
      </c>
      <c r="L76">
        <v>99</v>
      </c>
      <c r="M76" t="s">
        <v>260</v>
      </c>
      <c r="P76" t="s">
        <v>24</v>
      </c>
      <c r="Q76" t="s">
        <v>25</v>
      </c>
      <c r="R76" s="2" t="str">
        <f t="shared" si="4"/>
        <v>.</v>
      </c>
      <c r="S76" s="2">
        <f t="shared" si="5"/>
        <v>0</v>
      </c>
    </row>
    <row r="77" spans="1:19" x14ac:dyDescent="0.45">
      <c r="A77" s="2" t="str">
        <f t="shared" si="3"/>
        <v>2013|Stratford District|Private Dwelling</v>
      </c>
      <c r="B77" t="s">
        <v>16</v>
      </c>
      <c r="C77" t="s">
        <v>17</v>
      </c>
      <c r="D77" t="s">
        <v>18</v>
      </c>
      <c r="E77" t="s">
        <v>19</v>
      </c>
      <c r="F77">
        <v>2013</v>
      </c>
      <c r="G77">
        <v>2013</v>
      </c>
      <c r="H77" s="1" t="s">
        <v>182</v>
      </c>
      <c r="I77" t="s">
        <v>181</v>
      </c>
      <c r="J77">
        <v>999</v>
      </c>
      <c r="K77" t="s">
        <v>29</v>
      </c>
      <c r="L77">
        <v>1</v>
      </c>
      <c r="M77" t="s">
        <v>261</v>
      </c>
      <c r="N77">
        <v>3918</v>
      </c>
      <c r="R77" s="2" t="str">
        <f t="shared" si="4"/>
        <v>.</v>
      </c>
      <c r="S77" s="2">
        <f t="shared" si="5"/>
        <v>0</v>
      </c>
    </row>
    <row r="78" spans="1:19" x14ac:dyDescent="0.45">
      <c r="A78" s="2" t="str">
        <f t="shared" si="3"/>
        <v>2013|Stratford District|Non-private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2013</v>
      </c>
      <c r="G78">
        <v>2013</v>
      </c>
      <c r="H78" s="1" t="s">
        <v>182</v>
      </c>
      <c r="I78" t="s">
        <v>181</v>
      </c>
      <c r="J78">
        <v>999</v>
      </c>
      <c r="K78" t="s">
        <v>29</v>
      </c>
      <c r="L78">
        <v>2</v>
      </c>
      <c r="M78" t="s">
        <v>262</v>
      </c>
      <c r="P78" t="s">
        <v>24</v>
      </c>
      <c r="Q78" t="s">
        <v>25</v>
      </c>
      <c r="R78" s="2" t="str">
        <f t="shared" si="4"/>
        <v>.</v>
      </c>
      <c r="S78" s="2">
        <f t="shared" si="5"/>
        <v>0</v>
      </c>
    </row>
    <row r="79" spans="1:19" x14ac:dyDescent="0.45">
      <c r="A79" s="2" t="str">
        <f t="shared" si="3"/>
        <v>2013|Stratford District|Total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2013</v>
      </c>
      <c r="G79">
        <v>2013</v>
      </c>
      <c r="H79" s="1" t="s">
        <v>182</v>
      </c>
      <c r="I79" t="s">
        <v>181</v>
      </c>
      <c r="J79">
        <v>999</v>
      </c>
      <c r="K79" t="s">
        <v>29</v>
      </c>
      <c r="L79">
        <v>99</v>
      </c>
      <c r="M79" t="s">
        <v>260</v>
      </c>
      <c r="P79" t="s">
        <v>24</v>
      </c>
      <c r="Q79" t="s">
        <v>25</v>
      </c>
      <c r="R79" s="2" t="str">
        <f t="shared" si="4"/>
        <v>.</v>
      </c>
      <c r="S79" s="2">
        <f t="shared" si="5"/>
        <v>0</v>
      </c>
    </row>
    <row r="80" spans="1:19" x14ac:dyDescent="0.45">
      <c r="A80" s="2" t="str">
        <f t="shared" si="3"/>
        <v>2013|South Taranaki District|Private Dwelling</v>
      </c>
      <c r="B80" t="s">
        <v>16</v>
      </c>
      <c r="C80" t="s">
        <v>17</v>
      </c>
      <c r="D80" t="s">
        <v>18</v>
      </c>
      <c r="E80" t="s">
        <v>19</v>
      </c>
      <c r="F80">
        <v>2013</v>
      </c>
      <c r="G80">
        <v>2013</v>
      </c>
      <c r="H80" s="1" t="s">
        <v>180</v>
      </c>
      <c r="I80" t="s">
        <v>179</v>
      </c>
      <c r="J80">
        <v>999</v>
      </c>
      <c r="K80" t="s">
        <v>29</v>
      </c>
      <c r="L80">
        <v>1</v>
      </c>
      <c r="M80" t="s">
        <v>261</v>
      </c>
      <c r="N80">
        <v>11727</v>
      </c>
      <c r="R80" s="2" t="str">
        <f t="shared" si="4"/>
        <v>.</v>
      </c>
      <c r="S80" s="2">
        <f t="shared" si="5"/>
        <v>0</v>
      </c>
    </row>
    <row r="81" spans="1:19" x14ac:dyDescent="0.45">
      <c r="A81" s="2" t="str">
        <f t="shared" si="3"/>
        <v>2013|South Taranaki District|Non-private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2013</v>
      </c>
      <c r="G81">
        <v>2013</v>
      </c>
      <c r="H81" s="1" t="s">
        <v>180</v>
      </c>
      <c r="I81" t="s">
        <v>179</v>
      </c>
      <c r="J81">
        <v>999</v>
      </c>
      <c r="K81" t="s">
        <v>29</v>
      </c>
      <c r="L81">
        <v>2</v>
      </c>
      <c r="M81" t="s">
        <v>262</v>
      </c>
      <c r="P81" t="s">
        <v>24</v>
      </c>
      <c r="Q81" t="s">
        <v>25</v>
      </c>
      <c r="R81" s="2" t="str">
        <f t="shared" si="4"/>
        <v>.</v>
      </c>
      <c r="S81" s="2">
        <f t="shared" si="5"/>
        <v>0</v>
      </c>
    </row>
    <row r="82" spans="1:19" x14ac:dyDescent="0.45">
      <c r="A82" s="2" t="str">
        <f t="shared" si="3"/>
        <v>2013|South Taranaki District|Total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2013</v>
      </c>
      <c r="G82">
        <v>2013</v>
      </c>
      <c r="H82" s="1" t="s">
        <v>180</v>
      </c>
      <c r="I82" t="s">
        <v>179</v>
      </c>
      <c r="J82">
        <v>999</v>
      </c>
      <c r="K82" t="s">
        <v>29</v>
      </c>
      <c r="L82">
        <v>99</v>
      </c>
      <c r="M82" t="s">
        <v>260</v>
      </c>
      <c r="P82" t="s">
        <v>24</v>
      </c>
      <c r="Q82" t="s">
        <v>25</v>
      </c>
      <c r="R82" s="2" t="str">
        <f t="shared" si="4"/>
        <v>.</v>
      </c>
      <c r="S82" s="2">
        <f t="shared" si="5"/>
        <v>0</v>
      </c>
    </row>
    <row r="83" spans="1:19" x14ac:dyDescent="0.45">
      <c r="A83" s="2" t="str">
        <f t="shared" si="3"/>
        <v>2013|Ruapehu District|Private Dwelling</v>
      </c>
      <c r="B83" t="s">
        <v>16</v>
      </c>
      <c r="C83" t="s">
        <v>17</v>
      </c>
      <c r="D83" t="s">
        <v>18</v>
      </c>
      <c r="E83" t="s">
        <v>19</v>
      </c>
      <c r="F83">
        <v>2013</v>
      </c>
      <c r="G83">
        <v>2013</v>
      </c>
      <c r="H83" s="1" t="s">
        <v>178</v>
      </c>
      <c r="I83" t="s">
        <v>177</v>
      </c>
      <c r="J83">
        <v>999</v>
      </c>
      <c r="K83" t="s">
        <v>29</v>
      </c>
      <c r="L83">
        <v>1</v>
      </c>
      <c r="M83" t="s">
        <v>261</v>
      </c>
      <c r="N83">
        <v>7107</v>
      </c>
      <c r="R83" s="2" t="str">
        <f t="shared" si="4"/>
        <v>.</v>
      </c>
      <c r="S83" s="2">
        <f t="shared" si="5"/>
        <v>0</v>
      </c>
    </row>
    <row r="84" spans="1:19" x14ac:dyDescent="0.45">
      <c r="A84" s="2" t="str">
        <f t="shared" si="3"/>
        <v>2013|Ruapehu District|Non-private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2013</v>
      </c>
      <c r="G84">
        <v>2013</v>
      </c>
      <c r="H84" s="1" t="s">
        <v>178</v>
      </c>
      <c r="I84" t="s">
        <v>177</v>
      </c>
      <c r="J84">
        <v>999</v>
      </c>
      <c r="K84" t="s">
        <v>29</v>
      </c>
      <c r="L84">
        <v>2</v>
      </c>
      <c r="M84" t="s">
        <v>262</v>
      </c>
      <c r="P84" t="s">
        <v>24</v>
      </c>
      <c r="Q84" t="s">
        <v>25</v>
      </c>
      <c r="R84" s="2" t="str">
        <f t="shared" si="4"/>
        <v>.</v>
      </c>
      <c r="S84" s="2">
        <f t="shared" si="5"/>
        <v>0</v>
      </c>
    </row>
    <row r="85" spans="1:19" x14ac:dyDescent="0.45">
      <c r="A85" s="2" t="str">
        <f t="shared" si="3"/>
        <v>2013|Ruapehu District|Total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2013</v>
      </c>
      <c r="G85">
        <v>2013</v>
      </c>
      <c r="H85" s="1" t="s">
        <v>178</v>
      </c>
      <c r="I85" t="s">
        <v>177</v>
      </c>
      <c r="J85">
        <v>999</v>
      </c>
      <c r="K85" t="s">
        <v>29</v>
      </c>
      <c r="L85">
        <v>99</v>
      </c>
      <c r="M85" t="s">
        <v>260</v>
      </c>
      <c r="P85" t="s">
        <v>24</v>
      </c>
      <c r="Q85" t="s">
        <v>25</v>
      </c>
      <c r="R85" s="2" t="str">
        <f t="shared" si="4"/>
        <v>.</v>
      </c>
      <c r="S85" s="2">
        <f t="shared" si="5"/>
        <v>0</v>
      </c>
    </row>
    <row r="86" spans="1:19" x14ac:dyDescent="0.45">
      <c r="A86" s="2" t="str">
        <f t="shared" si="3"/>
        <v>2013|Whanganui District|Private Dwelling</v>
      </c>
      <c r="B86" t="s">
        <v>16</v>
      </c>
      <c r="C86" t="s">
        <v>17</v>
      </c>
      <c r="D86" t="s">
        <v>18</v>
      </c>
      <c r="E86" t="s">
        <v>19</v>
      </c>
      <c r="F86">
        <v>2013</v>
      </c>
      <c r="G86">
        <v>2013</v>
      </c>
      <c r="H86" s="1" t="s">
        <v>176</v>
      </c>
      <c r="I86" t="s">
        <v>175</v>
      </c>
      <c r="J86">
        <v>999</v>
      </c>
      <c r="K86" t="s">
        <v>29</v>
      </c>
      <c r="L86">
        <v>1</v>
      </c>
      <c r="M86" t="s">
        <v>261</v>
      </c>
      <c r="N86">
        <v>19299</v>
      </c>
      <c r="R86" s="2" t="str">
        <f t="shared" si="4"/>
        <v>.</v>
      </c>
      <c r="S86" s="2">
        <f t="shared" si="5"/>
        <v>0</v>
      </c>
    </row>
    <row r="87" spans="1:19" x14ac:dyDescent="0.45">
      <c r="A87" s="2" t="str">
        <f t="shared" si="3"/>
        <v>2013|Whanganui District|Non-private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2013</v>
      </c>
      <c r="G87">
        <v>2013</v>
      </c>
      <c r="H87" s="1" t="s">
        <v>176</v>
      </c>
      <c r="I87" t="s">
        <v>175</v>
      </c>
      <c r="J87">
        <v>999</v>
      </c>
      <c r="K87" t="s">
        <v>29</v>
      </c>
      <c r="L87">
        <v>2</v>
      </c>
      <c r="M87" t="s">
        <v>262</v>
      </c>
      <c r="P87" t="s">
        <v>24</v>
      </c>
      <c r="Q87" t="s">
        <v>25</v>
      </c>
      <c r="R87" s="2" t="str">
        <f t="shared" si="4"/>
        <v>.</v>
      </c>
      <c r="S87" s="2">
        <f t="shared" si="5"/>
        <v>0</v>
      </c>
    </row>
    <row r="88" spans="1:19" x14ac:dyDescent="0.45">
      <c r="A88" s="2" t="str">
        <f t="shared" si="3"/>
        <v>2013|Whanganui District|Total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2013</v>
      </c>
      <c r="G88">
        <v>2013</v>
      </c>
      <c r="H88" s="1" t="s">
        <v>176</v>
      </c>
      <c r="I88" t="s">
        <v>175</v>
      </c>
      <c r="J88">
        <v>999</v>
      </c>
      <c r="K88" t="s">
        <v>29</v>
      </c>
      <c r="L88">
        <v>99</v>
      </c>
      <c r="M88" t="s">
        <v>260</v>
      </c>
      <c r="P88" t="s">
        <v>24</v>
      </c>
      <c r="Q88" t="s">
        <v>25</v>
      </c>
      <c r="R88" s="2" t="str">
        <f t="shared" si="4"/>
        <v>.</v>
      </c>
      <c r="S88" s="2">
        <f t="shared" si="5"/>
        <v>0</v>
      </c>
    </row>
    <row r="89" spans="1:19" x14ac:dyDescent="0.45">
      <c r="A89" s="2" t="str">
        <f t="shared" si="3"/>
        <v>2013|Rangitikei District|Private Dwelling</v>
      </c>
      <c r="B89" t="s">
        <v>16</v>
      </c>
      <c r="C89" t="s">
        <v>17</v>
      </c>
      <c r="D89" t="s">
        <v>18</v>
      </c>
      <c r="E89" t="s">
        <v>19</v>
      </c>
      <c r="F89">
        <v>2013</v>
      </c>
      <c r="G89">
        <v>2013</v>
      </c>
      <c r="H89" s="1" t="s">
        <v>174</v>
      </c>
      <c r="I89" t="s">
        <v>173</v>
      </c>
      <c r="J89">
        <v>999</v>
      </c>
      <c r="K89" t="s">
        <v>29</v>
      </c>
      <c r="L89">
        <v>1</v>
      </c>
      <c r="M89" t="s">
        <v>261</v>
      </c>
      <c r="N89">
        <v>6636</v>
      </c>
      <c r="R89" s="2" t="str">
        <f t="shared" si="4"/>
        <v>.</v>
      </c>
      <c r="S89" s="2">
        <f t="shared" si="5"/>
        <v>0</v>
      </c>
    </row>
    <row r="90" spans="1:19" x14ac:dyDescent="0.45">
      <c r="A90" s="2" t="str">
        <f t="shared" si="3"/>
        <v>2013|Rangitikei District|Non-private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2013</v>
      </c>
      <c r="G90">
        <v>2013</v>
      </c>
      <c r="H90" s="1" t="s">
        <v>174</v>
      </c>
      <c r="I90" t="s">
        <v>173</v>
      </c>
      <c r="J90">
        <v>999</v>
      </c>
      <c r="K90" t="s">
        <v>29</v>
      </c>
      <c r="L90">
        <v>2</v>
      </c>
      <c r="M90" t="s">
        <v>262</v>
      </c>
      <c r="P90" t="s">
        <v>24</v>
      </c>
      <c r="Q90" t="s">
        <v>25</v>
      </c>
      <c r="R90" s="2" t="str">
        <f t="shared" si="4"/>
        <v>.</v>
      </c>
      <c r="S90" s="2">
        <f t="shared" si="5"/>
        <v>0</v>
      </c>
    </row>
    <row r="91" spans="1:19" x14ac:dyDescent="0.45">
      <c r="A91" s="2" t="str">
        <f t="shared" si="3"/>
        <v>2013|Rangitikei District|Total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2013</v>
      </c>
      <c r="G91">
        <v>2013</v>
      </c>
      <c r="H91" s="1" t="s">
        <v>174</v>
      </c>
      <c r="I91" t="s">
        <v>173</v>
      </c>
      <c r="J91">
        <v>999</v>
      </c>
      <c r="K91" t="s">
        <v>29</v>
      </c>
      <c r="L91">
        <v>99</v>
      </c>
      <c r="M91" t="s">
        <v>260</v>
      </c>
      <c r="P91" t="s">
        <v>24</v>
      </c>
      <c r="Q91" t="s">
        <v>25</v>
      </c>
      <c r="R91" s="2" t="str">
        <f t="shared" si="4"/>
        <v>.</v>
      </c>
      <c r="S91" s="2">
        <f t="shared" si="5"/>
        <v>0</v>
      </c>
    </row>
    <row r="92" spans="1:19" x14ac:dyDescent="0.45">
      <c r="A92" s="2" t="str">
        <f t="shared" si="3"/>
        <v>2013|Manawatu District|Private Dwelling</v>
      </c>
      <c r="B92" t="s">
        <v>16</v>
      </c>
      <c r="C92" t="s">
        <v>17</v>
      </c>
      <c r="D92" t="s">
        <v>18</v>
      </c>
      <c r="E92" t="s">
        <v>19</v>
      </c>
      <c r="F92">
        <v>2013</v>
      </c>
      <c r="G92">
        <v>2013</v>
      </c>
      <c r="H92" s="1" t="s">
        <v>172</v>
      </c>
      <c r="I92" t="s">
        <v>171</v>
      </c>
      <c r="J92">
        <v>999</v>
      </c>
      <c r="K92" t="s">
        <v>29</v>
      </c>
      <c r="L92">
        <v>1</v>
      </c>
      <c r="M92" t="s">
        <v>261</v>
      </c>
      <c r="N92">
        <v>11664</v>
      </c>
      <c r="R92" s="2" t="str">
        <f t="shared" si="4"/>
        <v>.</v>
      </c>
      <c r="S92" s="2">
        <f t="shared" si="5"/>
        <v>0</v>
      </c>
    </row>
    <row r="93" spans="1:19" x14ac:dyDescent="0.45">
      <c r="A93" s="2" t="str">
        <f t="shared" si="3"/>
        <v>2013|Manawatu District|Non-private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2013</v>
      </c>
      <c r="G93">
        <v>2013</v>
      </c>
      <c r="H93" s="1" t="s">
        <v>172</v>
      </c>
      <c r="I93" t="s">
        <v>171</v>
      </c>
      <c r="J93">
        <v>999</v>
      </c>
      <c r="K93" t="s">
        <v>29</v>
      </c>
      <c r="L93">
        <v>2</v>
      </c>
      <c r="M93" t="s">
        <v>262</v>
      </c>
      <c r="P93" t="s">
        <v>24</v>
      </c>
      <c r="Q93" t="s">
        <v>25</v>
      </c>
      <c r="R93" s="2" t="str">
        <f t="shared" si="4"/>
        <v>.</v>
      </c>
      <c r="S93" s="2">
        <f t="shared" si="5"/>
        <v>0</v>
      </c>
    </row>
    <row r="94" spans="1:19" x14ac:dyDescent="0.45">
      <c r="A94" s="2" t="str">
        <f t="shared" si="3"/>
        <v>2013|Manawatu District|Total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2013</v>
      </c>
      <c r="G94">
        <v>2013</v>
      </c>
      <c r="H94" s="1" t="s">
        <v>172</v>
      </c>
      <c r="I94" t="s">
        <v>171</v>
      </c>
      <c r="J94">
        <v>999</v>
      </c>
      <c r="K94" t="s">
        <v>29</v>
      </c>
      <c r="L94">
        <v>99</v>
      </c>
      <c r="M94" t="s">
        <v>260</v>
      </c>
      <c r="P94" t="s">
        <v>24</v>
      </c>
      <c r="Q94" t="s">
        <v>25</v>
      </c>
      <c r="R94" s="2" t="str">
        <f t="shared" si="4"/>
        <v>.</v>
      </c>
      <c r="S94" s="2">
        <f t="shared" si="5"/>
        <v>0</v>
      </c>
    </row>
    <row r="95" spans="1:19" x14ac:dyDescent="0.45">
      <c r="A95" s="2" t="str">
        <f t="shared" si="3"/>
        <v>2013|Palmerston North City|Private Dwelling</v>
      </c>
      <c r="B95" t="s">
        <v>16</v>
      </c>
      <c r="C95" t="s">
        <v>17</v>
      </c>
      <c r="D95" t="s">
        <v>18</v>
      </c>
      <c r="E95" t="s">
        <v>19</v>
      </c>
      <c r="F95">
        <v>2013</v>
      </c>
      <c r="G95">
        <v>2013</v>
      </c>
      <c r="H95" s="1" t="s">
        <v>170</v>
      </c>
      <c r="I95" t="s">
        <v>169</v>
      </c>
      <c r="J95">
        <v>999</v>
      </c>
      <c r="K95" t="s">
        <v>29</v>
      </c>
      <c r="L95">
        <v>1</v>
      </c>
      <c r="M95" t="s">
        <v>261</v>
      </c>
      <c r="N95">
        <v>31716</v>
      </c>
      <c r="R95" s="2" t="str">
        <f t="shared" si="4"/>
        <v>.</v>
      </c>
      <c r="S95" s="2">
        <f t="shared" si="5"/>
        <v>0</v>
      </c>
    </row>
    <row r="96" spans="1:19" x14ac:dyDescent="0.45">
      <c r="A96" s="2" t="str">
        <f t="shared" si="3"/>
        <v>2013|Palmerston North City|Non-private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2013</v>
      </c>
      <c r="G96">
        <v>2013</v>
      </c>
      <c r="H96" s="1" t="s">
        <v>170</v>
      </c>
      <c r="I96" t="s">
        <v>169</v>
      </c>
      <c r="J96">
        <v>999</v>
      </c>
      <c r="K96" t="s">
        <v>29</v>
      </c>
      <c r="L96">
        <v>2</v>
      </c>
      <c r="M96" t="s">
        <v>262</v>
      </c>
      <c r="P96" t="s">
        <v>24</v>
      </c>
      <c r="Q96" t="s">
        <v>25</v>
      </c>
      <c r="R96" s="2" t="str">
        <f t="shared" si="4"/>
        <v>.</v>
      </c>
      <c r="S96" s="2">
        <f t="shared" si="5"/>
        <v>0</v>
      </c>
    </row>
    <row r="97" spans="1:19" x14ac:dyDescent="0.45">
      <c r="A97" s="2" t="str">
        <f t="shared" si="3"/>
        <v>2013|Palmerston North City|Total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2013</v>
      </c>
      <c r="G97">
        <v>2013</v>
      </c>
      <c r="H97" s="1" t="s">
        <v>170</v>
      </c>
      <c r="I97" t="s">
        <v>169</v>
      </c>
      <c r="J97">
        <v>999</v>
      </c>
      <c r="K97" t="s">
        <v>29</v>
      </c>
      <c r="L97">
        <v>99</v>
      </c>
      <c r="M97" t="s">
        <v>260</v>
      </c>
      <c r="P97" t="s">
        <v>24</v>
      </c>
      <c r="Q97" t="s">
        <v>25</v>
      </c>
      <c r="R97" s="2" t="str">
        <f t="shared" si="4"/>
        <v>.</v>
      </c>
      <c r="S97" s="2">
        <f t="shared" si="5"/>
        <v>0</v>
      </c>
    </row>
    <row r="98" spans="1:19" x14ac:dyDescent="0.45">
      <c r="A98" s="2" t="str">
        <f t="shared" si="3"/>
        <v>2013|Tararua District|Private Dwelling</v>
      </c>
      <c r="B98" t="s">
        <v>16</v>
      </c>
      <c r="C98" t="s">
        <v>17</v>
      </c>
      <c r="D98" t="s">
        <v>18</v>
      </c>
      <c r="E98" t="s">
        <v>19</v>
      </c>
      <c r="F98">
        <v>2013</v>
      </c>
      <c r="G98">
        <v>2013</v>
      </c>
      <c r="H98" s="1" t="s">
        <v>168</v>
      </c>
      <c r="I98" t="s">
        <v>167</v>
      </c>
      <c r="J98">
        <v>999</v>
      </c>
      <c r="K98" t="s">
        <v>29</v>
      </c>
      <c r="L98">
        <v>1</v>
      </c>
      <c r="M98" t="s">
        <v>261</v>
      </c>
      <c r="N98">
        <v>7785</v>
      </c>
      <c r="R98" s="2" t="str">
        <f t="shared" si="4"/>
        <v>.</v>
      </c>
      <c r="S98" s="2">
        <f t="shared" si="5"/>
        <v>0</v>
      </c>
    </row>
    <row r="99" spans="1:19" x14ac:dyDescent="0.45">
      <c r="A99" s="2" t="str">
        <f t="shared" si="3"/>
        <v>2013|Tararua District|Non-private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2013</v>
      </c>
      <c r="G99">
        <v>2013</v>
      </c>
      <c r="H99" s="1" t="s">
        <v>168</v>
      </c>
      <c r="I99" t="s">
        <v>167</v>
      </c>
      <c r="J99">
        <v>999</v>
      </c>
      <c r="K99" t="s">
        <v>29</v>
      </c>
      <c r="L99">
        <v>2</v>
      </c>
      <c r="M99" t="s">
        <v>262</v>
      </c>
      <c r="P99" t="s">
        <v>24</v>
      </c>
      <c r="Q99" t="s">
        <v>25</v>
      </c>
      <c r="R99" s="2" t="str">
        <f t="shared" si="4"/>
        <v>.</v>
      </c>
      <c r="S99" s="2">
        <f t="shared" si="5"/>
        <v>0</v>
      </c>
    </row>
    <row r="100" spans="1:19" x14ac:dyDescent="0.45">
      <c r="A100" s="2" t="str">
        <f t="shared" si="3"/>
        <v>2013|Tararua District|Total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2013</v>
      </c>
      <c r="G100">
        <v>2013</v>
      </c>
      <c r="H100" s="1" t="s">
        <v>168</v>
      </c>
      <c r="I100" t="s">
        <v>167</v>
      </c>
      <c r="J100">
        <v>999</v>
      </c>
      <c r="K100" t="s">
        <v>29</v>
      </c>
      <c r="L100">
        <v>99</v>
      </c>
      <c r="M100" t="s">
        <v>260</v>
      </c>
      <c r="P100" t="s">
        <v>24</v>
      </c>
      <c r="Q100" t="s">
        <v>25</v>
      </c>
      <c r="R100" s="2" t="str">
        <f t="shared" si="4"/>
        <v>.</v>
      </c>
      <c r="S100" s="2">
        <f t="shared" si="5"/>
        <v>0</v>
      </c>
    </row>
    <row r="101" spans="1:19" x14ac:dyDescent="0.45">
      <c r="A101" s="2" t="str">
        <f t="shared" si="3"/>
        <v>2013|Horowhenua District|Private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2013</v>
      </c>
      <c r="G101">
        <v>2013</v>
      </c>
      <c r="H101" s="1" t="s">
        <v>166</v>
      </c>
      <c r="I101" t="s">
        <v>165</v>
      </c>
      <c r="J101">
        <v>999</v>
      </c>
      <c r="K101" t="s">
        <v>29</v>
      </c>
      <c r="L101">
        <v>1</v>
      </c>
      <c r="M101" t="s">
        <v>261</v>
      </c>
      <c r="N101">
        <v>15030</v>
      </c>
      <c r="R101" s="2" t="str">
        <f t="shared" si="4"/>
        <v>.</v>
      </c>
      <c r="S101" s="2">
        <f t="shared" si="5"/>
        <v>0</v>
      </c>
    </row>
    <row r="102" spans="1:19" x14ac:dyDescent="0.45">
      <c r="A102" s="2" t="str">
        <f t="shared" si="3"/>
        <v>2013|Horowhenua District|Non-private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2013</v>
      </c>
      <c r="G102">
        <v>2013</v>
      </c>
      <c r="H102" s="1" t="s">
        <v>166</v>
      </c>
      <c r="I102" t="s">
        <v>165</v>
      </c>
      <c r="J102">
        <v>999</v>
      </c>
      <c r="K102" t="s">
        <v>29</v>
      </c>
      <c r="L102">
        <v>2</v>
      </c>
      <c r="M102" t="s">
        <v>262</v>
      </c>
      <c r="P102" t="s">
        <v>24</v>
      </c>
      <c r="Q102" t="s">
        <v>25</v>
      </c>
      <c r="R102" s="2" t="str">
        <f t="shared" si="4"/>
        <v>.</v>
      </c>
      <c r="S102" s="2">
        <f t="shared" si="5"/>
        <v>0</v>
      </c>
    </row>
    <row r="103" spans="1:19" x14ac:dyDescent="0.45">
      <c r="A103" s="2" t="str">
        <f t="shared" si="3"/>
        <v>2013|Horowhenua District|Total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2013</v>
      </c>
      <c r="G103">
        <v>2013</v>
      </c>
      <c r="H103" s="1" t="s">
        <v>166</v>
      </c>
      <c r="I103" t="s">
        <v>165</v>
      </c>
      <c r="J103">
        <v>999</v>
      </c>
      <c r="K103" t="s">
        <v>29</v>
      </c>
      <c r="L103">
        <v>99</v>
      </c>
      <c r="M103" t="s">
        <v>260</v>
      </c>
      <c r="P103" t="s">
        <v>24</v>
      </c>
      <c r="Q103" t="s">
        <v>25</v>
      </c>
      <c r="R103" s="2" t="str">
        <f t="shared" si="4"/>
        <v>.</v>
      </c>
      <c r="S103" s="2">
        <f t="shared" si="5"/>
        <v>0</v>
      </c>
    </row>
    <row r="104" spans="1:19" x14ac:dyDescent="0.45">
      <c r="A104" s="2" t="str">
        <f t="shared" si="3"/>
        <v>2013|Kapiti Coast District|Private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2013</v>
      </c>
      <c r="G104">
        <v>2013</v>
      </c>
      <c r="H104" s="1" t="s">
        <v>164</v>
      </c>
      <c r="I104" t="s">
        <v>163</v>
      </c>
      <c r="J104">
        <v>999</v>
      </c>
      <c r="K104" t="s">
        <v>29</v>
      </c>
      <c r="L104">
        <v>1</v>
      </c>
      <c r="M104" t="s">
        <v>261</v>
      </c>
      <c r="N104">
        <v>23667</v>
      </c>
      <c r="R104" s="2" t="str">
        <f t="shared" si="4"/>
        <v>.</v>
      </c>
      <c r="S104" s="2">
        <f t="shared" si="5"/>
        <v>0</v>
      </c>
    </row>
    <row r="105" spans="1:19" x14ac:dyDescent="0.45">
      <c r="A105" s="2" t="str">
        <f t="shared" si="3"/>
        <v>2013|Kapiti Coast District|Non-private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2013</v>
      </c>
      <c r="G105">
        <v>2013</v>
      </c>
      <c r="H105" s="1" t="s">
        <v>164</v>
      </c>
      <c r="I105" t="s">
        <v>163</v>
      </c>
      <c r="J105">
        <v>999</v>
      </c>
      <c r="K105" t="s">
        <v>29</v>
      </c>
      <c r="L105">
        <v>2</v>
      </c>
      <c r="M105" t="s">
        <v>262</v>
      </c>
      <c r="P105" t="s">
        <v>24</v>
      </c>
      <c r="Q105" t="s">
        <v>25</v>
      </c>
      <c r="R105" s="2" t="str">
        <f t="shared" si="4"/>
        <v>.</v>
      </c>
      <c r="S105" s="2">
        <f t="shared" si="5"/>
        <v>0</v>
      </c>
    </row>
    <row r="106" spans="1:19" x14ac:dyDescent="0.45">
      <c r="A106" s="2" t="str">
        <f t="shared" si="3"/>
        <v>2013|Kapiti Coast District|Total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2013</v>
      </c>
      <c r="G106">
        <v>2013</v>
      </c>
      <c r="H106" s="1" t="s">
        <v>164</v>
      </c>
      <c r="I106" t="s">
        <v>163</v>
      </c>
      <c r="J106">
        <v>999</v>
      </c>
      <c r="K106" t="s">
        <v>29</v>
      </c>
      <c r="L106">
        <v>99</v>
      </c>
      <c r="M106" t="s">
        <v>260</v>
      </c>
      <c r="P106" t="s">
        <v>24</v>
      </c>
      <c r="Q106" t="s">
        <v>25</v>
      </c>
      <c r="R106" s="2" t="str">
        <f t="shared" si="4"/>
        <v>.</v>
      </c>
      <c r="S106" s="2">
        <f t="shared" si="5"/>
        <v>0</v>
      </c>
    </row>
    <row r="107" spans="1:19" x14ac:dyDescent="0.45">
      <c r="A107" s="2" t="str">
        <f t="shared" si="3"/>
        <v>2013|Porirua City|Private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2013</v>
      </c>
      <c r="G107">
        <v>2013</v>
      </c>
      <c r="H107" s="1" t="s">
        <v>162</v>
      </c>
      <c r="I107" t="s">
        <v>161</v>
      </c>
      <c r="J107">
        <v>999</v>
      </c>
      <c r="K107" t="s">
        <v>29</v>
      </c>
      <c r="L107">
        <v>1</v>
      </c>
      <c r="M107" t="s">
        <v>261</v>
      </c>
      <c r="N107">
        <v>18003</v>
      </c>
      <c r="R107" s="2" t="str">
        <f t="shared" si="4"/>
        <v>.</v>
      </c>
      <c r="S107" s="2">
        <f t="shared" si="5"/>
        <v>0</v>
      </c>
    </row>
    <row r="108" spans="1:19" x14ac:dyDescent="0.45">
      <c r="A108" s="2" t="str">
        <f t="shared" si="3"/>
        <v>2013|Porirua City|Non-private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2013</v>
      </c>
      <c r="G108">
        <v>2013</v>
      </c>
      <c r="H108" s="1" t="s">
        <v>162</v>
      </c>
      <c r="I108" t="s">
        <v>161</v>
      </c>
      <c r="J108">
        <v>999</v>
      </c>
      <c r="K108" t="s">
        <v>29</v>
      </c>
      <c r="L108">
        <v>2</v>
      </c>
      <c r="M108" t="s">
        <v>262</v>
      </c>
      <c r="P108" t="s">
        <v>24</v>
      </c>
      <c r="Q108" t="s">
        <v>25</v>
      </c>
      <c r="R108" s="2" t="str">
        <f t="shared" si="4"/>
        <v>.</v>
      </c>
      <c r="S108" s="2">
        <f t="shared" si="5"/>
        <v>0</v>
      </c>
    </row>
    <row r="109" spans="1:19" x14ac:dyDescent="0.45">
      <c r="A109" s="2" t="str">
        <f t="shared" si="3"/>
        <v>2013|Porirua City|Total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2013</v>
      </c>
      <c r="G109">
        <v>2013</v>
      </c>
      <c r="H109" s="1" t="s">
        <v>162</v>
      </c>
      <c r="I109" t="s">
        <v>161</v>
      </c>
      <c r="J109">
        <v>999</v>
      </c>
      <c r="K109" t="s">
        <v>29</v>
      </c>
      <c r="L109">
        <v>99</v>
      </c>
      <c r="M109" t="s">
        <v>260</v>
      </c>
      <c r="P109" t="s">
        <v>24</v>
      </c>
      <c r="Q109" t="s">
        <v>25</v>
      </c>
      <c r="R109" s="2" t="str">
        <f t="shared" si="4"/>
        <v>.</v>
      </c>
      <c r="S109" s="2">
        <f t="shared" si="5"/>
        <v>0</v>
      </c>
    </row>
    <row r="110" spans="1:19" x14ac:dyDescent="0.45">
      <c r="A110" s="2" t="str">
        <f t="shared" si="3"/>
        <v>2013|Upper Hutt City|Private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2013</v>
      </c>
      <c r="G110">
        <v>2013</v>
      </c>
      <c r="H110" s="1" t="s">
        <v>160</v>
      </c>
      <c r="I110" t="s">
        <v>159</v>
      </c>
      <c r="J110">
        <v>999</v>
      </c>
      <c r="K110" t="s">
        <v>29</v>
      </c>
      <c r="L110">
        <v>1</v>
      </c>
      <c r="M110" t="s">
        <v>261</v>
      </c>
      <c r="N110">
        <v>16005</v>
      </c>
      <c r="R110" s="2" t="str">
        <f t="shared" si="4"/>
        <v>.</v>
      </c>
      <c r="S110" s="2">
        <f t="shared" si="5"/>
        <v>0</v>
      </c>
    </row>
    <row r="111" spans="1:19" x14ac:dyDescent="0.45">
      <c r="A111" s="2" t="str">
        <f t="shared" si="3"/>
        <v>2013|Upper Hutt City|Non-private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2013</v>
      </c>
      <c r="G111">
        <v>2013</v>
      </c>
      <c r="H111" s="1" t="s">
        <v>160</v>
      </c>
      <c r="I111" t="s">
        <v>159</v>
      </c>
      <c r="J111">
        <v>999</v>
      </c>
      <c r="K111" t="s">
        <v>29</v>
      </c>
      <c r="L111">
        <v>2</v>
      </c>
      <c r="M111" t="s">
        <v>262</v>
      </c>
      <c r="P111" t="s">
        <v>24</v>
      </c>
      <c r="Q111" t="s">
        <v>25</v>
      </c>
      <c r="R111" s="2" t="str">
        <f t="shared" si="4"/>
        <v>.</v>
      </c>
      <c r="S111" s="2">
        <f t="shared" si="5"/>
        <v>0</v>
      </c>
    </row>
    <row r="112" spans="1:19" x14ac:dyDescent="0.45">
      <c r="A112" s="2" t="str">
        <f t="shared" si="3"/>
        <v>2013|Upper Hutt City|Total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2013</v>
      </c>
      <c r="G112">
        <v>2013</v>
      </c>
      <c r="H112" s="1" t="s">
        <v>160</v>
      </c>
      <c r="I112" t="s">
        <v>159</v>
      </c>
      <c r="J112">
        <v>999</v>
      </c>
      <c r="K112" t="s">
        <v>29</v>
      </c>
      <c r="L112">
        <v>99</v>
      </c>
      <c r="M112" t="s">
        <v>260</v>
      </c>
      <c r="P112" t="s">
        <v>24</v>
      </c>
      <c r="Q112" t="s">
        <v>25</v>
      </c>
      <c r="R112" s="2" t="str">
        <f t="shared" si="4"/>
        <v>.</v>
      </c>
      <c r="S112" s="2">
        <f t="shared" si="5"/>
        <v>0</v>
      </c>
    </row>
    <row r="113" spans="1:19" x14ac:dyDescent="0.45">
      <c r="A113" s="2" t="str">
        <f t="shared" si="3"/>
        <v>2013|Lower Hutt City|Private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2013</v>
      </c>
      <c r="G113">
        <v>2013</v>
      </c>
      <c r="H113" s="1" t="s">
        <v>158</v>
      </c>
      <c r="I113" t="s">
        <v>157</v>
      </c>
      <c r="J113">
        <v>999</v>
      </c>
      <c r="K113" t="s">
        <v>29</v>
      </c>
      <c r="L113">
        <v>1</v>
      </c>
      <c r="M113" t="s">
        <v>261</v>
      </c>
      <c r="N113">
        <v>38364</v>
      </c>
      <c r="R113" s="2" t="str">
        <f t="shared" si="4"/>
        <v>.</v>
      </c>
      <c r="S113" s="2">
        <f t="shared" si="5"/>
        <v>0</v>
      </c>
    </row>
    <row r="114" spans="1:19" x14ac:dyDescent="0.45">
      <c r="A114" s="2" t="str">
        <f t="shared" si="3"/>
        <v>2013|Lower Hutt City|Non-private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2013</v>
      </c>
      <c r="G114">
        <v>2013</v>
      </c>
      <c r="H114" s="1" t="s">
        <v>158</v>
      </c>
      <c r="I114" t="s">
        <v>157</v>
      </c>
      <c r="J114">
        <v>999</v>
      </c>
      <c r="K114" t="s">
        <v>29</v>
      </c>
      <c r="L114">
        <v>2</v>
      </c>
      <c r="M114" t="s">
        <v>262</v>
      </c>
      <c r="P114" t="s">
        <v>24</v>
      </c>
      <c r="Q114" t="s">
        <v>25</v>
      </c>
      <c r="R114" s="2" t="str">
        <f t="shared" si="4"/>
        <v>.</v>
      </c>
      <c r="S114" s="2">
        <f t="shared" si="5"/>
        <v>0</v>
      </c>
    </row>
    <row r="115" spans="1:19" x14ac:dyDescent="0.45">
      <c r="A115" s="2" t="str">
        <f t="shared" si="3"/>
        <v>2013|Lower Hutt City|Total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2013</v>
      </c>
      <c r="G115">
        <v>2013</v>
      </c>
      <c r="H115" s="1" t="s">
        <v>158</v>
      </c>
      <c r="I115" t="s">
        <v>157</v>
      </c>
      <c r="J115">
        <v>999</v>
      </c>
      <c r="K115" t="s">
        <v>29</v>
      </c>
      <c r="L115">
        <v>99</v>
      </c>
      <c r="M115" t="s">
        <v>260</v>
      </c>
      <c r="P115" t="s">
        <v>24</v>
      </c>
      <c r="Q115" t="s">
        <v>25</v>
      </c>
      <c r="R115" s="2" t="str">
        <f t="shared" si="4"/>
        <v>.</v>
      </c>
      <c r="S115" s="2">
        <f t="shared" si="5"/>
        <v>0</v>
      </c>
    </row>
    <row r="116" spans="1:19" x14ac:dyDescent="0.45">
      <c r="A116" s="2" t="str">
        <f t="shared" si="3"/>
        <v>2013|Wellington City|Private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2013</v>
      </c>
      <c r="G116">
        <v>2013</v>
      </c>
      <c r="H116" s="1" t="s">
        <v>156</v>
      </c>
      <c r="I116" t="s">
        <v>155</v>
      </c>
      <c r="J116">
        <v>999</v>
      </c>
      <c r="K116" t="s">
        <v>29</v>
      </c>
      <c r="L116">
        <v>1</v>
      </c>
      <c r="M116" t="s">
        <v>261</v>
      </c>
      <c r="N116">
        <v>77244</v>
      </c>
      <c r="R116" s="2" t="str">
        <f t="shared" si="4"/>
        <v>.</v>
      </c>
      <c r="S116" s="2">
        <f t="shared" si="5"/>
        <v>0</v>
      </c>
    </row>
    <row r="117" spans="1:19" x14ac:dyDescent="0.45">
      <c r="A117" s="2" t="str">
        <f t="shared" si="3"/>
        <v>2013|Wellington City|Non-private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2013</v>
      </c>
      <c r="G117">
        <v>2013</v>
      </c>
      <c r="H117" s="1" t="s">
        <v>156</v>
      </c>
      <c r="I117" t="s">
        <v>155</v>
      </c>
      <c r="J117">
        <v>999</v>
      </c>
      <c r="K117" t="s">
        <v>29</v>
      </c>
      <c r="L117">
        <v>2</v>
      </c>
      <c r="M117" t="s">
        <v>262</v>
      </c>
      <c r="P117" t="s">
        <v>24</v>
      </c>
      <c r="Q117" t="s">
        <v>25</v>
      </c>
      <c r="R117" s="2" t="str">
        <f t="shared" si="4"/>
        <v>.</v>
      </c>
      <c r="S117" s="2">
        <f t="shared" si="5"/>
        <v>0</v>
      </c>
    </row>
    <row r="118" spans="1:19" x14ac:dyDescent="0.45">
      <c r="A118" s="2" t="str">
        <f t="shared" si="3"/>
        <v>2013|Wellington City|Total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2013</v>
      </c>
      <c r="G118">
        <v>2013</v>
      </c>
      <c r="H118" s="1" t="s">
        <v>156</v>
      </c>
      <c r="I118" t="s">
        <v>155</v>
      </c>
      <c r="J118">
        <v>999</v>
      </c>
      <c r="K118" t="s">
        <v>29</v>
      </c>
      <c r="L118">
        <v>99</v>
      </c>
      <c r="M118" t="s">
        <v>260</v>
      </c>
      <c r="P118" t="s">
        <v>24</v>
      </c>
      <c r="Q118" t="s">
        <v>25</v>
      </c>
      <c r="R118" s="2" t="str">
        <f t="shared" si="4"/>
        <v>.</v>
      </c>
      <c r="S118" s="2">
        <f t="shared" si="5"/>
        <v>0</v>
      </c>
    </row>
    <row r="119" spans="1:19" x14ac:dyDescent="0.45">
      <c r="A119" s="2" t="str">
        <f t="shared" si="3"/>
        <v>2013|Masterton District|Private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2013</v>
      </c>
      <c r="G119">
        <v>2013</v>
      </c>
      <c r="H119" s="1" t="s">
        <v>154</v>
      </c>
      <c r="I119" t="s">
        <v>153</v>
      </c>
      <c r="J119">
        <v>999</v>
      </c>
      <c r="K119" t="s">
        <v>29</v>
      </c>
      <c r="L119">
        <v>1</v>
      </c>
      <c r="M119" t="s">
        <v>261</v>
      </c>
      <c r="N119">
        <v>10968</v>
      </c>
      <c r="R119" s="2" t="str">
        <f t="shared" si="4"/>
        <v>.</v>
      </c>
      <c r="S119" s="2">
        <f t="shared" si="5"/>
        <v>0</v>
      </c>
    </row>
    <row r="120" spans="1:19" x14ac:dyDescent="0.45">
      <c r="A120" s="2" t="str">
        <f t="shared" si="3"/>
        <v>2013|Masterton District|Non-private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2013</v>
      </c>
      <c r="G120">
        <v>2013</v>
      </c>
      <c r="H120" s="1" t="s">
        <v>154</v>
      </c>
      <c r="I120" t="s">
        <v>153</v>
      </c>
      <c r="J120">
        <v>999</v>
      </c>
      <c r="K120" t="s">
        <v>29</v>
      </c>
      <c r="L120">
        <v>2</v>
      </c>
      <c r="M120" t="s">
        <v>262</v>
      </c>
      <c r="P120" t="s">
        <v>24</v>
      </c>
      <c r="Q120" t="s">
        <v>25</v>
      </c>
      <c r="R120" s="2" t="str">
        <f t="shared" si="4"/>
        <v>.</v>
      </c>
      <c r="S120" s="2">
        <f t="shared" si="5"/>
        <v>0</v>
      </c>
    </row>
    <row r="121" spans="1:19" x14ac:dyDescent="0.45">
      <c r="A121" s="2" t="str">
        <f t="shared" si="3"/>
        <v>2013|Masterton District|Total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2013</v>
      </c>
      <c r="G121">
        <v>2013</v>
      </c>
      <c r="H121" s="1" t="s">
        <v>154</v>
      </c>
      <c r="I121" t="s">
        <v>153</v>
      </c>
      <c r="J121">
        <v>999</v>
      </c>
      <c r="K121" t="s">
        <v>29</v>
      </c>
      <c r="L121">
        <v>99</v>
      </c>
      <c r="M121" t="s">
        <v>260</v>
      </c>
      <c r="P121" t="s">
        <v>24</v>
      </c>
      <c r="Q121" t="s">
        <v>25</v>
      </c>
      <c r="R121" s="2" t="str">
        <f t="shared" si="4"/>
        <v>.</v>
      </c>
      <c r="S121" s="2">
        <f t="shared" si="5"/>
        <v>0</v>
      </c>
    </row>
    <row r="122" spans="1:19" x14ac:dyDescent="0.45">
      <c r="A122" s="2" t="str">
        <f t="shared" si="3"/>
        <v>2013|Carterton District|Private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2013</v>
      </c>
      <c r="G122">
        <v>2013</v>
      </c>
      <c r="H122" s="1" t="s">
        <v>152</v>
      </c>
      <c r="I122" t="s">
        <v>151</v>
      </c>
      <c r="J122">
        <v>999</v>
      </c>
      <c r="K122" t="s">
        <v>29</v>
      </c>
      <c r="L122">
        <v>1</v>
      </c>
      <c r="M122" t="s">
        <v>261</v>
      </c>
      <c r="N122">
        <v>3729</v>
      </c>
      <c r="R122" s="2" t="str">
        <f t="shared" si="4"/>
        <v>.</v>
      </c>
      <c r="S122" s="2">
        <f t="shared" si="5"/>
        <v>0</v>
      </c>
    </row>
    <row r="123" spans="1:19" x14ac:dyDescent="0.45">
      <c r="A123" s="2" t="str">
        <f t="shared" si="3"/>
        <v>2013|Carterton District|Non-private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2013</v>
      </c>
      <c r="G123">
        <v>2013</v>
      </c>
      <c r="H123" s="1" t="s">
        <v>152</v>
      </c>
      <c r="I123" t="s">
        <v>151</v>
      </c>
      <c r="J123">
        <v>999</v>
      </c>
      <c r="K123" t="s">
        <v>29</v>
      </c>
      <c r="L123">
        <v>2</v>
      </c>
      <c r="M123" t="s">
        <v>262</v>
      </c>
      <c r="P123" t="s">
        <v>24</v>
      </c>
      <c r="Q123" t="s">
        <v>25</v>
      </c>
      <c r="R123" s="2" t="str">
        <f t="shared" si="4"/>
        <v>.</v>
      </c>
      <c r="S123" s="2">
        <f t="shared" si="5"/>
        <v>0</v>
      </c>
    </row>
    <row r="124" spans="1:19" x14ac:dyDescent="0.45">
      <c r="A124" s="2" t="str">
        <f t="shared" si="3"/>
        <v>2013|Carterton District|Total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2013</v>
      </c>
      <c r="G124">
        <v>2013</v>
      </c>
      <c r="H124" s="1" t="s">
        <v>152</v>
      </c>
      <c r="I124" t="s">
        <v>151</v>
      </c>
      <c r="J124">
        <v>999</v>
      </c>
      <c r="K124" t="s">
        <v>29</v>
      </c>
      <c r="L124">
        <v>99</v>
      </c>
      <c r="M124" t="s">
        <v>260</v>
      </c>
      <c r="P124" t="s">
        <v>24</v>
      </c>
      <c r="Q124" t="s">
        <v>25</v>
      </c>
      <c r="R124" s="2" t="str">
        <f t="shared" si="4"/>
        <v>.</v>
      </c>
      <c r="S124" s="2">
        <f t="shared" si="5"/>
        <v>0</v>
      </c>
    </row>
    <row r="125" spans="1:19" x14ac:dyDescent="0.45">
      <c r="A125" s="2" t="str">
        <f t="shared" si="3"/>
        <v>2013|South Wairarapa District|Private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2013</v>
      </c>
      <c r="G125">
        <v>2013</v>
      </c>
      <c r="H125" s="1" t="s">
        <v>150</v>
      </c>
      <c r="I125" t="s">
        <v>149</v>
      </c>
      <c r="J125">
        <v>999</v>
      </c>
      <c r="K125" t="s">
        <v>29</v>
      </c>
      <c r="L125">
        <v>1</v>
      </c>
      <c r="M125" t="s">
        <v>261</v>
      </c>
      <c r="N125">
        <v>5283</v>
      </c>
      <c r="R125" s="2" t="str">
        <f t="shared" si="4"/>
        <v>.</v>
      </c>
      <c r="S125" s="2">
        <f t="shared" si="5"/>
        <v>0</v>
      </c>
    </row>
    <row r="126" spans="1:19" x14ac:dyDescent="0.45">
      <c r="A126" s="2" t="str">
        <f t="shared" si="3"/>
        <v>2013|South Wairarapa District|Non-private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2013</v>
      </c>
      <c r="G126">
        <v>2013</v>
      </c>
      <c r="H126" s="1" t="s">
        <v>150</v>
      </c>
      <c r="I126" t="s">
        <v>149</v>
      </c>
      <c r="J126">
        <v>999</v>
      </c>
      <c r="K126" t="s">
        <v>29</v>
      </c>
      <c r="L126">
        <v>2</v>
      </c>
      <c r="M126" t="s">
        <v>262</v>
      </c>
      <c r="P126" t="s">
        <v>24</v>
      </c>
      <c r="Q126" t="s">
        <v>25</v>
      </c>
      <c r="R126" s="2" t="str">
        <f t="shared" si="4"/>
        <v>.</v>
      </c>
      <c r="S126" s="2">
        <f t="shared" si="5"/>
        <v>0</v>
      </c>
    </row>
    <row r="127" spans="1:19" x14ac:dyDescent="0.45">
      <c r="A127" s="2" t="str">
        <f t="shared" si="3"/>
        <v>2013|South Wairarapa District|Total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2013</v>
      </c>
      <c r="G127">
        <v>2013</v>
      </c>
      <c r="H127" s="1" t="s">
        <v>150</v>
      </c>
      <c r="I127" t="s">
        <v>149</v>
      </c>
      <c r="J127">
        <v>999</v>
      </c>
      <c r="K127" t="s">
        <v>29</v>
      </c>
      <c r="L127">
        <v>99</v>
      </c>
      <c r="M127" t="s">
        <v>260</v>
      </c>
      <c r="P127" t="s">
        <v>24</v>
      </c>
      <c r="Q127" t="s">
        <v>25</v>
      </c>
      <c r="R127" s="2" t="str">
        <f t="shared" si="4"/>
        <v>.</v>
      </c>
      <c r="S127" s="2">
        <f t="shared" si="5"/>
        <v>0</v>
      </c>
    </row>
    <row r="128" spans="1:19" x14ac:dyDescent="0.45">
      <c r="A128" s="2" t="str">
        <f t="shared" si="3"/>
        <v>2013|Tasman District|Private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2013</v>
      </c>
      <c r="G128">
        <v>2013</v>
      </c>
      <c r="H128" s="1" t="s">
        <v>148</v>
      </c>
      <c r="I128" t="s">
        <v>147</v>
      </c>
      <c r="J128">
        <v>999</v>
      </c>
      <c r="K128" t="s">
        <v>29</v>
      </c>
      <c r="L128">
        <v>1</v>
      </c>
      <c r="M128" t="s">
        <v>261</v>
      </c>
      <c r="N128">
        <v>21456</v>
      </c>
      <c r="R128" s="2" t="str">
        <f t="shared" si="4"/>
        <v>.</v>
      </c>
      <c r="S128" s="2">
        <f t="shared" si="5"/>
        <v>0</v>
      </c>
    </row>
    <row r="129" spans="1:19" x14ac:dyDescent="0.45">
      <c r="A129" s="2" t="str">
        <f t="shared" si="3"/>
        <v>2013|Tasman District|Non-private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2013</v>
      </c>
      <c r="G129">
        <v>2013</v>
      </c>
      <c r="H129" s="1" t="s">
        <v>148</v>
      </c>
      <c r="I129" t="s">
        <v>147</v>
      </c>
      <c r="J129">
        <v>999</v>
      </c>
      <c r="K129" t="s">
        <v>29</v>
      </c>
      <c r="L129">
        <v>2</v>
      </c>
      <c r="M129" t="s">
        <v>262</v>
      </c>
      <c r="P129" t="s">
        <v>24</v>
      </c>
      <c r="Q129" t="s">
        <v>25</v>
      </c>
      <c r="R129" s="2" t="str">
        <f t="shared" si="4"/>
        <v>.</v>
      </c>
      <c r="S129" s="2">
        <f t="shared" si="5"/>
        <v>0</v>
      </c>
    </row>
    <row r="130" spans="1:19" x14ac:dyDescent="0.45">
      <c r="A130" s="2" t="str">
        <f t="shared" si="3"/>
        <v>2013|Tasman District|Total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2013</v>
      </c>
      <c r="G130">
        <v>2013</v>
      </c>
      <c r="H130" s="1" t="s">
        <v>148</v>
      </c>
      <c r="I130" t="s">
        <v>147</v>
      </c>
      <c r="J130">
        <v>999</v>
      </c>
      <c r="K130" t="s">
        <v>29</v>
      </c>
      <c r="L130">
        <v>99</v>
      </c>
      <c r="M130" t="s">
        <v>260</v>
      </c>
      <c r="P130" t="s">
        <v>24</v>
      </c>
      <c r="Q130" t="s">
        <v>25</v>
      </c>
      <c r="R130" s="2" t="str">
        <f t="shared" si="4"/>
        <v>.</v>
      </c>
      <c r="S130" s="2">
        <f t="shared" si="5"/>
        <v>0</v>
      </c>
    </row>
    <row r="131" spans="1:19" x14ac:dyDescent="0.45">
      <c r="A131" s="2" t="str">
        <f t="shared" ref="A131:A194" si="6">G131&amp;"|"&amp;I131&amp;"|"&amp;M131</f>
        <v>2013|Nelson City|Private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2013</v>
      </c>
      <c r="G131">
        <v>2013</v>
      </c>
      <c r="H131" s="1" t="s">
        <v>146</v>
      </c>
      <c r="I131" t="s">
        <v>145</v>
      </c>
      <c r="J131">
        <v>999</v>
      </c>
      <c r="K131" t="s">
        <v>29</v>
      </c>
      <c r="L131">
        <v>1</v>
      </c>
      <c r="M131" t="s">
        <v>261</v>
      </c>
      <c r="N131">
        <v>20133</v>
      </c>
      <c r="R131" s="2" t="str">
        <f t="shared" ref="R131:R194" si="7">IF(P131&lt;&gt;"_U",IFERROR((N131/S131*100),"."),".")</f>
        <v>.</v>
      </c>
      <c r="S131" s="2">
        <f t="shared" ref="S131:S194" si="8">VLOOKUP(G131&amp;"|"&amp;I131&amp;"|Total - dwelling type",$A$2:$P$622,14,0)</f>
        <v>0</v>
      </c>
    </row>
    <row r="132" spans="1:19" x14ac:dyDescent="0.45">
      <c r="A132" s="2" t="str">
        <f t="shared" si="6"/>
        <v>2013|Nelson City|Non-private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2013</v>
      </c>
      <c r="G132">
        <v>2013</v>
      </c>
      <c r="H132" s="1" t="s">
        <v>146</v>
      </c>
      <c r="I132" t="s">
        <v>145</v>
      </c>
      <c r="J132">
        <v>999</v>
      </c>
      <c r="K132" t="s">
        <v>29</v>
      </c>
      <c r="L132">
        <v>2</v>
      </c>
      <c r="M132" t="s">
        <v>262</v>
      </c>
      <c r="P132" t="s">
        <v>24</v>
      </c>
      <c r="Q132" t="s">
        <v>25</v>
      </c>
      <c r="R132" s="2" t="str">
        <f t="shared" si="7"/>
        <v>.</v>
      </c>
      <c r="S132" s="2">
        <f t="shared" si="8"/>
        <v>0</v>
      </c>
    </row>
    <row r="133" spans="1:19" x14ac:dyDescent="0.45">
      <c r="A133" s="2" t="str">
        <f t="shared" si="6"/>
        <v>2013|Nelson City|Total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2013</v>
      </c>
      <c r="G133">
        <v>2013</v>
      </c>
      <c r="H133" s="1" t="s">
        <v>146</v>
      </c>
      <c r="I133" t="s">
        <v>145</v>
      </c>
      <c r="J133">
        <v>999</v>
      </c>
      <c r="K133" t="s">
        <v>29</v>
      </c>
      <c r="L133">
        <v>99</v>
      </c>
      <c r="M133" t="s">
        <v>260</v>
      </c>
      <c r="P133" t="s">
        <v>24</v>
      </c>
      <c r="Q133" t="s">
        <v>25</v>
      </c>
      <c r="R133" s="2" t="str">
        <f t="shared" si="7"/>
        <v>.</v>
      </c>
      <c r="S133" s="2">
        <f t="shared" si="8"/>
        <v>0</v>
      </c>
    </row>
    <row r="134" spans="1:19" x14ac:dyDescent="0.45">
      <c r="A134" s="2" t="str">
        <f t="shared" si="6"/>
        <v>2013|Marlborough District|Private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2013</v>
      </c>
      <c r="G134">
        <v>2013</v>
      </c>
      <c r="H134" s="1" t="s">
        <v>144</v>
      </c>
      <c r="I134" t="s">
        <v>143</v>
      </c>
      <c r="J134">
        <v>999</v>
      </c>
      <c r="K134" t="s">
        <v>29</v>
      </c>
      <c r="L134">
        <v>1</v>
      </c>
      <c r="M134" t="s">
        <v>261</v>
      </c>
      <c r="N134">
        <v>22011</v>
      </c>
      <c r="R134" s="2" t="str">
        <f t="shared" si="7"/>
        <v>.</v>
      </c>
      <c r="S134" s="2">
        <f t="shared" si="8"/>
        <v>0</v>
      </c>
    </row>
    <row r="135" spans="1:19" x14ac:dyDescent="0.45">
      <c r="A135" s="2" t="str">
        <f t="shared" si="6"/>
        <v>2013|Marlborough District|Non-private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2013</v>
      </c>
      <c r="G135">
        <v>2013</v>
      </c>
      <c r="H135" s="1" t="s">
        <v>144</v>
      </c>
      <c r="I135" t="s">
        <v>143</v>
      </c>
      <c r="J135">
        <v>999</v>
      </c>
      <c r="K135" t="s">
        <v>29</v>
      </c>
      <c r="L135">
        <v>2</v>
      </c>
      <c r="M135" t="s">
        <v>262</v>
      </c>
      <c r="P135" t="s">
        <v>24</v>
      </c>
      <c r="Q135" t="s">
        <v>25</v>
      </c>
      <c r="R135" s="2" t="str">
        <f t="shared" si="7"/>
        <v>.</v>
      </c>
      <c r="S135" s="2">
        <f t="shared" si="8"/>
        <v>0</v>
      </c>
    </row>
    <row r="136" spans="1:19" x14ac:dyDescent="0.45">
      <c r="A136" s="2" t="str">
        <f t="shared" si="6"/>
        <v>2013|Marlborough District|Total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2013</v>
      </c>
      <c r="G136">
        <v>2013</v>
      </c>
      <c r="H136" s="1" t="s">
        <v>144</v>
      </c>
      <c r="I136" t="s">
        <v>143</v>
      </c>
      <c r="J136">
        <v>999</v>
      </c>
      <c r="K136" t="s">
        <v>29</v>
      </c>
      <c r="L136">
        <v>99</v>
      </c>
      <c r="M136" t="s">
        <v>260</v>
      </c>
      <c r="P136" t="s">
        <v>24</v>
      </c>
      <c r="Q136" t="s">
        <v>25</v>
      </c>
      <c r="R136" s="2" t="str">
        <f t="shared" si="7"/>
        <v>.</v>
      </c>
      <c r="S136" s="2">
        <f t="shared" si="8"/>
        <v>0</v>
      </c>
    </row>
    <row r="137" spans="1:19" x14ac:dyDescent="0.45">
      <c r="A137" s="2" t="str">
        <f t="shared" si="6"/>
        <v>2013|Kaikoura District|Private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2013</v>
      </c>
      <c r="G137">
        <v>2013</v>
      </c>
      <c r="H137" s="1" t="s">
        <v>142</v>
      </c>
      <c r="I137" t="s">
        <v>141</v>
      </c>
      <c r="J137">
        <v>999</v>
      </c>
      <c r="K137" t="s">
        <v>29</v>
      </c>
      <c r="L137">
        <v>1</v>
      </c>
      <c r="M137" t="s">
        <v>261</v>
      </c>
      <c r="N137">
        <v>2103</v>
      </c>
      <c r="R137" s="2" t="str">
        <f t="shared" si="7"/>
        <v>.</v>
      </c>
      <c r="S137" s="2">
        <f t="shared" si="8"/>
        <v>0</v>
      </c>
    </row>
    <row r="138" spans="1:19" x14ac:dyDescent="0.45">
      <c r="A138" s="2" t="str">
        <f t="shared" si="6"/>
        <v>2013|Kaikoura District|Non-private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2013</v>
      </c>
      <c r="G138">
        <v>2013</v>
      </c>
      <c r="H138" s="1" t="s">
        <v>142</v>
      </c>
      <c r="I138" t="s">
        <v>141</v>
      </c>
      <c r="J138">
        <v>999</v>
      </c>
      <c r="K138" t="s">
        <v>29</v>
      </c>
      <c r="L138">
        <v>2</v>
      </c>
      <c r="M138" t="s">
        <v>262</v>
      </c>
      <c r="P138" t="s">
        <v>24</v>
      </c>
      <c r="Q138" t="s">
        <v>25</v>
      </c>
      <c r="R138" s="2" t="str">
        <f t="shared" si="7"/>
        <v>.</v>
      </c>
      <c r="S138" s="2">
        <f t="shared" si="8"/>
        <v>0</v>
      </c>
    </row>
    <row r="139" spans="1:19" x14ac:dyDescent="0.45">
      <c r="A139" s="2" t="str">
        <f t="shared" si="6"/>
        <v>2013|Kaikoura District|Total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2013</v>
      </c>
      <c r="G139">
        <v>2013</v>
      </c>
      <c r="H139" s="1" t="s">
        <v>142</v>
      </c>
      <c r="I139" t="s">
        <v>141</v>
      </c>
      <c r="J139">
        <v>999</v>
      </c>
      <c r="K139" t="s">
        <v>29</v>
      </c>
      <c r="L139">
        <v>99</v>
      </c>
      <c r="M139" t="s">
        <v>260</v>
      </c>
      <c r="P139" t="s">
        <v>24</v>
      </c>
      <c r="Q139" t="s">
        <v>25</v>
      </c>
      <c r="R139" s="2" t="str">
        <f t="shared" si="7"/>
        <v>.</v>
      </c>
      <c r="S139" s="2">
        <f t="shared" si="8"/>
        <v>0</v>
      </c>
    </row>
    <row r="140" spans="1:19" x14ac:dyDescent="0.45">
      <c r="A140" s="2" t="str">
        <f t="shared" si="6"/>
        <v>2013|Buller District|Private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2013</v>
      </c>
      <c r="G140">
        <v>2013</v>
      </c>
      <c r="H140" s="1" t="s">
        <v>140</v>
      </c>
      <c r="I140" t="s">
        <v>139</v>
      </c>
      <c r="J140">
        <v>999</v>
      </c>
      <c r="K140" t="s">
        <v>29</v>
      </c>
      <c r="L140">
        <v>1</v>
      </c>
      <c r="M140" t="s">
        <v>261</v>
      </c>
      <c r="N140">
        <v>5529</v>
      </c>
      <c r="R140" s="2" t="str">
        <f t="shared" si="7"/>
        <v>.</v>
      </c>
      <c r="S140" s="2">
        <f t="shared" si="8"/>
        <v>0</v>
      </c>
    </row>
    <row r="141" spans="1:19" x14ac:dyDescent="0.45">
      <c r="A141" s="2" t="str">
        <f t="shared" si="6"/>
        <v>2013|Buller District|Non-private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2013</v>
      </c>
      <c r="G141">
        <v>2013</v>
      </c>
      <c r="H141" s="1" t="s">
        <v>140</v>
      </c>
      <c r="I141" t="s">
        <v>139</v>
      </c>
      <c r="J141">
        <v>999</v>
      </c>
      <c r="K141" t="s">
        <v>29</v>
      </c>
      <c r="L141">
        <v>2</v>
      </c>
      <c r="M141" t="s">
        <v>262</v>
      </c>
      <c r="P141" t="s">
        <v>24</v>
      </c>
      <c r="Q141" t="s">
        <v>25</v>
      </c>
      <c r="R141" s="2" t="str">
        <f t="shared" si="7"/>
        <v>.</v>
      </c>
      <c r="S141" s="2">
        <f t="shared" si="8"/>
        <v>0</v>
      </c>
    </row>
    <row r="142" spans="1:19" x14ac:dyDescent="0.45">
      <c r="A142" s="2" t="str">
        <f t="shared" si="6"/>
        <v>2013|Buller District|Total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2013</v>
      </c>
      <c r="G142">
        <v>2013</v>
      </c>
      <c r="H142" s="1" t="s">
        <v>140</v>
      </c>
      <c r="I142" t="s">
        <v>139</v>
      </c>
      <c r="J142">
        <v>999</v>
      </c>
      <c r="K142" t="s">
        <v>29</v>
      </c>
      <c r="L142">
        <v>99</v>
      </c>
      <c r="M142" t="s">
        <v>260</v>
      </c>
      <c r="P142" t="s">
        <v>24</v>
      </c>
      <c r="Q142" t="s">
        <v>25</v>
      </c>
      <c r="R142" s="2" t="str">
        <f t="shared" si="7"/>
        <v>.</v>
      </c>
      <c r="S142" s="2">
        <f t="shared" si="8"/>
        <v>0</v>
      </c>
    </row>
    <row r="143" spans="1:19" x14ac:dyDescent="0.45">
      <c r="A143" s="2" t="str">
        <f t="shared" si="6"/>
        <v>2013|Grey District|Private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2013</v>
      </c>
      <c r="G143">
        <v>2013</v>
      </c>
      <c r="H143" s="1" t="s">
        <v>138</v>
      </c>
      <c r="I143" t="s">
        <v>137</v>
      </c>
      <c r="J143">
        <v>999</v>
      </c>
      <c r="K143" t="s">
        <v>29</v>
      </c>
      <c r="L143">
        <v>1</v>
      </c>
      <c r="M143" t="s">
        <v>261</v>
      </c>
      <c r="N143">
        <v>6408</v>
      </c>
      <c r="R143" s="2" t="str">
        <f t="shared" si="7"/>
        <v>.</v>
      </c>
      <c r="S143" s="2">
        <f t="shared" si="8"/>
        <v>0</v>
      </c>
    </row>
    <row r="144" spans="1:19" x14ac:dyDescent="0.45">
      <c r="A144" s="2" t="str">
        <f t="shared" si="6"/>
        <v>2013|Grey District|Non-private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2013</v>
      </c>
      <c r="G144">
        <v>2013</v>
      </c>
      <c r="H144" s="1" t="s">
        <v>138</v>
      </c>
      <c r="I144" t="s">
        <v>137</v>
      </c>
      <c r="J144">
        <v>999</v>
      </c>
      <c r="K144" t="s">
        <v>29</v>
      </c>
      <c r="L144">
        <v>2</v>
      </c>
      <c r="M144" t="s">
        <v>262</v>
      </c>
      <c r="P144" t="s">
        <v>24</v>
      </c>
      <c r="Q144" t="s">
        <v>25</v>
      </c>
      <c r="R144" s="2" t="str">
        <f t="shared" si="7"/>
        <v>.</v>
      </c>
      <c r="S144" s="2">
        <f t="shared" si="8"/>
        <v>0</v>
      </c>
    </row>
    <row r="145" spans="1:19" x14ac:dyDescent="0.45">
      <c r="A145" s="2" t="str">
        <f t="shared" si="6"/>
        <v>2013|Grey District|Total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2013</v>
      </c>
      <c r="G145">
        <v>2013</v>
      </c>
      <c r="H145" s="1" t="s">
        <v>138</v>
      </c>
      <c r="I145" t="s">
        <v>137</v>
      </c>
      <c r="J145">
        <v>999</v>
      </c>
      <c r="K145" t="s">
        <v>29</v>
      </c>
      <c r="L145">
        <v>99</v>
      </c>
      <c r="M145" t="s">
        <v>260</v>
      </c>
      <c r="P145" t="s">
        <v>24</v>
      </c>
      <c r="Q145" t="s">
        <v>25</v>
      </c>
      <c r="R145" s="2" t="str">
        <f t="shared" si="7"/>
        <v>.</v>
      </c>
      <c r="S145" s="2">
        <f t="shared" si="8"/>
        <v>0</v>
      </c>
    </row>
    <row r="146" spans="1:19" x14ac:dyDescent="0.45">
      <c r="A146" s="2" t="str">
        <f t="shared" si="6"/>
        <v>2013|Westland District|Private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2013</v>
      </c>
      <c r="G146">
        <v>2013</v>
      </c>
      <c r="H146" s="1" t="s">
        <v>136</v>
      </c>
      <c r="I146" t="s">
        <v>135</v>
      </c>
      <c r="J146">
        <v>999</v>
      </c>
      <c r="K146" t="s">
        <v>29</v>
      </c>
      <c r="L146">
        <v>1</v>
      </c>
      <c r="M146" t="s">
        <v>261</v>
      </c>
      <c r="N146">
        <v>4512</v>
      </c>
      <c r="R146" s="2" t="str">
        <f t="shared" si="7"/>
        <v>.</v>
      </c>
      <c r="S146" s="2">
        <f t="shared" si="8"/>
        <v>0</v>
      </c>
    </row>
    <row r="147" spans="1:19" x14ac:dyDescent="0.45">
      <c r="A147" s="2" t="str">
        <f t="shared" si="6"/>
        <v>2013|Westland District|Non-private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2013</v>
      </c>
      <c r="G147">
        <v>2013</v>
      </c>
      <c r="H147" s="1" t="s">
        <v>136</v>
      </c>
      <c r="I147" t="s">
        <v>135</v>
      </c>
      <c r="J147">
        <v>999</v>
      </c>
      <c r="K147" t="s">
        <v>29</v>
      </c>
      <c r="L147">
        <v>2</v>
      </c>
      <c r="M147" t="s">
        <v>262</v>
      </c>
      <c r="P147" t="s">
        <v>24</v>
      </c>
      <c r="Q147" t="s">
        <v>25</v>
      </c>
      <c r="R147" s="2" t="str">
        <f t="shared" si="7"/>
        <v>.</v>
      </c>
      <c r="S147" s="2">
        <f t="shared" si="8"/>
        <v>0</v>
      </c>
    </row>
    <row r="148" spans="1:19" x14ac:dyDescent="0.45">
      <c r="A148" s="2" t="str">
        <f t="shared" si="6"/>
        <v>2013|Westland District|Total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2013</v>
      </c>
      <c r="G148">
        <v>2013</v>
      </c>
      <c r="H148" s="1" t="s">
        <v>136</v>
      </c>
      <c r="I148" t="s">
        <v>135</v>
      </c>
      <c r="J148">
        <v>999</v>
      </c>
      <c r="K148" t="s">
        <v>29</v>
      </c>
      <c r="L148">
        <v>99</v>
      </c>
      <c r="M148" t="s">
        <v>260</v>
      </c>
      <c r="P148" t="s">
        <v>24</v>
      </c>
      <c r="Q148" t="s">
        <v>25</v>
      </c>
      <c r="R148" s="2" t="str">
        <f t="shared" si="7"/>
        <v>.</v>
      </c>
      <c r="S148" s="2">
        <f t="shared" si="8"/>
        <v>0</v>
      </c>
    </row>
    <row r="149" spans="1:19" x14ac:dyDescent="0.45">
      <c r="A149" s="2" t="str">
        <f t="shared" si="6"/>
        <v>2013|Hurunui District|Private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2013</v>
      </c>
      <c r="G149">
        <v>2013</v>
      </c>
      <c r="H149" s="1" t="s">
        <v>134</v>
      </c>
      <c r="I149" t="s">
        <v>133</v>
      </c>
      <c r="J149">
        <v>999</v>
      </c>
      <c r="K149" t="s">
        <v>29</v>
      </c>
      <c r="L149">
        <v>1</v>
      </c>
      <c r="M149" t="s">
        <v>261</v>
      </c>
      <c r="N149">
        <v>6315</v>
      </c>
      <c r="R149" s="2" t="str">
        <f t="shared" si="7"/>
        <v>.</v>
      </c>
      <c r="S149" s="2">
        <f t="shared" si="8"/>
        <v>0</v>
      </c>
    </row>
    <row r="150" spans="1:19" x14ac:dyDescent="0.45">
      <c r="A150" s="2" t="str">
        <f t="shared" si="6"/>
        <v>2013|Hurunui District|Non-private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2013</v>
      </c>
      <c r="G150">
        <v>2013</v>
      </c>
      <c r="H150" s="1" t="s">
        <v>134</v>
      </c>
      <c r="I150" t="s">
        <v>133</v>
      </c>
      <c r="J150">
        <v>999</v>
      </c>
      <c r="K150" t="s">
        <v>29</v>
      </c>
      <c r="L150">
        <v>2</v>
      </c>
      <c r="M150" t="s">
        <v>262</v>
      </c>
      <c r="P150" t="s">
        <v>24</v>
      </c>
      <c r="Q150" t="s">
        <v>25</v>
      </c>
      <c r="R150" s="2" t="str">
        <f t="shared" si="7"/>
        <v>.</v>
      </c>
      <c r="S150" s="2">
        <f t="shared" si="8"/>
        <v>0</v>
      </c>
    </row>
    <row r="151" spans="1:19" x14ac:dyDescent="0.45">
      <c r="A151" s="2" t="str">
        <f t="shared" si="6"/>
        <v>2013|Hurunui District|Total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2013</v>
      </c>
      <c r="G151">
        <v>2013</v>
      </c>
      <c r="H151" s="1" t="s">
        <v>134</v>
      </c>
      <c r="I151" t="s">
        <v>133</v>
      </c>
      <c r="J151">
        <v>999</v>
      </c>
      <c r="K151" t="s">
        <v>29</v>
      </c>
      <c r="L151">
        <v>99</v>
      </c>
      <c r="M151" t="s">
        <v>260</v>
      </c>
      <c r="P151" t="s">
        <v>24</v>
      </c>
      <c r="Q151" t="s">
        <v>25</v>
      </c>
      <c r="R151" s="2" t="str">
        <f t="shared" si="7"/>
        <v>.</v>
      </c>
      <c r="S151" s="2">
        <f t="shared" si="8"/>
        <v>0</v>
      </c>
    </row>
    <row r="152" spans="1:19" x14ac:dyDescent="0.45">
      <c r="A152" s="2" t="str">
        <f t="shared" si="6"/>
        <v>2013|Waimakariri District|Private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2013</v>
      </c>
      <c r="G152">
        <v>2013</v>
      </c>
      <c r="H152" s="1" t="s">
        <v>132</v>
      </c>
      <c r="I152" t="s">
        <v>131</v>
      </c>
      <c r="J152">
        <v>999</v>
      </c>
      <c r="K152" t="s">
        <v>29</v>
      </c>
      <c r="L152">
        <v>1</v>
      </c>
      <c r="M152" t="s">
        <v>261</v>
      </c>
      <c r="N152">
        <v>20646</v>
      </c>
      <c r="R152" s="2" t="str">
        <f t="shared" si="7"/>
        <v>.</v>
      </c>
      <c r="S152" s="2">
        <f t="shared" si="8"/>
        <v>0</v>
      </c>
    </row>
    <row r="153" spans="1:19" x14ac:dyDescent="0.45">
      <c r="A153" s="2" t="str">
        <f t="shared" si="6"/>
        <v>2013|Waimakariri District|Non-private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2013</v>
      </c>
      <c r="G153">
        <v>2013</v>
      </c>
      <c r="H153" s="1" t="s">
        <v>132</v>
      </c>
      <c r="I153" t="s">
        <v>131</v>
      </c>
      <c r="J153">
        <v>999</v>
      </c>
      <c r="K153" t="s">
        <v>29</v>
      </c>
      <c r="L153">
        <v>2</v>
      </c>
      <c r="M153" t="s">
        <v>262</v>
      </c>
      <c r="P153" t="s">
        <v>24</v>
      </c>
      <c r="Q153" t="s">
        <v>25</v>
      </c>
      <c r="R153" s="2" t="str">
        <f t="shared" si="7"/>
        <v>.</v>
      </c>
      <c r="S153" s="2">
        <f t="shared" si="8"/>
        <v>0</v>
      </c>
    </row>
    <row r="154" spans="1:19" x14ac:dyDescent="0.45">
      <c r="A154" s="2" t="str">
        <f t="shared" si="6"/>
        <v>2013|Waimakariri District|Total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2013</v>
      </c>
      <c r="G154">
        <v>2013</v>
      </c>
      <c r="H154" s="1" t="s">
        <v>132</v>
      </c>
      <c r="I154" t="s">
        <v>131</v>
      </c>
      <c r="J154">
        <v>999</v>
      </c>
      <c r="K154" t="s">
        <v>29</v>
      </c>
      <c r="L154">
        <v>99</v>
      </c>
      <c r="M154" t="s">
        <v>260</v>
      </c>
      <c r="P154" t="s">
        <v>24</v>
      </c>
      <c r="Q154" t="s">
        <v>25</v>
      </c>
      <c r="R154" s="2" t="str">
        <f t="shared" si="7"/>
        <v>.</v>
      </c>
      <c r="S154" s="2">
        <f t="shared" si="8"/>
        <v>0</v>
      </c>
    </row>
    <row r="155" spans="1:19" x14ac:dyDescent="0.45">
      <c r="A155" s="2" t="str">
        <f t="shared" si="6"/>
        <v>2013|Christchurch City|Private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2013</v>
      </c>
      <c r="G155">
        <v>2013</v>
      </c>
      <c r="H155" s="1" t="s">
        <v>130</v>
      </c>
      <c r="I155" t="s">
        <v>129</v>
      </c>
      <c r="J155">
        <v>999</v>
      </c>
      <c r="K155" t="s">
        <v>29</v>
      </c>
      <c r="L155">
        <v>1</v>
      </c>
      <c r="M155" t="s">
        <v>261</v>
      </c>
      <c r="N155">
        <v>148977</v>
      </c>
      <c r="R155" s="2" t="str">
        <f t="shared" si="7"/>
        <v>.</v>
      </c>
      <c r="S155" s="2">
        <f t="shared" si="8"/>
        <v>0</v>
      </c>
    </row>
    <row r="156" spans="1:19" x14ac:dyDescent="0.45">
      <c r="A156" s="2" t="str">
        <f t="shared" si="6"/>
        <v>2013|Christchurch City|Non-private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2013</v>
      </c>
      <c r="G156">
        <v>2013</v>
      </c>
      <c r="H156" s="1" t="s">
        <v>130</v>
      </c>
      <c r="I156" t="s">
        <v>129</v>
      </c>
      <c r="J156">
        <v>999</v>
      </c>
      <c r="K156" t="s">
        <v>29</v>
      </c>
      <c r="L156">
        <v>2</v>
      </c>
      <c r="M156" t="s">
        <v>262</v>
      </c>
      <c r="P156" t="s">
        <v>24</v>
      </c>
      <c r="Q156" t="s">
        <v>25</v>
      </c>
      <c r="R156" s="2" t="str">
        <f t="shared" si="7"/>
        <v>.</v>
      </c>
      <c r="S156" s="2">
        <f t="shared" si="8"/>
        <v>0</v>
      </c>
    </row>
    <row r="157" spans="1:19" x14ac:dyDescent="0.45">
      <c r="A157" s="2" t="str">
        <f t="shared" si="6"/>
        <v>2013|Christchurch City|Total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2013</v>
      </c>
      <c r="G157">
        <v>2013</v>
      </c>
      <c r="H157" s="1" t="s">
        <v>130</v>
      </c>
      <c r="I157" t="s">
        <v>129</v>
      </c>
      <c r="J157">
        <v>999</v>
      </c>
      <c r="K157" t="s">
        <v>29</v>
      </c>
      <c r="L157">
        <v>99</v>
      </c>
      <c r="M157" t="s">
        <v>260</v>
      </c>
      <c r="P157" t="s">
        <v>24</v>
      </c>
      <c r="Q157" t="s">
        <v>25</v>
      </c>
      <c r="R157" s="2" t="str">
        <f t="shared" si="7"/>
        <v>.</v>
      </c>
      <c r="S157" s="2">
        <f t="shared" si="8"/>
        <v>0</v>
      </c>
    </row>
    <row r="158" spans="1:19" x14ac:dyDescent="0.45">
      <c r="A158" s="2" t="str">
        <f t="shared" si="6"/>
        <v>2013|Selwyn District|Private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2013</v>
      </c>
      <c r="G158">
        <v>2013</v>
      </c>
      <c r="H158" s="1" t="s">
        <v>128</v>
      </c>
      <c r="I158" t="s">
        <v>127</v>
      </c>
      <c r="J158">
        <v>999</v>
      </c>
      <c r="K158" t="s">
        <v>29</v>
      </c>
      <c r="L158">
        <v>1</v>
      </c>
      <c r="M158" t="s">
        <v>261</v>
      </c>
      <c r="N158">
        <v>17109</v>
      </c>
      <c r="R158" s="2" t="str">
        <f t="shared" si="7"/>
        <v>.</v>
      </c>
      <c r="S158" s="2">
        <f t="shared" si="8"/>
        <v>0</v>
      </c>
    </row>
    <row r="159" spans="1:19" x14ac:dyDescent="0.45">
      <c r="A159" s="2" t="str">
        <f t="shared" si="6"/>
        <v>2013|Selwyn District|Non-private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2013</v>
      </c>
      <c r="G159">
        <v>2013</v>
      </c>
      <c r="H159" s="1" t="s">
        <v>128</v>
      </c>
      <c r="I159" t="s">
        <v>127</v>
      </c>
      <c r="J159">
        <v>999</v>
      </c>
      <c r="K159" t="s">
        <v>29</v>
      </c>
      <c r="L159">
        <v>2</v>
      </c>
      <c r="M159" t="s">
        <v>262</v>
      </c>
      <c r="P159" t="s">
        <v>24</v>
      </c>
      <c r="Q159" t="s">
        <v>25</v>
      </c>
      <c r="R159" s="2" t="str">
        <f t="shared" si="7"/>
        <v>.</v>
      </c>
      <c r="S159" s="2">
        <f t="shared" si="8"/>
        <v>0</v>
      </c>
    </row>
    <row r="160" spans="1:19" x14ac:dyDescent="0.45">
      <c r="A160" s="2" t="str">
        <f t="shared" si="6"/>
        <v>2013|Selwyn District|Total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2013</v>
      </c>
      <c r="G160">
        <v>2013</v>
      </c>
      <c r="H160" s="1" t="s">
        <v>128</v>
      </c>
      <c r="I160" t="s">
        <v>127</v>
      </c>
      <c r="J160">
        <v>999</v>
      </c>
      <c r="K160" t="s">
        <v>29</v>
      </c>
      <c r="L160">
        <v>99</v>
      </c>
      <c r="M160" t="s">
        <v>260</v>
      </c>
      <c r="P160" t="s">
        <v>24</v>
      </c>
      <c r="Q160" t="s">
        <v>25</v>
      </c>
      <c r="R160" s="2" t="str">
        <f t="shared" si="7"/>
        <v>.</v>
      </c>
      <c r="S160" s="2">
        <f t="shared" si="8"/>
        <v>0</v>
      </c>
    </row>
    <row r="161" spans="1:19" x14ac:dyDescent="0.45">
      <c r="A161" s="2" t="str">
        <f t="shared" si="6"/>
        <v>2013|Ashburton District|Private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2013</v>
      </c>
      <c r="G161">
        <v>2013</v>
      </c>
      <c r="H161" s="1" t="s">
        <v>126</v>
      </c>
      <c r="I161" t="s">
        <v>125</v>
      </c>
      <c r="J161">
        <v>999</v>
      </c>
      <c r="K161" t="s">
        <v>29</v>
      </c>
      <c r="L161">
        <v>1</v>
      </c>
      <c r="M161" t="s">
        <v>261</v>
      </c>
      <c r="N161">
        <v>13692</v>
      </c>
      <c r="R161" s="2" t="str">
        <f t="shared" si="7"/>
        <v>.</v>
      </c>
      <c r="S161" s="2">
        <f t="shared" si="8"/>
        <v>0</v>
      </c>
    </row>
    <row r="162" spans="1:19" x14ac:dyDescent="0.45">
      <c r="A162" s="2" t="str">
        <f t="shared" si="6"/>
        <v>2013|Ashburton District|Non-private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2013</v>
      </c>
      <c r="G162">
        <v>2013</v>
      </c>
      <c r="H162" s="1" t="s">
        <v>126</v>
      </c>
      <c r="I162" t="s">
        <v>125</v>
      </c>
      <c r="J162">
        <v>999</v>
      </c>
      <c r="K162" t="s">
        <v>29</v>
      </c>
      <c r="L162">
        <v>2</v>
      </c>
      <c r="M162" t="s">
        <v>262</v>
      </c>
      <c r="P162" t="s">
        <v>24</v>
      </c>
      <c r="Q162" t="s">
        <v>25</v>
      </c>
      <c r="R162" s="2" t="str">
        <f t="shared" si="7"/>
        <v>.</v>
      </c>
      <c r="S162" s="2">
        <f t="shared" si="8"/>
        <v>0</v>
      </c>
    </row>
    <row r="163" spans="1:19" x14ac:dyDescent="0.45">
      <c r="A163" s="2" t="str">
        <f t="shared" si="6"/>
        <v>2013|Ashburton District|Total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2013</v>
      </c>
      <c r="G163">
        <v>2013</v>
      </c>
      <c r="H163" s="1" t="s">
        <v>126</v>
      </c>
      <c r="I163" t="s">
        <v>125</v>
      </c>
      <c r="J163">
        <v>999</v>
      </c>
      <c r="K163" t="s">
        <v>29</v>
      </c>
      <c r="L163">
        <v>99</v>
      </c>
      <c r="M163" t="s">
        <v>260</v>
      </c>
      <c r="P163" t="s">
        <v>24</v>
      </c>
      <c r="Q163" t="s">
        <v>25</v>
      </c>
      <c r="R163" s="2" t="str">
        <f t="shared" si="7"/>
        <v>.</v>
      </c>
      <c r="S163" s="2">
        <f t="shared" si="8"/>
        <v>0</v>
      </c>
    </row>
    <row r="164" spans="1:19" x14ac:dyDescent="0.45">
      <c r="A164" s="2" t="str">
        <f t="shared" si="6"/>
        <v>2013|Timaru District|Private Dwelling</v>
      </c>
      <c r="B164" t="s">
        <v>16</v>
      </c>
      <c r="C164" t="s">
        <v>17</v>
      </c>
      <c r="D164" t="s">
        <v>18</v>
      </c>
      <c r="E164" t="s">
        <v>19</v>
      </c>
      <c r="F164">
        <v>2013</v>
      </c>
      <c r="G164">
        <v>2013</v>
      </c>
      <c r="H164" s="1" t="s">
        <v>124</v>
      </c>
      <c r="I164" t="s">
        <v>123</v>
      </c>
      <c r="J164">
        <v>999</v>
      </c>
      <c r="K164" t="s">
        <v>29</v>
      </c>
      <c r="L164">
        <v>1</v>
      </c>
      <c r="M164" t="s">
        <v>261</v>
      </c>
      <c r="N164">
        <v>19926</v>
      </c>
      <c r="R164" s="2" t="str">
        <f t="shared" si="7"/>
        <v>.</v>
      </c>
      <c r="S164" s="2">
        <f t="shared" si="8"/>
        <v>0</v>
      </c>
    </row>
    <row r="165" spans="1:19" x14ac:dyDescent="0.45">
      <c r="A165" s="2" t="str">
        <f t="shared" si="6"/>
        <v>2013|Timaru District|Non-private Dwelling</v>
      </c>
      <c r="B165" t="s">
        <v>16</v>
      </c>
      <c r="C165" t="s">
        <v>17</v>
      </c>
      <c r="D165" t="s">
        <v>18</v>
      </c>
      <c r="E165" t="s">
        <v>19</v>
      </c>
      <c r="F165">
        <v>2013</v>
      </c>
      <c r="G165">
        <v>2013</v>
      </c>
      <c r="H165" s="1" t="s">
        <v>124</v>
      </c>
      <c r="I165" t="s">
        <v>123</v>
      </c>
      <c r="J165">
        <v>999</v>
      </c>
      <c r="K165" t="s">
        <v>29</v>
      </c>
      <c r="L165">
        <v>2</v>
      </c>
      <c r="M165" t="s">
        <v>262</v>
      </c>
      <c r="P165" t="s">
        <v>24</v>
      </c>
      <c r="Q165" t="s">
        <v>25</v>
      </c>
      <c r="R165" s="2" t="str">
        <f t="shared" si="7"/>
        <v>.</v>
      </c>
      <c r="S165" s="2">
        <f t="shared" si="8"/>
        <v>0</v>
      </c>
    </row>
    <row r="166" spans="1:19" x14ac:dyDescent="0.45">
      <c r="A166" s="2" t="str">
        <f t="shared" si="6"/>
        <v>2013|Timaru District|Total - dwelling type</v>
      </c>
      <c r="B166" t="s">
        <v>16</v>
      </c>
      <c r="C166" t="s">
        <v>17</v>
      </c>
      <c r="D166" t="s">
        <v>18</v>
      </c>
      <c r="E166" t="s">
        <v>19</v>
      </c>
      <c r="F166">
        <v>2013</v>
      </c>
      <c r="G166">
        <v>2013</v>
      </c>
      <c r="H166" s="1" t="s">
        <v>124</v>
      </c>
      <c r="I166" t="s">
        <v>123</v>
      </c>
      <c r="J166">
        <v>999</v>
      </c>
      <c r="K166" t="s">
        <v>29</v>
      </c>
      <c r="L166">
        <v>99</v>
      </c>
      <c r="M166" t="s">
        <v>260</v>
      </c>
      <c r="P166" t="s">
        <v>24</v>
      </c>
      <c r="Q166" t="s">
        <v>25</v>
      </c>
      <c r="R166" s="2" t="str">
        <f t="shared" si="7"/>
        <v>.</v>
      </c>
      <c r="S166" s="2">
        <f t="shared" si="8"/>
        <v>0</v>
      </c>
    </row>
    <row r="167" spans="1:19" x14ac:dyDescent="0.45">
      <c r="A167" s="2" t="str">
        <f t="shared" si="6"/>
        <v>2013|Mackenzie District|Private Dwelling</v>
      </c>
      <c r="B167" t="s">
        <v>16</v>
      </c>
      <c r="C167" t="s">
        <v>17</v>
      </c>
      <c r="D167" t="s">
        <v>18</v>
      </c>
      <c r="E167" t="s">
        <v>19</v>
      </c>
      <c r="F167">
        <v>2013</v>
      </c>
      <c r="G167">
        <v>2013</v>
      </c>
      <c r="H167" s="1" t="s">
        <v>122</v>
      </c>
      <c r="I167" t="s">
        <v>121</v>
      </c>
      <c r="J167">
        <v>999</v>
      </c>
      <c r="K167" t="s">
        <v>29</v>
      </c>
      <c r="L167">
        <v>1</v>
      </c>
      <c r="M167" t="s">
        <v>261</v>
      </c>
      <c r="N167">
        <v>3207</v>
      </c>
      <c r="R167" s="2" t="str">
        <f t="shared" si="7"/>
        <v>.</v>
      </c>
      <c r="S167" s="2">
        <f t="shared" si="8"/>
        <v>0</v>
      </c>
    </row>
    <row r="168" spans="1:19" x14ac:dyDescent="0.45">
      <c r="A168" s="2" t="str">
        <f t="shared" si="6"/>
        <v>2013|Mackenzie District|Non-private Dwelling</v>
      </c>
      <c r="B168" t="s">
        <v>16</v>
      </c>
      <c r="C168" t="s">
        <v>17</v>
      </c>
      <c r="D168" t="s">
        <v>18</v>
      </c>
      <c r="E168" t="s">
        <v>19</v>
      </c>
      <c r="F168">
        <v>2013</v>
      </c>
      <c r="G168">
        <v>2013</v>
      </c>
      <c r="H168" s="1" t="s">
        <v>122</v>
      </c>
      <c r="I168" t="s">
        <v>121</v>
      </c>
      <c r="J168">
        <v>999</v>
      </c>
      <c r="K168" t="s">
        <v>29</v>
      </c>
      <c r="L168">
        <v>2</v>
      </c>
      <c r="M168" t="s">
        <v>262</v>
      </c>
      <c r="P168" t="s">
        <v>24</v>
      </c>
      <c r="Q168" t="s">
        <v>25</v>
      </c>
      <c r="R168" s="2" t="str">
        <f t="shared" si="7"/>
        <v>.</v>
      </c>
      <c r="S168" s="2">
        <f t="shared" si="8"/>
        <v>0</v>
      </c>
    </row>
    <row r="169" spans="1:19" x14ac:dyDescent="0.45">
      <c r="A169" s="2" t="str">
        <f t="shared" si="6"/>
        <v>2013|Mackenzie District|Total - dwelling type</v>
      </c>
      <c r="B169" t="s">
        <v>16</v>
      </c>
      <c r="C169" t="s">
        <v>17</v>
      </c>
      <c r="D169" t="s">
        <v>18</v>
      </c>
      <c r="E169" t="s">
        <v>19</v>
      </c>
      <c r="F169">
        <v>2013</v>
      </c>
      <c r="G169">
        <v>2013</v>
      </c>
      <c r="H169" s="1" t="s">
        <v>122</v>
      </c>
      <c r="I169" t="s">
        <v>121</v>
      </c>
      <c r="J169">
        <v>999</v>
      </c>
      <c r="K169" t="s">
        <v>29</v>
      </c>
      <c r="L169">
        <v>99</v>
      </c>
      <c r="M169" t="s">
        <v>260</v>
      </c>
      <c r="P169" t="s">
        <v>24</v>
      </c>
      <c r="Q169" t="s">
        <v>25</v>
      </c>
      <c r="R169" s="2" t="str">
        <f t="shared" si="7"/>
        <v>.</v>
      </c>
      <c r="S169" s="2">
        <f t="shared" si="8"/>
        <v>0</v>
      </c>
    </row>
    <row r="170" spans="1:19" x14ac:dyDescent="0.45">
      <c r="A170" s="2" t="str">
        <f t="shared" si="6"/>
        <v>2013|Waimate District|Private Dwelling</v>
      </c>
      <c r="B170" t="s">
        <v>16</v>
      </c>
      <c r="C170" t="s">
        <v>17</v>
      </c>
      <c r="D170" t="s">
        <v>18</v>
      </c>
      <c r="E170" t="s">
        <v>19</v>
      </c>
      <c r="F170">
        <v>2013</v>
      </c>
      <c r="G170">
        <v>2013</v>
      </c>
      <c r="H170" s="1" t="s">
        <v>120</v>
      </c>
      <c r="I170" t="s">
        <v>119</v>
      </c>
      <c r="J170">
        <v>999</v>
      </c>
      <c r="K170" t="s">
        <v>29</v>
      </c>
      <c r="L170">
        <v>1</v>
      </c>
      <c r="M170" t="s">
        <v>261</v>
      </c>
      <c r="N170">
        <v>3699</v>
      </c>
      <c r="R170" s="2" t="str">
        <f t="shared" si="7"/>
        <v>.</v>
      </c>
      <c r="S170" s="2">
        <f t="shared" si="8"/>
        <v>0</v>
      </c>
    </row>
    <row r="171" spans="1:19" x14ac:dyDescent="0.45">
      <c r="A171" s="2" t="str">
        <f t="shared" si="6"/>
        <v>2013|Waimate District|Non-private Dwelling</v>
      </c>
      <c r="B171" t="s">
        <v>16</v>
      </c>
      <c r="C171" t="s">
        <v>17</v>
      </c>
      <c r="D171" t="s">
        <v>18</v>
      </c>
      <c r="E171" t="s">
        <v>19</v>
      </c>
      <c r="F171">
        <v>2013</v>
      </c>
      <c r="G171">
        <v>2013</v>
      </c>
      <c r="H171" s="1" t="s">
        <v>120</v>
      </c>
      <c r="I171" t="s">
        <v>119</v>
      </c>
      <c r="J171">
        <v>999</v>
      </c>
      <c r="K171" t="s">
        <v>29</v>
      </c>
      <c r="L171">
        <v>2</v>
      </c>
      <c r="M171" t="s">
        <v>262</v>
      </c>
      <c r="P171" t="s">
        <v>24</v>
      </c>
      <c r="Q171" t="s">
        <v>25</v>
      </c>
      <c r="R171" s="2" t="str">
        <f t="shared" si="7"/>
        <v>.</v>
      </c>
      <c r="S171" s="2">
        <f t="shared" si="8"/>
        <v>0</v>
      </c>
    </row>
    <row r="172" spans="1:19" x14ac:dyDescent="0.45">
      <c r="A172" s="2" t="str">
        <f t="shared" si="6"/>
        <v>2013|Waimate District|Total - dwelling type</v>
      </c>
      <c r="B172" t="s">
        <v>16</v>
      </c>
      <c r="C172" t="s">
        <v>17</v>
      </c>
      <c r="D172" t="s">
        <v>18</v>
      </c>
      <c r="E172" t="s">
        <v>19</v>
      </c>
      <c r="F172">
        <v>2013</v>
      </c>
      <c r="G172">
        <v>2013</v>
      </c>
      <c r="H172" s="1" t="s">
        <v>120</v>
      </c>
      <c r="I172" t="s">
        <v>119</v>
      </c>
      <c r="J172">
        <v>999</v>
      </c>
      <c r="K172" t="s">
        <v>29</v>
      </c>
      <c r="L172">
        <v>99</v>
      </c>
      <c r="M172" t="s">
        <v>260</v>
      </c>
      <c r="P172" t="s">
        <v>24</v>
      </c>
      <c r="Q172" t="s">
        <v>25</v>
      </c>
      <c r="R172" s="2" t="str">
        <f t="shared" si="7"/>
        <v>.</v>
      </c>
      <c r="S172" s="2">
        <f t="shared" si="8"/>
        <v>0</v>
      </c>
    </row>
    <row r="173" spans="1:19" x14ac:dyDescent="0.45">
      <c r="A173" s="2" t="str">
        <f t="shared" si="6"/>
        <v>2013|Chatham Islands Territory|Private Dwelling</v>
      </c>
      <c r="B173" t="s">
        <v>16</v>
      </c>
      <c r="C173" t="s">
        <v>17</v>
      </c>
      <c r="D173" t="s">
        <v>18</v>
      </c>
      <c r="E173" t="s">
        <v>19</v>
      </c>
      <c r="F173">
        <v>2013</v>
      </c>
      <c r="G173">
        <v>2013</v>
      </c>
      <c r="H173" s="1" t="s">
        <v>118</v>
      </c>
      <c r="I173" t="s">
        <v>117</v>
      </c>
      <c r="J173">
        <v>999</v>
      </c>
      <c r="K173" t="s">
        <v>29</v>
      </c>
      <c r="L173">
        <v>1</v>
      </c>
      <c r="M173" t="s">
        <v>261</v>
      </c>
      <c r="N173">
        <v>330</v>
      </c>
      <c r="R173" s="2" t="str">
        <f t="shared" si="7"/>
        <v>.</v>
      </c>
      <c r="S173" s="2">
        <f t="shared" si="8"/>
        <v>0</v>
      </c>
    </row>
    <row r="174" spans="1:19" x14ac:dyDescent="0.45">
      <c r="A174" s="2" t="str">
        <f t="shared" si="6"/>
        <v>2013|Chatham Islands Territory|Non-private Dwelling</v>
      </c>
      <c r="B174" t="s">
        <v>16</v>
      </c>
      <c r="C174" t="s">
        <v>17</v>
      </c>
      <c r="D174" t="s">
        <v>18</v>
      </c>
      <c r="E174" t="s">
        <v>19</v>
      </c>
      <c r="F174">
        <v>2013</v>
      </c>
      <c r="G174">
        <v>2013</v>
      </c>
      <c r="H174" s="1" t="s">
        <v>118</v>
      </c>
      <c r="I174" t="s">
        <v>117</v>
      </c>
      <c r="J174">
        <v>999</v>
      </c>
      <c r="K174" t="s">
        <v>29</v>
      </c>
      <c r="L174">
        <v>2</v>
      </c>
      <c r="M174" t="s">
        <v>262</v>
      </c>
      <c r="P174" t="s">
        <v>24</v>
      </c>
      <c r="Q174" t="s">
        <v>25</v>
      </c>
      <c r="R174" s="2" t="str">
        <f t="shared" si="7"/>
        <v>.</v>
      </c>
      <c r="S174" s="2">
        <f t="shared" si="8"/>
        <v>0</v>
      </c>
    </row>
    <row r="175" spans="1:19" x14ac:dyDescent="0.45">
      <c r="A175" s="2" t="str">
        <f t="shared" si="6"/>
        <v>2013|Chatham Islands Territory|Total - dwelling type</v>
      </c>
      <c r="B175" t="s">
        <v>16</v>
      </c>
      <c r="C175" t="s">
        <v>17</v>
      </c>
      <c r="D175" t="s">
        <v>18</v>
      </c>
      <c r="E175" t="s">
        <v>19</v>
      </c>
      <c r="F175">
        <v>2013</v>
      </c>
      <c r="G175">
        <v>2013</v>
      </c>
      <c r="H175" s="1" t="s">
        <v>118</v>
      </c>
      <c r="I175" t="s">
        <v>117</v>
      </c>
      <c r="J175">
        <v>999</v>
      </c>
      <c r="K175" t="s">
        <v>29</v>
      </c>
      <c r="L175">
        <v>99</v>
      </c>
      <c r="M175" t="s">
        <v>260</v>
      </c>
      <c r="P175" t="s">
        <v>24</v>
      </c>
      <c r="Q175" t="s">
        <v>25</v>
      </c>
      <c r="R175" s="2" t="str">
        <f t="shared" si="7"/>
        <v>.</v>
      </c>
      <c r="S175" s="2">
        <f t="shared" si="8"/>
        <v>0</v>
      </c>
    </row>
    <row r="176" spans="1:19" x14ac:dyDescent="0.45">
      <c r="A176" s="2" t="str">
        <f t="shared" si="6"/>
        <v>2013|Waitaki District|Private Dwelling</v>
      </c>
      <c r="B176" t="s">
        <v>16</v>
      </c>
      <c r="C176" t="s">
        <v>17</v>
      </c>
      <c r="D176" t="s">
        <v>18</v>
      </c>
      <c r="E176" t="s">
        <v>19</v>
      </c>
      <c r="F176">
        <v>2013</v>
      </c>
      <c r="G176">
        <v>2013</v>
      </c>
      <c r="H176" s="1" t="s">
        <v>116</v>
      </c>
      <c r="I176" t="s">
        <v>115</v>
      </c>
      <c r="J176">
        <v>999</v>
      </c>
      <c r="K176" t="s">
        <v>29</v>
      </c>
      <c r="L176">
        <v>1</v>
      </c>
      <c r="M176" t="s">
        <v>261</v>
      </c>
      <c r="N176">
        <v>10848</v>
      </c>
      <c r="R176" s="2" t="str">
        <f t="shared" si="7"/>
        <v>.</v>
      </c>
      <c r="S176" s="2">
        <f t="shared" si="8"/>
        <v>0</v>
      </c>
    </row>
    <row r="177" spans="1:19" x14ac:dyDescent="0.45">
      <c r="A177" s="2" t="str">
        <f t="shared" si="6"/>
        <v>2013|Waitaki District|Non-private Dwelling</v>
      </c>
      <c r="B177" t="s">
        <v>16</v>
      </c>
      <c r="C177" t="s">
        <v>17</v>
      </c>
      <c r="D177" t="s">
        <v>18</v>
      </c>
      <c r="E177" t="s">
        <v>19</v>
      </c>
      <c r="F177">
        <v>2013</v>
      </c>
      <c r="G177">
        <v>2013</v>
      </c>
      <c r="H177" s="1" t="s">
        <v>116</v>
      </c>
      <c r="I177" t="s">
        <v>115</v>
      </c>
      <c r="J177">
        <v>999</v>
      </c>
      <c r="K177" t="s">
        <v>29</v>
      </c>
      <c r="L177">
        <v>2</v>
      </c>
      <c r="M177" t="s">
        <v>262</v>
      </c>
      <c r="P177" t="s">
        <v>24</v>
      </c>
      <c r="Q177" t="s">
        <v>25</v>
      </c>
      <c r="R177" s="2" t="str">
        <f t="shared" si="7"/>
        <v>.</v>
      </c>
      <c r="S177" s="2">
        <f t="shared" si="8"/>
        <v>0</v>
      </c>
    </row>
    <row r="178" spans="1:19" x14ac:dyDescent="0.45">
      <c r="A178" s="2" t="str">
        <f t="shared" si="6"/>
        <v>2013|Waitaki District|Total - dwelling type</v>
      </c>
      <c r="B178" t="s">
        <v>16</v>
      </c>
      <c r="C178" t="s">
        <v>17</v>
      </c>
      <c r="D178" t="s">
        <v>18</v>
      </c>
      <c r="E178" t="s">
        <v>19</v>
      </c>
      <c r="F178">
        <v>2013</v>
      </c>
      <c r="G178">
        <v>2013</v>
      </c>
      <c r="H178" s="1" t="s">
        <v>116</v>
      </c>
      <c r="I178" t="s">
        <v>115</v>
      </c>
      <c r="J178">
        <v>999</v>
      </c>
      <c r="K178" t="s">
        <v>29</v>
      </c>
      <c r="L178">
        <v>99</v>
      </c>
      <c r="M178" t="s">
        <v>260</v>
      </c>
      <c r="P178" t="s">
        <v>24</v>
      </c>
      <c r="Q178" t="s">
        <v>25</v>
      </c>
      <c r="R178" s="2" t="str">
        <f t="shared" si="7"/>
        <v>.</v>
      </c>
      <c r="S178" s="2">
        <f t="shared" si="8"/>
        <v>0</v>
      </c>
    </row>
    <row r="179" spans="1:19" x14ac:dyDescent="0.45">
      <c r="A179" s="2" t="str">
        <f t="shared" si="6"/>
        <v>2013|Central Otago District|Private Dwelling</v>
      </c>
      <c r="B179" t="s">
        <v>16</v>
      </c>
      <c r="C179" t="s">
        <v>17</v>
      </c>
      <c r="D179" t="s">
        <v>18</v>
      </c>
      <c r="E179" t="s">
        <v>19</v>
      </c>
      <c r="F179">
        <v>2013</v>
      </c>
      <c r="G179">
        <v>2013</v>
      </c>
      <c r="H179" s="1" t="s">
        <v>114</v>
      </c>
      <c r="I179" t="s">
        <v>113</v>
      </c>
      <c r="J179">
        <v>999</v>
      </c>
      <c r="K179" t="s">
        <v>29</v>
      </c>
      <c r="L179">
        <v>1</v>
      </c>
      <c r="M179" t="s">
        <v>261</v>
      </c>
      <c r="N179">
        <v>9876</v>
      </c>
      <c r="R179" s="2" t="str">
        <f t="shared" si="7"/>
        <v>.</v>
      </c>
      <c r="S179" s="2">
        <f t="shared" si="8"/>
        <v>0</v>
      </c>
    </row>
    <row r="180" spans="1:19" x14ac:dyDescent="0.45">
      <c r="A180" s="2" t="str">
        <f t="shared" si="6"/>
        <v>2013|Central Otago District|Non-private Dwelling</v>
      </c>
      <c r="B180" t="s">
        <v>16</v>
      </c>
      <c r="C180" t="s">
        <v>17</v>
      </c>
      <c r="D180" t="s">
        <v>18</v>
      </c>
      <c r="E180" t="s">
        <v>19</v>
      </c>
      <c r="F180">
        <v>2013</v>
      </c>
      <c r="G180">
        <v>2013</v>
      </c>
      <c r="H180" s="1" t="s">
        <v>114</v>
      </c>
      <c r="I180" t="s">
        <v>113</v>
      </c>
      <c r="J180">
        <v>999</v>
      </c>
      <c r="K180" t="s">
        <v>29</v>
      </c>
      <c r="L180">
        <v>2</v>
      </c>
      <c r="M180" t="s">
        <v>262</v>
      </c>
      <c r="P180" t="s">
        <v>24</v>
      </c>
      <c r="Q180" t="s">
        <v>25</v>
      </c>
      <c r="R180" s="2" t="str">
        <f t="shared" si="7"/>
        <v>.</v>
      </c>
      <c r="S180" s="2">
        <f t="shared" si="8"/>
        <v>0</v>
      </c>
    </row>
    <row r="181" spans="1:19" x14ac:dyDescent="0.45">
      <c r="A181" s="2" t="str">
        <f t="shared" si="6"/>
        <v>2013|Central Otago District|Total - dwelling type</v>
      </c>
      <c r="B181" t="s">
        <v>16</v>
      </c>
      <c r="C181" t="s">
        <v>17</v>
      </c>
      <c r="D181" t="s">
        <v>18</v>
      </c>
      <c r="E181" t="s">
        <v>19</v>
      </c>
      <c r="F181">
        <v>2013</v>
      </c>
      <c r="G181">
        <v>2013</v>
      </c>
      <c r="H181" s="1" t="s">
        <v>114</v>
      </c>
      <c r="I181" t="s">
        <v>113</v>
      </c>
      <c r="J181">
        <v>999</v>
      </c>
      <c r="K181" t="s">
        <v>29</v>
      </c>
      <c r="L181">
        <v>99</v>
      </c>
      <c r="M181" t="s">
        <v>260</v>
      </c>
      <c r="P181" t="s">
        <v>24</v>
      </c>
      <c r="Q181" t="s">
        <v>25</v>
      </c>
      <c r="R181" s="2" t="str">
        <f t="shared" si="7"/>
        <v>.</v>
      </c>
      <c r="S181" s="2">
        <f t="shared" si="8"/>
        <v>0</v>
      </c>
    </row>
    <row r="182" spans="1:19" x14ac:dyDescent="0.45">
      <c r="A182" s="2" t="str">
        <f t="shared" si="6"/>
        <v>2013|Queenstown-Lakes District|Private Dwelling</v>
      </c>
      <c r="B182" t="s">
        <v>16</v>
      </c>
      <c r="C182" t="s">
        <v>17</v>
      </c>
      <c r="D182" t="s">
        <v>18</v>
      </c>
      <c r="E182" t="s">
        <v>19</v>
      </c>
      <c r="F182">
        <v>2013</v>
      </c>
      <c r="G182">
        <v>2013</v>
      </c>
      <c r="H182" s="1" t="s">
        <v>112</v>
      </c>
      <c r="I182" t="s">
        <v>111</v>
      </c>
      <c r="J182">
        <v>999</v>
      </c>
      <c r="K182" t="s">
        <v>29</v>
      </c>
      <c r="L182">
        <v>1</v>
      </c>
      <c r="M182" t="s">
        <v>261</v>
      </c>
      <c r="N182">
        <v>15894</v>
      </c>
      <c r="R182" s="2" t="str">
        <f t="shared" si="7"/>
        <v>.</v>
      </c>
      <c r="S182" s="2">
        <f t="shared" si="8"/>
        <v>0</v>
      </c>
    </row>
    <row r="183" spans="1:19" x14ac:dyDescent="0.45">
      <c r="A183" s="2" t="str">
        <f t="shared" si="6"/>
        <v>2013|Queenstown-Lakes District|Non-private Dwelling</v>
      </c>
      <c r="B183" t="s">
        <v>16</v>
      </c>
      <c r="C183" t="s">
        <v>17</v>
      </c>
      <c r="D183" t="s">
        <v>18</v>
      </c>
      <c r="E183" t="s">
        <v>19</v>
      </c>
      <c r="F183">
        <v>2013</v>
      </c>
      <c r="G183">
        <v>2013</v>
      </c>
      <c r="H183" s="1" t="s">
        <v>112</v>
      </c>
      <c r="I183" t="s">
        <v>111</v>
      </c>
      <c r="J183">
        <v>999</v>
      </c>
      <c r="K183" t="s">
        <v>29</v>
      </c>
      <c r="L183">
        <v>2</v>
      </c>
      <c r="M183" t="s">
        <v>262</v>
      </c>
      <c r="P183" t="s">
        <v>24</v>
      </c>
      <c r="Q183" t="s">
        <v>25</v>
      </c>
      <c r="R183" s="2" t="str">
        <f t="shared" si="7"/>
        <v>.</v>
      </c>
      <c r="S183" s="2">
        <f t="shared" si="8"/>
        <v>0</v>
      </c>
    </row>
    <row r="184" spans="1:19" x14ac:dyDescent="0.45">
      <c r="A184" s="2" t="str">
        <f t="shared" si="6"/>
        <v>2013|Queenstown-Lakes District|Total - dwelling type</v>
      </c>
      <c r="B184" t="s">
        <v>16</v>
      </c>
      <c r="C184" t="s">
        <v>17</v>
      </c>
      <c r="D184" t="s">
        <v>18</v>
      </c>
      <c r="E184" t="s">
        <v>19</v>
      </c>
      <c r="F184">
        <v>2013</v>
      </c>
      <c r="G184">
        <v>2013</v>
      </c>
      <c r="H184" s="1" t="s">
        <v>112</v>
      </c>
      <c r="I184" t="s">
        <v>111</v>
      </c>
      <c r="J184">
        <v>999</v>
      </c>
      <c r="K184" t="s">
        <v>29</v>
      </c>
      <c r="L184">
        <v>99</v>
      </c>
      <c r="M184" t="s">
        <v>260</v>
      </c>
      <c r="P184" t="s">
        <v>24</v>
      </c>
      <c r="Q184" t="s">
        <v>25</v>
      </c>
      <c r="R184" s="2" t="str">
        <f t="shared" si="7"/>
        <v>.</v>
      </c>
      <c r="S184" s="2">
        <f t="shared" si="8"/>
        <v>0</v>
      </c>
    </row>
    <row r="185" spans="1:19" x14ac:dyDescent="0.45">
      <c r="A185" s="2" t="str">
        <f t="shared" si="6"/>
        <v>2013|Dunedin City|Private Dwelling</v>
      </c>
      <c r="B185" t="s">
        <v>16</v>
      </c>
      <c r="C185" t="s">
        <v>17</v>
      </c>
      <c r="D185" t="s">
        <v>18</v>
      </c>
      <c r="E185" t="s">
        <v>19</v>
      </c>
      <c r="F185">
        <v>2013</v>
      </c>
      <c r="G185">
        <v>2013</v>
      </c>
      <c r="H185" s="1" t="s">
        <v>110</v>
      </c>
      <c r="I185" t="s">
        <v>109</v>
      </c>
      <c r="J185">
        <v>999</v>
      </c>
      <c r="K185" t="s">
        <v>29</v>
      </c>
      <c r="L185">
        <v>1</v>
      </c>
      <c r="M185" t="s">
        <v>261</v>
      </c>
      <c r="N185">
        <v>50322</v>
      </c>
      <c r="R185" s="2" t="str">
        <f t="shared" si="7"/>
        <v>.</v>
      </c>
      <c r="S185" s="2">
        <f t="shared" si="8"/>
        <v>0</v>
      </c>
    </row>
    <row r="186" spans="1:19" x14ac:dyDescent="0.45">
      <c r="A186" s="2" t="str">
        <f t="shared" si="6"/>
        <v>2013|Dunedin City|Non-private Dwelling</v>
      </c>
      <c r="B186" t="s">
        <v>16</v>
      </c>
      <c r="C186" t="s">
        <v>17</v>
      </c>
      <c r="D186" t="s">
        <v>18</v>
      </c>
      <c r="E186" t="s">
        <v>19</v>
      </c>
      <c r="F186">
        <v>2013</v>
      </c>
      <c r="G186">
        <v>2013</v>
      </c>
      <c r="H186" s="1" t="s">
        <v>110</v>
      </c>
      <c r="I186" t="s">
        <v>109</v>
      </c>
      <c r="J186">
        <v>999</v>
      </c>
      <c r="K186" t="s">
        <v>29</v>
      </c>
      <c r="L186">
        <v>2</v>
      </c>
      <c r="M186" t="s">
        <v>262</v>
      </c>
      <c r="P186" t="s">
        <v>24</v>
      </c>
      <c r="Q186" t="s">
        <v>25</v>
      </c>
      <c r="R186" s="2" t="str">
        <f t="shared" si="7"/>
        <v>.</v>
      </c>
      <c r="S186" s="2">
        <f t="shared" si="8"/>
        <v>0</v>
      </c>
    </row>
    <row r="187" spans="1:19" x14ac:dyDescent="0.45">
      <c r="A187" s="2" t="str">
        <f t="shared" si="6"/>
        <v>2013|Dunedin City|Total - dwelling type</v>
      </c>
      <c r="B187" t="s">
        <v>16</v>
      </c>
      <c r="C187" t="s">
        <v>17</v>
      </c>
      <c r="D187" t="s">
        <v>18</v>
      </c>
      <c r="E187" t="s">
        <v>19</v>
      </c>
      <c r="F187">
        <v>2013</v>
      </c>
      <c r="G187">
        <v>2013</v>
      </c>
      <c r="H187" s="1" t="s">
        <v>110</v>
      </c>
      <c r="I187" t="s">
        <v>109</v>
      </c>
      <c r="J187">
        <v>999</v>
      </c>
      <c r="K187" t="s">
        <v>29</v>
      </c>
      <c r="L187">
        <v>99</v>
      </c>
      <c r="M187" t="s">
        <v>260</v>
      </c>
      <c r="P187" t="s">
        <v>24</v>
      </c>
      <c r="Q187" t="s">
        <v>25</v>
      </c>
      <c r="R187" s="2" t="str">
        <f t="shared" si="7"/>
        <v>.</v>
      </c>
      <c r="S187" s="2">
        <f t="shared" si="8"/>
        <v>0</v>
      </c>
    </row>
    <row r="188" spans="1:19" x14ac:dyDescent="0.45">
      <c r="A188" s="2" t="str">
        <f t="shared" si="6"/>
        <v>2013|Clutha District|Private Dwelling</v>
      </c>
      <c r="B188" t="s">
        <v>16</v>
      </c>
      <c r="C188" t="s">
        <v>17</v>
      </c>
      <c r="D188" t="s">
        <v>18</v>
      </c>
      <c r="E188" t="s">
        <v>19</v>
      </c>
      <c r="F188">
        <v>2013</v>
      </c>
      <c r="G188">
        <v>2013</v>
      </c>
      <c r="H188" s="1" t="s">
        <v>108</v>
      </c>
      <c r="I188" t="s">
        <v>107</v>
      </c>
      <c r="J188">
        <v>999</v>
      </c>
      <c r="K188" t="s">
        <v>29</v>
      </c>
      <c r="L188">
        <v>1</v>
      </c>
      <c r="M188" t="s">
        <v>261</v>
      </c>
      <c r="N188">
        <v>8349</v>
      </c>
      <c r="R188" s="2" t="str">
        <f t="shared" si="7"/>
        <v>.</v>
      </c>
      <c r="S188" s="2">
        <f t="shared" si="8"/>
        <v>0</v>
      </c>
    </row>
    <row r="189" spans="1:19" x14ac:dyDescent="0.45">
      <c r="A189" s="2" t="str">
        <f t="shared" si="6"/>
        <v>2013|Clutha District|Non-private Dwelling</v>
      </c>
      <c r="B189" t="s">
        <v>16</v>
      </c>
      <c r="C189" t="s">
        <v>17</v>
      </c>
      <c r="D189" t="s">
        <v>18</v>
      </c>
      <c r="E189" t="s">
        <v>19</v>
      </c>
      <c r="F189">
        <v>2013</v>
      </c>
      <c r="G189">
        <v>2013</v>
      </c>
      <c r="H189" s="1" t="s">
        <v>108</v>
      </c>
      <c r="I189" t="s">
        <v>107</v>
      </c>
      <c r="J189">
        <v>999</v>
      </c>
      <c r="K189" t="s">
        <v>29</v>
      </c>
      <c r="L189">
        <v>2</v>
      </c>
      <c r="M189" t="s">
        <v>262</v>
      </c>
      <c r="P189" t="s">
        <v>24</v>
      </c>
      <c r="Q189" t="s">
        <v>25</v>
      </c>
      <c r="R189" s="2" t="str">
        <f t="shared" si="7"/>
        <v>.</v>
      </c>
      <c r="S189" s="2">
        <f t="shared" si="8"/>
        <v>0</v>
      </c>
    </row>
    <row r="190" spans="1:19" x14ac:dyDescent="0.45">
      <c r="A190" s="2" t="str">
        <f t="shared" si="6"/>
        <v>2013|Clutha District|Total - dwelling type</v>
      </c>
      <c r="B190" t="s">
        <v>16</v>
      </c>
      <c r="C190" t="s">
        <v>17</v>
      </c>
      <c r="D190" t="s">
        <v>18</v>
      </c>
      <c r="E190" t="s">
        <v>19</v>
      </c>
      <c r="F190">
        <v>2013</v>
      </c>
      <c r="G190">
        <v>2013</v>
      </c>
      <c r="H190" s="1" t="s">
        <v>108</v>
      </c>
      <c r="I190" t="s">
        <v>107</v>
      </c>
      <c r="J190">
        <v>999</v>
      </c>
      <c r="K190" t="s">
        <v>29</v>
      </c>
      <c r="L190">
        <v>99</v>
      </c>
      <c r="M190" t="s">
        <v>260</v>
      </c>
      <c r="P190" t="s">
        <v>24</v>
      </c>
      <c r="Q190" t="s">
        <v>25</v>
      </c>
      <c r="R190" s="2" t="str">
        <f t="shared" si="7"/>
        <v>.</v>
      </c>
      <c r="S190" s="2">
        <f t="shared" si="8"/>
        <v>0</v>
      </c>
    </row>
    <row r="191" spans="1:19" x14ac:dyDescent="0.45">
      <c r="A191" s="2" t="str">
        <f t="shared" si="6"/>
        <v>2013|Southland District|Private Dwelling</v>
      </c>
      <c r="B191" t="s">
        <v>16</v>
      </c>
      <c r="C191" t="s">
        <v>17</v>
      </c>
      <c r="D191" t="s">
        <v>18</v>
      </c>
      <c r="E191" t="s">
        <v>19</v>
      </c>
      <c r="F191">
        <v>2013</v>
      </c>
      <c r="G191">
        <v>2013</v>
      </c>
      <c r="H191" s="1" t="s">
        <v>106</v>
      </c>
      <c r="I191" t="s">
        <v>105</v>
      </c>
      <c r="J191">
        <v>999</v>
      </c>
      <c r="K191" t="s">
        <v>29</v>
      </c>
      <c r="L191">
        <v>1</v>
      </c>
      <c r="M191" t="s">
        <v>261</v>
      </c>
      <c r="N191">
        <v>14652</v>
      </c>
      <c r="R191" s="2" t="str">
        <f t="shared" si="7"/>
        <v>.</v>
      </c>
      <c r="S191" s="2">
        <f t="shared" si="8"/>
        <v>0</v>
      </c>
    </row>
    <row r="192" spans="1:19" x14ac:dyDescent="0.45">
      <c r="A192" s="2" t="str">
        <f t="shared" si="6"/>
        <v>2013|Southland District|Non-private Dwelling</v>
      </c>
      <c r="B192" t="s">
        <v>16</v>
      </c>
      <c r="C192" t="s">
        <v>17</v>
      </c>
      <c r="D192" t="s">
        <v>18</v>
      </c>
      <c r="E192" t="s">
        <v>19</v>
      </c>
      <c r="F192">
        <v>2013</v>
      </c>
      <c r="G192">
        <v>2013</v>
      </c>
      <c r="H192" s="1" t="s">
        <v>106</v>
      </c>
      <c r="I192" t="s">
        <v>105</v>
      </c>
      <c r="J192">
        <v>999</v>
      </c>
      <c r="K192" t="s">
        <v>29</v>
      </c>
      <c r="L192">
        <v>2</v>
      </c>
      <c r="M192" t="s">
        <v>262</v>
      </c>
      <c r="P192" t="s">
        <v>24</v>
      </c>
      <c r="Q192" t="s">
        <v>25</v>
      </c>
      <c r="R192" s="2" t="str">
        <f t="shared" si="7"/>
        <v>.</v>
      </c>
      <c r="S192" s="2">
        <f t="shared" si="8"/>
        <v>0</v>
      </c>
    </row>
    <row r="193" spans="1:19" x14ac:dyDescent="0.45">
      <c r="A193" s="2" t="str">
        <f t="shared" si="6"/>
        <v>2013|Southland District|Total - dwelling type</v>
      </c>
      <c r="B193" t="s">
        <v>16</v>
      </c>
      <c r="C193" t="s">
        <v>17</v>
      </c>
      <c r="D193" t="s">
        <v>18</v>
      </c>
      <c r="E193" t="s">
        <v>19</v>
      </c>
      <c r="F193">
        <v>2013</v>
      </c>
      <c r="G193">
        <v>2013</v>
      </c>
      <c r="H193" s="1" t="s">
        <v>106</v>
      </c>
      <c r="I193" t="s">
        <v>105</v>
      </c>
      <c r="J193">
        <v>999</v>
      </c>
      <c r="K193" t="s">
        <v>29</v>
      </c>
      <c r="L193">
        <v>99</v>
      </c>
      <c r="M193" t="s">
        <v>260</v>
      </c>
      <c r="P193" t="s">
        <v>24</v>
      </c>
      <c r="Q193" t="s">
        <v>25</v>
      </c>
      <c r="R193" s="2" t="str">
        <f t="shared" si="7"/>
        <v>.</v>
      </c>
      <c r="S193" s="2">
        <f t="shared" si="8"/>
        <v>0</v>
      </c>
    </row>
    <row r="194" spans="1:19" x14ac:dyDescent="0.45">
      <c r="A194" s="2" t="str">
        <f t="shared" si="6"/>
        <v>2013|Gore District|Private Dwelling</v>
      </c>
      <c r="B194" t="s">
        <v>16</v>
      </c>
      <c r="C194" t="s">
        <v>17</v>
      </c>
      <c r="D194" t="s">
        <v>18</v>
      </c>
      <c r="E194" t="s">
        <v>19</v>
      </c>
      <c r="F194">
        <v>2013</v>
      </c>
      <c r="G194">
        <v>2013</v>
      </c>
      <c r="H194" s="1" t="s">
        <v>104</v>
      </c>
      <c r="I194" t="s">
        <v>103</v>
      </c>
      <c r="J194">
        <v>999</v>
      </c>
      <c r="K194" t="s">
        <v>29</v>
      </c>
      <c r="L194">
        <v>1</v>
      </c>
      <c r="M194" t="s">
        <v>261</v>
      </c>
      <c r="N194">
        <v>5439</v>
      </c>
      <c r="R194" s="2" t="str">
        <f t="shared" si="7"/>
        <v>.</v>
      </c>
      <c r="S194" s="2">
        <f t="shared" si="8"/>
        <v>0</v>
      </c>
    </row>
    <row r="195" spans="1:19" x14ac:dyDescent="0.45">
      <c r="A195" s="2" t="str">
        <f t="shared" ref="A195:A258" si="9">G195&amp;"|"&amp;I195&amp;"|"&amp;M195</f>
        <v>2013|Gore District|Non-private Dwelling</v>
      </c>
      <c r="B195" t="s">
        <v>16</v>
      </c>
      <c r="C195" t="s">
        <v>17</v>
      </c>
      <c r="D195" t="s">
        <v>18</v>
      </c>
      <c r="E195" t="s">
        <v>19</v>
      </c>
      <c r="F195">
        <v>2013</v>
      </c>
      <c r="G195">
        <v>2013</v>
      </c>
      <c r="H195" s="1" t="s">
        <v>104</v>
      </c>
      <c r="I195" t="s">
        <v>103</v>
      </c>
      <c r="J195">
        <v>999</v>
      </c>
      <c r="K195" t="s">
        <v>29</v>
      </c>
      <c r="L195">
        <v>2</v>
      </c>
      <c r="M195" t="s">
        <v>262</v>
      </c>
      <c r="P195" t="s">
        <v>24</v>
      </c>
      <c r="Q195" t="s">
        <v>25</v>
      </c>
      <c r="R195" s="2" t="str">
        <f t="shared" ref="R195:R258" si="10">IF(P195&lt;&gt;"_U",IFERROR((N195/S195*100),"."),".")</f>
        <v>.</v>
      </c>
      <c r="S195" s="2">
        <f t="shared" ref="S195:S258" si="11">VLOOKUP(G195&amp;"|"&amp;I195&amp;"|Total - dwelling type",$A$2:$P$622,14,0)</f>
        <v>0</v>
      </c>
    </row>
    <row r="196" spans="1:19" x14ac:dyDescent="0.45">
      <c r="A196" s="2" t="str">
        <f t="shared" si="9"/>
        <v>2013|Gore District|Total - dwelling type</v>
      </c>
      <c r="B196" t="s">
        <v>16</v>
      </c>
      <c r="C196" t="s">
        <v>17</v>
      </c>
      <c r="D196" t="s">
        <v>18</v>
      </c>
      <c r="E196" t="s">
        <v>19</v>
      </c>
      <c r="F196">
        <v>2013</v>
      </c>
      <c r="G196">
        <v>2013</v>
      </c>
      <c r="H196" s="1" t="s">
        <v>104</v>
      </c>
      <c r="I196" t="s">
        <v>103</v>
      </c>
      <c r="J196">
        <v>999</v>
      </c>
      <c r="K196" t="s">
        <v>29</v>
      </c>
      <c r="L196">
        <v>99</v>
      </c>
      <c r="M196" t="s">
        <v>260</v>
      </c>
      <c r="P196" t="s">
        <v>24</v>
      </c>
      <c r="Q196" t="s">
        <v>25</v>
      </c>
      <c r="R196" s="2" t="str">
        <f t="shared" si="10"/>
        <v>.</v>
      </c>
      <c r="S196" s="2">
        <f t="shared" si="11"/>
        <v>0</v>
      </c>
    </row>
    <row r="197" spans="1:19" x14ac:dyDescent="0.45">
      <c r="A197" s="2" t="str">
        <f t="shared" si="9"/>
        <v>2013|Invercargill City|Private Dwelling</v>
      </c>
      <c r="B197" t="s">
        <v>16</v>
      </c>
      <c r="C197" t="s">
        <v>17</v>
      </c>
      <c r="D197" t="s">
        <v>18</v>
      </c>
      <c r="E197" t="s">
        <v>19</v>
      </c>
      <c r="F197">
        <v>2013</v>
      </c>
      <c r="G197">
        <v>2013</v>
      </c>
      <c r="H197" s="1" t="s">
        <v>102</v>
      </c>
      <c r="I197" t="s">
        <v>101</v>
      </c>
      <c r="J197">
        <v>999</v>
      </c>
      <c r="K197" t="s">
        <v>29</v>
      </c>
      <c r="L197">
        <v>1</v>
      </c>
      <c r="M197" t="s">
        <v>261</v>
      </c>
      <c r="N197">
        <v>22545</v>
      </c>
      <c r="R197" s="2" t="str">
        <f t="shared" si="10"/>
        <v>.</v>
      </c>
      <c r="S197" s="2">
        <f t="shared" si="11"/>
        <v>0</v>
      </c>
    </row>
    <row r="198" spans="1:19" x14ac:dyDescent="0.45">
      <c r="A198" s="2" t="str">
        <f t="shared" si="9"/>
        <v>2013|Invercargill City|Non-private Dwelling</v>
      </c>
      <c r="B198" t="s">
        <v>16</v>
      </c>
      <c r="C198" t="s">
        <v>17</v>
      </c>
      <c r="D198" t="s">
        <v>18</v>
      </c>
      <c r="E198" t="s">
        <v>19</v>
      </c>
      <c r="F198">
        <v>2013</v>
      </c>
      <c r="G198">
        <v>2013</v>
      </c>
      <c r="H198" s="1" t="s">
        <v>102</v>
      </c>
      <c r="I198" t="s">
        <v>101</v>
      </c>
      <c r="J198">
        <v>999</v>
      </c>
      <c r="K198" t="s">
        <v>29</v>
      </c>
      <c r="L198">
        <v>2</v>
      </c>
      <c r="M198" t="s">
        <v>262</v>
      </c>
      <c r="P198" t="s">
        <v>24</v>
      </c>
      <c r="Q198" t="s">
        <v>25</v>
      </c>
      <c r="R198" s="2" t="str">
        <f t="shared" si="10"/>
        <v>.</v>
      </c>
      <c r="S198" s="2">
        <f t="shared" si="11"/>
        <v>0</v>
      </c>
    </row>
    <row r="199" spans="1:19" x14ac:dyDescent="0.45">
      <c r="A199" s="2" t="str">
        <f t="shared" si="9"/>
        <v>2013|Invercargill City|Total - dwelling type</v>
      </c>
      <c r="B199" t="s">
        <v>16</v>
      </c>
      <c r="C199" t="s">
        <v>17</v>
      </c>
      <c r="D199" t="s">
        <v>18</v>
      </c>
      <c r="E199" t="s">
        <v>19</v>
      </c>
      <c r="F199">
        <v>2013</v>
      </c>
      <c r="G199">
        <v>2013</v>
      </c>
      <c r="H199" s="1" t="s">
        <v>102</v>
      </c>
      <c r="I199" t="s">
        <v>101</v>
      </c>
      <c r="J199">
        <v>999</v>
      </c>
      <c r="K199" t="s">
        <v>29</v>
      </c>
      <c r="L199">
        <v>99</v>
      </c>
      <c r="M199" t="s">
        <v>260</v>
      </c>
      <c r="P199" t="s">
        <v>24</v>
      </c>
      <c r="Q199" t="s">
        <v>25</v>
      </c>
      <c r="R199" s="2" t="str">
        <f t="shared" si="10"/>
        <v>.</v>
      </c>
      <c r="S199" s="2">
        <f t="shared" si="11"/>
        <v>0</v>
      </c>
    </row>
    <row r="200" spans="1:19" x14ac:dyDescent="0.45">
      <c r="A200" s="2" t="str">
        <f t="shared" si="9"/>
        <v>2013|Auckland|Private Dwelling</v>
      </c>
      <c r="B200" t="s">
        <v>16</v>
      </c>
      <c r="C200" t="s">
        <v>17</v>
      </c>
      <c r="D200" t="s">
        <v>18</v>
      </c>
      <c r="E200" t="s">
        <v>19</v>
      </c>
      <c r="F200">
        <v>2013</v>
      </c>
      <c r="G200">
        <v>2013</v>
      </c>
      <c r="H200" s="1" t="s">
        <v>100</v>
      </c>
      <c r="I200" t="s">
        <v>99</v>
      </c>
      <c r="J200">
        <v>999</v>
      </c>
      <c r="K200" t="s">
        <v>29</v>
      </c>
      <c r="L200">
        <v>1</v>
      </c>
      <c r="M200" t="s">
        <v>261</v>
      </c>
      <c r="N200">
        <v>508218</v>
      </c>
      <c r="R200" s="2" t="str">
        <f t="shared" si="10"/>
        <v>.</v>
      </c>
      <c r="S200" s="2">
        <f t="shared" si="11"/>
        <v>0</v>
      </c>
    </row>
    <row r="201" spans="1:19" x14ac:dyDescent="0.45">
      <c r="A201" s="2" t="str">
        <f t="shared" si="9"/>
        <v>2013|Auckland|Non-private Dwelling</v>
      </c>
      <c r="B201" t="s">
        <v>16</v>
      </c>
      <c r="C201" t="s">
        <v>17</v>
      </c>
      <c r="D201" t="s">
        <v>18</v>
      </c>
      <c r="E201" t="s">
        <v>19</v>
      </c>
      <c r="F201">
        <v>2013</v>
      </c>
      <c r="G201">
        <v>2013</v>
      </c>
      <c r="H201" s="1" t="s">
        <v>100</v>
      </c>
      <c r="I201" t="s">
        <v>99</v>
      </c>
      <c r="J201">
        <v>999</v>
      </c>
      <c r="K201" t="s">
        <v>29</v>
      </c>
      <c r="L201">
        <v>2</v>
      </c>
      <c r="M201" t="s">
        <v>262</v>
      </c>
      <c r="P201" t="s">
        <v>24</v>
      </c>
      <c r="Q201" t="s">
        <v>25</v>
      </c>
      <c r="R201" s="2" t="str">
        <f t="shared" si="10"/>
        <v>.</v>
      </c>
      <c r="S201" s="2">
        <f t="shared" si="11"/>
        <v>0</v>
      </c>
    </row>
    <row r="202" spans="1:19" x14ac:dyDescent="0.45">
      <c r="A202" s="2" t="str">
        <f t="shared" si="9"/>
        <v>2013|Auckland|Total - dwelling type</v>
      </c>
      <c r="B202" t="s">
        <v>16</v>
      </c>
      <c r="C202" t="s">
        <v>17</v>
      </c>
      <c r="D202" t="s">
        <v>18</v>
      </c>
      <c r="E202" t="s">
        <v>19</v>
      </c>
      <c r="F202">
        <v>2013</v>
      </c>
      <c r="G202">
        <v>2013</v>
      </c>
      <c r="H202" s="1" t="s">
        <v>100</v>
      </c>
      <c r="I202" t="s">
        <v>99</v>
      </c>
      <c r="J202">
        <v>999</v>
      </c>
      <c r="K202" t="s">
        <v>29</v>
      </c>
      <c r="L202">
        <v>99</v>
      </c>
      <c r="M202" t="s">
        <v>260</v>
      </c>
      <c r="P202" t="s">
        <v>24</v>
      </c>
      <c r="Q202" t="s">
        <v>25</v>
      </c>
      <c r="R202" s="2" t="str">
        <f t="shared" si="10"/>
        <v>.</v>
      </c>
      <c r="S202" s="2">
        <f t="shared" si="11"/>
        <v>0</v>
      </c>
    </row>
    <row r="203" spans="1:19" x14ac:dyDescent="0.45">
      <c r="A203" s="2" t="str">
        <f t="shared" si="9"/>
        <v>2013|Area Outside Territorial Authority|Private Dwelling</v>
      </c>
      <c r="B203" t="s">
        <v>16</v>
      </c>
      <c r="C203" t="s">
        <v>17</v>
      </c>
      <c r="D203" t="s">
        <v>18</v>
      </c>
      <c r="E203" t="s">
        <v>19</v>
      </c>
      <c r="F203">
        <v>2013</v>
      </c>
      <c r="G203">
        <v>2013</v>
      </c>
      <c r="H203">
        <v>999</v>
      </c>
      <c r="I203" t="s">
        <v>56</v>
      </c>
      <c r="J203">
        <v>999</v>
      </c>
      <c r="K203" t="s">
        <v>29</v>
      </c>
      <c r="L203">
        <v>1</v>
      </c>
      <c r="M203" t="s">
        <v>261</v>
      </c>
      <c r="N203">
        <v>84</v>
      </c>
      <c r="R203" s="2" t="str">
        <f t="shared" si="10"/>
        <v>.</v>
      </c>
      <c r="S203" s="2">
        <f t="shared" si="11"/>
        <v>0</v>
      </c>
    </row>
    <row r="204" spans="1:19" x14ac:dyDescent="0.45">
      <c r="A204" s="2" t="str">
        <f t="shared" si="9"/>
        <v>2013|Area Outside Territorial Authority|Non-private Dwelling</v>
      </c>
      <c r="B204" t="s">
        <v>16</v>
      </c>
      <c r="C204" t="s">
        <v>17</v>
      </c>
      <c r="D204" t="s">
        <v>18</v>
      </c>
      <c r="E204" t="s">
        <v>19</v>
      </c>
      <c r="F204">
        <v>2013</v>
      </c>
      <c r="G204">
        <v>2013</v>
      </c>
      <c r="H204">
        <v>999</v>
      </c>
      <c r="I204" t="s">
        <v>56</v>
      </c>
      <c r="J204">
        <v>999</v>
      </c>
      <c r="K204" t="s">
        <v>29</v>
      </c>
      <c r="L204">
        <v>2</v>
      </c>
      <c r="M204" t="s">
        <v>262</v>
      </c>
      <c r="P204" t="s">
        <v>24</v>
      </c>
      <c r="Q204" t="s">
        <v>25</v>
      </c>
      <c r="R204" s="2" t="str">
        <f t="shared" si="10"/>
        <v>.</v>
      </c>
      <c r="S204" s="2">
        <f t="shared" si="11"/>
        <v>0</v>
      </c>
    </row>
    <row r="205" spans="1:19" x14ac:dyDescent="0.45">
      <c r="A205" s="2" t="str">
        <f t="shared" si="9"/>
        <v>2013|Area Outside Territorial Authority|Total - dwelling type</v>
      </c>
      <c r="B205" t="s">
        <v>16</v>
      </c>
      <c r="C205" t="s">
        <v>17</v>
      </c>
      <c r="D205" t="s">
        <v>18</v>
      </c>
      <c r="E205" t="s">
        <v>19</v>
      </c>
      <c r="F205">
        <v>2013</v>
      </c>
      <c r="G205">
        <v>2013</v>
      </c>
      <c r="H205">
        <v>999</v>
      </c>
      <c r="I205" t="s">
        <v>56</v>
      </c>
      <c r="J205">
        <v>999</v>
      </c>
      <c r="K205" t="s">
        <v>29</v>
      </c>
      <c r="L205">
        <v>99</v>
      </c>
      <c r="M205" t="s">
        <v>260</v>
      </c>
      <c r="P205" t="s">
        <v>24</v>
      </c>
      <c r="Q205" t="s">
        <v>25</v>
      </c>
      <c r="R205" s="2" t="str">
        <f t="shared" si="10"/>
        <v>.</v>
      </c>
      <c r="S205" s="2">
        <f t="shared" si="11"/>
        <v>0</v>
      </c>
    </row>
    <row r="206" spans="1:19" x14ac:dyDescent="0.45">
      <c r="A206" s="2" t="str">
        <f t="shared" si="9"/>
        <v>2013|Total - New Zealand by territorial authority and Auckland local board/SA2|Private Dwelling</v>
      </c>
      <c r="B206" t="s">
        <v>16</v>
      </c>
      <c r="C206" t="s">
        <v>17</v>
      </c>
      <c r="D206" t="s">
        <v>18</v>
      </c>
      <c r="E206" t="s">
        <v>19</v>
      </c>
      <c r="F206">
        <v>2013</v>
      </c>
      <c r="G206">
        <v>2013</v>
      </c>
      <c r="H206">
        <v>999999</v>
      </c>
      <c r="I206" t="s">
        <v>55</v>
      </c>
      <c r="J206">
        <v>999</v>
      </c>
      <c r="K206" t="s">
        <v>29</v>
      </c>
      <c r="L206">
        <v>1</v>
      </c>
      <c r="M206" t="s">
        <v>261</v>
      </c>
      <c r="N206">
        <v>1757160</v>
      </c>
      <c r="R206" s="2" t="str">
        <f t="shared" si="10"/>
        <v>.</v>
      </c>
      <c r="S206" s="2">
        <f t="shared" si="11"/>
        <v>0</v>
      </c>
    </row>
    <row r="207" spans="1:19" x14ac:dyDescent="0.45">
      <c r="A207" s="2" t="str">
        <f t="shared" si="9"/>
        <v>2013|Total - New Zealand by territorial authority and Auckland local board/SA2|Non-private Dwelling</v>
      </c>
      <c r="B207" t="s">
        <v>16</v>
      </c>
      <c r="C207" t="s">
        <v>17</v>
      </c>
      <c r="D207" t="s">
        <v>18</v>
      </c>
      <c r="E207" t="s">
        <v>19</v>
      </c>
      <c r="F207">
        <v>2013</v>
      </c>
      <c r="G207">
        <v>2013</v>
      </c>
      <c r="H207">
        <v>999999</v>
      </c>
      <c r="I207" t="s">
        <v>55</v>
      </c>
      <c r="J207">
        <v>999</v>
      </c>
      <c r="K207" t="s">
        <v>29</v>
      </c>
      <c r="L207">
        <v>2</v>
      </c>
      <c r="M207" t="s">
        <v>262</v>
      </c>
      <c r="P207" t="s">
        <v>24</v>
      </c>
      <c r="Q207" t="s">
        <v>25</v>
      </c>
      <c r="R207" s="2" t="str">
        <f t="shared" si="10"/>
        <v>.</v>
      </c>
      <c r="S207" s="2">
        <f t="shared" si="11"/>
        <v>0</v>
      </c>
    </row>
    <row r="208" spans="1:19" x14ac:dyDescent="0.45">
      <c r="A208" s="2" t="str">
        <f t="shared" si="9"/>
        <v>2013|Total - New Zealand by territorial authority and Auckland local board/SA2|Total - dwelling type</v>
      </c>
      <c r="B208" t="s">
        <v>16</v>
      </c>
      <c r="C208" t="s">
        <v>17</v>
      </c>
      <c r="D208" t="s">
        <v>18</v>
      </c>
      <c r="E208" t="s">
        <v>19</v>
      </c>
      <c r="F208">
        <v>2013</v>
      </c>
      <c r="G208">
        <v>2013</v>
      </c>
      <c r="H208">
        <v>999999</v>
      </c>
      <c r="I208" t="s">
        <v>55</v>
      </c>
      <c r="J208">
        <v>999</v>
      </c>
      <c r="K208" t="s">
        <v>29</v>
      </c>
      <c r="L208">
        <v>99</v>
      </c>
      <c r="M208" t="s">
        <v>260</v>
      </c>
      <c r="P208" t="s">
        <v>24</v>
      </c>
      <c r="Q208" t="s">
        <v>25</v>
      </c>
      <c r="R208" s="2" t="str">
        <f t="shared" si="10"/>
        <v>.</v>
      </c>
      <c r="S208" s="2">
        <f t="shared" si="11"/>
        <v>0</v>
      </c>
    </row>
    <row r="209" spans="1:19" x14ac:dyDescent="0.45">
      <c r="A209" s="2" t="str">
        <f t="shared" si="9"/>
        <v>2018|Far North District|Private Dwelling</v>
      </c>
      <c r="B209" t="s">
        <v>16</v>
      </c>
      <c r="C209" t="s">
        <v>17</v>
      </c>
      <c r="D209" t="s">
        <v>18</v>
      </c>
      <c r="E209" t="s">
        <v>19</v>
      </c>
      <c r="F209">
        <v>2018</v>
      </c>
      <c r="G209">
        <v>2018</v>
      </c>
      <c r="H209" s="1" t="s">
        <v>232</v>
      </c>
      <c r="I209" t="s">
        <v>231</v>
      </c>
      <c r="J209">
        <v>999</v>
      </c>
      <c r="K209" t="s">
        <v>29</v>
      </c>
      <c r="L209">
        <v>1</v>
      </c>
      <c r="M209" t="s">
        <v>261</v>
      </c>
      <c r="N209">
        <v>29646</v>
      </c>
      <c r="R209" s="2">
        <f t="shared" si="10"/>
        <v>98.308794269797048</v>
      </c>
      <c r="S209" s="2">
        <f t="shared" si="11"/>
        <v>30156</v>
      </c>
    </row>
    <row r="210" spans="1:19" x14ac:dyDescent="0.45">
      <c r="A210" s="2" t="str">
        <f t="shared" si="9"/>
        <v>2018|Far North District|Non-private Dwelling</v>
      </c>
      <c r="B210" t="s">
        <v>16</v>
      </c>
      <c r="C210" t="s">
        <v>17</v>
      </c>
      <c r="D210" t="s">
        <v>18</v>
      </c>
      <c r="E210" t="s">
        <v>19</v>
      </c>
      <c r="F210">
        <v>2018</v>
      </c>
      <c r="G210">
        <v>2018</v>
      </c>
      <c r="H210" s="1" t="s">
        <v>232</v>
      </c>
      <c r="I210" t="s">
        <v>231</v>
      </c>
      <c r="J210">
        <v>999</v>
      </c>
      <c r="K210" t="s">
        <v>29</v>
      </c>
      <c r="L210">
        <v>2</v>
      </c>
      <c r="M210" t="s">
        <v>262</v>
      </c>
      <c r="N210">
        <v>507</v>
      </c>
      <c r="R210" s="2">
        <f t="shared" si="10"/>
        <v>1.681257461201751</v>
      </c>
      <c r="S210" s="2">
        <f t="shared" si="11"/>
        <v>30156</v>
      </c>
    </row>
    <row r="211" spans="1:19" x14ac:dyDescent="0.45">
      <c r="A211" s="2" t="str">
        <f t="shared" si="9"/>
        <v>2018|Far North District|Total - dwelling type</v>
      </c>
      <c r="B211" t="s">
        <v>16</v>
      </c>
      <c r="C211" t="s">
        <v>17</v>
      </c>
      <c r="D211" t="s">
        <v>18</v>
      </c>
      <c r="E211" t="s">
        <v>19</v>
      </c>
      <c r="F211">
        <v>2018</v>
      </c>
      <c r="G211">
        <v>2018</v>
      </c>
      <c r="H211" s="1" t="s">
        <v>232</v>
      </c>
      <c r="I211" t="s">
        <v>231</v>
      </c>
      <c r="J211">
        <v>999</v>
      </c>
      <c r="K211" t="s">
        <v>29</v>
      </c>
      <c r="L211">
        <v>99</v>
      </c>
      <c r="M211" t="s">
        <v>260</v>
      </c>
      <c r="N211">
        <v>30156</v>
      </c>
      <c r="R211" s="2">
        <f t="shared" si="10"/>
        <v>100</v>
      </c>
      <c r="S211" s="2">
        <f t="shared" si="11"/>
        <v>30156</v>
      </c>
    </row>
    <row r="212" spans="1:19" x14ac:dyDescent="0.45">
      <c r="A212" s="2" t="str">
        <f t="shared" si="9"/>
        <v>2018|Whangarei District|Private Dwelling</v>
      </c>
      <c r="B212" t="s">
        <v>16</v>
      </c>
      <c r="C212" t="s">
        <v>17</v>
      </c>
      <c r="D212" t="s">
        <v>18</v>
      </c>
      <c r="E212" t="s">
        <v>19</v>
      </c>
      <c r="F212">
        <v>2018</v>
      </c>
      <c r="G212">
        <v>2018</v>
      </c>
      <c r="H212" s="1" t="s">
        <v>230</v>
      </c>
      <c r="I212" t="s">
        <v>229</v>
      </c>
      <c r="J212">
        <v>999</v>
      </c>
      <c r="K212" t="s">
        <v>29</v>
      </c>
      <c r="L212">
        <v>1</v>
      </c>
      <c r="M212" t="s">
        <v>261</v>
      </c>
      <c r="N212">
        <v>38199</v>
      </c>
      <c r="R212" s="2">
        <f t="shared" si="10"/>
        <v>99.344620425996723</v>
      </c>
      <c r="S212" s="2">
        <f t="shared" si="11"/>
        <v>38451</v>
      </c>
    </row>
    <row r="213" spans="1:19" x14ac:dyDescent="0.45">
      <c r="A213" s="2" t="str">
        <f t="shared" si="9"/>
        <v>2018|Whangarei District|Non-private Dwelling</v>
      </c>
      <c r="B213" t="s">
        <v>16</v>
      </c>
      <c r="C213" t="s">
        <v>17</v>
      </c>
      <c r="D213" t="s">
        <v>18</v>
      </c>
      <c r="E213" t="s">
        <v>19</v>
      </c>
      <c r="F213">
        <v>2018</v>
      </c>
      <c r="G213">
        <v>2018</v>
      </c>
      <c r="H213" s="1" t="s">
        <v>230</v>
      </c>
      <c r="I213" t="s">
        <v>229</v>
      </c>
      <c r="J213">
        <v>999</v>
      </c>
      <c r="K213" t="s">
        <v>29</v>
      </c>
      <c r="L213">
        <v>2</v>
      </c>
      <c r="M213" t="s">
        <v>262</v>
      </c>
      <c r="N213">
        <v>252</v>
      </c>
      <c r="R213" s="2">
        <f t="shared" si="10"/>
        <v>0.65537957400327684</v>
      </c>
      <c r="S213" s="2">
        <f t="shared" si="11"/>
        <v>38451</v>
      </c>
    </row>
    <row r="214" spans="1:19" x14ac:dyDescent="0.45">
      <c r="A214" s="2" t="str">
        <f t="shared" si="9"/>
        <v>2018|Whangarei District|Total - dwelling type</v>
      </c>
      <c r="B214" t="s">
        <v>16</v>
      </c>
      <c r="C214" t="s">
        <v>17</v>
      </c>
      <c r="D214" t="s">
        <v>18</v>
      </c>
      <c r="E214" t="s">
        <v>19</v>
      </c>
      <c r="F214">
        <v>2018</v>
      </c>
      <c r="G214">
        <v>2018</v>
      </c>
      <c r="H214" s="1" t="s">
        <v>230</v>
      </c>
      <c r="I214" t="s">
        <v>229</v>
      </c>
      <c r="J214">
        <v>999</v>
      </c>
      <c r="K214" t="s">
        <v>29</v>
      </c>
      <c r="L214">
        <v>99</v>
      </c>
      <c r="M214" t="s">
        <v>260</v>
      </c>
      <c r="N214">
        <v>38451</v>
      </c>
      <c r="R214" s="2">
        <f t="shared" si="10"/>
        <v>100</v>
      </c>
      <c r="S214" s="2">
        <f t="shared" si="11"/>
        <v>38451</v>
      </c>
    </row>
    <row r="215" spans="1:19" x14ac:dyDescent="0.45">
      <c r="A215" s="2" t="str">
        <f t="shared" si="9"/>
        <v>2018|Kaipara District|Private Dwelling</v>
      </c>
      <c r="B215" t="s">
        <v>16</v>
      </c>
      <c r="C215" t="s">
        <v>17</v>
      </c>
      <c r="D215" t="s">
        <v>18</v>
      </c>
      <c r="E215" t="s">
        <v>19</v>
      </c>
      <c r="F215">
        <v>2018</v>
      </c>
      <c r="G215">
        <v>2018</v>
      </c>
      <c r="H215" s="1" t="s">
        <v>228</v>
      </c>
      <c r="I215" t="s">
        <v>227</v>
      </c>
      <c r="J215">
        <v>999</v>
      </c>
      <c r="K215" t="s">
        <v>29</v>
      </c>
      <c r="L215">
        <v>1</v>
      </c>
      <c r="M215" t="s">
        <v>261</v>
      </c>
      <c r="N215">
        <v>12231</v>
      </c>
      <c r="R215" s="2">
        <f t="shared" si="10"/>
        <v>99.076549210206565</v>
      </c>
      <c r="S215" s="2">
        <f t="shared" si="11"/>
        <v>12345</v>
      </c>
    </row>
    <row r="216" spans="1:19" x14ac:dyDescent="0.45">
      <c r="A216" s="2" t="str">
        <f t="shared" si="9"/>
        <v>2018|Kaipara District|Non-private Dwelling</v>
      </c>
      <c r="B216" t="s">
        <v>16</v>
      </c>
      <c r="C216" t="s">
        <v>17</v>
      </c>
      <c r="D216" t="s">
        <v>18</v>
      </c>
      <c r="E216" t="s">
        <v>19</v>
      </c>
      <c r="F216">
        <v>2018</v>
      </c>
      <c r="G216">
        <v>2018</v>
      </c>
      <c r="H216" s="1" t="s">
        <v>228</v>
      </c>
      <c r="I216" t="s">
        <v>227</v>
      </c>
      <c r="J216">
        <v>999</v>
      </c>
      <c r="K216" t="s">
        <v>29</v>
      </c>
      <c r="L216">
        <v>2</v>
      </c>
      <c r="M216" t="s">
        <v>262</v>
      </c>
      <c r="N216">
        <v>114</v>
      </c>
      <c r="R216" s="2">
        <f t="shared" si="10"/>
        <v>0.92345078979343864</v>
      </c>
      <c r="S216" s="2">
        <f t="shared" si="11"/>
        <v>12345</v>
      </c>
    </row>
    <row r="217" spans="1:19" x14ac:dyDescent="0.45">
      <c r="A217" s="2" t="str">
        <f t="shared" si="9"/>
        <v>2018|Kaipara District|Total - dwelling type</v>
      </c>
      <c r="B217" t="s">
        <v>16</v>
      </c>
      <c r="C217" t="s">
        <v>17</v>
      </c>
      <c r="D217" t="s">
        <v>18</v>
      </c>
      <c r="E217" t="s">
        <v>19</v>
      </c>
      <c r="F217">
        <v>2018</v>
      </c>
      <c r="G217">
        <v>2018</v>
      </c>
      <c r="H217" s="1" t="s">
        <v>228</v>
      </c>
      <c r="I217" t="s">
        <v>227</v>
      </c>
      <c r="J217">
        <v>999</v>
      </c>
      <c r="K217" t="s">
        <v>29</v>
      </c>
      <c r="L217">
        <v>99</v>
      </c>
      <c r="M217" t="s">
        <v>260</v>
      </c>
      <c r="N217">
        <v>12345</v>
      </c>
      <c r="R217" s="2">
        <f t="shared" si="10"/>
        <v>100</v>
      </c>
      <c r="S217" s="2">
        <f t="shared" si="11"/>
        <v>12345</v>
      </c>
    </row>
    <row r="218" spans="1:19" x14ac:dyDescent="0.45">
      <c r="A218" s="2" t="str">
        <f t="shared" si="9"/>
        <v>2018|Thames-Coromandel District|Private Dwelling</v>
      </c>
      <c r="B218" t="s">
        <v>16</v>
      </c>
      <c r="C218" t="s">
        <v>17</v>
      </c>
      <c r="D218" t="s">
        <v>18</v>
      </c>
      <c r="E218" t="s">
        <v>19</v>
      </c>
      <c r="F218">
        <v>2018</v>
      </c>
      <c r="G218">
        <v>2018</v>
      </c>
      <c r="H218" s="1" t="s">
        <v>226</v>
      </c>
      <c r="I218" t="s">
        <v>225</v>
      </c>
      <c r="J218">
        <v>999</v>
      </c>
      <c r="K218" t="s">
        <v>29</v>
      </c>
      <c r="L218">
        <v>1</v>
      </c>
      <c r="M218" t="s">
        <v>261</v>
      </c>
      <c r="N218">
        <v>25755</v>
      </c>
      <c r="R218" s="2">
        <f t="shared" si="10"/>
        <v>98.497016980266167</v>
      </c>
      <c r="S218" s="2">
        <f t="shared" si="11"/>
        <v>26148</v>
      </c>
    </row>
    <row r="219" spans="1:19" x14ac:dyDescent="0.45">
      <c r="A219" s="2" t="str">
        <f t="shared" si="9"/>
        <v>2018|Thames-Coromandel District|Non-private Dwelling</v>
      </c>
      <c r="B219" t="s">
        <v>16</v>
      </c>
      <c r="C219" t="s">
        <v>17</v>
      </c>
      <c r="D219" t="s">
        <v>18</v>
      </c>
      <c r="E219" t="s">
        <v>19</v>
      </c>
      <c r="F219">
        <v>2018</v>
      </c>
      <c r="G219">
        <v>2018</v>
      </c>
      <c r="H219" s="1" t="s">
        <v>226</v>
      </c>
      <c r="I219" t="s">
        <v>225</v>
      </c>
      <c r="J219">
        <v>999</v>
      </c>
      <c r="K219" t="s">
        <v>29</v>
      </c>
      <c r="L219">
        <v>2</v>
      </c>
      <c r="M219" t="s">
        <v>262</v>
      </c>
      <c r="N219">
        <v>393</v>
      </c>
      <c r="R219" s="2">
        <f t="shared" si="10"/>
        <v>1.5029830197338228</v>
      </c>
      <c r="S219" s="2">
        <f t="shared" si="11"/>
        <v>26148</v>
      </c>
    </row>
    <row r="220" spans="1:19" x14ac:dyDescent="0.45">
      <c r="A220" s="2" t="str">
        <f t="shared" si="9"/>
        <v>2018|Thames-Coromandel District|Total - dwelling type</v>
      </c>
      <c r="B220" t="s">
        <v>16</v>
      </c>
      <c r="C220" t="s">
        <v>17</v>
      </c>
      <c r="D220" t="s">
        <v>18</v>
      </c>
      <c r="E220" t="s">
        <v>19</v>
      </c>
      <c r="F220">
        <v>2018</v>
      </c>
      <c r="G220">
        <v>2018</v>
      </c>
      <c r="H220" s="1" t="s">
        <v>226</v>
      </c>
      <c r="I220" t="s">
        <v>225</v>
      </c>
      <c r="J220">
        <v>999</v>
      </c>
      <c r="K220" t="s">
        <v>29</v>
      </c>
      <c r="L220">
        <v>99</v>
      </c>
      <c r="M220" t="s">
        <v>260</v>
      </c>
      <c r="N220">
        <v>26148</v>
      </c>
      <c r="R220" s="2">
        <f t="shared" si="10"/>
        <v>100</v>
      </c>
      <c r="S220" s="2">
        <f t="shared" si="11"/>
        <v>26148</v>
      </c>
    </row>
    <row r="221" spans="1:19" x14ac:dyDescent="0.45">
      <c r="A221" s="2" t="str">
        <f t="shared" si="9"/>
        <v>2018|Hauraki District|Private Dwelling</v>
      </c>
      <c r="B221" t="s">
        <v>16</v>
      </c>
      <c r="C221" t="s">
        <v>17</v>
      </c>
      <c r="D221" t="s">
        <v>18</v>
      </c>
      <c r="E221" t="s">
        <v>19</v>
      </c>
      <c r="F221">
        <v>2018</v>
      </c>
      <c r="G221">
        <v>2018</v>
      </c>
      <c r="H221" s="1" t="s">
        <v>224</v>
      </c>
      <c r="I221" t="s">
        <v>223</v>
      </c>
      <c r="J221">
        <v>999</v>
      </c>
      <c r="K221" t="s">
        <v>29</v>
      </c>
      <c r="L221">
        <v>1</v>
      </c>
      <c r="M221" t="s">
        <v>261</v>
      </c>
      <c r="N221">
        <v>9258</v>
      </c>
      <c r="R221" s="2">
        <f t="shared" si="10"/>
        <v>99.388083735909831</v>
      </c>
      <c r="S221" s="2">
        <f t="shared" si="11"/>
        <v>9315</v>
      </c>
    </row>
    <row r="222" spans="1:19" x14ac:dyDescent="0.45">
      <c r="A222" s="2" t="str">
        <f t="shared" si="9"/>
        <v>2018|Hauraki District|Non-private Dwelling</v>
      </c>
      <c r="B222" t="s">
        <v>16</v>
      </c>
      <c r="C222" t="s">
        <v>17</v>
      </c>
      <c r="D222" t="s">
        <v>18</v>
      </c>
      <c r="E222" t="s">
        <v>19</v>
      </c>
      <c r="F222">
        <v>2018</v>
      </c>
      <c r="G222">
        <v>2018</v>
      </c>
      <c r="H222" s="1" t="s">
        <v>224</v>
      </c>
      <c r="I222" t="s">
        <v>223</v>
      </c>
      <c r="J222">
        <v>999</v>
      </c>
      <c r="K222" t="s">
        <v>29</v>
      </c>
      <c r="L222">
        <v>2</v>
      </c>
      <c r="M222" t="s">
        <v>262</v>
      </c>
      <c r="N222">
        <v>57</v>
      </c>
      <c r="R222" s="2">
        <f t="shared" si="10"/>
        <v>0.61191626409017708</v>
      </c>
      <c r="S222" s="2">
        <f t="shared" si="11"/>
        <v>9315</v>
      </c>
    </row>
    <row r="223" spans="1:19" x14ac:dyDescent="0.45">
      <c r="A223" s="2" t="str">
        <f t="shared" si="9"/>
        <v>2018|Hauraki District|Total - dwelling type</v>
      </c>
      <c r="B223" t="s">
        <v>16</v>
      </c>
      <c r="C223" t="s">
        <v>17</v>
      </c>
      <c r="D223" t="s">
        <v>18</v>
      </c>
      <c r="E223" t="s">
        <v>19</v>
      </c>
      <c r="F223">
        <v>2018</v>
      </c>
      <c r="G223">
        <v>2018</v>
      </c>
      <c r="H223" s="1" t="s">
        <v>224</v>
      </c>
      <c r="I223" t="s">
        <v>223</v>
      </c>
      <c r="J223">
        <v>999</v>
      </c>
      <c r="K223" t="s">
        <v>29</v>
      </c>
      <c r="L223">
        <v>99</v>
      </c>
      <c r="M223" t="s">
        <v>260</v>
      </c>
      <c r="N223">
        <v>9315</v>
      </c>
      <c r="R223" s="2">
        <f t="shared" si="10"/>
        <v>100</v>
      </c>
      <c r="S223" s="2">
        <f t="shared" si="11"/>
        <v>9315</v>
      </c>
    </row>
    <row r="224" spans="1:19" x14ac:dyDescent="0.45">
      <c r="A224" s="2" t="str">
        <f t="shared" si="9"/>
        <v>2018|Waikato District|Private Dwelling</v>
      </c>
      <c r="B224" t="s">
        <v>16</v>
      </c>
      <c r="C224" t="s">
        <v>17</v>
      </c>
      <c r="D224" t="s">
        <v>18</v>
      </c>
      <c r="E224" t="s">
        <v>19</v>
      </c>
      <c r="F224">
        <v>2018</v>
      </c>
      <c r="G224">
        <v>2018</v>
      </c>
      <c r="H224" s="1" t="s">
        <v>222</v>
      </c>
      <c r="I224" t="s">
        <v>221</v>
      </c>
      <c r="J224">
        <v>999</v>
      </c>
      <c r="K224" t="s">
        <v>29</v>
      </c>
      <c r="L224">
        <v>1</v>
      </c>
      <c r="M224" t="s">
        <v>261</v>
      </c>
      <c r="N224">
        <v>27948</v>
      </c>
      <c r="R224" s="2">
        <f t="shared" si="10"/>
        <v>99.444918872758322</v>
      </c>
      <c r="S224" s="2">
        <f t="shared" si="11"/>
        <v>28104</v>
      </c>
    </row>
    <row r="225" spans="1:19" x14ac:dyDescent="0.45">
      <c r="A225" s="2" t="str">
        <f t="shared" si="9"/>
        <v>2018|Waikato District|Non-private Dwelling</v>
      </c>
      <c r="B225" t="s">
        <v>16</v>
      </c>
      <c r="C225" t="s">
        <v>17</v>
      </c>
      <c r="D225" t="s">
        <v>18</v>
      </c>
      <c r="E225" t="s">
        <v>19</v>
      </c>
      <c r="F225">
        <v>2018</v>
      </c>
      <c r="G225">
        <v>2018</v>
      </c>
      <c r="H225" s="1" t="s">
        <v>222</v>
      </c>
      <c r="I225" t="s">
        <v>221</v>
      </c>
      <c r="J225">
        <v>999</v>
      </c>
      <c r="K225" t="s">
        <v>29</v>
      </c>
      <c r="L225">
        <v>2</v>
      </c>
      <c r="M225" t="s">
        <v>262</v>
      </c>
      <c r="N225">
        <v>159</v>
      </c>
      <c r="R225" s="2">
        <f t="shared" si="10"/>
        <v>0.56575576430401364</v>
      </c>
      <c r="S225" s="2">
        <f t="shared" si="11"/>
        <v>28104</v>
      </c>
    </row>
    <row r="226" spans="1:19" x14ac:dyDescent="0.45">
      <c r="A226" s="2" t="str">
        <f t="shared" si="9"/>
        <v>2018|Waikato District|Total - dwelling type</v>
      </c>
      <c r="B226" t="s">
        <v>16</v>
      </c>
      <c r="C226" t="s">
        <v>17</v>
      </c>
      <c r="D226" t="s">
        <v>18</v>
      </c>
      <c r="E226" t="s">
        <v>19</v>
      </c>
      <c r="F226">
        <v>2018</v>
      </c>
      <c r="G226">
        <v>2018</v>
      </c>
      <c r="H226" s="1" t="s">
        <v>222</v>
      </c>
      <c r="I226" t="s">
        <v>221</v>
      </c>
      <c r="J226">
        <v>999</v>
      </c>
      <c r="K226" t="s">
        <v>29</v>
      </c>
      <c r="L226">
        <v>99</v>
      </c>
      <c r="M226" t="s">
        <v>260</v>
      </c>
      <c r="N226">
        <v>28104</v>
      </c>
      <c r="R226" s="2">
        <f t="shared" si="10"/>
        <v>100</v>
      </c>
      <c r="S226" s="2">
        <f t="shared" si="11"/>
        <v>28104</v>
      </c>
    </row>
    <row r="227" spans="1:19" x14ac:dyDescent="0.45">
      <c r="A227" s="2" t="str">
        <f t="shared" si="9"/>
        <v>2018|Matamata-Piako District|Private Dwelling</v>
      </c>
      <c r="B227" t="s">
        <v>16</v>
      </c>
      <c r="C227" t="s">
        <v>17</v>
      </c>
      <c r="D227" t="s">
        <v>18</v>
      </c>
      <c r="E227" t="s">
        <v>19</v>
      </c>
      <c r="F227">
        <v>2018</v>
      </c>
      <c r="G227">
        <v>2018</v>
      </c>
      <c r="H227" s="1" t="s">
        <v>220</v>
      </c>
      <c r="I227" t="s">
        <v>219</v>
      </c>
      <c r="J227">
        <v>999</v>
      </c>
      <c r="K227" t="s">
        <v>29</v>
      </c>
      <c r="L227">
        <v>1</v>
      </c>
      <c r="M227" t="s">
        <v>261</v>
      </c>
      <c r="N227">
        <v>13893</v>
      </c>
      <c r="R227" s="2">
        <f t="shared" si="10"/>
        <v>99.484425349087005</v>
      </c>
      <c r="S227" s="2">
        <f t="shared" si="11"/>
        <v>13965</v>
      </c>
    </row>
    <row r="228" spans="1:19" x14ac:dyDescent="0.45">
      <c r="A228" s="2" t="str">
        <f t="shared" si="9"/>
        <v>2018|Matamata-Piako District|Non-private Dwelling</v>
      </c>
      <c r="B228" t="s">
        <v>16</v>
      </c>
      <c r="C228" t="s">
        <v>17</v>
      </c>
      <c r="D228" t="s">
        <v>18</v>
      </c>
      <c r="E228" t="s">
        <v>19</v>
      </c>
      <c r="F228">
        <v>2018</v>
      </c>
      <c r="G228">
        <v>2018</v>
      </c>
      <c r="H228" s="1" t="s">
        <v>220</v>
      </c>
      <c r="I228" t="s">
        <v>219</v>
      </c>
      <c r="J228">
        <v>999</v>
      </c>
      <c r="K228" t="s">
        <v>29</v>
      </c>
      <c r="L228">
        <v>2</v>
      </c>
      <c r="M228" t="s">
        <v>262</v>
      </c>
      <c r="N228">
        <v>72</v>
      </c>
      <c r="R228" s="2">
        <f t="shared" si="10"/>
        <v>0.5155746509129967</v>
      </c>
      <c r="S228" s="2">
        <f t="shared" si="11"/>
        <v>13965</v>
      </c>
    </row>
    <row r="229" spans="1:19" x14ac:dyDescent="0.45">
      <c r="A229" s="2" t="str">
        <f t="shared" si="9"/>
        <v>2018|Matamata-Piako District|Total - dwelling type</v>
      </c>
      <c r="B229" t="s">
        <v>16</v>
      </c>
      <c r="C229" t="s">
        <v>17</v>
      </c>
      <c r="D229" t="s">
        <v>18</v>
      </c>
      <c r="E229" t="s">
        <v>19</v>
      </c>
      <c r="F229">
        <v>2018</v>
      </c>
      <c r="G229">
        <v>2018</v>
      </c>
      <c r="H229" s="1" t="s">
        <v>220</v>
      </c>
      <c r="I229" t="s">
        <v>219</v>
      </c>
      <c r="J229">
        <v>999</v>
      </c>
      <c r="K229" t="s">
        <v>29</v>
      </c>
      <c r="L229">
        <v>99</v>
      </c>
      <c r="M229" t="s">
        <v>260</v>
      </c>
      <c r="N229">
        <v>13965</v>
      </c>
      <c r="R229" s="2">
        <f t="shared" si="10"/>
        <v>100</v>
      </c>
      <c r="S229" s="2">
        <f t="shared" si="11"/>
        <v>13965</v>
      </c>
    </row>
    <row r="230" spans="1:19" x14ac:dyDescent="0.45">
      <c r="A230" s="2" t="str">
        <f t="shared" si="9"/>
        <v>2018|Hamilton City|Private Dwelling</v>
      </c>
      <c r="B230" t="s">
        <v>16</v>
      </c>
      <c r="C230" t="s">
        <v>17</v>
      </c>
      <c r="D230" t="s">
        <v>18</v>
      </c>
      <c r="E230" t="s">
        <v>19</v>
      </c>
      <c r="F230">
        <v>2018</v>
      </c>
      <c r="G230">
        <v>2018</v>
      </c>
      <c r="H230" s="1" t="s">
        <v>218</v>
      </c>
      <c r="I230" t="s">
        <v>217</v>
      </c>
      <c r="J230">
        <v>999</v>
      </c>
      <c r="K230" t="s">
        <v>29</v>
      </c>
      <c r="L230">
        <v>1</v>
      </c>
      <c r="M230" t="s">
        <v>261</v>
      </c>
      <c r="N230">
        <v>58449</v>
      </c>
      <c r="R230" s="2">
        <f t="shared" si="10"/>
        <v>99.54018290502222</v>
      </c>
      <c r="S230" s="2">
        <f t="shared" si="11"/>
        <v>58719</v>
      </c>
    </row>
    <row r="231" spans="1:19" x14ac:dyDescent="0.45">
      <c r="A231" s="2" t="str">
        <f t="shared" si="9"/>
        <v>2018|Hamilton City|Non-private Dwelling</v>
      </c>
      <c r="B231" t="s">
        <v>16</v>
      </c>
      <c r="C231" t="s">
        <v>17</v>
      </c>
      <c r="D231" t="s">
        <v>18</v>
      </c>
      <c r="E231" t="s">
        <v>19</v>
      </c>
      <c r="F231">
        <v>2018</v>
      </c>
      <c r="G231">
        <v>2018</v>
      </c>
      <c r="H231" s="1" t="s">
        <v>218</v>
      </c>
      <c r="I231" t="s">
        <v>217</v>
      </c>
      <c r="J231">
        <v>999</v>
      </c>
      <c r="K231" t="s">
        <v>29</v>
      </c>
      <c r="L231">
        <v>2</v>
      </c>
      <c r="M231" t="s">
        <v>262</v>
      </c>
      <c r="N231">
        <v>270</v>
      </c>
      <c r="R231" s="2">
        <f t="shared" si="10"/>
        <v>0.45981709497777551</v>
      </c>
      <c r="S231" s="2">
        <f t="shared" si="11"/>
        <v>58719</v>
      </c>
    </row>
    <row r="232" spans="1:19" x14ac:dyDescent="0.45">
      <c r="A232" s="2" t="str">
        <f t="shared" si="9"/>
        <v>2018|Hamilton City|Total - dwelling type</v>
      </c>
      <c r="B232" t="s">
        <v>16</v>
      </c>
      <c r="C232" t="s">
        <v>17</v>
      </c>
      <c r="D232" t="s">
        <v>18</v>
      </c>
      <c r="E232" t="s">
        <v>19</v>
      </c>
      <c r="F232">
        <v>2018</v>
      </c>
      <c r="G232">
        <v>2018</v>
      </c>
      <c r="H232" s="1" t="s">
        <v>218</v>
      </c>
      <c r="I232" t="s">
        <v>217</v>
      </c>
      <c r="J232">
        <v>999</v>
      </c>
      <c r="K232" t="s">
        <v>29</v>
      </c>
      <c r="L232">
        <v>99</v>
      </c>
      <c r="M232" t="s">
        <v>260</v>
      </c>
      <c r="N232">
        <v>58719</v>
      </c>
      <c r="R232" s="2">
        <f t="shared" si="10"/>
        <v>100</v>
      </c>
      <c r="S232" s="2">
        <f t="shared" si="11"/>
        <v>58719</v>
      </c>
    </row>
    <row r="233" spans="1:19" x14ac:dyDescent="0.45">
      <c r="A233" s="2" t="str">
        <f t="shared" si="9"/>
        <v>2018|Waipa District|Private Dwelling</v>
      </c>
      <c r="B233" t="s">
        <v>16</v>
      </c>
      <c r="C233" t="s">
        <v>17</v>
      </c>
      <c r="D233" t="s">
        <v>18</v>
      </c>
      <c r="E233" t="s">
        <v>19</v>
      </c>
      <c r="F233">
        <v>2018</v>
      </c>
      <c r="G233">
        <v>2018</v>
      </c>
      <c r="H233" s="1" t="s">
        <v>216</v>
      </c>
      <c r="I233" t="s">
        <v>215</v>
      </c>
      <c r="J233">
        <v>999</v>
      </c>
      <c r="K233" t="s">
        <v>29</v>
      </c>
      <c r="L233">
        <v>1</v>
      </c>
      <c r="M233" t="s">
        <v>261</v>
      </c>
      <c r="N233">
        <v>21024</v>
      </c>
      <c r="R233" s="2">
        <f t="shared" si="10"/>
        <v>99.319727891156461</v>
      </c>
      <c r="S233" s="2">
        <f t="shared" si="11"/>
        <v>21168</v>
      </c>
    </row>
    <row r="234" spans="1:19" x14ac:dyDescent="0.45">
      <c r="A234" s="2" t="str">
        <f t="shared" si="9"/>
        <v>2018|Waipa District|Non-private Dwelling</v>
      </c>
      <c r="B234" t="s">
        <v>16</v>
      </c>
      <c r="C234" t="s">
        <v>17</v>
      </c>
      <c r="D234" t="s">
        <v>18</v>
      </c>
      <c r="E234" t="s">
        <v>19</v>
      </c>
      <c r="F234">
        <v>2018</v>
      </c>
      <c r="G234">
        <v>2018</v>
      </c>
      <c r="H234" s="1" t="s">
        <v>216</v>
      </c>
      <c r="I234" t="s">
        <v>215</v>
      </c>
      <c r="J234">
        <v>999</v>
      </c>
      <c r="K234" t="s">
        <v>29</v>
      </c>
      <c r="L234">
        <v>2</v>
      </c>
      <c r="M234" t="s">
        <v>262</v>
      </c>
      <c r="N234">
        <v>141</v>
      </c>
      <c r="R234" s="2">
        <f t="shared" si="10"/>
        <v>0.66609977324263037</v>
      </c>
      <c r="S234" s="2">
        <f t="shared" si="11"/>
        <v>21168</v>
      </c>
    </row>
    <row r="235" spans="1:19" x14ac:dyDescent="0.45">
      <c r="A235" s="2" t="str">
        <f t="shared" si="9"/>
        <v>2018|Waipa District|Total - dwelling type</v>
      </c>
      <c r="B235" t="s">
        <v>16</v>
      </c>
      <c r="C235" t="s">
        <v>17</v>
      </c>
      <c r="D235" t="s">
        <v>18</v>
      </c>
      <c r="E235" t="s">
        <v>19</v>
      </c>
      <c r="F235">
        <v>2018</v>
      </c>
      <c r="G235">
        <v>2018</v>
      </c>
      <c r="H235" s="1" t="s">
        <v>216</v>
      </c>
      <c r="I235" t="s">
        <v>215</v>
      </c>
      <c r="J235">
        <v>999</v>
      </c>
      <c r="K235" t="s">
        <v>29</v>
      </c>
      <c r="L235">
        <v>99</v>
      </c>
      <c r="M235" t="s">
        <v>260</v>
      </c>
      <c r="N235">
        <v>21168</v>
      </c>
      <c r="R235" s="2">
        <f t="shared" si="10"/>
        <v>100</v>
      </c>
      <c r="S235" s="2">
        <f t="shared" si="11"/>
        <v>21168</v>
      </c>
    </row>
    <row r="236" spans="1:19" x14ac:dyDescent="0.45">
      <c r="A236" s="2" t="str">
        <f t="shared" si="9"/>
        <v>2018|≈åtorohanga District|Private Dwelling</v>
      </c>
      <c r="B236" t="s">
        <v>16</v>
      </c>
      <c r="C236" t="s">
        <v>17</v>
      </c>
      <c r="D236" t="s">
        <v>18</v>
      </c>
      <c r="E236" t="s">
        <v>19</v>
      </c>
      <c r="F236">
        <v>2018</v>
      </c>
      <c r="G236">
        <v>2018</v>
      </c>
      <c r="H236" s="1" t="s">
        <v>214</v>
      </c>
      <c r="I236" t="s">
        <v>213</v>
      </c>
      <c r="J236">
        <v>999</v>
      </c>
      <c r="K236" t="s">
        <v>29</v>
      </c>
      <c r="L236">
        <v>1</v>
      </c>
      <c r="M236" t="s">
        <v>261</v>
      </c>
      <c r="N236">
        <v>4254</v>
      </c>
      <c r="R236" s="2">
        <f t="shared" si="10"/>
        <v>98.884239888423991</v>
      </c>
      <c r="S236" s="2">
        <f t="shared" si="11"/>
        <v>4302</v>
      </c>
    </row>
    <row r="237" spans="1:19" x14ac:dyDescent="0.45">
      <c r="A237" s="2" t="str">
        <f t="shared" si="9"/>
        <v>2018|≈åtorohanga District|Non-private Dwelling</v>
      </c>
      <c r="B237" t="s">
        <v>16</v>
      </c>
      <c r="C237" t="s">
        <v>17</v>
      </c>
      <c r="D237" t="s">
        <v>18</v>
      </c>
      <c r="E237" t="s">
        <v>19</v>
      </c>
      <c r="F237">
        <v>2018</v>
      </c>
      <c r="G237">
        <v>2018</v>
      </c>
      <c r="H237" s="1" t="s">
        <v>214</v>
      </c>
      <c r="I237" t="s">
        <v>213</v>
      </c>
      <c r="J237">
        <v>999</v>
      </c>
      <c r="K237" t="s">
        <v>29</v>
      </c>
      <c r="L237">
        <v>2</v>
      </c>
      <c r="M237" t="s">
        <v>262</v>
      </c>
      <c r="N237">
        <v>48</v>
      </c>
      <c r="R237" s="2">
        <f t="shared" si="10"/>
        <v>1.1157601115760112</v>
      </c>
      <c r="S237" s="2">
        <f t="shared" si="11"/>
        <v>4302</v>
      </c>
    </row>
    <row r="238" spans="1:19" x14ac:dyDescent="0.45">
      <c r="A238" s="2" t="str">
        <f t="shared" si="9"/>
        <v>2018|≈åtorohanga District|Total - dwelling type</v>
      </c>
      <c r="B238" t="s">
        <v>16</v>
      </c>
      <c r="C238" t="s">
        <v>17</v>
      </c>
      <c r="D238" t="s">
        <v>18</v>
      </c>
      <c r="E238" t="s">
        <v>19</v>
      </c>
      <c r="F238">
        <v>2018</v>
      </c>
      <c r="G238">
        <v>2018</v>
      </c>
      <c r="H238" s="1" t="s">
        <v>214</v>
      </c>
      <c r="I238" t="s">
        <v>213</v>
      </c>
      <c r="J238">
        <v>999</v>
      </c>
      <c r="K238" t="s">
        <v>29</v>
      </c>
      <c r="L238">
        <v>99</v>
      </c>
      <c r="M238" t="s">
        <v>260</v>
      </c>
      <c r="N238">
        <v>4302</v>
      </c>
      <c r="R238" s="2">
        <f t="shared" si="10"/>
        <v>100</v>
      </c>
      <c r="S238" s="2">
        <f t="shared" si="11"/>
        <v>4302</v>
      </c>
    </row>
    <row r="239" spans="1:19" x14ac:dyDescent="0.45">
      <c r="A239" s="2" t="str">
        <f t="shared" si="9"/>
        <v>2018|South Waikato District|Private Dwelling</v>
      </c>
      <c r="B239" t="s">
        <v>16</v>
      </c>
      <c r="C239" t="s">
        <v>17</v>
      </c>
      <c r="D239" t="s">
        <v>18</v>
      </c>
      <c r="E239" t="s">
        <v>19</v>
      </c>
      <c r="F239">
        <v>2018</v>
      </c>
      <c r="G239">
        <v>2018</v>
      </c>
      <c r="H239" s="1" t="s">
        <v>212</v>
      </c>
      <c r="I239" t="s">
        <v>211</v>
      </c>
      <c r="J239">
        <v>999</v>
      </c>
      <c r="K239" t="s">
        <v>29</v>
      </c>
      <c r="L239">
        <v>1</v>
      </c>
      <c r="M239" t="s">
        <v>261</v>
      </c>
      <c r="N239">
        <v>9687</v>
      </c>
      <c r="R239" s="2">
        <f t="shared" si="10"/>
        <v>99.537607891491987</v>
      </c>
      <c r="S239" s="2">
        <f t="shared" si="11"/>
        <v>9732</v>
      </c>
    </row>
    <row r="240" spans="1:19" x14ac:dyDescent="0.45">
      <c r="A240" s="2" t="str">
        <f t="shared" si="9"/>
        <v>2018|South Waikato District|Non-private Dwelling</v>
      </c>
      <c r="B240" t="s">
        <v>16</v>
      </c>
      <c r="C240" t="s">
        <v>17</v>
      </c>
      <c r="D240" t="s">
        <v>18</v>
      </c>
      <c r="E240" t="s">
        <v>19</v>
      </c>
      <c r="F240">
        <v>2018</v>
      </c>
      <c r="G240">
        <v>2018</v>
      </c>
      <c r="H240" s="1" t="s">
        <v>212</v>
      </c>
      <c r="I240" t="s">
        <v>211</v>
      </c>
      <c r="J240">
        <v>999</v>
      </c>
      <c r="K240" t="s">
        <v>29</v>
      </c>
      <c r="L240">
        <v>2</v>
      </c>
      <c r="M240" t="s">
        <v>262</v>
      </c>
      <c r="N240">
        <v>42</v>
      </c>
      <c r="R240" s="2">
        <f t="shared" si="10"/>
        <v>0.43156596794081376</v>
      </c>
      <c r="S240" s="2">
        <f t="shared" si="11"/>
        <v>9732</v>
      </c>
    </row>
    <row r="241" spans="1:19" x14ac:dyDescent="0.45">
      <c r="A241" s="2" t="str">
        <f t="shared" si="9"/>
        <v>2018|South Waikato District|Total - dwelling type</v>
      </c>
      <c r="B241" t="s">
        <v>16</v>
      </c>
      <c r="C241" t="s">
        <v>17</v>
      </c>
      <c r="D241" t="s">
        <v>18</v>
      </c>
      <c r="E241" t="s">
        <v>19</v>
      </c>
      <c r="F241">
        <v>2018</v>
      </c>
      <c r="G241">
        <v>2018</v>
      </c>
      <c r="H241" s="1" t="s">
        <v>212</v>
      </c>
      <c r="I241" t="s">
        <v>211</v>
      </c>
      <c r="J241">
        <v>999</v>
      </c>
      <c r="K241" t="s">
        <v>29</v>
      </c>
      <c r="L241">
        <v>99</v>
      </c>
      <c r="M241" t="s">
        <v>260</v>
      </c>
      <c r="N241">
        <v>9732</v>
      </c>
      <c r="R241" s="2">
        <f t="shared" si="10"/>
        <v>100</v>
      </c>
      <c r="S241" s="2">
        <f t="shared" si="11"/>
        <v>9732</v>
      </c>
    </row>
    <row r="242" spans="1:19" x14ac:dyDescent="0.45">
      <c r="A242" s="2" t="str">
        <f t="shared" si="9"/>
        <v>2018|Waitomo District|Private Dwelling</v>
      </c>
      <c r="B242" t="s">
        <v>16</v>
      </c>
      <c r="C242" t="s">
        <v>17</v>
      </c>
      <c r="D242" t="s">
        <v>18</v>
      </c>
      <c r="E242" t="s">
        <v>19</v>
      </c>
      <c r="F242">
        <v>2018</v>
      </c>
      <c r="G242">
        <v>2018</v>
      </c>
      <c r="H242" s="1" t="s">
        <v>210</v>
      </c>
      <c r="I242" t="s">
        <v>209</v>
      </c>
      <c r="J242">
        <v>999</v>
      </c>
      <c r="K242" t="s">
        <v>29</v>
      </c>
      <c r="L242">
        <v>1</v>
      </c>
      <c r="M242" t="s">
        <v>261</v>
      </c>
      <c r="N242">
        <v>4251</v>
      </c>
      <c r="R242" s="2">
        <f t="shared" si="10"/>
        <v>98.471160528144537</v>
      </c>
      <c r="S242" s="2">
        <f t="shared" si="11"/>
        <v>4317</v>
      </c>
    </row>
    <row r="243" spans="1:19" x14ac:dyDescent="0.45">
      <c r="A243" s="2" t="str">
        <f t="shared" si="9"/>
        <v>2018|Waitomo District|Non-private Dwelling</v>
      </c>
      <c r="B243" t="s">
        <v>16</v>
      </c>
      <c r="C243" t="s">
        <v>17</v>
      </c>
      <c r="D243" t="s">
        <v>18</v>
      </c>
      <c r="E243" t="s">
        <v>19</v>
      </c>
      <c r="F243">
        <v>2018</v>
      </c>
      <c r="G243">
        <v>2018</v>
      </c>
      <c r="H243" s="1" t="s">
        <v>210</v>
      </c>
      <c r="I243" t="s">
        <v>209</v>
      </c>
      <c r="J243">
        <v>999</v>
      </c>
      <c r="K243" t="s">
        <v>29</v>
      </c>
      <c r="L243">
        <v>2</v>
      </c>
      <c r="M243" t="s">
        <v>262</v>
      </c>
      <c r="N243">
        <v>66</v>
      </c>
      <c r="R243" s="2">
        <f t="shared" si="10"/>
        <v>1.5288394718554552</v>
      </c>
      <c r="S243" s="2">
        <f t="shared" si="11"/>
        <v>4317</v>
      </c>
    </row>
    <row r="244" spans="1:19" x14ac:dyDescent="0.45">
      <c r="A244" s="2" t="str">
        <f t="shared" si="9"/>
        <v>2018|Waitomo District|Total - dwelling type</v>
      </c>
      <c r="B244" t="s">
        <v>16</v>
      </c>
      <c r="C244" t="s">
        <v>17</v>
      </c>
      <c r="D244" t="s">
        <v>18</v>
      </c>
      <c r="E244" t="s">
        <v>19</v>
      </c>
      <c r="F244">
        <v>2018</v>
      </c>
      <c r="G244">
        <v>2018</v>
      </c>
      <c r="H244" s="1" t="s">
        <v>210</v>
      </c>
      <c r="I244" t="s">
        <v>209</v>
      </c>
      <c r="J244">
        <v>999</v>
      </c>
      <c r="K244" t="s">
        <v>29</v>
      </c>
      <c r="L244">
        <v>99</v>
      </c>
      <c r="M244" t="s">
        <v>260</v>
      </c>
      <c r="N244">
        <v>4317</v>
      </c>
      <c r="R244" s="2">
        <f t="shared" si="10"/>
        <v>100</v>
      </c>
      <c r="S244" s="2">
        <f t="shared" si="11"/>
        <v>4317</v>
      </c>
    </row>
    <row r="245" spans="1:19" x14ac:dyDescent="0.45">
      <c r="A245" s="2" t="str">
        <f t="shared" si="9"/>
        <v>2018|Taupo District|Private Dwelling</v>
      </c>
      <c r="B245" t="s">
        <v>16</v>
      </c>
      <c r="C245" t="s">
        <v>17</v>
      </c>
      <c r="D245" t="s">
        <v>18</v>
      </c>
      <c r="E245" t="s">
        <v>19</v>
      </c>
      <c r="F245">
        <v>2018</v>
      </c>
      <c r="G245">
        <v>2018</v>
      </c>
      <c r="H245" s="1" t="s">
        <v>208</v>
      </c>
      <c r="I245" t="s">
        <v>207</v>
      </c>
      <c r="J245">
        <v>999</v>
      </c>
      <c r="K245" t="s">
        <v>29</v>
      </c>
      <c r="L245">
        <v>1</v>
      </c>
      <c r="M245" t="s">
        <v>261</v>
      </c>
      <c r="N245">
        <v>20844</v>
      </c>
      <c r="R245" s="2">
        <f t="shared" si="10"/>
        <v>98.469387755102048</v>
      </c>
      <c r="S245" s="2">
        <f t="shared" si="11"/>
        <v>21168</v>
      </c>
    </row>
    <row r="246" spans="1:19" x14ac:dyDescent="0.45">
      <c r="A246" s="2" t="str">
        <f t="shared" si="9"/>
        <v>2018|Taupo District|Non-private Dwelling</v>
      </c>
      <c r="B246" t="s">
        <v>16</v>
      </c>
      <c r="C246" t="s">
        <v>17</v>
      </c>
      <c r="D246" t="s">
        <v>18</v>
      </c>
      <c r="E246" t="s">
        <v>19</v>
      </c>
      <c r="F246">
        <v>2018</v>
      </c>
      <c r="G246">
        <v>2018</v>
      </c>
      <c r="H246" s="1" t="s">
        <v>208</v>
      </c>
      <c r="I246" t="s">
        <v>207</v>
      </c>
      <c r="J246">
        <v>999</v>
      </c>
      <c r="K246" t="s">
        <v>29</v>
      </c>
      <c r="L246">
        <v>2</v>
      </c>
      <c r="M246" t="s">
        <v>262</v>
      </c>
      <c r="N246">
        <v>327</v>
      </c>
      <c r="R246" s="2">
        <f t="shared" si="10"/>
        <v>1.5447845804988662</v>
      </c>
      <c r="S246" s="2">
        <f t="shared" si="11"/>
        <v>21168</v>
      </c>
    </row>
    <row r="247" spans="1:19" x14ac:dyDescent="0.45">
      <c r="A247" s="2" t="str">
        <f t="shared" si="9"/>
        <v>2018|Taupo District|Total - dwelling type</v>
      </c>
      <c r="B247" t="s">
        <v>16</v>
      </c>
      <c r="C247" t="s">
        <v>17</v>
      </c>
      <c r="D247" t="s">
        <v>18</v>
      </c>
      <c r="E247" t="s">
        <v>19</v>
      </c>
      <c r="F247">
        <v>2018</v>
      </c>
      <c r="G247">
        <v>2018</v>
      </c>
      <c r="H247" s="1" t="s">
        <v>208</v>
      </c>
      <c r="I247" t="s">
        <v>207</v>
      </c>
      <c r="J247">
        <v>999</v>
      </c>
      <c r="K247" t="s">
        <v>29</v>
      </c>
      <c r="L247">
        <v>99</v>
      </c>
      <c r="M247" t="s">
        <v>260</v>
      </c>
      <c r="N247">
        <v>21168</v>
      </c>
      <c r="R247" s="2">
        <f t="shared" si="10"/>
        <v>100</v>
      </c>
      <c r="S247" s="2">
        <f t="shared" si="11"/>
        <v>21168</v>
      </c>
    </row>
    <row r="248" spans="1:19" x14ac:dyDescent="0.45">
      <c r="A248" s="2" t="str">
        <f t="shared" si="9"/>
        <v>2018|Western Bay of Plenty District|Private Dwelling</v>
      </c>
      <c r="B248" t="s">
        <v>16</v>
      </c>
      <c r="C248" t="s">
        <v>17</v>
      </c>
      <c r="D248" t="s">
        <v>18</v>
      </c>
      <c r="E248" t="s">
        <v>19</v>
      </c>
      <c r="F248">
        <v>2018</v>
      </c>
      <c r="G248">
        <v>2018</v>
      </c>
      <c r="H248" s="1" t="s">
        <v>206</v>
      </c>
      <c r="I248" t="s">
        <v>205</v>
      </c>
      <c r="J248">
        <v>999</v>
      </c>
      <c r="K248" t="s">
        <v>29</v>
      </c>
      <c r="L248">
        <v>1</v>
      </c>
      <c r="M248" t="s">
        <v>261</v>
      </c>
      <c r="N248">
        <v>22035</v>
      </c>
      <c r="R248" s="2">
        <f t="shared" si="10"/>
        <v>99.444895748713776</v>
      </c>
      <c r="S248" s="2">
        <f t="shared" si="11"/>
        <v>22158</v>
      </c>
    </row>
    <row r="249" spans="1:19" x14ac:dyDescent="0.45">
      <c r="A249" s="2" t="str">
        <f t="shared" si="9"/>
        <v>2018|Western Bay of Plenty District|Non-private Dwelling</v>
      </c>
      <c r="B249" t="s">
        <v>16</v>
      </c>
      <c r="C249" t="s">
        <v>17</v>
      </c>
      <c r="D249" t="s">
        <v>18</v>
      </c>
      <c r="E249" t="s">
        <v>19</v>
      </c>
      <c r="F249">
        <v>2018</v>
      </c>
      <c r="G249">
        <v>2018</v>
      </c>
      <c r="H249" s="1" t="s">
        <v>206</v>
      </c>
      <c r="I249" t="s">
        <v>205</v>
      </c>
      <c r="J249">
        <v>999</v>
      </c>
      <c r="K249" t="s">
        <v>29</v>
      </c>
      <c r="L249">
        <v>2</v>
      </c>
      <c r="M249" t="s">
        <v>262</v>
      </c>
      <c r="N249">
        <v>126</v>
      </c>
      <c r="R249" s="2">
        <f t="shared" si="10"/>
        <v>0.56864337936636877</v>
      </c>
      <c r="S249" s="2">
        <f t="shared" si="11"/>
        <v>22158</v>
      </c>
    </row>
    <row r="250" spans="1:19" x14ac:dyDescent="0.45">
      <c r="A250" s="2" t="str">
        <f t="shared" si="9"/>
        <v>2018|Western Bay of Plenty District|Total - dwelling type</v>
      </c>
      <c r="B250" t="s">
        <v>16</v>
      </c>
      <c r="C250" t="s">
        <v>17</v>
      </c>
      <c r="D250" t="s">
        <v>18</v>
      </c>
      <c r="E250" t="s">
        <v>19</v>
      </c>
      <c r="F250">
        <v>2018</v>
      </c>
      <c r="G250">
        <v>2018</v>
      </c>
      <c r="H250" s="1" t="s">
        <v>206</v>
      </c>
      <c r="I250" t="s">
        <v>205</v>
      </c>
      <c r="J250">
        <v>999</v>
      </c>
      <c r="K250" t="s">
        <v>29</v>
      </c>
      <c r="L250">
        <v>99</v>
      </c>
      <c r="M250" t="s">
        <v>260</v>
      </c>
      <c r="N250">
        <v>22158</v>
      </c>
      <c r="R250" s="2">
        <f t="shared" si="10"/>
        <v>100</v>
      </c>
      <c r="S250" s="2">
        <f t="shared" si="11"/>
        <v>22158</v>
      </c>
    </row>
    <row r="251" spans="1:19" x14ac:dyDescent="0.45">
      <c r="A251" s="2" t="str">
        <f t="shared" si="9"/>
        <v>2018|Tauranga City|Private Dwelling</v>
      </c>
      <c r="B251" t="s">
        <v>16</v>
      </c>
      <c r="C251" t="s">
        <v>17</v>
      </c>
      <c r="D251" t="s">
        <v>18</v>
      </c>
      <c r="E251" t="s">
        <v>19</v>
      </c>
      <c r="F251">
        <v>2018</v>
      </c>
      <c r="G251">
        <v>2018</v>
      </c>
      <c r="H251" s="1" t="s">
        <v>204</v>
      </c>
      <c r="I251" t="s">
        <v>203</v>
      </c>
      <c r="J251">
        <v>999</v>
      </c>
      <c r="K251" t="s">
        <v>29</v>
      </c>
      <c r="L251">
        <v>1</v>
      </c>
      <c r="M251" t="s">
        <v>261</v>
      </c>
      <c r="N251">
        <v>56400</v>
      </c>
      <c r="R251" s="2">
        <f t="shared" si="10"/>
        <v>99.613204048111058</v>
      </c>
      <c r="S251" s="2">
        <f t="shared" si="11"/>
        <v>56619</v>
      </c>
    </row>
    <row r="252" spans="1:19" x14ac:dyDescent="0.45">
      <c r="A252" s="2" t="str">
        <f t="shared" si="9"/>
        <v>2018|Tauranga City|Non-private Dwelling</v>
      </c>
      <c r="B252" t="s">
        <v>16</v>
      </c>
      <c r="C252" t="s">
        <v>17</v>
      </c>
      <c r="D252" t="s">
        <v>18</v>
      </c>
      <c r="E252" t="s">
        <v>19</v>
      </c>
      <c r="F252">
        <v>2018</v>
      </c>
      <c r="G252">
        <v>2018</v>
      </c>
      <c r="H252" s="1" t="s">
        <v>204</v>
      </c>
      <c r="I252" t="s">
        <v>203</v>
      </c>
      <c r="J252">
        <v>999</v>
      </c>
      <c r="K252" t="s">
        <v>29</v>
      </c>
      <c r="L252">
        <v>2</v>
      </c>
      <c r="M252" t="s">
        <v>262</v>
      </c>
      <c r="N252">
        <v>219</v>
      </c>
      <c r="R252" s="2">
        <f t="shared" si="10"/>
        <v>0.38679595188894189</v>
      </c>
      <c r="S252" s="2">
        <f t="shared" si="11"/>
        <v>56619</v>
      </c>
    </row>
    <row r="253" spans="1:19" x14ac:dyDescent="0.45">
      <c r="A253" s="2" t="str">
        <f t="shared" si="9"/>
        <v>2018|Tauranga City|Total - dwelling type</v>
      </c>
      <c r="B253" t="s">
        <v>16</v>
      </c>
      <c r="C253" t="s">
        <v>17</v>
      </c>
      <c r="D253" t="s">
        <v>18</v>
      </c>
      <c r="E253" t="s">
        <v>19</v>
      </c>
      <c r="F253">
        <v>2018</v>
      </c>
      <c r="G253">
        <v>2018</v>
      </c>
      <c r="H253" s="1" t="s">
        <v>204</v>
      </c>
      <c r="I253" t="s">
        <v>203</v>
      </c>
      <c r="J253">
        <v>999</v>
      </c>
      <c r="K253" t="s">
        <v>29</v>
      </c>
      <c r="L253">
        <v>99</v>
      </c>
      <c r="M253" t="s">
        <v>260</v>
      </c>
      <c r="N253">
        <v>56619</v>
      </c>
      <c r="R253" s="2">
        <f t="shared" si="10"/>
        <v>100</v>
      </c>
      <c r="S253" s="2">
        <f t="shared" si="11"/>
        <v>56619</v>
      </c>
    </row>
    <row r="254" spans="1:19" x14ac:dyDescent="0.45">
      <c r="A254" s="2" t="str">
        <f t="shared" si="9"/>
        <v>2018|Rotorua District|Private Dwelling</v>
      </c>
      <c r="B254" t="s">
        <v>16</v>
      </c>
      <c r="C254" t="s">
        <v>17</v>
      </c>
      <c r="D254" t="s">
        <v>18</v>
      </c>
      <c r="E254" t="s">
        <v>19</v>
      </c>
      <c r="F254">
        <v>2018</v>
      </c>
      <c r="G254">
        <v>2018</v>
      </c>
      <c r="H254" s="1" t="s">
        <v>202</v>
      </c>
      <c r="I254" t="s">
        <v>201</v>
      </c>
      <c r="J254">
        <v>999</v>
      </c>
      <c r="K254" t="s">
        <v>29</v>
      </c>
      <c r="L254">
        <v>1</v>
      </c>
      <c r="M254" t="s">
        <v>261</v>
      </c>
      <c r="N254">
        <v>28563</v>
      </c>
      <c r="R254" s="2">
        <f t="shared" si="10"/>
        <v>98.919480519480516</v>
      </c>
      <c r="S254" s="2">
        <f t="shared" si="11"/>
        <v>28875</v>
      </c>
    </row>
    <row r="255" spans="1:19" x14ac:dyDescent="0.45">
      <c r="A255" s="2" t="str">
        <f t="shared" si="9"/>
        <v>2018|Rotorua District|Non-private Dwelling</v>
      </c>
      <c r="B255" t="s">
        <v>16</v>
      </c>
      <c r="C255" t="s">
        <v>17</v>
      </c>
      <c r="D255" t="s">
        <v>18</v>
      </c>
      <c r="E255" t="s">
        <v>19</v>
      </c>
      <c r="F255">
        <v>2018</v>
      </c>
      <c r="G255">
        <v>2018</v>
      </c>
      <c r="H255" s="1" t="s">
        <v>202</v>
      </c>
      <c r="I255" t="s">
        <v>201</v>
      </c>
      <c r="J255">
        <v>999</v>
      </c>
      <c r="K255" t="s">
        <v>29</v>
      </c>
      <c r="L255">
        <v>2</v>
      </c>
      <c r="M255" t="s">
        <v>262</v>
      </c>
      <c r="N255">
        <v>315</v>
      </c>
      <c r="R255" s="2">
        <f t="shared" si="10"/>
        <v>1.0909090909090911</v>
      </c>
      <c r="S255" s="2">
        <f t="shared" si="11"/>
        <v>28875</v>
      </c>
    </row>
    <row r="256" spans="1:19" x14ac:dyDescent="0.45">
      <c r="A256" s="2" t="str">
        <f t="shared" si="9"/>
        <v>2018|Rotorua District|Total - dwelling type</v>
      </c>
      <c r="B256" t="s">
        <v>16</v>
      </c>
      <c r="C256" t="s">
        <v>17</v>
      </c>
      <c r="D256" t="s">
        <v>18</v>
      </c>
      <c r="E256" t="s">
        <v>19</v>
      </c>
      <c r="F256">
        <v>2018</v>
      </c>
      <c r="G256">
        <v>2018</v>
      </c>
      <c r="H256" s="1" t="s">
        <v>202</v>
      </c>
      <c r="I256" t="s">
        <v>201</v>
      </c>
      <c r="J256">
        <v>999</v>
      </c>
      <c r="K256" t="s">
        <v>29</v>
      </c>
      <c r="L256">
        <v>99</v>
      </c>
      <c r="M256" t="s">
        <v>260</v>
      </c>
      <c r="N256">
        <v>28875</v>
      </c>
      <c r="R256" s="2">
        <f t="shared" si="10"/>
        <v>100</v>
      </c>
      <c r="S256" s="2">
        <f t="shared" si="11"/>
        <v>28875</v>
      </c>
    </row>
    <row r="257" spans="1:19" x14ac:dyDescent="0.45">
      <c r="A257" s="2" t="str">
        <f t="shared" si="9"/>
        <v>2018|Whakatane District|Private Dwelling</v>
      </c>
      <c r="B257" t="s">
        <v>16</v>
      </c>
      <c r="C257" t="s">
        <v>17</v>
      </c>
      <c r="D257" t="s">
        <v>18</v>
      </c>
      <c r="E257" t="s">
        <v>19</v>
      </c>
      <c r="F257">
        <v>2018</v>
      </c>
      <c r="G257">
        <v>2018</v>
      </c>
      <c r="H257" s="1" t="s">
        <v>200</v>
      </c>
      <c r="I257" t="s">
        <v>199</v>
      </c>
      <c r="J257">
        <v>999</v>
      </c>
      <c r="K257" t="s">
        <v>29</v>
      </c>
      <c r="L257">
        <v>1</v>
      </c>
      <c r="M257" t="s">
        <v>261</v>
      </c>
      <c r="N257">
        <v>14283</v>
      </c>
      <c r="R257" s="2">
        <f t="shared" si="10"/>
        <v>98.469493278179939</v>
      </c>
      <c r="S257" s="2">
        <f t="shared" si="11"/>
        <v>14505</v>
      </c>
    </row>
    <row r="258" spans="1:19" x14ac:dyDescent="0.45">
      <c r="A258" s="2" t="str">
        <f t="shared" si="9"/>
        <v>2018|Whakatane District|Non-private Dwelling</v>
      </c>
      <c r="B258" t="s">
        <v>16</v>
      </c>
      <c r="C258" t="s">
        <v>17</v>
      </c>
      <c r="D258" t="s">
        <v>18</v>
      </c>
      <c r="E258" t="s">
        <v>19</v>
      </c>
      <c r="F258">
        <v>2018</v>
      </c>
      <c r="G258">
        <v>2018</v>
      </c>
      <c r="H258" s="1" t="s">
        <v>200</v>
      </c>
      <c r="I258" t="s">
        <v>199</v>
      </c>
      <c r="J258">
        <v>999</v>
      </c>
      <c r="K258" t="s">
        <v>29</v>
      </c>
      <c r="L258">
        <v>2</v>
      </c>
      <c r="M258" t="s">
        <v>262</v>
      </c>
      <c r="N258">
        <v>222</v>
      </c>
      <c r="R258" s="2">
        <f t="shared" si="10"/>
        <v>1.5305067218200621</v>
      </c>
      <c r="S258" s="2">
        <f t="shared" si="11"/>
        <v>14505</v>
      </c>
    </row>
    <row r="259" spans="1:19" x14ac:dyDescent="0.45">
      <c r="A259" s="2" t="str">
        <f t="shared" ref="A259:A322" si="12">G259&amp;"|"&amp;I259&amp;"|"&amp;M259</f>
        <v>2018|Whakatane District|Total - dwelling type</v>
      </c>
      <c r="B259" t="s">
        <v>16</v>
      </c>
      <c r="C259" t="s">
        <v>17</v>
      </c>
      <c r="D259" t="s">
        <v>18</v>
      </c>
      <c r="E259" t="s">
        <v>19</v>
      </c>
      <c r="F259">
        <v>2018</v>
      </c>
      <c r="G259">
        <v>2018</v>
      </c>
      <c r="H259" s="1" t="s">
        <v>200</v>
      </c>
      <c r="I259" t="s">
        <v>199</v>
      </c>
      <c r="J259">
        <v>999</v>
      </c>
      <c r="K259" t="s">
        <v>29</v>
      </c>
      <c r="L259">
        <v>99</v>
      </c>
      <c r="M259" t="s">
        <v>260</v>
      </c>
      <c r="N259">
        <v>14505</v>
      </c>
      <c r="R259" s="2">
        <f t="shared" ref="R259:R322" si="13">IF(P259&lt;&gt;"_U",IFERROR((N259/S259*100),"."),".")</f>
        <v>100</v>
      </c>
      <c r="S259" s="2">
        <f t="shared" ref="S259:S322" si="14">VLOOKUP(G259&amp;"|"&amp;I259&amp;"|Total - dwelling type",$A$2:$P$622,14,0)</f>
        <v>14505</v>
      </c>
    </row>
    <row r="260" spans="1:19" x14ac:dyDescent="0.45">
      <c r="A260" s="2" t="str">
        <f t="shared" si="12"/>
        <v>2018|Kawerau District|Private Dwelling</v>
      </c>
      <c r="B260" t="s">
        <v>16</v>
      </c>
      <c r="C260" t="s">
        <v>17</v>
      </c>
      <c r="D260" t="s">
        <v>18</v>
      </c>
      <c r="E260" t="s">
        <v>19</v>
      </c>
      <c r="F260">
        <v>2018</v>
      </c>
      <c r="G260">
        <v>2018</v>
      </c>
      <c r="H260" s="1" t="s">
        <v>198</v>
      </c>
      <c r="I260" t="s">
        <v>197</v>
      </c>
      <c r="J260">
        <v>999</v>
      </c>
      <c r="K260" t="s">
        <v>29</v>
      </c>
      <c r="L260">
        <v>1</v>
      </c>
      <c r="M260" t="s">
        <v>261</v>
      </c>
      <c r="N260">
        <v>2745</v>
      </c>
      <c r="R260" s="2">
        <f t="shared" si="13"/>
        <v>100</v>
      </c>
      <c r="S260" s="2">
        <f t="shared" si="14"/>
        <v>2745</v>
      </c>
    </row>
    <row r="261" spans="1:19" x14ac:dyDescent="0.45">
      <c r="A261" s="2" t="str">
        <f t="shared" si="12"/>
        <v>2018|Kawerau District|Non-private Dwelling</v>
      </c>
      <c r="B261" t="s">
        <v>16</v>
      </c>
      <c r="C261" t="s">
        <v>17</v>
      </c>
      <c r="D261" t="s">
        <v>18</v>
      </c>
      <c r="E261" t="s">
        <v>19</v>
      </c>
      <c r="F261">
        <v>2018</v>
      </c>
      <c r="G261">
        <v>2018</v>
      </c>
      <c r="H261" s="1" t="s">
        <v>198</v>
      </c>
      <c r="I261" t="s">
        <v>197</v>
      </c>
      <c r="J261">
        <v>999</v>
      </c>
      <c r="K261" t="s">
        <v>29</v>
      </c>
      <c r="L261">
        <v>2</v>
      </c>
      <c r="M261" t="s">
        <v>262</v>
      </c>
      <c r="N261">
        <v>3</v>
      </c>
      <c r="R261" s="2">
        <f t="shared" si="13"/>
        <v>0.10928961748633879</v>
      </c>
      <c r="S261" s="2">
        <f t="shared" si="14"/>
        <v>2745</v>
      </c>
    </row>
    <row r="262" spans="1:19" x14ac:dyDescent="0.45">
      <c r="A262" s="2" t="str">
        <f t="shared" si="12"/>
        <v>2018|Kawerau District|Total - dwelling type</v>
      </c>
      <c r="B262" t="s">
        <v>16</v>
      </c>
      <c r="C262" t="s">
        <v>17</v>
      </c>
      <c r="D262" t="s">
        <v>18</v>
      </c>
      <c r="E262" t="s">
        <v>19</v>
      </c>
      <c r="F262">
        <v>2018</v>
      </c>
      <c r="G262">
        <v>2018</v>
      </c>
      <c r="H262" s="1" t="s">
        <v>198</v>
      </c>
      <c r="I262" t="s">
        <v>197</v>
      </c>
      <c r="J262">
        <v>999</v>
      </c>
      <c r="K262" t="s">
        <v>29</v>
      </c>
      <c r="L262">
        <v>99</v>
      </c>
      <c r="M262" t="s">
        <v>260</v>
      </c>
      <c r="N262">
        <v>2745</v>
      </c>
      <c r="R262" s="2">
        <f t="shared" si="13"/>
        <v>100</v>
      </c>
      <c r="S262" s="2">
        <f t="shared" si="14"/>
        <v>2745</v>
      </c>
    </row>
    <row r="263" spans="1:19" x14ac:dyDescent="0.45">
      <c r="A263" s="2" t="str">
        <f t="shared" si="12"/>
        <v>2018|≈åp≈çtiki District|Private Dwelling</v>
      </c>
      <c r="B263" t="s">
        <v>16</v>
      </c>
      <c r="C263" t="s">
        <v>17</v>
      </c>
      <c r="D263" t="s">
        <v>18</v>
      </c>
      <c r="E263" t="s">
        <v>19</v>
      </c>
      <c r="F263">
        <v>2018</v>
      </c>
      <c r="G263">
        <v>2018</v>
      </c>
      <c r="H263" s="1" t="s">
        <v>196</v>
      </c>
      <c r="I263" t="s">
        <v>195</v>
      </c>
      <c r="J263">
        <v>999</v>
      </c>
      <c r="K263" t="s">
        <v>29</v>
      </c>
      <c r="L263">
        <v>1</v>
      </c>
      <c r="M263" t="s">
        <v>261</v>
      </c>
      <c r="N263">
        <v>4248</v>
      </c>
      <c r="R263" s="2">
        <f t="shared" si="13"/>
        <v>98.265093684941021</v>
      </c>
      <c r="S263" s="2">
        <f t="shared" si="14"/>
        <v>4323</v>
      </c>
    </row>
    <row r="264" spans="1:19" x14ac:dyDescent="0.45">
      <c r="A264" s="2" t="str">
        <f t="shared" si="12"/>
        <v>2018|≈åp≈çtiki District|Non-private Dwelling</v>
      </c>
      <c r="B264" t="s">
        <v>16</v>
      </c>
      <c r="C264" t="s">
        <v>17</v>
      </c>
      <c r="D264" t="s">
        <v>18</v>
      </c>
      <c r="E264" t="s">
        <v>19</v>
      </c>
      <c r="F264">
        <v>2018</v>
      </c>
      <c r="G264">
        <v>2018</v>
      </c>
      <c r="H264" s="1" t="s">
        <v>196</v>
      </c>
      <c r="I264" t="s">
        <v>195</v>
      </c>
      <c r="J264">
        <v>999</v>
      </c>
      <c r="K264" t="s">
        <v>29</v>
      </c>
      <c r="L264">
        <v>2</v>
      </c>
      <c r="M264" t="s">
        <v>262</v>
      </c>
      <c r="N264">
        <v>75</v>
      </c>
      <c r="R264" s="2">
        <f t="shared" si="13"/>
        <v>1.7349063150589867</v>
      </c>
      <c r="S264" s="2">
        <f t="shared" si="14"/>
        <v>4323</v>
      </c>
    </row>
    <row r="265" spans="1:19" x14ac:dyDescent="0.45">
      <c r="A265" s="2" t="str">
        <f t="shared" si="12"/>
        <v>2018|≈åp≈çtiki District|Total - dwelling type</v>
      </c>
      <c r="B265" t="s">
        <v>16</v>
      </c>
      <c r="C265" t="s">
        <v>17</v>
      </c>
      <c r="D265" t="s">
        <v>18</v>
      </c>
      <c r="E265" t="s">
        <v>19</v>
      </c>
      <c r="F265">
        <v>2018</v>
      </c>
      <c r="G265">
        <v>2018</v>
      </c>
      <c r="H265" s="1" t="s">
        <v>196</v>
      </c>
      <c r="I265" t="s">
        <v>195</v>
      </c>
      <c r="J265">
        <v>999</v>
      </c>
      <c r="K265" t="s">
        <v>29</v>
      </c>
      <c r="L265">
        <v>99</v>
      </c>
      <c r="M265" t="s">
        <v>260</v>
      </c>
      <c r="N265">
        <v>4323</v>
      </c>
      <c r="R265" s="2">
        <f t="shared" si="13"/>
        <v>100</v>
      </c>
      <c r="S265" s="2">
        <f t="shared" si="14"/>
        <v>4323</v>
      </c>
    </row>
    <row r="266" spans="1:19" x14ac:dyDescent="0.45">
      <c r="A266" s="2" t="str">
        <f t="shared" si="12"/>
        <v>2018|Gisborne District|Private Dwelling</v>
      </c>
      <c r="B266" t="s">
        <v>16</v>
      </c>
      <c r="C266" t="s">
        <v>17</v>
      </c>
      <c r="D266" t="s">
        <v>18</v>
      </c>
      <c r="E266" t="s">
        <v>19</v>
      </c>
      <c r="F266">
        <v>2018</v>
      </c>
      <c r="G266">
        <v>2018</v>
      </c>
      <c r="H266" s="1" t="s">
        <v>194</v>
      </c>
      <c r="I266" t="s">
        <v>193</v>
      </c>
      <c r="J266">
        <v>999</v>
      </c>
      <c r="K266" t="s">
        <v>29</v>
      </c>
      <c r="L266">
        <v>1</v>
      </c>
      <c r="M266" t="s">
        <v>261</v>
      </c>
      <c r="N266">
        <v>18477</v>
      </c>
      <c r="R266" s="2">
        <f t="shared" si="13"/>
        <v>98.892100192678228</v>
      </c>
      <c r="S266" s="2">
        <f t="shared" si="14"/>
        <v>18684</v>
      </c>
    </row>
    <row r="267" spans="1:19" x14ac:dyDescent="0.45">
      <c r="A267" s="2" t="str">
        <f t="shared" si="12"/>
        <v>2018|Gisborne District|Non-private Dwelling</v>
      </c>
      <c r="B267" t="s">
        <v>16</v>
      </c>
      <c r="C267" t="s">
        <v>17</v>
      </c>
      <c r="D267" t="s">
        <v>18</v>
      </c>
      <c r="E267" t="s">
        <v>19</v>
      </c>
      <c r="F267">
        <v>2018</v>
      </c>
      <c r="G267">
        <v>2018</v>
      </c>
      <c r="H267" s="1" t="s">
        <v>194</v>
      </c>
      <c r="I267" t="s">
        <v>193</v>
      </c>
      <c r="J267">
        <v>999</v>
      </c>
      <c r="K267" t="s">
        <v>29</v>
      </c>
      <c r="L267">
        <v>2</v>
      </c>
      <c r="M267" t="s">
        <v>262</v>
      </c>
      <c r="N267">
        <v>210</v>
      </c>
      <c r="R267" s="2">
        <f t="shared" si="13"/>
        <v>1.1239563262684649</v>
      </c>
      <c r="S267" s="2">
        <f t="shared" si="14"/>
        <v>18684</v>
      </c>
    </row>
    <row r="268" spans="1:19" x14ac:dyDescent="0.45">
      <c r="A268" s="2" t="str">
        <f t="shared" si="12"/>
        <v>2018|Gisborne District|Total - dwelling type</v>
      </c>
      <c r="B268" t="s">
        <v>16</v>
      </c>
      <c r="C268" t="s">
        <v>17</v>
      </c>
      <c r="D268" t="s">
        <v>18</v>
      </c>
      <c r="E268" t="s">
        <v>19</v>
      </c>
      <c r="F268">
        <v>2018</v>
      </c>
      <c r="G268">
        <v>2018</v>
      </c>
      <c r="H268" s="1" t="s">
        <v>194</v>
      </c>
      <c r="I268" t="s">
        <v>193</v>
      </c>
      <c r="J268">
        <v>999</v>
      </c>
      <c r="K268" t="s">
        <v>29</v>
      </c>
      <c r="L268">
        <v>99</v>
      </c>
      <c r="M268" t="s">
        <v>260</v>
      </c>
      <c r="N268">
        <v>18684</v>
      </c>
      <c r="R268" s="2">
        <f t="shared" si="13"/>
        <v>100</v>
      </c>
      <c r="S268" s="2">
        <f t="shared" si="14"/>
        <v>18684</v>
      </c>
    </row>
    <row r="269" spans="1:19" x14ac:dyDescent="0.45">
      <c r="A269" s="2" t="str">
        <f t="shared" si="12"/>
        <v>2018|Wairoa District|Private Dwelling</v>
      </c>
      <c r="B269" t="s">
        <v>16</v>
      </c>
      <c r="C269" t="s">
        <v>17</v>
      </c>
      <c r="D269" t="s">
        <v>18</v>
      </c>
      <c r="E269" t="s">
        <v>19</v>
      </c>
      <c r="F269">
        <v>2018</v>
      </c>
      <c r="G269">
        <v>2018</v>
      </c>
      <c r="H269" s="1" t="s">
        <v>192</v>
      </c>
      <c r="I269" t="s">
        <v>191</v>
      </c>
      <c r="J269">
        <v>999</v>
      </c>
      <c r="K269" t="s">
        <v>29</v>
      </c>
      <c r="L269">
        <v>1</v>
      </c>
      <c r="M269" t="s">
        <v>261</v>
      </c>
      <c r="N269">
        <v>4119</v>
      </c>
      <c r="R269" s="2">
        <f t="shared" si="13"/>
        <v>97.652916073968711</v>
      </c>
      <c r="S269" s="2">
        <f t="shared" si="14"/>
        <v>4218</v>
      </c>
    </row>
    <row r="270" spans="1:19" x14ac:dyDescent="0.45">
      <c r="A270" s="2" t="str">
        <f t="shared" si="12"/>
        <v>2018|Wairoa District|Non-private Dwelling</v>
      </c>
      <c r="B270" t="s">
        <v>16</v>
      </c>
      <c r="C270" t="s">
        <v>17</v>
      </c>
      <c r="D270" t="s">
        <v>18</v>
      </c>
      <c r="E270" t="s">
        <v>19</v>
      </c>
      <c r="F270">
        <v>2018</v>
      </c>
      <c r="G270">
        <v>2018</v>
      </c>
      <c r="H270" s="1" t="s">
        <v>192</v>
      </c>
      <c r="I270" t="s">
        <v>191</v>
      </c>
      <c r="J270">
        <v>999</v>
      </c>
      <c r="K270" t="s">
        <v>29</v>
      </c>
      <c r="L270">
        <v>2</v>
      </c>
      <c r="M270" t="s">
        <v>262</v>
      </c>
      <c r="N270">
        <v>99</v>
      </c>
      <c r="R270" s="2">
        <f t="shared" si="13"/>
        <v>2.3470839260312943</v>
      </c>
      <c r="S270" s="2">
        <f t="shared" si="14"/>
        <v>4218</v>
      </c>
    </row>
    <row r="271" spans="1:19" x14ac:dyDescent="0.45">
      <c r="A271" s="2" t="str">
        <f t="shared" si="12"/>
        <v>2018|Wairoa District|Total - dwelling type</v>
      </c>
      <c r="B271" t="s">
        <v>16</v>
      </c>
      <c r="C271" t="s">
        <v>17</v>
      </c>
      <c r="D271" t="s">
        <v>18</v>
      </c>
      <c r="E271" t="s">
        <v>19</v>
      </c>
      <c r="F271">
        <v>2018</v>
      </c>
      <c r="G271">
        <v>2018</v>
      </c>
      <c r="H271" s="1" t="s">
        <v>192</v>
      </c>
      <c r="I271" t="s">
        <v>191</v>
      </c>
      <c r="J271">
        <v>999</v>
      </c>
      <c r="K271" t="s">
        <v>29</v>
      </c>
      <c r="L271">
        <v>99</v>
      </c>
      <c r="M271" t="s">
        <v>260</v>
      </c>
      <c r="N271">
        <v>4218</v>
      </c>
      <c r="R271" s="2">
        <f t="shared" si="13"/>
        <v>100</v>
      </c>
      <c r="S271" s="2">
        <f t="shared" si="14"/>
        <v>4218</v>
      </c>
    </row>
    <row r="272" spans="1:19" x14ac:dyDescent="0.45">
      <c r="A272" s="2" t="str">
        <f t="shared" si="12"/>
        <v>2018|Hastings District|Private Dwelling</v>
      </c>
      <c r="B272" t="s">
        <v>16</v>
      </c>
      <c r="C272" t="s">
        <v>17</v>
      </c>
      <c r="D272" t="s">
        <v>18</v>
      </c>
      <c r="E272" t="s">
        <v>19</v>
      </c>
      <c r="F272">
        <v>2018</v>
      </c>
      <c r="G272">
        <v>2018</v>
      </c>
      <c r="H272" s="1" t="s">
        <v>190</v>
      </c>
      <c r="I272" t="s">
        <v>189</v>
      </c>
      <c r="J272">
        <v>999</v>
      </c>
      <c r="K272" t="s">
        <v>29</v>
      </c>
      <c r="L272">
        <v>1</v>
      </c>
      <c r="M272" t="s">
        <v>261</v>
      </c>
      <c r="N272">
        <v>30525</v>
      </c>
      <c r="R272" s="2">
        <f t="shared" si="13"/>
        <v>98.882410106899897</v>
      </c>
      <c r="S272" s="2">
        <f t="shared" si="14"/>
        <v>30870</v>
      </c>
    </row>
    <row r="273" spans="1:19" x14ac:dyDescent="0.45">
      <c r="A273" s="2" t="str">
        <f t="shared" si="12"/>
        <v>2018|Hastings District|Non-private Dwelling</v>
      </c>
      <c r="B273" t="s">
        <v>16</v>
      </c>
      <c r="C273" t="s">
        <v>17</v>
      </c>
      <c r="D273" t="s">
        <v>18</v>
      </c>
      <c r="E273" t="s">
        <v>19</v>
      </c>
      <c r="F273">
        <v>2018</v>
      </c>
      <c r="G273">
        <v>2018</v>
      </c>
      <c r="H273" s="1" t="s">
        <v>190</v>
      </c>
      <c r="I273" t="s">
        <v>189</v>
      </c>
      <c r="J273">
        <v>999</v>
      </c>
      <c r="K273" t="s">
        <v>29</v>
      </c>
      <c r="L273">
        <v>2</v>
      </c>
      <c r="M273" t="s">
        <v>262</v>
      </c>
      <c r="N273">
        <v>345</v>
      </c>
      <c r="R273" s="2">
        <f t="shared" si="13"/>
        <v>1.1175898931000972</v>
      </c>
      <c r="S273" s="2">
        <f t="shared" si="14"/>
        <v>30870</v>
      </c>
    </row>
    <row r="274" spans="1:19" x14ac:dyDescent="0.45">
      <c r="A274" s="2" t="str">
        <f t="shared" si="12"/>
        <v>2018|Hastings District|Total - dwelling type</v>
      </c>
      <c r="B274" t="s">
        <v>16</v>
      </c>
      <c r="C274" t="s">
        <v>17</v>
      </c>
      <c r="D274" t="s">
        <v>18</v>
      </c>
      <c r="E274" t="s">
        <v>19</v>
      </c>
      <c r="F274">
        <v>2018</v>
      </c>
      <c r="G274">
        <v>2018</v>
      </c>
      <c r="H274" s="1" t="s">
        <v>190</v>
      </c>
      <c r="I274" t="s">
        <v>189</v>
      </c>
      <c r="J274">
        <v>999</v>
      </c>
      <c r="K274" t="s">
        <v>29</v>
      </c>
      <c r="L274">
        <v>99</v>
      </c>
      <c r="M274" t="s">
        <v>260</v>
      </c>
      <c r="N274">
        <v>30870</v>
      </c>
      <c r="R274" s="2">
        <f t="shared" si="13"/>
        <v>100</v>
      </c>
      <c r="S274" s="2">
        <f t="shared" si="14"/>
        <v>30870</v>
      </c>
    </row>
    <row r="275" spans="1:19" x14ac:dyDescent="0.45">
      <c r="A275" s="2" t="str">
        <f t="shared" si="12"/>
        <v>2018|Napier City|Private Dwelling</v>
      </c>
      <c r="B275" t="s">
        <v>16</v>
      </c>
      <c r="C275" t="s">
        <v>17</v>
      </c>
      <c r="D275" t="s">
        <v>18</v>
      </c>
      <c r="E275" t="s">
        <v>19</v>
      </c>
      <c r="F275">
        <v>2018</v>
      </c>
      <c r="G275">
        <v>2018</v>
      </c>
      <c r="H275" s="1" t="s">
        <v>188</v>
      </c>
      <c r="I275" t="s">
        <v>187</v>
      </c>
      <c r="J275">
        <v>999</v>
      </c>
      <c r="K275" t="s">
        <v>29</v>
      </c>
      <c r="L275">
        <v>1</v>
      </c>
      <c r="M275" t="s">
        <v>261</v>
      </c>
      <c r="N275">
        <v>25287</v>
      </c>
      <c r="R275" s="2">
        <f t="shared" si="13"/>
        <v>99.398584905660385</v>
      </c>
      <c r="S275" s="2">
        <f t="shared" si="14"/>
        <v>25440</v>
      </c>
    </row>
    <row r="276" spans="1:19" x14ac:dyDescent="0.45">
      <c r="A276" s="2" t="str">
        <f t="shared" si="12"/>
        <v>2018|Napier City|Non-private Dwelling</v>
      </c>
      <c r="B276" t="s">
        <v>16</v>
      </c>
      <c r="C276" t="s">
        <v>17</v>
      </c>
      <c r="D276" t="s">
        <v>18</v>
      </c>
      <c r="E276" t="s">
        <v>19</v>
      </c>
      <c r="F276">
        <v>2018</v>
      </c>
      <c r="G276">
        <v>2018</v>
      </c>
      <c r="H276" s="1" t="s">
        <v>188</v>
      </c>
      <c r="I276" t="s">
        <v>187</v>
      </c>
      <c r="J276">
        <v>999</v>
      </c>
      <c r="K276" t="s">
        <v>29</v>
      </c>
      <c r="L276">
        <v>2</v>
      </c>
      <c r="M276" t="s">
        <v>262</v>
      </c>
      <c r="N276">
        <v>153</v>
      </c>
      <c r="R276" s="2">
        <f t="shared" si="13"/>
        <v>0.6014150943396227</v>
      </c>
      <c r="S276" s="2">
        <f t="shared" si="14"/>
        <v>25440</v>
      </c>
    </row>
    <row r="277" spans="1:19" x14ac:dyDescent="0.45">
      <c r="A277" s="2" t="str">
        <f t="shared" si="12"/>
        <v>2018|Napier City|Total - dwelling type</v>
      </c>
      <c r="B277" t="s">
        <v>16</v>
      </c>
      <c r="C277" t="s">
        <v>17</v>
      </c>
      <c r="D277" t="s">
        <v>18</v>
      </c>
      <c r="E277" t="s">
        <v>19</v>
      </c>
      <c r="F277">
        <v>2018</v>
      </c>
      <c r="G277">
        <v>2018</v>
      </c>
      <c r="H277" s="1" t="s">
        <v>188</v>
      </c>
      <c r="I277" t="s">
        <v>187</v>
      </c>
      <c r="J277">
        <v>999</v>
      </c>
      <c r="K277" t="s">
        <v>29</v>
      </c>
      <c r="L277">
        <v>99</v>
      </c>
      <c r="M277" t="s">
        <v>260</v>
      </c>
      <c r="N277">
        <v>25440</v>
      </c>
      <c r="R277" s="2">
        <f t="shared" si="13"/>
        <v>100</v>
      </c>
      <c r="S277" s="2">
        <f t="shared" si="14"/>
        <v>25440</v>
      </c>
    </row>
    <row r="278" spans="1:19" x14ac:dyDescent="0.45">
      <c r="A278" s="2" t="str">
        <f t="shared" si="12"/>
        <v>2018|Central Hawke's Bay District|Private Dwelling</v>
      </c>
      <c r="B278" t="s">
        <v>16</v>
      </c>
      <c r="C278" t="s">
        <v>17</v>
      </c>
      <c r="D278" t="s">
        <v>18</v>
      </c>
      <c r="E278" t="s">
        <v>19</v>
      </c>
      <c r="F278">
        <v>2018</v>
      </c>
      <c r="G278">
        <v>2018</v>
      </c>
      <c r="H278" s="1" t="s">
        <v>186</v>
      </c>
      <c r="I278" t="s">
        <v>185</v>
      </c>
      <c r="J278">
        <v>999</v>
      </c>
      <c r="K278" t="s">
        <v>29</v>
      </c>
      <c r="L278">
        <v>1</v>
      </c>
      <c r="M278" t="s">
        <v>261</v>
      </c>
      <c r="N278">
        <v>6330</v>
      </c>
      <c r="R278" s="2">
        <f t="shared" si="13"/>
        <v>98.968105065666052</v>
      </c>
      <c r="S278" s="2">
        <f t="shared" si="14"/>
        <v>6396</v>
      </c>
    </row>
    <row r="279" spans="1:19" x14ac:dyDescent="0.45">
      <c r="A279" s="2" t="str">
        <f t="shared" si="12"/>
        <v>2018|Central Hawke's Bay District|Non-private Dwelling</v>
      </c>
      <c r="B279" t="s">
        <v>16</v>
      </c>
      <c r="C279" t="s">
        <v>17</v>
      </c>
      <c r="D279" t="s">
        <v>18</v>
      </c>
      <c r="E279" t="s">
        <v>19</v>
      </c>
      <c r="F279">
        <v>2018</v>
      </c>
      <c r="G279">
        <v>2018</v>
      </c>
      <c r="H279" s="1" t="s">
        <v>186</v>
      </c>
      <c r="I279" t="s">
        <v>185</v>
      </c>
      <c r="J279">
        <v>999</v>
      </c>
      <c r="K279" t="s">
        <v>29</v>
      </c>
      <c r="L279">
        <v>2</v>
      </c>
      <c r="M279" t="s">
        <v>262</v>
      </c>
      <c r="N279">
        <v>63</v>
      </c>
      <c r="R279" s="2">
        <f t="shared" si="13"/>
        <v>0.98499061913696062</v>
      </c>
      <c r="S279" s="2">
        <f t="shared" si="14"/>
        <v>6396</v>
      </c>
    </row>
    <row r="280" spans="1:19" x14ac:dyDescent="0.45">
      <c r="A280" s="2" t="str">
        <f t="shared" si="12"/>
        <v>2018|Central Hawke's Bay District|Total - dwelling type</v>
      </c>
      <c r="B280" t="s">
        <v>16</v>
      </c>
      <c r="C280" t="s">
        <v>17</v>
      </c>
      <c r="D280" t="s">
        <v>18</v>
      </c>
      <c r="E280" t="s">
        <v>19</v>
      </c>
      <c r="F280">
        <v>2018</v>
      </c>
      <c r="G280">
        <v>2018</v>
      </c>
      <c r="H280" s="1" t="s">
        <v>186</v>
      </c>
      <c r="I280" t="s">
        <v>185</v>
      </c>
      <c r="J280">
        <v>999</v>
      </c>
      <c r="K280" t="s">
        <v>29</v>
      </c>
      <c r="L280">
        <v>99</v>
      </c>
      <c r="M280" t="s">
        <v>260</v>
      </c>
      <c r="N280">
        <v>6396</v>
      </c>
      <c r="R280" s="2">
        <f t="shared" si="13"/>
        <v>100</v>
      </c>
      <c r="S280" s="2">
        <f t="shared" si="14"/>
        <v>6396</v>
      </c>
    </row>
    <row r="281" spans="1:19" x14ac:dyDescent="0.45">
      <c r="A281" s="2" t="str">
        <f t="shared" si="12"/>
        <v>2018|New Plymouth District|Private Dwelling</v>
      </c>
      <c r="B281" t="s">
        <v>16</v>
      </c>
      <c r="C281" t="s">
        <v>17</v>
      </c>
      <c r="D281" t="s">
        <v>18</v>
      </c>
      <c r="E281" t="s">
        <v>19</v>
      </c>
      <c r="F281">
        <v>2018</v>
      </c>
      <c r="G281">
        <v>2018</v>
      </c>
      <c r="H281" s="1" t="s">
        <v>184</v>
      </c>
      <c r="I281" t="s">
        <v>183</v>
      </c>
      <c r="J281">
        <v>999</v>
      </c>
      <c r="K281" t="s">
        <v>29</v>
      </c>
      <c r="L281">
        <v>1</v>
      </c>
      <c r="M281" t="s">
        <v>261</v>
      </c>
      <c r="N281">
        <v>33726</v>
      </c>
      <c r="R281" s="2">
        <f t="shared" si="13"/>
        <v>99.442724458204339</v>
      </c>
      <c r="S281" s="2">
        <f t="shared" si="14"/>
        <v>33915</v>
      </c>
    </row>
    <row r="282" spans="1:19" x14ac:dyDescent="0.45">
      <c r="A282" s="2" t="str">
        <f t="shared" si="12"/>
        <v>2018|New Plymouth District|Non-private Dwelling</v>
      </c>
      <c r="B282" t="s">
        <v>16</v>
      </c>
      <c r="C282" t="s">
        <v>17</v>
      </c>
      <c r="D282" t="s">
        <v>18</v>
      </c>
      <c r="E282" t="s">
        <v>19</v>
      </c>
      <c r="F282">
        <v>2018</v>
      </c>
      <c r="G282">
        <v>2018</v>
      </c>
      <c r="H282" s="1" t="s">
        <v>184</v>
      </c>
      <c r="I282" t="s">
        <v>183</v>
      </c>
      <c r="J282">
        <v>999</v>
      </c>
      <c r="K282" t="s">
        <v>29</v>
      </c>
      <c r="L282">
        <v>2</v>
      </c>
      <c r="M282" t="s">
        <v>262</v>
      </c>
      <c r="N282">
        <v>186</v>
      </c>
      <c r="R282" s="2">
        <f t="shared" si="13"/>
        <v>0.54842989827509958</v>
      </c>
      <c r="S282" s="2">
        <f t="shared" si="14"/>
        <v>33915</v>
      </c>
    </row>
    <row r="283" spans="1:19" x14ac:dyDescent="0.45">
      <c r="A283" s="2" t="str">
        <f t="shared" si="12"/>
        <v>2018|New Plymouth District|Total - dwelling type</v>
      </c>
      <c r="B283" t="s">
        <v>16</v>
      </c>
      <c r="C283" t="s">
        <v>17</v>
      </c>
      <c r="D283" t="s">
        <v>18</v>
      </c>
      <c r="E283" t="s">
        <v>19</v>
      </c>
      <c r="F283">
        <v>2018</v>
      </c>
      <c r="G283">
        <v>2018</v>
      </c>
      <c r="H283" s="1" t="s">
        <v>184</v>
      </c>
      <c r="I283" t="s">
        <v>183</v>
      </c>
      <c r="J283">
        <v>999</v>
      </c>
      <c r="K283" t="s">
        <v>29</v>
      </c>
      <c r="L283">
        <v>99</v>
      </c>
      <c r="M283" t="s">
        <v>260</v>
      </c>
      <c r="N283">
        <v>33915</v>
      </c>
      <c r="R283" s="2">
        <f t="shared" si="13"/>
        <v>100</v>
      </c>
      <c r="S283" s="2">
        <f t="shared" si="14"/>
        <v>33915</v>
      </c>
    </row>
    <row r="284" spans="1:19" x14ac:dyDescent="0.45">
      <c r="A284" s="2" t="str">
        <f t="shared" si="12"/>
        <v>2018|Stratford District|Private Dwelling</v>
      </c>
      <c r="B284" t="s">
        <v>16</v>
      </c>
      <c r="C284" t="s">
        <v>17</v>
      </c>
      <c r="D284" t="s">
        <v>18</v>
      </c>
      <c r="E284" t="s">
        <v>19</v>
      </c>
      <c r="F284">
        <v>2018</v>
      </c>
      <c r="G284">
        <v>2018</v>
      </c>
      <c r="H284" s="1" t="s">
        <v>182</v>
      </c>
      <c r="I284" t="s">
        <v>181</v>
      </c>
      <c r="J284">
        <v>999</v>
      </c>
      <c r="K284" t="s">
        <v>29</v>
      </c>
      <c r="L284">
        <v>1</v>
      </c>
      <c r="M284" t="s">
        <v>261</v>
      </c>
      <c r="N284">
        <v>4068</v>
      </c>
      <c r="R284" s="2">
        <f t="shared" si="13"/>
        <v>98.905908096280086</v>
      </c>
      <c r="S284" s="2">
        <f t="shared" si="14"/>
        <v>4113</v>
      </c>
    </row>
    <row r="285" spans="1:19" x14ac:dyDescent="0.45">
      <c r="A285" s="2" t="str">
        <f t="shared" si="12"/>
        <v>2018|Stratford District|Non-private Dwelling</v>
      </c>
      <c r="B285" t="s">
        <v>16</v>
      </c>
      <c r="C285" t="s">
        <v>17</v>
      </c>
      <c r="D285" t="s">
        <v>18</v>
      </c>
      <c r="E285" t="s">
        <v>19</v>
      </c>
      <c r="F285">
        <v>2018</v>
      </c>
      <c r="G285">
        <v>2018</v>
      </c>
      <c r="H285" s="1" t="s">
        <v>182</v>
      </c>
      <c r="I285" t="s">
        <v>181</v>
      </c>
      <c r="J285">
        <v>999</v>
      </c>
      <c r="K285" t="s">
        <v>29</v>
      </c>
      <c r="L285">
        <v>2</v>
      </c>
      <c r="M285" t="s">
        <v>262</v>
      </c>
      <c r="N285">
        <v>45</v>
      </c>
      <c r="R285" s="2">
        <f t="shared" si="13"/>
        <v>1.0940919037199124</v>
      </c>
      <c r="S285" s="2">
        <f t="shared" si="14"/>
        <v>4113</v>
      </c>
    </row>
    <row r="286" spans="1:19" x14ac:dyDescent="0.45">
      <c r="A286" s="2" t="str">
        <f t="shared" si="12"/>
        <v>2018|Stratford District|Total - dwelling type</v>
      </c>
      <c r="B286" t="s">
        <v>16</v>
      </c>
      <c r="C286" t="s">
        <v>17</v>
      </c>
      <c r="D286" t="s">
        <v>18</v>
      </c>
      <c r="E286" t="s">
        <v>19</v>
      </c>
      <c r="F286">
        <v>2018</v>
      </c>
      <c r="G286">
        <v>2018</v>
      </c>
      <c r="H286" s="1" t="s">
        <v>182</v>
      </c>
      <c r="I286" t="s">
        <v>181</v>
      </c>
      <c r="J286">
        <v>999</v>
      </c>
      <c r="K286" t="s">
        <v>29</v>
      </c>
      <c r="L286">
        <v>99</v>
      </c>
      <c r="M286" t="s">
        <v>260</v>
      </c>
      <c r="N286">
        <v>4113</v>
      </c>
      <c r="R286" s="2">
        <f t="shared" si="13"/>
        <v>100</v>
      </c>
      <c r="S286" s="2">
        <f t="shared" si="14"/>
        <v>4113</v>
      </c>
    </row>
    <row r="287" spans="1:19" x14ac:dyDescent="0.45">
      <c r="A287" s="2" t="str">
        <f t="shared" si="12"/>
        <v>2018|South Taranaki District|Private Dwelling</v>
      </c>
      <c r="B287" t="s">
        <v>16</v>
      </c>
      <c r="C287" t="s">
        <v>17</v>
      </c>
      <c r="D287" t="s">
        <v>18</v>
      </c>
      <c r="E287" t="s">
        <v>19</v>
      </c>
      <c r="F287">
        <v>2018</v>
      </c>
      <c r="G287">
        <v>2018</v>
      </c>
      <c r="H287" s="1" t="s">
        <v>180</v>
      </c>
      <c r="I287" t="s">
        <v>179</v>
      </c>
      <c r="J287">
        <v>999</v>
      </c>
      <c r="K287" t="s">
        <v>29</v>
      </c>
      <c r="L287">
        <v>1</v>
      </c>
      <c r="M287" t="s">
        <v>261</v>
      </c>
      <c r="N287">
        <v>11979</v>
      </c>
      <c r="R287" s="2">
        <f t="shared" si="13"/>
        <v>99.204968944099377</v>
      </c>
      <c r="S287" s="2">
        <f t="shared" si="14"/>
        <v>12075</v>
      </c>
    </row>
    <row r="288" spans="1:19" x14ac:dyDescent="0.45">
      <c r="A288" s="2" t="str">
        <f t="shared" si="12"/>
        <v>2018|South Taranaki District|Non-private Dwelling</v>
      </c>
      <c r="B288" t="s">
        <v>16</v>
      </c>
      <c r="C288" t="s">
        <v>17</v>
      </c>
      <c r="D288" t="s">
        <v>18</v>
      </c>
      <c r="E288" t="s">
        <v>19</v>
      </c>
      <c r="F288">
        <v>2018</v>
      </c>
      <c r="G288">
        <v>2018</v>
      </c>
      <c r="H288" s="1" t="s">
        <v>180</v>
      </c>
      <c r="I288" t="s">
        <v>179</v>
      </c>
      <c r="J288">
        <v>999</v>
      </c>
      <c r="K288" t="s">
        <v>29</v>
      </c>
      <c r="L288">
        <v>2</v>
      </c>
      <c r="M288" t="s">
        <v>262</v>
      </c>
      <c r="N288">
        <v>93</v>
      </c>
      <c r="R288" s="2">
        <f t="shared" si="13"/>
        <v>0.77018633540372672</v>
      </c>
      <c r="S288" s="2">
        <f t="shared" si="14"/>
        <v>12075</v>
      </c>
    </row>
    <row r="289" spans="1:19" x14ac:dyDescent="0.45">
      <c r="A289" s="2" t="str">
        <f t="shared" si="12"/>
        <v>2018|South Taranaki District|Total - dwelling type</v>
      </c>
      <c r="B289" t="s">
        <v>16</v>
      </c>
      <c r="C289" t="s">
        <v>17</v>
      </c>
      <c r="D289" t="s">
        <v>18</v>
      </c>
      <c r="E289" t="s">
        <v>19</v>
      </c>
      <c r="F289">
        <v>2018</v>
      </c>
      <c r="G289">
        <v>2018</v>
      </c>
      <c r="H289" s="1" t="s">
        <v>180</v>
      </c>
      <c r="I289" t="s">
        <v>179</v>
      </c>
      <c r="J289">
        <v>999</v>
      </c>
      <c r="K289" t="s">
        <v>29</v>
      </c>
      <c r="L289">
        <v>99</v>
      </c>
      <c r="M289" t="s">
        <v>260</v>
      </c>
      <c r="N289">
        <v>12075</v>
      </c>
      <c r="R289" s="2">
        <f t="shared" si="13"/>
        <v>100</v>
      </c>
      <c r="S289" s="2">
        <f t="shared" si="14"/>
        <v>12075</v>
      </c>
    </row>
    <row r="290" spans="1:19" x14ac:dyDescent="0.45">
      <c r="A290" s="2" t="str">
        <f t="shared" si="12"/>
        <v>2018|Ruapehu District|Private Dwelling</v>
      </c>
      <c r="B290" t="s">
        <v>16</v>
      </c>
      <c r="C290" t="s">
        <v>17</v>
      </c>
      <c r="D290" t="s">
        <v>18</v>
      </c>
      <c r="E290" t="s">
        <v>19</v>
      </c>
      <c r="F290">
        <v>2018</v>
      </c>
      <c r="G290">
        <v>2018</v>
      </c>
      <c r="H290" s="1" t="s">
        <v>178</v>
      </c>
      <c r="I290" t="s">
        <v>177</v>
      </c>
      <c r="J290">
        <v>999</v>
      </c>
      <c r="K290" t="s">
        <v>29</v>
      </c>
      <c r="L290">
        <v>1</v>
      </c>
      <c r="M290" t="s">
        <v>261</v>
      </c>
      <c r="N290">
        <v>7056</v>
      </c>
      <c r="R290" s="2">
        <f t="shared" si="13"/>
        <v>96.117695136902327</v>
      </c>
      <c r="S290" s="2">
        <f t="shared" si="14"/>
        <v>7341</v>
      </c>
    </row>
    <row r="291" spans="1:19" x14ac:dyDescent="0.45">
      <c r="A291" s="2" t="str">
        <f t="shared" si="12"/>
        <v>2018|Ruapehu District|Non-private Dwelling</v>
      </c>
      <c r="B291" t="s">
        <v>16</v>
      </c>
      <c r="C291" t="s">
        <v>17</v>
      </c>
      <c r="D291" t="s">
        <v>18</v>
      </c>
      <c r="E291" t="s">
        <v>19</v>
      </c>
      <c r="F291">
        <v>2018</v>
      </c>
      <c r="G291">
        <v>2018</v>
      </c>
      <c r="H291" s="1" t="s">
        <v>178</v>
      </c>
      <c r="I291" t="s">
        <v>177</v>
      </c>
      <c r="J291">
        <v>999</v>
      </c>
      <c r="K291" t="s">
        <v>29</v>
      </c>
      <c r="L291">
        <v>2</v>
      </c>
      <c r="M291" t="s">
        <v>262</v>
      </c>
      <c r="N291">
        <v>285</v>
      </c>
      <c r="R291" s="2">
        <f t="shared" si="13"/>
        <v>3.8823048630976706</v>
      </c>
      <c r="S291" s="2">
        <f t="shared" si="14"/>
        <v>7341</v>
      </c>
    </row>
    <row r="292" spans="1:19" x14ac:dyDescent="0.45">
      <c r="A292" s="2" t="str">
        <f t="shared" si="12"/>
        <v>2018|Ruapehu District|Total - dwelling type</v>
      </c>
      <c r="B292" t="s">
        <v>16</v>
      </c>
      <c r="C292" t="s">
        <v>17</v>
      </c>
      <c r="D292" t="s">
        <v>18</v>
      </c>
      <c r="E292" t="s">
        <v>19</v>
      </c>
      <c r="F292">
        <v>2018</v>
      </c>
      <c r="G292">
        <v>2018</v>
      </c>
      <c r="H292" s="1" t="s">
        <v>178</v>
      </c>
      <c r="I292" t="s">
        <v>177</v>
      </c>
      <c r="J292">
        <v>999</v>
      </c>
      <c r="K292" t="s">
        <v>29</v>
      </c>
      <c r="L292">
        <v>99</v>
      </c>
      <c r="M292" t="s">
        <v>260</v>
      </c>
      <c r="N292">
        <v>7341</v>
      </c>
      <c r="R292" s="2">
        <f t="shared" si="13"/>
        <v>100</v>
      </c>
      <c r="S292" s="2">
        <f t="shared" si="14"/>
        <v>7341</v>
      </c>
    </row>
    <row r="293" spans="1:19" x14ac:dyDescent="0.45">
      <c r="A293" s="2" t="str">
        <f t="shared" si="12"/>
        <v>2018|Whanganui District|Private Dwelling</v>
      </c>
      <c r="B293" t="s">
        <v>16</v>
      </c>
      <c r="C293" t="s">
        <v>17</v>
      </c>
      <c r="D293" t="s">
        <v>18</v>
      </c>
      <c r="E293" t="s">
        <v>19</v>
      </c>
      <c r="F293">
        <v>2018</v>
      </c>
      <c r="G293">
        <v>2018</v>
      </c>
      <c r="H293" s="1" t="s">
        <v>176</v>
      </c>
      <c r="I293" t="s">
        <v>175</v>
      </c>
      <c r="J293">
        <v>999</v>
      </c>
      <c r="K293" t="s">
        <v>29</v>
      </c>
      <c r="L293">
        <v>1</v>
      </c>
      <c r="M293" t="s">
        <v>261</v>
      </c>
      <c r="N293">
        <v>19746</v>
      </c>
      <c r="R293" s="2">
        <f t="shared" si="13"/>
        <v>99.350943396226413</v>
      </c>
      <c r="S293" s="2">
        <f t="shared" si="14"/>
        <v>19875</v>
      </c>
    </row>
    <row r="294" spans="1:19" x14ac:dyDescent="0.45">
      <c r="A294" s="2" t="str">
        <f t="shared" si="12"/>
        <v>2018|Whanganui District|Non-private Dwelling</v>
      </c>
      <c r="B294" t="s">
        <v>16</v>
      </c>
      <c r="C294" t="s">
        <v>17</v>
      </c>
      <c r="D294" t="s">
        <v>18</v>
      </c>
      <c r="E294" t="s">
        <v>19</v>
      </c>
      <c r="F294">
        <v>2018</v>
      </c>
      <c r="G294">
        <v>2018</v>
      </c>
      <c r="H294" s="1" t="s">
        <v>176</v>
      </c>
      <c r="I294" t="s">
        <v>175</v>
      </c>
      <c r="J294">
        <v>999</v>
      </c>
      <c r="K294" t="s">
        <v>29</v>
      </c>
      <c r="L294">
        <v>2</v>
      </c>
      <c r="M294" t="s">
        <v>262</v>
      </c>
      <c r="N294">
        <v>126</v>
      </c>
      <c r="R294" s="2">
        <f t="shared" si="13"/>
        <v>0.63396226415094337</v>
      </c>
      <c r="S294" s="2">
        <f t="shared" si="14"/>
        <v>19875</v>
      </c>
    </row>
    <row r="295" spans="1:19" x14ac:dyDescent="0.45">
      <c r="A295" s="2" t="str">
        <f t="shared" si="12"/>
        <v>2018|Whanganui District|Total - dwelling type</v>
      </c>
      <c r="B295" t="s">
        <v>16</v>
      </c>
      <c r="C295" t="s">
        <v>17</v>
      </c>
      <c r="D295" t="s">
        <v>18</v>
      </c>
      <c r="E295" t="s">
        <v>19</v>
      </c>
      <c r="F295">
        <v>2018</v>
      </c>
      <c r="G295">
        <v>2018</v>
      </c>
      <c r="H295" s="1" t="s">
        <v>176</v>
      </c>
      <c r="I295" t="s">
        <v>175</v>
      </c>
      <c r="J295">
        <v>999</v>
      </c>
      <c r="K295" t="s">
        <v>29</v>
      </c>
      <c r="L295">
        <v>99</v>
      </c>
      <c r="M295" t="s">
        <v>260</v>
      </c>
      <c r="N295">
        <v>19875</v>
      </c>
      <c r="R295" s="2">
        <f t="shared" si="13"/>
        <v>100</v>
      </c>
      <c r="S295" s="2">
        <f t="shared" si="14"/>
        <v>19875</v>
      </c>
    </row>
    <row r="296" spans="1:19" x14ac:dyDescent="0.45">
      <c r="A296" s="2" t="str">
        <f t="shared" si="12"/>
        <v>2018|Rangitikei District|Private Dwelling</v>
      </c>
      <c r="B296" t="s">
        <v>16</v>
      </c>
      <c r="C296" t="s">
        <v>17</v>
      </c>
      <c r="D296" t="s">
        <v>18</v>
      </c>
      <c r="E296" t="s">
        <v>19</v>
      </c>
      <c r="F296">
        <v>2018</v>
      </c>
      <c r="G296">
        <v>2018</v>
      </c>
      <c r="H296" s="1" t="s">
        <v>174</v>
      </c>
      <c r="I296" t="s">
        <v>173</v>
      </c>
      <c r="J296">
        <v>999</v>
      </c>
      <c r="K296" t="s">
        <v>29</v>
      </c>
      <c r="L296">
        <v>1</v>
      </c>
      <c r="M296" t="s">
        <v>261</v>
      </c>
      <c r="N296">
        <v>6687</v>
      </c>
      <c r="R296" s="2">
        <f t="shared" si="13"/>
        <v>98.715677590788303</v>
      </c>
      <c r="S296" s="2">
        <f t="shared" si="14"/>
        <v>6774</v>
      </c>
    </row>
    <row r="297" spans="1:19" x14ac:dyDescent="0.45">
      <c r="A297" s="2" t="str">
        <f t="shared" si="12"/>
        <v>2018|Rangitikei District|Non-private Dwelling</v>
      </c>
      <c r="B297" t="s">
        <v>16</v>
      </c>
      <c r="C297" t="s">
        <v>17</v>
      </c>
      <c r="D297" t="s">
        <v>18</v>
      </c>
      <c r="E297" t="s">
        <v>19</v>
      </c>
      <c r="F297">
        <v>2018</v>
      </c>
      <c r="G297">
        <v>2018</v>
      </c>
      <c r="H297" s="1" t="s">
        <v>174</v>
      </c>
      <c r="I297" t="s">
        <v>173</v>
      </c>
      <c r="J297">
        <v>999</v>
      </c>
      <c r="K297" t="s">
        <v>29</v>
      </c>
      <c r="L297">
        <v>2</v>
      </c>
      <c r="M297" t="s">
        <v>262</v>
      </c>
      <c r="N297">
        <v>90</v>
      </c>
      <c r="R297" s="2">
        <f t="shared" si="13"/>
        <v>1.328609388839681</v>
      </c>
      <c r="S297" s="2">
        <f t="shared" si="14"/>
        <v>6774</v>
      </c>
    </row>
    <row r="298" spans="1:19" x14ac:dyDescent="0.45">
      <c r="A298" s="2" t="str">
        <f t="shared" si="12"/>
        <v>2018|Rangitikei District|Total - dwelling type</v>
      </c>
      <c r="B298" t="s">
        <v>16</v>
      </c>
      <c r="C298" t="s">
        <v>17</v>
      </c>
      <c r="D298" t="s">
        <v>18</v>
      </c>
      <c r="E298" t="s">
        <v>19</v>
      </c>
      <c r="F298">
        <v>2018</v>
      </c>
      <c r="G298">
        <v>2018</v>
      </c>
      <c r="H298" s="1" t="s">
        <v>174</v>
      </c>
      <c r="I298" t="s">
        <v>173</v>
      </c>
      <c r="J298">
        <v>999</v>
      </c>
      <c r="K298" t="s">
        <v>29</v>
      </c>
      <c r="L298">
        <v>99</v>
      </c>
      <c r="M298" t="s">
        <v>260</v>
      </c>
      <c r="N298">
        <v>6774</v>
      </c>
      <c r="R298" s="2">
        <f t="shared" si="13"/>
        <v>100</v>
      </c>
      <c r="S298" s="2">
        <f t="shared" si="14"/>
        <v>6774</v>
      </c>
    </row>
    <row r="299" spans="1:19" x14ac:dyDescent="0.45">
      <c r="A299" s="2" t="str">
        <f t="shared" si="12"/>
        <v>2018|Manawatu District|Private Dwelling</v>
      </c>
      <c r="B299" t="s">
        <v>16</v>
      </c>
      <c r="C299" t="s">
        <v>17</v>
      </c>
      <c r="D299" t="s">
        <v>18</v>
      </c>
      <c r="E299" t="s">
        <v>19</v>
      </c>
      <c r="F299">
        <v>2018</v>
      </c>
      <c r="G299">
        <v>2018</v>
      </c>
      <c r="H299" s="1" t="s">
        <v>172</v>
      </c>
      <c r="I299" t="s">
        <v>171</v>
      </c>
      <c r="J299">
        <v>999</v>
      </c>
      <c r="K299" t="s">
        <v>29</v>
      </c>
      <c r="L299">
        <v>1</v>
      </c>
      <c r="M299" t="s">
        <v>261</v>
      </c>
      <c r="N299">
        <v>12351</v>
      </c>
      <c r="R299" s="2">
        <f t="shared" si="13"/>
        <v>99.276585483482037</v>
      </c>
      <c r="S299" s="2">
        <f t="shared" si="14"/>
        <v>12441</v>
      </c>
    </row>
    <row r="300" spans="1:19" x14ac:dyDescent="0.45">
      <c r="A300" s="2" t="str">
        <f t="shared" si="12"/>
        <v>2018|Manawatu District|Non-private Dwelling</v>
      </c>
      <c r="B300" t="s">
        <v>16</v>
      </c>
      <c r="C300" t="s">
        <v>17</v>
      </c>
      <c r="D300" t="s">
        <v>18</v>
      </c>
      <c r="E300" t="s">
        <v>19</v>
      </c>
      <c r="F300">
        <v>2018</v>
      </c>
      <c r="G300">
        <v>2018</v>
      </c>
      <c r="H300" s="1" t="s">
        <v>172</v>
      </c>
      <c r="I300" t="s">
        <v>171</v>
      </c>
      <c r="J300">
        <v>999</v>
      </c>
      <c r="K300" t="s">
        <v>29</v>
      </c>
      <c r="L300">
        <v>2</v>
      </c>
      <c r="M300" t="s">
        <v>262</v>
      </c>
      <c r="N300">
        <v>87</v>
      </c>
      <c r="R300" s="2">
        <f t="shared" si="13"/>
        <v>0.69930069930069927</v>
      </c>
      <c r="S300" s="2">
        <f t="shared" si="14"/>
        <v>12441</v>
      </c>
    </row>
    <row r="301" spans="1:19" x14ac:dyDescent="0.45">
      <c r="A301" s="2" t="str">
        <f t="shared" si="12"/>
        <v>2018|Manawatu District|Total - dwelling type</v>
      </c>
      <c r="B301" t="s">
        <v>16</v>
      </c>
      <c r="C301" t="s">
        <v>17</v>
      </c>
      <c r="D301" t="s">
        <v>18</v>
      </c>
      <c r="E301" t="s">
        <v>19</v>
      </c>
      <c r="F301">
        <v>2018</v>
      </c>
      <c r="G301">
        <v>2018</v>
      </c>
      <c r="H301" s="1" t="s">
        <v>172</v>
      </c>
      <c r="I301" t="s">
        <v>171</v>
      </c>
      <c r="J301">
        <v>999</v>
      </c>
      <c r="K301" t="s">
        <v>29</v>
      </c>
      <c r="L301">
        <v>99</v>
      </c>
      <c r="M301" t="s">
        <v>260</v>
      </c>
      <c r="N301">
        <v>12441</v>
      </c>
      <c r="R301" s="2">
        <f t="shared" si="13"/>
        <v>100</v>
      </c>
      <c r="S301" s="2">
        <f t="shared" si="14"/>
        <v>12441</v>
      </c>
    </row>
    <row r="302" spans="1:19" x14ac:dyDescent="0.45">
      <c r="A302" s="2" t="str">
        <f t="shared" si="12"/>
        <v>2018|Palmerston North City|Private Dwelling</v>
      </c>
      <c r="B302" t="s">
        <v>16</v>
      </c>
      <c r="C302" t="s">
        <v>17</v>
      </c>
      <c r="D302" t="s">
        <v>18</v>
      </c>
      <c r="E302" t="s">
        <v>19</v>
      </c>
      <c r="F302">
        <v>2018</v>
      </c>
      <c r="G302">
        <v>2018</v>
      </c>
      <c r="H302" s="1" t="s">
        <v>170</v>
      </c>
      <c r="I302" t="s">
        <v>169</v>
      </c>
      <c r="J302">
        <v>999</v>
      </c>
      <c r="K302" t="s">
        <v>29</v>
      </c>
      <c r="L302">
        <v>1</v>
      </c>
      <c r="M302" t="s">
        <v>261</v>
      </c>
      <c r="N302">
        <v>32730</v>
      </c>
      <c r="R302" s="2">
        <f t="shared" si="13"/>
        <v>99.380579340499182</v>
      </c>
      <c r="S302" s="2">
        <f t="shared" si="14"/>
        <v>32934</v>
      </c>
    </row>
    <row r="303" spans="1:19" x14ac:dyDescent="0.45">
      <c r="A303" s="2" t="str">
        <f t="shared" si="12"/>
        <v>2018|Palmerston North City|Non-private Dwelling</v>
      </c>
      <c r="B303" t="s">
        <v>16</v>
      </c>
      <c r="C303" t="s">
        <v>17</v>
      </c>
      <c r="D303" t="s">
        <v>18</v>
      </c>
      <c r="E303" t="s">
        <v>19</v>
      </c>
      <c r="F303">
        <v>2018</v>
      </c>
      <c r="G303">
        <v>2018</v>
      </c>
      <c r="H303" s="1" t="s">
        <v>170</v>
      </c>
      <c r="I303" t="s">
        <v>169</v>
      </c>
      <c r="J303">
        <v>999</v>
      </c>
      <c r="K303" t="s">
        <v>29</v>
      </c>
      <c r="L303">
        <v>2</v>
      </c>
      <c r="M303" t="s">
        <v>262</v>
      </c>
      <c r="N303">
        <v>204</v>
      </c>
      <c r="R303" s="2">
        <f t="shared" si="13"/>
        <v>0.61942065950081981</v>
      </c>
      <c r="S303" s="2">
        <f t="shared" si="14"/>
        <v>32934</v>
      </c>
    </row>
    <row r="304" spans="1:19" x14ac:dyDescent="0.45">
      <c r="A304" s="2" t="str">
        <f t="shared" si="12"/>
        <v>2018|Palmerston North City|Total - dwelling type</v>
      </c>
      <c r="B304" t="s">
        <v>16</v>
      </c>
      <c r="C304" t="s">
        <v>17</v>
      </c>
      <c r="D304" t="s">
        <v>18</v>
      </c>
      <c r="E304" t="s">
        <v>19</v>
      </c>
      <c r="F304">
        <v>2018</v>
      </c>
      <c r="G304">
        <v>2018</v>
      </c>
      <c r="H304" s="1" t="s">
        <v>170</v>
      </c>
      <c r="I304" t="s">
        <v>169</v>
      </c>
      <c r="J304">
        <v>999</v>
      </c>
      <c r="K304" t="s">
        <v>29</v>
      </c>
      <c r="L304">
        <v>99</v>
      </c>
      <c r="M304" t="s">
        <v>260</v>
      </c>
      <c r="N304">
        <v>32934</v>
      </c>
      <c r="R304" s="2">
        <f t="shared" si="13"/>
        <v>100</v>
      </c>
      <c r="S304" s="2">
        <f t="shared" si="14"/>
        <v>32934</v>
      </c>
    </row>
    <row r="305" spans="1:19" x14ac:dyDescent="0.45">
      <c r="A305" s="2" t="str">
        <f t="shared" si="12"/>
        <v>2018|Tararua District|Private Dwelling</v>
      </c>
      <c r="B305" t="s">
        <v>16</v>
      </c>
      <c r="C305" t="s">
        <v>17</v>
      </c>
      <c r="D305" t="s">
        <v>18</v>
      </c>
      <c r="E305" t="s">
        <v>19</v>
      </c>
      <c r="F305">
        <v>2018</v>
      </c>
      <c r="G305">
        <v>2018</v>
      </c>
      <c r="H305" s="1" t="s">
        <v>168</v>
      </c>
      <c r="I305" t="s">
        <v>167</v>
      </c>
      <c r="J305">
        <v>999</v>
      </c>
      <c r="K305" t="s">
        <v>29</v>
      </c>
      <c r="L305">
        <v>1</v>
      </c>
      <c r="M305" t="s">
        <v>261</v>
      </c>
      <c r="N305">
        <v>7902</v>
      </c>
      <c r="R305" s="2">
        <f t="shared" si="13"/>
        <v>99.358732553753299</v>
      </c>
      <c r="S305" s="2">
        <f t="shared" si="14"/>
        <v>7953</v>
      </c>
    </row>
    <row r="306" spans="1:19" x14ac:dyDescent="0.45">
      <c r="A306" s="2" t="str">
        <f t="shared" si="12"/>
        <v>2018|Tararua District|Non-private Dwelling</v>
      </c>
      <c r="B306" t="s">
        <v>16</v>
      </c>
      <c r="C306" t="s">
        <v>17</v>
      </c>
      <c r="D306" t="s">
        <v>18</v>
      </c>
      <c r="E306" t="s">
        <v>19</v>
      </c>
      <c r="F306">
        <v>2018</v>
      </c>
      <c r="G306">
        <v>2018</v>
      </c>
      <c r="H306" s="1" t="s">
        <v>168</v>
      </c>
      <c r="I306" t="s">
        <v>167</v>
      </c>
      <c r="J306">
        <v>999</v>
      </c>
      <c r="K306" t="s">
        <v>29</v>
      </c>
      <c r="L306">
        <v>2</v>
      </c>
      <c r="M306" t="s">
        <v>262</v>
      </c>
      <c r="N306">
        <v>48</v>
      </c>
      <c r="R306" s="2">
        <f t="shared" si="13"/>
        <v>0.60354583176159937</v>
      </c>
      <c r="S306" s="2">
        <f t="shared" si="14"/>
        <v>7953</v>
      </c>
    </row>
    <row r="307" spans="1:19" x14ac:dyDescent="0.45">
      <c r="A307" s="2" t="str">
        <f t="shared" si="12"/>
        <v>2018|Tararua District|Total - dwelling type</v>
      </c>
      <c r="B307" t="s">
        <v>16</v>
      </c>
      <c r="C307" t="s">
        <v>17</v>
      </c>
      <c r="D307" t="s">
        <v>18</v>
      </c>
      <c r="E307" t="s">
        <v>19</v>
      </c>
      <c r="F307">
        <v>2018</v>
      </c>
      <c r="G307">
        <v>2018</v>
      </c>
      <c r="H307" s="1" t="s">
        <v>168</v>
      </c>
      <c r="I307" t="s">
        <v>167</v>
      </c>
      <c r="J307">
        <v>999</v>
      </c>
      <c r="K307" t="s">
        <v>29</v>
      </c>
      <c r="L307">
        <v>99</v>
      </c>
      <c r="M307" t="s">
        <v>260</v>
      </c>
      <c r="N307">
        <v>7953</v>
      </c>
      <c r="R307" s="2">
        <f t="shared" si="13"/>
        <v>100</v>
      </c>
      <c r="S307" s="2">
        <f t="shared" si="14"/>
        <v>7953</v>
      </c>
    </row>
    <row r="308" spans="1:19" x14ac:dyDescent="0.45">
      <c r="A308" s="2" t="str">
        <f t="shared" si="12"/>
        <v>2018|Horowhenua District|Private Dwelling</v>
      </c>
      <c r="B308" t="s">
        <v>16</v>
      </c>
      <c r="C308" t="s">
        <v>17</v>
      </c>
      <c r="D308" t="s">
        <v>18</v>
      </c>
      <c r="E308" t="s">
        <v>19</v>
      </c>
      <c r="F308">
        <v>2018</v>
      </c>
      <c r="G308">
        <v>2018</v>
      </c>
      <c r="H308" s="1" t="s">
        <v>166</v>
      </c>
      <c r="I308" t="s">
        <v>165</v>
      </c>
      <c r="J308">
        <v>999</v>
      </c>
      <c r="K308" t="s">
        <v>29</v>
      </c>
      <c r="L308">
        <v>1</v>
      </c>
      <c r="M308" t="s">
        <v>261</v>
      </c>
      <c r="N308">
        <v>15780</v>
      </c>
      <c r="R308" s="2">
        <f t="shared" si="13"/>
        <v>99.301491410232217</v>
      </c>
      <c r="S308" s="2">
        <f t="shared" si="14"/>
        <v>15891</v>
      </c>
    </row>
    <row r="309" spans="1:19" x14ac:dyDescent="0.45">
      <c r="A309" s="2" t="str">
        <f t="shared" si="12"/>
        <v>2018|Horowhenua District|Non-private Dwelling</v>
      </c>
      <c r="B309" t="s">
        <v>16</v>
      </c>
      <c r="C309" t="s">
        <v>17</v>
      </c>
      <c r="D309" t="s">
        <v>18</v>
      </c>
      <c r="E309" t="s">
        <v>19</v>
      </c>
      <c r="F309">
        <v>2018</v>
      </c>
      <c r="G309">
        <v>2018</v>
      </c>
      <c r="H309" s="1" t="s">
        <v>166</v>
      </c>
      <c r="I309" t="s">
        <v>165</v>
      </c>
      <c r="J309">
        <v>999</v>
      </c>
      <c r="K309" t="s">
        <v>29</v>
      </c>
      <c r="L309">
        <v>2</v>
      </c>
      <c r="M309" t="s">
        <v>262</v>
      </c>
      <c r="N309">
        <v>111</v>
      </c>
      <c r="R309" s="2">
        <f t="shared" si="13"/>
        <v>0.69850858976779306</v>
      </c>
      <c r="S309" s="2">
        <f t="shared" si="14"/>
        <v>15891</v>
      </c>
    </row>
    <row r="310" spans="1:19" x14ac:dyDescent="0.45">
      <c r="A310" s="2" t="str">
        <f t="shared" si="12"/>
        <v>2018|Horowhenua District|Total - dwelling type</v>
      </c>
      <c r="B310" t="s">
        <v>16</v>
      </c>
      <c r="C310" t="s">
        <v>17</v>
      </c>
      <c r="D310" t="s">
        <v>18</v>
      </c>
      <c r="E310" t="s">
        <v>19</v>
      </c>
      <c r="F310">
        <v>2018</v>
      </c>
      <c r="G310">
        <v>2018</v>
      </c>
      <c r="H310" s="1" t="s">
        <v>166</v>
      </c>
      <c r="I310" t="s">
        <v>165</v>
      </c>
      <c r="J310">
        <v>999</v>
      </c>
      <c r="K310" t="s">
        <v>29</v>
      </c>
      <c r="L310">
        <v>99</v>
      </c>
      <c r="M310" t="s">
        <v>260</v>
      </c>
      <c r="N310">
        <v>15891</v>
      </c>
      <c r="R310" s="2">
        <f t="shared" si="13"/>
        <v>100</v>
      </c>
      <c r="S310" s="2">
        <f t="shared" si="14"/>
        <v>15891</v>
      </c>
    </row>
    <row r="311" spans="1:19" x14ac:dyDescent="0.45">
      <c r="A311" s="2" t="str">
        <f t="shared" si="12"/>
        <v>2018|Kapiti Coast District|Private Dwelling</v>
      </c>
      <c r="B311" t="s">
        <v>16</v>
      </c>
      <c r="C311" t="s">
        <v>17</v>
      </c>
      <c r="D311" t="s">
        <v>18</v>
      </c>
      <c r="E311" t="s">
        <v>19</v>
      </c>
      <c r="F311">
        <v>2018</v>
      </c>
      <c r="G311">
        <v>2018</v>
      </c>
      <c r="H311" s="1" t="s">
        <v>164</v>
      </c>
      <c r="I311" t="s">
        <v>163</v>
      </c>
      <c r="J311">
        <v>999</v>
      </c>
      <c r="K311" t="s">
        <v>29</v>
      </c>
      <c r="L311">
        <v>1</v>
      </c>
      <c r="M311" t="s">
        <v>261</v>
      </c>
      <c r="N311">
        <v>24924</v>
      </c>
      <c r="R311" s="2">
        <f t="shared" si="13"/>
        <v>99.437462597247162</v>
      </c>
      <c r="S311" s="2">
        <f t="shared" si="14"/>
        <v>25065</v>
      </c>
    </row>
    <row r="312" spans="1:19" x14ac:dyDescent="0.45">
      <c r="A312" s="2" t="str">
        <f t="shared" si="12"/>
        <v>2018|Kapiti Coast District|Non-private Dwelling</v>
      </c>
      <c r="B312" t="s">
        <v>16</v>
      </c>
      <c r="C312" t="s">
        <v>17</v>
      </c>
      <c r="D312" t="s">
        <v>18</v>
      </c>
      <c r="E312" t="s">
        <v>19</v>
      </c>
      <c r="F312">
        <v>2018</v>
      </c>
      <c r="G312">
        <v>2018</v>
      </c>
      <c r="H312" s="1" t="s">
        <v>164</v>
      </c>
      <c r="I312" t="s">
        <v>163</v>
      </c>
      <c r="J312">
        <v>999</v>
      </c>
      <c r="K312" t="s">
        <v>29</v>
      </c>
      <c r="L312">
        <v>2</v>
      </c>
      <c r="M312" t="s">
        <v>262</v>
      </c>
      <c r="N312">
        <v>138</v>
      </c>
      <c r="R312" s="2">
        <f t="shared" si="13"/>
        <v>0.5505685218432077</v>
      </c>
      <c r="S312" s="2">
        <f t="shared" si="14"/>
        <v>25065</v>
      </c>
    </row>
    <row r="313" spans="1:19" x14ac:dyDescent="0.45">
      <c r="A313" s="2" t="str">
        <f t="shared" si="12"/>
        <v>2018|Kapiti Coast District|Total - dwelling type</v>
      </c>
      <c r="B313" t="s">
        <v>16</v>
      </c>
      <c r="C313" t="s">
        <v>17</v>
      </c>
      <c r="D313" t="s">
        <v>18</v>
      </c>
      <c r="E313" t="s">
        <v>19</v>
      </c>
      <c r="F313">
        <v>2018</v>
      </c>
      <c r="G313">
        <v>2018</v>
      </c>
      <c r="H313" s="1" t="s">
        <v>164</v>
      </c>
      <c r="I313" t="s">
        <v>163</v>
      </c>
      <c r="J313">
        <v>999</v>
      </c>
      <c r="K313" t="s">
        <v>29</v>
      </c>
      <c r="L313">
        <v>99</v>
      </c>
      <c r="M313" t="s">
        <v>260</v>
      </c>
      <c r="N313">
        <v>25065</v>
      </c>
      <c r="R313" s="2">
        <f t="shared" si="13"/>
        <v>100</v>
      </c>
      <c r="S313" s="2">
        <f t="shared" si="14"/>
        <v>25065</v>
      </c>
    </row>
    <row r="314" spans="1:19" x14ac:dyDescent="0.45">
      <c r="A314" s="2" t="str">
        <f t="shared" si="12"/>
        <v>2018|Porirua City|Private Dwelling</v>
      </c>
      <c r="B314" t="s">
        <v>16</v>
      </c>
      <c r="C314" t="s">
        <v>17</v>
      </c>
      <c r="D314" t="s">
        <v>18</v>
      </c>
      <c r="E314" t="s">
        <v>19</v>
      </c>
      <c r="F314">
        <v>2018</v>
      </c>
      <c r="G314">
        <v>2018</v>
      </c>
      <c r="H314" s="1" t="s">
        <v>162</v>
      </c>
      <c r="I314" t="s">
        <v>161</v>
      </c>
      <c r="J314">
        <v>999</v>
      </c>
      <c r="K314" t="s">
        <v>29</v>
      </c>
      <c r="L314">
        <v>1</v>
      </c>
      <c r="M314" t="s">
        <v>261</v>
      </c>
      <c r="N314">
        <v>18858</v>
      </c>
      <c r="R314" s="2">
        <f t="shared" si="13"/>
        <v>99.619651347068157</v>
      </c>
      <c r="S314" s="2">
        <f t="shared" si="14"/>
        <v>18930</v>
      </c>
    </row>
    <row r="315" spans="1:19" x14ac:dyDescent="0.45">
      <c r="A315" s="2" t="str">
        <f t="shared" si="12"/>
        <v>2018|Porirua City|Non-private Dwelling</v>
      </c>
      <c r="B315" t="s">
        <v>16</v>
      </c>
      <c r="C315" t="s">
        <v>17</v>
      </c>
      <c r="D315" t="s">
        <v>18</v>
      </c>
      <c r="E315" t="s">
        <v>19</v>
      </c>
      <c r="F315">
        <v>2018</v>
      </c>
      <c r="G315">
        <v>2018</v>
      </c>
      <c r="H315" s="1" t="s">
        <v>162</v>
      </c>
      <c r="I315" t="s">
        <v>161</v>
      </c>
      <c r="J315">
        <v>999</v>
      </c>
      <c r="K315" t="s">
        <v>29</v>
      </c>
      <c r="L315">
        <v>2</v>
      </c>
      <c r="M315" t="s">
        <v>262</v>
      </c>
      <c r="N315">
        <v>69</v>
      </c>
      <c r="R315" s="2">
        <f t="shared" si="13"/>
        <v>0.36450079239302696</v>
      </c>
      <c r="S315" s="2">
        <f t="shared" si="14"/>
        <v>18930</v>
      </c>
    </row>
    <row r="316" spans="1:19" x14ac:dyDescent="0.45">
      <c r="A316" s="2" t="str">
        <f t="shared" si="12"/>
        <v>2018|Porirua City|Total - dwelling type</v>
      </c>
      <c r="B316" t="s">
        <v>16</v>
      </c>
      <c r="C316" t="s">
        <v>17</v>
      </c>
      <c r="D316" t="s">
        <v>18</v>
      </c>
      <c r="E316" t="s">
        <v>19</v>
      </c>
      <c r="F316">
        <v>2018</v>
      </c>
      <c r="G316">
        <v>2018</v>
      </c>
      <c r="H316" s="1" t="s">
        <v>162</v>
      </c>
      <c r="I316" t="s">
        <v>161</v>
      </c>
      <c r="J316">
        <v>999</v>
      </c>
      <c r="K316" t="s">
        <v>29</v>
      </c>
      <c r="L316">
        <v>99</v>
      </c>
      <c r="M316" t="s">
        <v>260</v>
      </c>
      <c r="N316">
        <v>18930</v>
      </c>
      <c r="R316" s="2">
        <f t="shared" si="13"/>
        <v>100</v>
      </c>
      <c r="S316" s="2">
        <f t="shared" si="14"/>
        <v>18930</v>
      </c>
    </row>
    <row r="317" spans="1:19" x14ac:dyDescent="0.45">
      <c r="A317" s="2" t="str">
        <f t="shared" si="12"/>
        <v>2018|Upper Hutt City|Private Dwelling</v>
      </c>
      <c r="B317" t="s">
        <v>16</v>
      </c>
      <c r="C317" t="s">
        <v>17</v>
      </c>
      <c r="D317" t="s">
        <v>18</v>
      </c>
      <c r="E317" t="s">
        <v>19</v>
      </c>
      <c r="F317">
        <v>2018</v>
      </c>
      <c r="G317">
        <v>2018</v>
      </c>
      <c r="H317" s="1" t="s">
        <v>160</v>
      </c>
      <c r="I317" t="s">
        <v>159</v>
      </c>
      <c r="J317">
        <v>999</v>
      </c>
      <c r="K317" t="s">
        <v>29</v>
      </c>
      <c r="L317">
        <v>1</v>
      </c>
      <c r="M317" t="s">
        <v>261</v>
      </c>
      <c r="N317">
        <v>16779</v>
      </c>
      <c r="R317" s="2">
        <f t="shared" si="13"/>
        <v>99.679201568347892</v>
      </c>
      <c r="S317" s="2">
        <f t="shared" si="14"/>
        <v>16833</v>
      </c>
    </row>
    <row r="318" spans="1:19" x14ac:dyDescent="0.45">
      <c r="A318" s="2" t="str">
        <f t="shared" si="12"/>
        <v>2018|Upper Hutt City|Non-private Dwelling</v>
      </c>
      <c r="B318" t="s">
        <v>16</v>
      </c>
      <c r="C318" t="s">
        <v>17</v>
      </c>
      <c r="D318" t="s">
        <v>18</v>
      </c>
      <c r="E318" t="s">
        <v>19</v>
      </c>
      <c r="F318">
        <v>2018</v>
      </c>
      <c r="G318">
        <v>2018</v>
      </c>
      <c r="H318" s="1" t="s">
        <v>160</v>
      </c>
      <c r="I318" t="s">
        <v>159</v>
      </c>
      <c r="J318">
        <v>999</v>
      </c>
      <c r="K318" t="s">
        <v>29</v>
      </c>
      <c r="L318">
        <v>2</v>
      </c>
      <c r="M318" t="s">
        <v>262</v>
      </c>
      <c r="N318">
        <v>54</v>
      </c>
      <c r="R318" s="2">
        <f t="shared" si="13"/>
        <v>0.32079843165211192</v>
      </c>
      <c r="S318" s="2">
        <f t="shared" si="14"/>
        <v>16833</v>
      </c>
    </row>
    <row r="319" spans="1:19" x14ac:dyDescent="0.45">
      <c r="A319" s="2" t="str">
        <f t="shared" si="12"/>
        <v>2018|Upper Hutt City|Total - dwelling type</v>
      </c>
      <c r="B319" t="s">
        <v>16</v>
      </c>
      <c r="C319" t="s">
        <v>17</v>
      </c>
      <c r="D319" t="s">
        <v>18</v>
      </c>
      <c r="E319" t="s">
        <v>19</v>
      </c>
      <c r="F319">
        <v>2018</v>
      </c>
      <c r="G319">
        <v>2018</v>
      </c>
      <c r="H319" s="1" t="s">
        <v>160</v>
      </c>
      <c r="I319" t="s">
        <v>159</v>
      </c>
      <c r="J319">
        <v>999</v>
      </c>
      <c r="K319" t="s">
        <v>29</v>
      </c>
      <c r="L319">
        <v>99</v>
      </c>
      <c r="M319" t="s">
        <v>260</v>
      </c>
      <c r="N319">
        <v>16833</v>
      </c>
      <c r="R319" s="2">
        <f t="shared" si="13"/>
        <v>100</v>
      </c>
      <c r="S319" s="2">
        <f t="shared" si="14"/>
        <v>16833</v>
      </c>
    </row>
    <row r="320" spans="1:19" x14ac:dyDescent="0.45">
      <c r="A320" s="2" t="str">
        <f t="shared" si="12"/>
        <v>2018|Lower Hutt City|Private Dwelling</v>
      </c>
      <c r="B320" t="s">
        <v>16</v>
      </c>
      <c r="C320" t="s">
        <v>17</v>
      </c>
      <c r="D320" t="s">
        <v>18</v>
      </c>
      <c r="E320" t="s">
        <v>19</v>
      </c>
      <c r="F320">
        <v>2018</v>
      </c>
      <c r="G320">
        <v>2018</v>
      </c>
      <c r="H320" s="1" t="s">
        <v>158</v>
      </c>
      <c r="I320" t="s">
        <v>157</v>
      </c>
      <c r="J320">
        <v>999</v>
      </c>
      <c r="K320" t="s">
        <v>29</v>
      </c>
      <c r="L320">
        <v>1</v>
      </c>
      <c r="M320" t="s">
        <v>261</v>
      </c>
      <c r="N320">
        <v>39549</v>
      </c>
      <c r="R320" s="2">
        <f t="shared" si="13"/>
        <v>99.652279083830976</v>
      </c>
      <c r="S320" s="2">
        <f t="shared" si="14"/>
        <v>39687</v>
      </c>
    </row>
    <row r="321" spans="1:19" x14ac:dyDescent="0.45">
      <c r="A321" s="2" t="str">
        <f t="shared" si="12"/>
        <v>2018|Lower Hutt City|Non-private Dwelling</v>
      </c>
      <c r="B321" t="s">
        <v>16</v>
      </c>
      <c r="C321" t="s">
        <v>17</v>
      </c>
      <c r="D321" t="s">
        <v>18</v>
      </c>
      <c r="E321" t="s">
        <v>19</v>
      </c>
      <c r="F321">
        <v>2018</v>
      </c>
      <c r="G321">
        <v>2018</v>
      </c>
      <c r="H321" s="1" t="s">
        <v>158</v>
      </c>
      <c r="I321" t="s">
        <v>157</v>
      </c>
      <c r="J321">
        <v>999</v>
      </c>
      <c r="K321" t="s">
        <v>29</v>
      </c>
      <c r="L321">
        <v>2</v>
      </c>
      <c r="M321" t="s">
        <v>262</v>
      </c>
      <c r="N321">
        <v>138</v>
      </c>
      <c r="R321" s="2">
        <f t="shared" si="13"/>
        <v>0.34772091616902262</v>
      </c>
      <c r="S321" s="2">
        <f t="shared" si="14"/>
        <v>39687</v>
      </c>
    </row>
    <row r="322" spans="1:19" x14ac:dyDescent="0.45">
      <c r="A322" s="2" t="str">
        <f t="shared" si="12"/>
        <v>2018|Lower Hutt City|Total - dwelling type</v>
      </c>
      <c r="B322" t="s">
        <v>16</v>
      </c>
      <c r="C322" t="s">
        <v>17</v>
      </c>
      <c r="D322" t="s">
        <v>18</v>
      </c>
      <c r="E322" t="s">
        <v>19</v>
      </c>
      <c r="F322">
        <v>2018</v>
      </c>
      <c r="G322">
        <v>2018</v>
      </c>
      <c r="H322" s="1" t="s">
        <v>158</v>
      </c>
      <c r="I322" t="s">
        <v>157</v>
      </c>
      <c r="J322">
        <v>999</v>
      </c>
      <c r="K322" t="s">
        <v>29</v>
      </c>
      <c r="L322">
        <v>99</v>
      </c>
      <c r="M322" t="s">
        <v>260</v>
      </c>
      <c r="N322">
        <v>39687</v>
      </c>
      <c r="R322" s="2">
        <f t="shared" si="13"/>
        <v>100</v>
      </c>
      <c r="S322" s="2">
        <f t="shared" si="14"/>
        <v>39687</v>
      </c>
    </row>
    <row r="323" spans="1:19" x14ac:dyDescent="0.45">
      <c r="A323" s="2" t="str">
        <f t="shared" ref="A323:A386" si="15">G323&amp;"|"&amp;I323&amp;"|"&amp;M323</f>
        <v>2018|Wellington City|Private Dwelling</v>
      </c>
      <c r="B323" t="s">
        <v>16</v>
      </c>
      <c r="C323" t="s">
        <v>17</v>
      </c>
      <c r="D323" t="s">
        <v>18</v>
      </c>
      <c r="E323" t="s">
        <v>19</v>
      </c>
      <c r="F323">
        <v>2018</v>
      </c>
      <c r="G323">
        <v>2018</v>
      </c>
      <c r="H323" s="1" t="s">
        <v>156</v>
      </c>
      <c r="I323" t="s">
        <v>155</v>
      </c>
      <c r="J323">
        <v>999</v>
      </c>
      <c r="K323" t="s">
        <v>29</v>
      </c>
      <c r="L323">
        <v>1</v>
      </c>
      <c r="M323" t="s">
        <v>261</v>
      </c>
      <c r="N323">
        <v>80688</v>
      </c>
      <c r="R323" s="2">
        <f t="shared" ref="R323:R386" si="16">IF(P323&lt;&gt;"_U",IFERROR((N323/S323*100),"."),".")</f>
        <v>99.611125513869865</v>
      </c>
      <c r="S323" s="2">
        <f t="shared" ref="S323:S386" si="17">VLOOKUP(G323&amp;"|"&amp;I323&amp;"|Total - dwelling type",$A$2:$P$622,14,0)</f>
        <v>81003</v>
      </c>
    </row>
    <row r="324" spans="1:19" x14ac:dyDescent="0.45">
      <c r="A324" s="2" t="str">
        <f t="shared" si="15"/>
        <v>2018|Wellington City|Non-private Dwelling</v>
      </c>
      <c r="B324" t="s">
        <v>16</v>
      </c>
      <c r="C324" t="s">
        <v>17</v>
      </c>
      <c r="D324" t="s">
        <v>18</v>
      </c>
      <c r="E324" t="s">
        <v>19</v>
      </c>
      <c r="F324">
        <v>2018</v>
      </c>
      <c r="G324">
        <v>2018</v>
      </c>
      <c r="H324" s="1" t="s">
        <v>156</v>
      </c>
      <c r="I324" t="s">
        <v>155</v>
      </c>
      <c r="J324">
        <v>999</v>
      </c>
      <c r="K324" t="s">
        <v>29</v>
      </c>
      <c r="L324">
        <v>2</v>
      </c>
      <c r="M324" t="s">
        <v>262</v>
      </c>
      <c r="N324">
        <v>315</v>
      </c>
      <c r="R324" s="2">
        <f t="shared" si="16"/>
        <v>0.38887448613014336</v>
      </c>
      <c r="S324" s="2">
        <f t="shared" si="17"/>
        <v>81003</v>
      </c>
    </row>
    <row r="325" spans="1:19" x14ac:dyDescent="0.45">
      <c r="A325" s="2" t="str">
        <f t="shared" si="15"/>
        <v>2018|Wellington City|Total - dwelling type</v>
      </c>
      <c r="B325" t="s">
        <v>16</v>
      </c>
      <c r="C325" t="s">
        <v>17</v>
      </c>
      <c r="D325" t="s">
        <v>18</v>
      </c>
      <c r="E325" t="s">
        <v>19</v>
      </c>
      <c r="F325">
        <v>2018</v>
      </c>
      <c r="G325">
        <v>2018</v>
      </c>
      <c r="H325" s="1" t="s">
        <v>156</v>
      </c>
      <c r="I325" t="s">
        <v>155</v>
      </c>
      <c r="J325">
        <v>999</v>
      </c>
      <c r="K325" t="s">
        <v>29</v>
      </c>
      <c r="L325">
        <v>99</v>
      </c>
      <c r="M325" t="s">
        <v>260</v>
      </c>
      <c r="N325">
        <v>81003</v>
      </c>
      <c r="R325" s="2">
        <f t="shared" si="16"/>
        <v>100</v>
      </c>
      <c r="S325" s="2">
        <f t="shared" si="17"/>
        <v>81003</v>
      </c>
    </row>
    <row r="326" spans="1:19" x14ac:dyDescent="0.45">
      <c r="A326" s="2" t="str">
        <f t="shared" si="15"/>
        <v>2018|Masterton District|Private Dwelling</v>
      </c>
      <c r="B326" t="s">
        <v>16</v>
      </c>
      <c r="C326" t="s">
        <v>17</v>
      </c>
      <c r="D326" t="s">
        <v>18</v>
      </c>
      <c r="E326" t="s">
        <v>19</v>
      </c>
      <c r="F326">
        <v>2018</v>
      </c>
      <c r="G326">
        <v>2018</v>
      </c>
      <c r="H326" s="1" t="s">
        <v>154</v>
      </c>
      <c r="I326" t="s">
        <v>153</v>
      </c>
      <c r="J326">
        <v>999</v>
      </c>
      <c r="K326" t="s">
        <v>29</v>
      </c>
      <c r="L326">
        <v>1</v>
      </c>
      <c r="M326" t="s">
        <v>261</v>
      </c>
      <c r="N326">
        <v>11391</v>
      </c>
      <c r="R326" s="2">
        <f t="shared" si="16"/>
        <v>99.293933054393307</v>
      </c>
      <c r="S326" s="2">
        <f t="shared" si="17"/>
        <v>11472</v>
      </c>
    </row>
    <row r="327" spans="1:19" x14ac:dyDescent="0.45">
      <c r="A327" s="2" t="str">
        <f t="shared" si="15"/>
        <v>2018|Masterton District|Non-private Dwelling</v>
      </c>
      <c r="B327" t="s">
        <v>16</v>
      </c>
      <c r="C327" t="s">
        <v>17</v>
      </c>
      <c r="D327" t="s">
        <v>18</v>
      </c>
      <c r="E327" t="s">
        <v>19</v>
      </c>
      <c r="F327">
        <v>2018</v>
      </c>
      <c r="G327">
        <v>2018</v>
      </c>
      <c r="H327" s="1" t="s">
        <v>154</v>
      </c>
      <c r="I327" t="s">
        <v>153</v>
      </c>
      <c r="J327">
        <v>999</v>
      </c>
      <c r="K327" t="s">
        <v>29</v>
      </c>
      <c r="L327">
        <v>2</v>
      </c>
      <c r="M327" t="s">
        <v>262</v>
      </c>
      <c r="N327">
        <v>81</v>
      </c>
      <c r="R327" s="2">
        <f t="shared" si="16"/>
        <v>0.70606694560669458</v>
      </c>
      <c r="S327" s="2">
        <f t="shared" si="17"/>
        <v>11472</v>
      </c>
    </row>
    <row r="328" spans="1:19" x14ac:dyDescent="0.45">
      <c r="A328" s="2" t="str">
        <f t="shared" si="15"/>
        <v>2018|Masterton District|Total - dwelling type</v>
      </c>
      <c r="B328" t="s">
        <v>16</v>
      </c>
      <c r="C328" t="s">
        <v>17</v>
      </c>
      <c r="D328" t="s">
        <v>18</v>
      </c>
      <c r="E328" t="s">
        <v>19</v>
      </c>
      <c r="F328">
        <v>2018</v>
      </c>
      <c r="G328">
        <v>2018</v>
      </c>
      <c r="H328" s="1" t="s">
        <v>154</v>
      </c>
      <c r="I328" t="s">
        <v>153</v>
      </c>
      <c r="J328">
        <v>999</v>
      </c>
      <c r="K328" t="s">
        <v>29</v>
      </c>
      <c r="L328">
        <v>99</v>
      </c>
      <c r="M328" t="s">
        <v>260</v>
      </c>
      <c r="N328">
        <v>11472</v>
      </c>
      <c r="R328" s="2">
        <f t="shared" si="16"/>
        <v>100</v>
      </c>
      <c r="S328" s="2">
        <f t="shared" si="17"/>
        <v>11472</v>
      </c>
    </row>
    <row r="329" spans="1:19" x14ac:dyDescent="0.45">
      <c r="A329" s="2" t="str">
        <f t="shared" si="15"/>
        <v>2018|Carterton District|Private Dwelling</v>
      </c>
      <c r="B329" t="s">
        <v>16</v>
      </c>
      <c r="C329" t="s">
        <v>17</v>
      </c>
      <c r="D329" t="s">
        <v>18</v>
      </c>
      <c r="E329" t="s">
        <v>19</v>
      </c>
      <c r="F329">
        <v>2018</v>
      </c>
      <c r="G329">
        <v>2018</v>
      </c>
      <c r="H329" s="1" t="s">
        <v>152</v>
      </c>
      <c r="I329" t="s">
        <v>151</v>
      </c>
      <c r="J329">
        <v>999</v>
      </c>
      <c r="K329" t="s">
        <v>29</v>
      </c>
      <c r="L329">
        <v>1</v>
      </c>
      <c r="M329" t="s">
        <v>261</v>
      </c>
      <c r="N329">
        <v>4143</v>
      </c>
      <c r="R329" s="2">
        <f t="shared" si="16"/>
        <v>98.92550143266476</v>
      </c>
      <c r="S329" s="2">
        <f t="shared" si="17"/>
        <v>4188</v>
      </c>
    </row>
    <row r="330" spans="1:19" x14ac:dyDescent="0.45">
      <c r="A330" s="2" t="str">
        <f t="shared" si="15"/>
        <v>2018|Carterton District|Non-private Dwelling</v>
      </c>
      <c r="B330" t="s">
        <v>16</v>
      </c>
      <c r="C330" t="s">
        <v>17</v>
      </c>
      <c r="D330" t="s">
        <v>18</v>
      </c>
      <c r="E330" t="s">
        <v>19</v>
      </c>
      <c r="F330">
        <v>2018</v>
      </c>
      <c r="G330">
        <v>2018</v>
      </c>
      <c r="H330" s="1" t="s">
        <v>152</v>
      </c>
      <c r="I330" t="s">
        <v>151</v>
      </c>
      <c r="J330">
        <v>999</v>
      </c>
      <c r="K330" t="s">
        <v>29</v>
      </c>
      <c r="L330">
        <v>2</v>
      </c>
      <c r="M330" t="s">
        <v>262</v>
      </c>
      <c r="N330">
        <v>45</v>
      </c>
      <c r="R330" s="2">
        <f t="shared" si="16"/>
        <v>1.0744985673352434</v>
      </c>
      <c r="S330" s="2">
        <f t="shared" si="17"/>
        <v>4188</v>
      </c>
    </row>
    <row r="331" spans="1:19" x14ac:dyDescent="0.45">
      <c r="A331" s="2" t="str">
        <f t="shared" si="15"/>
        <v>2018|Carterton District|Total - dwelling type</v>
      </c>
      <c r="B331" t="s">
        <v>16</v>
      </c>
      <c r="C331" t="s">
        <v>17</v>
      </c>
      <c r="D331" t="s">
        <v>18</v>
      </c>
      <c r="E331" t="s">
        <v>19</v>
      </c>
      <c r="F331">
        <v>2018</v>
      </c>
      <c r="G331">
        <v>2018</v>
      </c>
      <c r="H331" s="1" t="s">
        <v>152</v>
      </c>
      <c r="I331" t="s">
        <v>151</v>
      </c>
      <c r="J331">
        <v>999</v>
      </c>
      <c r="K331" t="s">
        <v>29</v>
      </c>
      <c r="L331">
        <v>99</v>
      </c>
      <c r="M331" t="s">
        <v>260</v>
      </c>
      <c r="N331">
        <v>4188</v>
      </c>
      <c r="R331" s="2">
        <f t="shared" si="16"/>
        <v>100</v>
      </c>
      <c r="S331" s="2">
        <f t="shared" si="17"/>
        <v>4188</v>
      </c>
    </row>
    <row r="332" spans="1:19" x14ac:dyDescent="0.45">
      <c r="A332" s="2" t="str">
        <f t="shared" si="15"/>
        <v>2018|South Wairarapa District|Private Dwelling</v>
      </c>
      <c r="B332" t="s">
        <v>16</v>
      </c>
      <c r="C332" t="s">
        <v>17</v>
      </c>
      <c r="D332" t="s">
        <v>18</v>
      </c>
      <c r="E332" t="s">
        <v>19</v>
      </c>
      <c r="F332">
        <v>2018</v>
      </c>
      <c r="G332">
        <v>2018</v>
      </c>
      <c r="H332" s="1" t="s">
        <v>150</v>
      </c>
      <c r="I332" t="s">
        <v>149</v>
      </c>
      <c r="J332">
        <v>999</v>
      </c>
      <c r="K332" t="s">
        <v>29</v>
      </c>
      <c r="L332">
        <v>1</v>
      </c>
      <c r="M332" t="s">
        <v>261</v>
      </c>
      <c r="N332">
        <v>5712</v>
      </c>
      <c r="R332" s="2">
        <f t="shared" si="16"/>
        <v>97.741273100616027</v>
      </c>
      <c r="S332" s="2">
        <f t="shared" si="17"/>
        <v>5844</v>
      </c>
    </row>
    <row r="333" spans="1:19" x14ac:dyDescent="0.45">
      <c r="A333" s="2" t="str">
        <f t="shared" si="15"/>
        <v>2018|South Wairarapa District|Non-private Dwelling</v>
      </c>
      <c r="B333" t="s">
        <v>16</v>
      </c>
      <c r="C333" t="s">
        <v>17</v>
      </c>
      <c r="D333" t="s">
        <v>18</v>
      </c>
      <c r="E333" t="s">
        <v>19</v>
      </c>
      <c r="F333">
        <v>2018</v>
      </c>
      <c r="G333">
        <v>2018</v>
      </c>
      <c r="H333" s="1" t="s">
        <v>150</v>
      </c>
      <c r="I333" t="s">
        <v>149</v>
      </c>
      <c r="J333">
        <v>999</v>
      </c>
      <c r="K333" t="s">
        <v>29</v>
      </c>
      <c r="L333">
        <v>2</v>
      </c>
      <c r="M333" t="s">
        <v>262</v>
      </c>
      <c r="N333">
        <v>129</v>
      </c>
      <c r="R333" s="2">
        <f t="shared" si="16"/>
        <v>2.2073921971252566</v>
      </c>
      <c r="S333" s="2">
        <f t="shared" si="17"/>
        <v>5844</v>
      </c>
    </row>
    <row r="334" spans="1:19" x14ac:dyDescent="0.45">
      <c r="A334" s="2" t="str">
        <f t="shared" si="15"/>
        <v>2018|South Wairarapa District|Total - dwelling type</v>
      </c>
      <c r="B334" t="s">
        <v>16</v>
      </c>
      <c r="C334" t="s">
        <v>17</v>
      </c>
      <c r="D334" t="s">
        <v>18</v>
      </c>
      <c r="E334" t="s">
        <v>19</v>
      </c>
      <c r="F334">
        <v>2018</v>
      </c>
      <c r="G334">
        <v>2018</v>
      </c>
      <c r="H334" s="1" t="s">
        <v>150</v>
      </c>
      <c r="I334" t="s">
        <v>149</v>
      </c>
      <c r="J334">
        <v>999</v>
      </c>
      <c r="K334" t="s">
        <v>29</v>
      </c>
      <c r="L334">
        <v>99</v>
      </c>
      <c r="M334" t="s">
        <v>260</v>
      </c>
      <c r="N334">
        <v>5844</v>
      </c>
      <c r="R334" s="2">
        <f t="shared" si="16"/>
        <v>100</v>
      </c>
      <c r="S334" s="2">
        <f t="shared" si="17"/>
        <v>5844</v>
      </c>
    </row>
    <row r="335" spans="1:19" x14ac:dyDescent="0.45">
      <c r="A335" s="2" t="str">
        <f t="shared" si="15"/>
        <v>2018|Tasman District|Private Dwelling</v>
      </c>
      <c r="B335" t="s">
        <v>16</v>
      </c>
      <c r="C335" t="s">
        <v>17</v>
      </c>
      <c r="D335" t="s">
        <v>18</v>
      </c>
      <c r="E335" t="s">
        <v>19</v>
      </c>
      <c r="F335">
        <v>2018</v>
      </c>
      <c r="G335">
        <v>2018</v>
      </c>
      <c r="H335" s="1" t="s">
        <v>148</v>
      </c>
      <c r="I335" t="s">
        <v>147</v>
      </c>
      <c r="J335">
        <v>999</v>
      </c>
      <c r="K335" t="s">
        <v>29</v>
      </c>
      <c r="L335">
        <v>1</v>
      </c>
      <c r="M335" t="s">
        <v>261</v>
      </c>
      <c r="N335">
        <v>23139</v>
      </c>
      <c r="R335" s="2">
        <f t="shared" si="16"/>
        <v>97.497155858930611</v>
      </c>
      <c r="S335" s="2">
        <f t="shared" si="17"/>
        <v>23733</v>
      </c>
    </row>
    <row r="336" spans="1:19" x14ac:dyDescent="0.45">
      <c r="A336" s="2" t="str">
        <f t="shared" si="15"/>
        <v>2018|Tasman District|Non-private Dwelling</v>
      </c>
      <c r="B336" t="s">
        <v>16</v>
      </c>
      <c r="C336" t="s">
        <v>17</v>
      </c>
      <c r="D336" t="s">
        <v>18</v>
      </c>
      <c r="E336" t="s">
        <v>19</v>
      </c>
      <c r="F336">
        <v>2018</v>
      </c>
      <c r="G336">
        <v>2018</v>
      </c>
      <c r="H336" s="1" t="s">
        <v>148</v>
      </c>
      <c r="I336" t="s">
        <v>147</v>
      </c>
      <c r="J336">
        <v>999</v>
      </c>
      <c r="K336" t="s">
        <v>29</v>
      </c>
      <c r="L336">
        <v>2</v>
      </c>
      <c r="M336" t="s">
        <v>262</v>
      </c>
      <c r="N336">
        <v>594</v>
      </c>
      <c r="R336" s="2">
        <f t="shared" si="16"/>
        <v>2.5028441410693971</v>
      </c>
      <c r="S336" s="2">
        <f t="shared" si="17"/>
        <v>23733</v>
      </c>
    </row>
    <row r="337" spans="1:19" x14ac:dyDescent="0.45">
      <c r="A337" s="2" t="str">
        <f t="shared" si="15"/>
        <v>2018|Tasman District|Total - dwelling type</v>
      </c>
      <c r="B337" t="s">
        <v>16</v>
      </c>
      <c r="C337" t="s">
        <v>17</v>
      </c>
      <c r="D337" t="s">
        <v>18</v>
      </c>
      <c r="E337" t="s">
        <v>19</v>
      </c>
      <c r="F337">
        <v>2018</v>
      </c>
      <c r="G337">
        <v>2018</v>
      </c>
      <c r="H337" s="1" t="s">
        <v>148</v>
      </c>
      <c r="I337" t="s">
        <v>147</v>
      </c>
      <c r="J337">
        <v>999</v>
      </c>
      <c r="K337" t="s">
        <v>29</v>
      </c>
      <c r="L337">
        <v>99</v>
      </c>
      <c r="M337" t="s">
        <v>260</v>
      </c>
      <c r="N337">
        <v>23733</v>
      </c>
      <c r="R337" s="2">
        <f t="shared" si="16"/>
        <v>100</v>
      </c>
      <c r="S337" s="2">
        <f t="shared" si="17"/>
        <v>23733</v>
      </c>
    </row>
    <row r="338" spans="1:19" x14ac:dyDescent="0.45">
      <c r="A338" s="2" t="str">
        <f t="shared" si="15"/>
        <v>2018|Nelson City|Private Dwelling</v>
      </c>
      <c r="B338" t="s">
        <v>16</v>
      </c>
      <c r="C338" t="s">
        <v>17</v>
      </c>
      <c r="D338" t="s">
        <v>18</v>
      </c>
      <c r="E338" t="s">
        <v>19</v>
      </c>
      <c r="F338">
        <v>2018</v>
      </c>
      <c r="G338">
        <v>2018</v>
      </c>
      <c r="H338" s="1" t="s">
        <v>146</v>
      </c>
      <c r="I338" t="s">
        <v>145</v>
      </c>
      <c r="J338">
        <v>999</v>
      </c>
      <c r="K338" t="s">
        <v>29</v>
      </c>
      <c r="L338">
        <v>1</v>
      </c>
      <c r="M338" t="s">
        <v>261</v>
      </c>
      <c r="N338">
        <v>21294</v>
      </c>
      <c r="R338" s="2">
        <f t="shared" si="16"/>
        <v>98.885483421565894</v>
      </c>
      <c r="S338" s="2">
        <f t="shared" si="17"/>
        <v>21534</v>
      </c>
    </row>
    <row r="339" spans="1:19" x14ac:dyDescent="0.45">
      <c r="A339" s="2" t="str">
        <f t="shared" si="15"/>
        <v>2018|Nelson City|Non-private Dwelling</v>
      </c>
      <c r="B339" t="s">
        <v>16</v>
      </c>
      <c r="C339" t="s">
        <v>17</v>
      </c>
      <c r="D339" t="s">
        <v>18</v>
      </c>
      <c r="E339" t="s">
        <v>19</v>
      </c>
      <c r="F339">
        <v>2018</v>
      </c>
      <c r="G339">
        <v>2018</v>
      </c>
      <c r="H339" s="1" t="s">
        <v>146</v>
      </c>
      <c r="I339" t="s">
        <v>145</v>
      </c>
      <c r="J339">
        <v>999</v>
      </c>
      <c r="K339" t="s">
        <v>29</v>
      </c>
      <c r="L339">
        <v>2</v>
      </c>
      <c r="M339" t="s">
        <v>262</v>
      </c>
      <c r="N339">
        <v>240</v>
      </c>
      <c r="R339" s="2">
        <f t="shared" si="16"/>
        <v>1.1145165784341042</v>
      </c>
      <c r="S339" s="2">
        <f t="shared" si="17"/>
        <v>21534</v>
      </c>
    </row>
    <row r="340" spans="1:19" x14ac:dyDescent="0.45">
      <c r="A340" s="2" t="str">
        <f t="shared" si="15"/>
        <v>2018|Nelson City|Total - dwelling type</v>
      </c>
      <c r="B340" t="s">
        <v>16</v>
      </c>
      <c r="C340" t="s">
        <v>17</v>
      </c>
      <c r="D340" t="s">
        <v>18</v>
      </c>
      <c r="E340" t="s">
        <v>19</v>
      </c>
      <c r="F340">
        <v>2018</v>
      </c>
      <c r="G340">
        <v>2018</v>
      </c>
      <c r="H340" s="1" t="s">
        <v>146</v>
      </c>
      <c r="I340" t="s">
        <v>145</v>
      </c>
      <c r="J340">
        <v>999</v>
      </c>
      <c r="K340" t="s">
        <v>29</v>
      </c>
      <c r="L340">
        <v>99</v>
      </c>
      <c r="M340" t="s">
        <v>260</v>
      </c>
      <c r="N340">
        <v>21534</v>
      </c>
      <c r="R340" s="2">
        <f t="shared" si="16"/>
        <v>100</v>
      </c>
      <c r="S340" s="2">
        <f t="shared" si="17"/>
        <v>21534</v>
      </c>
    </row>
    <row r="341" spans="1:19" x14ac:dyDescent="0.45">
      <c r="A341" s="2" t="str">
        <f t="shared" si="15"/>
        <v>2018|Marlborough District|Private Dwelling</v>
      </c>
      <c r="B341" t="s">
        <v>16</v>
      </c>
      <c r="C341" t="s">
        <v>17</v>
      </c>
      <c r="D341" t="s">
        <v>18</v>
      </c>
      <c r="E341" t="s">
        <v>19</v>
      </c>
      <c r="F341">
        <v>2018</v>
      </c>
      <c r="G341">
        <v>2018</v>
      </c>
      <c r="H341" s="1" t="s">
        <v>144</v>
      </c>
      <c r="I341" t="s">
        <v>143</v>
      </c>
      <c r="J341">
        <v>999</v>
      </c>
      <c r="K341" t="s">
        <v>29</v>
      </c>
      <c r="L341">
        <v>1</v>
      </c>
      <c r="M341" t="s">
        <v>261</v>
      </c>
      <c r="N341">
        <v>22281</v>
      </c>
      <c r="R341" s="2">
        <f t="shared" si="16"/>
        <v>98.072098243760735</v>
      </c>
      <c r="S341" s="2">
        <f t="shared" si="17"/>
        <v>22719</v>
      </c>
    </row>
    <row r="342" spans="1:19" x14ac:dyDescent="0.45">
      <c r="A342" s="2" t="str">
        <f t="shared" si="15"/>
        <v>2018|Marlborough District|Non-private Dwelling</v>
      </c>
      <c r="B342" t="s">
        <v>16</v>
      </c>
      <c r="C342" t="s">
        <v>17</v>
      </c>
      <c r="D342" t="s">
        <v>18</v>
      </c>
      <c r="E342" t="s">
        <v>19</v>
      </c>
      <c r="F342">
        <v>2018</v>
      </c>
      <c r="G342">
        <v>2018</v>
      </c>
      <c r="H342" s="1" t="s">
        <v>144</v>
      </c>
      <c r="I342" t="s">
        <v>143</v>
      </c>
      <c r="J342">
        <v>999</v>
      </c>
      <c r="K342" t="s">
        <v>29</v>
      </c>
      <c r="L342">
        <v>2</v>
      </c>
      <c r="M342" t="s">
        <v>262</v>
      </c>
      <c r="N342">
        <v>438</v>
      </c>
      <c r="R342" s="2">
        <f t="shared" si="16"/>
        <v>1.9279017562392711</v>
      </c>
      <c r="S342" s="2">
        <f t="shared" si="17"/>
        <v>22719</v>
      </c>
    </row>
    <row r="343" spans="1:19" x14ac:dyDescent="0.45">
      <c r="A343" s="2" t="str">
        <f t="shared" si="15"/>
        <v>2018|Marlborough District|Total - dwelling type</v>
      </c>
      <c r="B343" t="s">
        <v>16</v>
      </c>
      <c r="C343" t="s">
        <v>17</v>
      </c>
      <c r="D343" t="s">
        <v>18</v>
      </c>
      <c r="E343" t="s">
        <v>19</v>
      </c>
      <c r="F343">
        <v>2018</v>
      </c>
      <c r="G343">
        <v>2018</v>
      </c>
      <c r="H343" s="1" t="s">
        <v>144</v>
      </c>
      <c r="I343" t="s">
        <v>143</v>
      </c>
      <c r="J343">
        <v>999</v>
      </c>
      <c r="K343" t="s">
        <v>29</v>
      </c>
      <c r="L343">
        <v>99</v>
      </c>
      <c r="M343" t="s">
        <v>260</v>
      </c>
      <c r="N343">
        <v>22719</v>
      </c>
      <c r="R343" s="2">
        <f t="shared" si="16"/>
        <v>100</v>
      </c>
      <c r="S343" s="2">
        <f t="shared" si="17"/>
        <v>22719</v>
      </c>
    </row>
    <row r="344" spans="1:19" x14ac:dyDescent="0.45">
      <c r="A344" s="2" t="str">
        <f t="shared" si="15"/>
        <v>2018|Kaikoura District|Private Dwelling</v>
      </c>
      <c r="B344" t="s">
        <v>16</v>
      </c>
      <c r="C344" t="s">
        <v>17</v>
      </c>
      <c r="D344" t="s">
        <v>18</v>
      </c>
      <c r="E344" t="s">
        <v>19</v>
      </c>
      <c r="F344">
        <v>2018</v>
      </c>
      <c r="G344">
        <v>2018</v>
      </c>
      <c r="H344" s="1" t="s">
        <v>142</v>
      </c>
      <c r="I344" t="s">
        <v>141</v>
      </c>
      <c r="J344">
        <v>999</v>
      </c>
      <c r="K344" t="s">
        <v>29</v>
      </c>
      <c r="L344">
        <v>1</v>
      </c>
      <c r="M344" t="s">
        <v>261</v>
      </c>
      <c r="N344">
        <v>2250</v>
      </c>
      <c r="R344" s="2">
        <f t="shared" si="16"/>
        <v>95.66326530612244</v>
      </c>
      <c r="S344" s="2">
        <f t="shared" si="17"/>
        <v>2352</v>
      </c>
    </row>
    <row r="345" spans="1:19" x14ac:dyDescent="0.45">
      <c r="A345" s="2" t="str">
        <f t="shared" si="15"/>
        <v>2018|Kaikoura District|Non-private Dwelling</v>
      </c>
      <c r="B345" t="s">
        <v>16</v>
      </c>
      <c r="C345" t="s">
        <v>17</v>
      </c>
      <c r="D345" t="s">
        <v>18</v>
      </c>
      <c r="E345" t="s">
        <v>19</v>
      </c>
      <c r="F345">
        <v>2018</v>
      </c>
      <c r="G345">
        <v>2018</v>
      </c>
      <c r="H345" s="1" t="s">
        <v>142</v>
      </c>
      <c r="I345" t="s">
        <v>141</v>
      </c>
      <c r="J345">
        <v>999</v>
      </c>
      <c r="K345" t="s">
        <v>29</v>
      </c>
      <c r="L345">
        <v>2</v>
      </c>
      <c r="M345" t="s">
        <v>262</v>
      </c>
      <c r="N345">
        <v>102</v>
      </c>
      <c r="R345" s="2">
        <f t="shared" si="16"/>
        <v>4.3367346938775508</v>
      </c>
      <c r="S345" s="2">
        <f t="shared" si="17"/>
        <v>2352</v>
      </c>
    </row>
    <row r="346" spans="1:19" x14ac:dyDescent="0.45">
      <c r="A346" s="2" t="str">
        <f t="shared" si="15"/>
        <v>2018|Kaikoura District|Total - dwelling type</v>
      </c>
      <c r="B346" t="s">
        <v>16</v>
      </c>
      <c r="C346" t="s">
        <v>17</v>
      </c>
      <c r="D346" t="s">
        <v>18</v>
      </c>
      <c r="E346" t="s">
        <v>19</v>
      </c>
      <c r="F346">
        <v>2018</v>
      </c>
      <c r="G346">
        <v>2018</v>
      </c>
      <c r="H346" s="1" t="s">
        <v>142</v>
      </c>
      <c r="I346" t="s">
        <v>141</v>
      </c>
      <c r="J346">
        <v>999</v>
      </c>
      <c r="K346" t="s">
        <v>29</v>
      </c>
      <c r="L346">
        <v>99</v>
      </c>
      <c r="M346" t="s">
        <v>260</v>
      </c>
      <c r="N346">
        <v>2352</v>
      </c>
      <c r="R346" s="2">
        <f t="shared" si="16"/>
        <v>100</v>
      </c>
      <c r="S346" s="2">
        <f t="shared" si="17"/>
        <v>2352</v>
      </c>
    </row>
    <row r="347" spans="1:19" x14ac:dyDescent="0.45">
      <c r="A347" s="2" t="str">
        <f t="shared" si="15"/>
        <v>2018|Buller District|Private Dwelling</v>
      </c>
      <c r="B347" t="s">
        <v>16</v>
      </c>
      <c r="C347" t="s">
        <v>17</v>
      </c>
      <c r="D347" t="s">
        <v>18</v>
      </c>
      <c r="E347" t="s">
        <v>19</v>
      </c>
      <c r="F347">
        <v>2018</v>
      </c>
      <c r="G347">
        <v>2018</v>
      </c>
      <c r="H347" s="1" t="s">
        <v>140</v>
      </c>
      <c r="I347" t="s">
        <v>139</v>
      </c>
      <c r="J347">
        <v>999</v>
      </c>
      <c r="K347" t="s">
        <v>29</v>
      </c>
      <c r="L347">
        <v>1</v>
      </c>
      <c r="M347" t="s">
        <v>261</v>
      </c>
      <c r="N347">
        <v>5589</v>
      </c>
      <c r="R347" s="2">
        <f t="shared" si="16"/>
        <v>96.879875195007799</v>
      </c>
      <c r="S347" s="2">
        <f t="shared" si="17"/>
        <v>5769</v>
      </c>
    </row>
    <row r="348" spans="1:19" x14ac:dyDescent="0.45">
      <c r="A348" s="2" t="str">
        <f t="shared" si="15"/>
        <v>2018|Buller District|Non-private Dwelling</v>
      </c>
      <c r="B348" t="s">
        <v>16</v>
      </c>
      <c r="C348" t="s">
        <v>17</v>
      </c>
      <c r="D348" t="s">
        <v>18</v>
      </c>
      <c r="E348" t="s">
        <v>19</v>
      </c>
      <c r="F348">
        <v>2018</v>
      </c>
      <c r="G348">
        <v>2018</v>
      </c>
      <c r="H348" s="1" t="s">
        <v>140</v>
      </c>
      <c r="I348" t="s">
        <v>139</v>
      </c>
      <c r="J348">
        <v>999</v>
      </c>
      <c r="K348" t="s">
        <v>29</v>
      </c>
      <c r="L348">
        <v>2</v>
      </c>
      <c r="M348" t="s">
        <v>262</v>
      </c>
      <c r="N348">
        <v>180</v>
      </c>
      <c r="R348" s="2">
        <f t="shared" si="16"/>
        <v>3.1201248049921997</v>
      </c>
      <c r="S348" s="2">
        <f t="shared" si="17"/>
        <v>5769</v>
      </c>
    </row>
    <row r="349" spans="1:19" x14ac:dyDescent="0.45">
      <c r="A349" s="2" t="str">
        <f t="shared" si="15"/>
        <v>2018|Buller District|Total - dwelling type</v>
      </c>
      <c r="B349" t="s">
        <v>16</v>
      </c>
      <c r="C349" t="s">
        <v>17</v>
      </c>
      <c r="D349" t="s">
        <v>18</v>
      </c>
      <c r="E349" t="s">
        <v>19</v>
      </c>
      <c r="F349">
        <v>2018</v>
      </c>
      <c r="G349">
        <v>2018</v>
      </c>
      <c r="H349" s="1" t="s">
        <v>140</v>
      </c>
      <c r="I349" t="s">
        <v>139</v>
      </c>
      <c r="J349">
        <v>999</v>
      </c>
      <c r="K349" t="s">
        <v>29</v>
      </c>
      <c r="L349">
        <v>99</v>
      </c>
      <c r="M349" t="s">
        <v>260</v>
      </c>
      <c r="N349">
        <v>5769</v>
      </c>
      <c r="R349" s="2">
        <f t="shared" si="16"/>
        <v>100</v>
      </c>
      <c r="S349" s="2">
        <f t="shared" si="17"/>
        <v>5769</v>
      </c>
    </row>
    <row r="350" spans="1:19" x14ac:dyDescent="0.45">
      <c r="A350" s="2" t="str">
        <f t="shared" si="15"/>
        <v>2018|Grey District|Private Dwelling</v>
      </c>
      <c r="B350" t="s">
        <v>16</v>
      </c>
      <c r="C350" t="s">
        <v>17</v>
      </c>
      <c r="D350" t="s">
        <v>18</v>
      </c>
      <c r="E350" t="s">
        <v>19</v>
      </c>
      <c r="F350">
        <v>2018</v>
      </c>
      <c r="G350">
        <v>2018</v>
      </c>
      <c r="H350" s="1" t="s">
        <v>138</v>
      </c>
      <c r="I350" t="s">
        <v>137</v>
      </c>
      <c r="J350">
        <v>999</v>
      </c>
      <c r="K350" t="s">
        <v>29</v>
      </c>
      <c r="L350">
        <v>1</v>
      </c>
      <c r="M350" t="s">
        <v>261</v>
      </c>
      <c r="N350">
        <v>6552</v>
      </c>
      <c r="R350" s="2">
        <f t="shared" si="16"/>
        <v>98.511502029769957</v>
      </c>
      <c r="S350" s="2">
        <f t="shared" si="17"/>
        <v>6651</v>
      </c>
    </row>
    <row r="351" spans="1:19" x14ac:dyDescent="0.45">
      <c r="A351" s="2" t="str">
        <f t="shared" si="15"/>
        <v>2018|Grey District|Non-private Dwelling</v>
      </c>
      <c r="B351" t="s">
        <v>16</v>
      </c>
      <c r="C351" t="s">
        <v>17</v>
      </c>
      <c r="D351" t="s">
        <v>18</v>
      </c>
      <c r="E351" t="s">
        <v>19</v>
      </c>
      <c r="F351">
        <v>2018</v>
      </c>
      <c r="G351">
        <v>2018</v>
      </c>
      <c r="H351" s="1" t="s">
        <v>138</v>
      </c>
      <c r="I351" t="s">
        <v>137</v>
      </c>
      <c r="J351">
        <v>999</v>
      </c>
      <c r="K351" t="s">
        <v>29</v>
      </c>
      <c r="L351">
        <v>2</v>
      </c>
      <c r="M351" t="s">
        <v>262</v>
      </c>
      <c r="N351">
        <v>99</v>
      </c>
      <c r="R351" s="2">
        <f t="shared" si="16"/>
        <v>1.4884979702300407</v>
      </c>
      <c r="S351" s="2">
        <f t="shared" si="17"/>
        <v>6651</v>
      </c>
    </row>
    <row r="352" spans="1:19" x14ac:dyDescent="0.45">
      <c r="A352" s="2" t="str">
        <f t="shared" si="15"/>
        <v>2018|Grey District|Total - dwelling type</v>
      </c>
      <c r="B352" t="s">
        <v>16</v>
      </c>
      <c r="C352" t="s">
        <v>17</v>
      </c>
      <c r="D352" t="s">
        <v>18</v>
      </c>
      <c r="E352" t="s">
        <v>19</v>
      </c>
      <c r="F352">
        <v>2018</v>
      </c>
      <c r="G352">
        <v>2018</v>
      </c>
      <c r="H352" s="1" t="s">
        <v>138</v>
      </c>
      <c r="I352" t="s">
        <v>137</v>
      </c>
      <c r="J352">
        <v>999</v>
      </c>
      <c r="K352" t="s">
        <v>29</v>
      </c>
      <c r="L352">
        <v>99</v>
      </c>
      <c r="M352" t="s">
        <v>260</v>
      </c>
      <c r="N352">
        <v>6651</v>
      </c>
      <c r="R352" s="2">
        <f t="shared" si="16"/>
        <v>100</v>
      </c>
      <c r="S352" s="2">
        <f t="shared" si="17"/>
        <v>6651</v>
      </c>
    </row>
    <row r="353" spans="1:19" x14ac:dyDescent="0.45">
      <c r="A353" s="2" t="str">
        <f t="shared" si="15"/>
        <v>2018|Westland District|Private Dwelling</v>
      </c>
      <c r="B353" t="s">
        <v>16</v>
      </c>
      <c r="C353" t="s">
        <v>17</v>
      </c>
      <c r="D353" t="s">
        <v>18</v>
      </c>
      <c r="E353" t="s">
        <v>19</v>
      </c>
      <c r="F353">
        <v>2018</v>
      </c>
      <c r="G353">
        <v>2018</v>
      </c>
      <c r="H353" s="1" t="s">
        <v>136</v>
      </c>
      <c r="I353" t="s">
        <v>135</v>
      </c>
      <c r="J353">
        <v>999</v>
      </c>
      <c r="K353" t="s">
        <v>29</v>
      </c>
      <c r="L353">
        <v>1</v>
      </c>
      <c r="M353" t="s">
        <v>261</v>
      </c>
      <c r="N353">
        <v>4752</v>
      </c>
      <c r="R353" s="2">
        <f t="shared" si="16"/>
        <v>92.740046838407494</v>
      </c>
      <c r="S353" s="2">
        <f t="shared" si="17"/>
        <v>5124</v>
      </c>
    </row>
    <row r="354" spans="1:19" x14ac:dyDescent="0.45">
      <c r="A354" s="2" t="str">
        <f t="shared" si="15"/>
        <v>2018|Westland District|Non-private Dwelling</v>
      </c>
      <c r="B354" t="s">
        <v>16</v>
      </c>
      <c r="C354" t="s">
        <v>17</v>
      </c>
      <c r="D354" t="s">
        <v>18</v>
      </c>
      <c r="E354" t="s">
        <v>19</v>
      </c>
      <c r="F354">
        <v>2018</v>
      </c>
      <c r="G354">
        <v>2018</v>
      </c>
      <c r="H354" s="1" t="s">
        <v>136</v>
      </c>
      <c r="I354" t="s">
        <v>135</v>
      </c>
      <c r="J354">
        <v>999</v>
      </c>
      <c r="K354" t="s">
        <v>29</v>
      </c>
      <c r="L354">
        <v>2</v>
      </c>
      <c r="M354" t="s">
        <v>262</v>
      </c>
      <c r="N354">
        <v>372</v>
      </c>
      <c r="R354" s="2">
        <f t="shared" si="16"/>
        <v>7.2599531615925059</v>
      </c>
      <c r="S354" s="2">
        <f t="shared" si="17"/>
        <v>5124</v>
      </c>
    </row>
    <row r="355" spans="1:19" x14ac:dyDescent="0.45">
      <c r="A355" s="2" t="str">
        <f t="shared" si="15"/>
        <v>2018|Westland District|Total - dwelling type</v>
      </c>
      <c r="B355" t="s">
        <v>16</v>
      </c>
      <c r="C355" t="s">
        <v>17</v>
      </c>
      <c r="D355" t="s">
        <v>18</v>
      </c>
      <c r="E355" t="s">
        <v>19</v>
      </c>
      <c r="F355">
        <v>2018</v>
      </c>
      <c r="G355">
        <v>2018</v>
      </c>
      <c r="H355" s="1" t="s">
        <v>136</v>
      </c>
      <c r="I355" t="s">
        <v>135</v>
      </c>
      <c r="J355">
        <v>999</v>
      </c>
      <c r="K355" t="s">
        <v>29</v>
      </c>
      <c r="L355">
        <v>99</v>
      </c>
      <c r="M355" t="s">
        <v>260</v>
      </c>
      <c r="N355">
        <v>5124</v>
      </c>
      <c r="R355" s="2">
        <f t="shared" si="16"/>
        <v>100</v>
      </c>
      <c r="S355" s="2">
        <f t="shared" si="17"/>
        <v>5124</v>
      </c>
    </row>
    <row r="356" spans="1:19" x14ac:dyDescent="0.45">
      <c r="A356" s="2" t="str">
        <f t="shared" si="15"/>
        <v>2018|Hurunui District|Private Dwelling</v>
      </c>
      <c r="B356" t="s">
        <v>16</v>
      </c>
      <c r="C356" t="s">
        <v>17</v>
      </c>
      <c r="D356" t="s">
        <v>18</v>
      </c>
      <c r="E356" t="s">
        <v>19</v>
      </c>
      <c r="F356">
        <v>2018</v>
      </c>
      <c r="G356">
        <v>2018</v>
      </c>
      <c r="H356" s="1" t="s">
        <v>134</v>
      </c>
      <c r="I356" t="s">
        <v>133</v>
      </c>
      <c r="J356">
        <v>999</v>
      </c>
      <c r="K356" t="s">
        <v>29</v>
      </c>
      <c r="L356">
        <v>1</v>
      </c>
      <c r="M356" t="s">
        <v>261</v>
      </c>
      <c r="N356">
        <v>6792</v>
      </c>
      <c r="R356" s="2">
        <f t="shared" si="16"/>
        <v>95.688926458157226</v>
      </c>
      <c r="S356" s="2">
        <f t="shared" si="17"/>
        <v>7098</v>
      </c>
    </row>
    <row r="357" spans="1:19" x14ac:dyDescent="0.45">
      <c r="A357" s="2" t="str">
        <f t="shared" si="15"/>
        <v>2018|Hurunui District|Non-private Dwelling</v>
      </c>
      <c r="B357" t="s">
        <v>16</v>
      </c>
      <c r="C357" t="s">
        <v>17</v>
      </c>
      <c r="D357" t="s">
        <v>18</v>
      </c>
      <c r="E357" t="s">
        <v>19</v>
      </c>
      <c r="F357">
        <v>2018</v>
      </c>
      <c r="G357">
        <v>2018</v>
      </c>
      <c r="H357" s="1" t="s">
        <v>134</v>
      </c>
      <c r="I357" t="s">
        <v>133</v>
      </c>
      <c r="J357">
        <v>999</v>
      </c>
      <c r="K357" t="s">
        <v>29</v>
      </c>
      <c r="L357">
        <v>2</v>
      </c>
      <c r="M357" t="s">
        <v>262</v>
      </c>
      <c r="N357">
        <v>309</v>
      </c>
      <c r="R357" s="2">
        <f t="shared" si="16"/>
        <v>4.3533389687235839</v>
      </c>
      <c r="S357" s="2">
        <f t="shared" si="17"/>
        <v>7098</v>
      </c>
    </row>
    <row r="358" spans="1:19" x14ac:dyDescent="0.45">
      <c r="A358" s="2" t="str">
        <f t="shared" si="15"/>
        <v>2018|Hurunui District|Total - dwelling type</v>
      </c>
      <c r="B358" t="s">
        <v>16</v>
      </c>
      <c r="C358" t="s">
        <v>17</v>
      </c>
      <c r="D358" t="s">
        <v>18</v>
      </c>
      <c r="E358" t="s">
        <v>19</v>
      </c>
      <c r="F358">
        <v>2018</v>
      </c>
      <c r="G358">
        <v>2018</v>
      </c>
      <c r="H358" s="1" t="s">
        <v>134</v>
      </c>
      <c r="I358" t="s">
        <v>133</v>
      </c>
      <c r="J358">
        <v>999</v>
      </c>
      <c r="K358" t="s">
        <v>29</v>
      </c>
      <c r="L358">
        <v>99</v>
      </c>
      <c r="M358" t="s">
        <v>260</v>
      </c>
      <c r="N358">
        <v>7098</v>
      </c>
      <c r="R358" s="2">
        <f t="shared" si="16"/>
        <v>100</v>
      </c>
      <c r="S358" s="2">
        <f t="shared" si="17"/>
        <v>7098</v>
      </c>
    </row>
    <row r="359" spans="1:19" x14ac:dyDescent="0.45">
      <c r="A359" s="2" t="str">
        <f t="shared" si="15"/>
        <v>2018|Waimakariri District|Private Dwelling</v>
      </c>
      <c r="B359" t="s">
        <v>16</v>
      </c>
      <c r="C359" t="s">
        <v>17</v>
      </c>
      <c r="D359" t="s">
        <v>18</v>
      </c>
      <c r="E359" t="s">
        <v>19</v>
      </c>
      <c r="F359">
        <v>2018</v>
      </c>
      <c r="G359">
        <v>2018</v>
      </c>
      <c r="H359" s="1" t="s">
        <v>132</v>
      </c>
      <c r="I359" t="s">
        <v>131</v>
      </c>
      <c r="J359">
        <v>999</v>
      </c>
      <c r="K359" t="s">
        <v>29</v>
      </c>
      <c r="L359">
        <v>1</v>
      </c>
      <c r="M359" t="s">
        <v>261</v>
      </c>
      <c r="N359">
        <v>23703</v>
      </c>
      <c r="R359" s="2">
        <f t="shared" si="16"/>
        <v>99.659434914228058</v>
      </c>
      <c r="S359" s="2">
        <f t="shared" si="17"/>
        <v>23784</v>
      </c>
    </row>
    <row r="360" spans="1:19" x14ac:dyDescent="0.45">
      <c r="A360" s="2" t="str">
        <f t="shared" si="15"/>
        <v>2018|Waimakariri District|Non-private Dwelling</v>
      </c>
      <c r="B360" t="s">
        <v>16</v>
      </c>
      <c r="C360" t="s">
        <v>17</v>
      </c>
      <c r="D360" t="s">
        <v>18</v>
      </c>
      <c r="E360" t="s">
        <v>19</v>
      </c>
      <c r="F360">
        <v>2018</v>
      </c>
      <c r="G360">
        <v>2018</v>
      </c>
      <c r="H360" s="1" t="s">
        <v>132</v>
      </c>
      <c r="I360" t="s">
        <v>131</v>
      </c>
      <c r="J360">
        <v>999</v>
      </c>
      <c r="K360" t="s">
        <v>29</v>
      </c>
      <c r="L360">
        <v>2</v>
      </c>
      <c r="M360" t="s">
        <v>262</v>
      </c>
      <c r="N360">
        <v>84</v>
      </c>
      <c r="R360" s="2">
        <f t="shared" si="16"/>
        <v>0.35317860746720486</v>
      </c>
      <c r="S360" s="2">
        <f t="shared" si="17"/>
        <v>23784</v>
      </c>
    </row>
    <row r="361" spans="1:19" x14ac:dyDescent="0.45">
      <c r="A361" s="2" t="str">
        <f t="shared" si="15"/>
        <v>2018|Waimakariri District|Total - dwelling type</v>
      </c>
      <c r="B361" t="s">
        <v>16</v>
      </c>
      <c r="C361" t="s">
        <v>17</v>
      </c>
      <c r="D361" t="s">
        <v>18</v>
      </c>
      <c r="E361" t="s">
        <v>19</v>
      </c>
      <c r="F361">
        <v>2018</v>
      </c>
      <c r="G361">
        <v>2018</v>
      </c>
      <c r="H361" s="1" t="s">
        <v>132</v>
      </c>
      <c r="I361" t="s">
        <v>131</v>
      </c>
      <c r="J361">
        <v>999</v>
      </c>
      <c r="K361" t="s">
        <v>29</v>
      </c>
      <c r="L361">
        <v>99</v>
      </c>
      <c r="M361" t="s">
        <v>260</v>
      </c>
      <c r="N361">
        <v>23784</v>
      </c>
      <c r="R361" s="2">
        <f t="shared" si="16"/>
        <v>100</v>
      </c>
      <c r="S361" s="2">
        <f t="shared" si="17"/>
        <v>23784</v>
      </c>
    </row>
    <row r="362" spans="1:19" x14ac:dyDescent="0.45">
      <c r="A362" s="2" t="str">
        <f t="shared" si="15"/>
        <v>2018|Christchurch City|Private Dwelling</v>
      </c>
      <c r="B362" t="s">
        <v>16</v>
      </c>
      <c r="C362" t="s">
        <v>17</v>
      </c>
      <c r="D362" t="s">
        <v>18</v>
      </c>
      <c r="E362" t="s">
        <v>19</v>
      </c>
      <c r="F362">
        <v>2018</v>
      </c>
      <c r="G362">
        <v>2018</v>
      </c>
      <c r="H362" s="1" t="s">
        <v>130</v>
      </c>
      <c r="I362" t="s">
        <v>129</v>
      </c>
      <c r="J362">
        <v>999</v>
      </c>
      <c r="K362" t="s">
        <v>29</v>
      </c>
      <c r="L362">
        <v>1</v>
      </c>
      <c r="M362" t="s">
        <v>261</v>
      </c>
      <c r="N362">
        <v>153531</v>
      </c>
      <c r="R362" s="2">
        <f t="shared" si="16"/>
        <v>99.506134432540676</v>
      </c>
      <c r="S362" s="2">
        <f t="shared" si="17"/>
        <v>154293</v>
      </c>
    </row>
    <row r="363" spans="1:19" x14ac:dyDescent="0.45">
      <c r="A363" s="2" t="str">
        <f t="shared" si="15"/>
        <v>2018|Christchurch City|Non-private Dwelling</v>
      </c>
      <c r="B363" t="s">
        <v>16</v>
      </c>
      <c r="C363" t="s">
        <v>17</v>
      </c>
      <c r="D363" t="s">
        <v>18</v>
      </c>
      <c r="E363" t="s">
        <v>19</v>
      </c>
      <c r="F363">
        <v>2018</v>
      </c>
      <c r="G363">
        <v>2018</v>
      </c>
      <c r="H363" s="1" t="s">
        <v>130</v>
      </c>
      <c r="I363" t="s">
        <v>129</v>
      </c>
      <c r="J363">
        <v>999</v>
      </c>
      <c r="K363" t="s">
        <v>29</v>
      </c>
      <c r="L363">
        <v>2</v>
      </c>
      <c r="M363" t="s">
        <v>262</v>
      </c>
      <c r="N363">
        <v>765</v>
      </c>
      <c r="R363" s="2">
        <f t="shared" si="16"/>
        <v>0.495809920087107</v>
      </c>
      <c r="S363" s="2">
        <f t="shared" si="17"/>
        <v>154293</v>
      </c>
    </row>
    <row r="364" spans="1:19" x14ac:dyDescent="0.45">
      <c r="A364" s="2" t="str">
        <f t="shared" si="15"/>
        <v>2018|Christchurch City|Total - dwelling type</v>
      </c>
      <c r="B364" t="s">
        <v>16</v>
      </c>
      <c r="C364" t="s">
        <v>17</v>
      </c>
      <c r="D364" t="s">
        <v>18</v>
      </c>
      <c r="E364" t="s">
        <v>19</v>
      </c>
      <c r="F364">
        <v>2018</v>
      </c>
      <c r="G364">
        <v>2018</v>
      </c>
      <c r="H364" s="1" t="s">
        <v>130</v>
      </c>
      <c r="I364" t="s">
        <v>129</v>
      </c>
      <c r="J364">
        <v>999</v>
      </c>
      <c r="K364" t="s">
        <v>29</v>
      </c>
      <c r="L364">
        <v>99</v>
      </c>
      <c r="M364" t="s">
        <v>260</v>
      </c>
      <c r="N364">
        <v>154293</v>
      </c>
      <c r="R364" s="2">
        <f t="shared" si="16"/>
        <v>100</v>
      </c>
      <c r="S364" s="2">
        <f t="shared" si="17"/>
        <v>154293</v>
      </c>
    </row>
    <row r="365" spans="1:19" x14ac:dyDescent="0.45">
      <c r="A365" s="2" t="str">
        <f t="shared" si="15"/>
        <v>2018|Selwyn District|Private Dwelling</v>
      </c>
      <c r="B365" t="s">
        <v>16</v>
      </c>
      <c r="C365" t="s">
        <v>17</v>
      </c>
      <c r="D365" t="s">
        <v>18</v>
      </c>
      <c r="E365" t="s">
        <v>19</v>
      </c>
      <c r="F365">
        <v>2018</v>
      </c>
      <c r="G365">
        <v>2018</v>
      </c>
      <c r="H365" s="1" t="s">
        <v>128</v>
      </c>
      <c r="I365" t="s">
        <v>127</v>
      </c>
      <c r="J365">
        <v>999</v>
      </c>
      <c r="K365" t="s">
        <v>29</v>
      </c>
      <c r="L365">
        <v>1</v>
      </c>
      <c r="M365" t="s">
        <v>261</v>
      </c>
      <c r="N365">
        <v>23244</v>
      </c>
      <c r="R365" s="2">
        <f t="shared" si="16"/>
        <v>99.320599923086789</v>
      </c>
      <c r="S365" s="2">
        <f t="shared" si="17"/>
        <v>23403</v>
      </c>
    </row>
    <row r="366" spans="1:19" x14ac:dyDescent="0.45">
      <c r="A366" s="2" t="str">
        <f t="shared" si="15"/>
        <v>2018|Selwyn District|Non-private Dwelling</v>
      </c>
      <c r="B366" t="s">
        <v>16</v>
      </c>
      <c r="C366" t="s">
        <v>17</v>
      </c>
      <c r="D366" t="s">
        <v>18</v>
      </c>
      <c r="E366" t="s">
        <v>19</v>
      </c>
      <c r="F366">
        <v>2018</v>
      </c>
      <c r="G366">
        <v>2018</v>
      </c>
      <c r="H366" s="1" t="s">
        <v>128</v>
      </c>
      <c r="I366" t="s">
        <v>127</v>
      </c>
      <c r="J366">
        <v>999</v>
      </c>
      <c r="K366" t="s">
        <v>29</v>
      </c>
      <c r="L366">
        <v>2</v>
      </c>
      <c r="M366" t="s">
        <v>262</v>
      </c>
      <c r="N366">
        <v>162</v>
      </c>
      <c r="R366" s="2">
        <f t="shared" si="16"/>
        <v>0.69221894628893732</v>
      </c>
      <c r="S366" s="2">
        <f t="shared" si="17"/>
        <v>23403</v>
      </c>
    </row>
    <row r="367" spans="1:19" x14ac:dyDescent="0.45">
      <c r="A367" s="2" t="str">
        <f t="shared" si="15"/>
        <v>2018|Selwyn District|Total - dwelling type</v>
      </c>
      <c r="B367" t="s">
        <v>16</v>
      </c>
      <c r="C367" t="s">
        <v>17</v>
      </c>
      <c r="D367" t="s">
        <v>18</v>
      </c>
      <c r="E367" t="s">
        <v>19</v>
      </c>
      <c r="F367">
        <v>2018</v>
      </c>
      <c r="G367">
        <v>2018</v>
      </c>
      <c r="H367" s="1" t="s">
        <v>128</v>
      </c>
      <c r="I367" t="s">
        <v>127</v>
      </c>
      <c r="J367">
        <v>999</v>
      </c>
      <c r="K367" t="s">
        <v>29</v>
      </c>
      <c r="L367">
        <v>99</v>
      </c>
      <c r="M367" t="s">
        <v>260</v>
      </c>
      <c r="N367">
        <v>23403</v>
      </c>
      <c r="R367" s="2">
        <f t="shared" si="16"/>
        <v>100</v>
      </c>
      <c r="S367" s="2">
        <f t="shared" si="17"/>
        <v>23403</v>
      </c>
    </row>
    <row r="368" spans="1:19" x14ac:dyDescent="0.45">
      <c r="A368" s="2" t="str">
        <f t="shared" si="15"/>
        <v>2018|Ashburton District|Private Dwelling</v>
      </c>
      <c r="B368" t="s">
        <v>16</v>
      </c>
      <c r="C368" t="s">
        <v>17</v>
      </c>
      <c r="D368" t="s">
        <v>18</v>
      </c>
      <c r="E368" t="s">
        <v>19</v>
      </c>
      <c r="F368">
        <v>2018</v>
      </c>
      <c r="G368">
        <v>2018</v>
      </c>
      <c r="H368" s="1" t="s">
        <v>126</v>
      </c>
      <c r="I368" t="s">
        <v>125</v>
      </c>
      <c r="J368">
        <v>999</v>
      </c>
      <c r="K368" t="s">
        <v>29</v>
      </c>
      <c r="L368">
        <v>1</v>
      </c>
      <c r="M368" t="s">
        <v>261</v>
      </c>
      <c r="N368">
        <v>14700</v>
      </c>
      <c r="R368" s="2">
        <f t="shared" si="16"/>
        <v>99.250557018432247</v>
      </c>
      <c r="S368" s="2">
        <f t="shared" si="17"/>
        <v>14811</v>
      </c>
    </row>
    <row r="369" spans="1:19" x14ac:dyDescent="0.45">
      <c r="A369" s="2" t="str">
        <f t="shared" si="15"/>
        <v>2018|Ashburton District|Non-private Dwelling</v>
      </c>
      <c r="B369" t="s">
        <v>16</v>
      </c>
      <c r="C369" t="s">
        <v>17</v>
      </c>
      <c r="D369" t="s">
        <v>18</v>
      </c>
      <c r="E369" t="s">
        <v>19</v>
      </c>
      <c r="F369">
        <v>2018</v>
      </c>
      <c r="G369">
        <v>2018</v>
      </c>
      <c r="H369" s="1" t="s">
        <v>126</v>
      </c>
      <c r="I369" t="s">
        <v>125</v>
      </c>
      <c r="J369">
        <v>999</v>
      </c>
      <c r="K369" t="s">
        <v>29</v>
      </c>
      <c r="L369">
        <v>2</v>
      </c>
      <c r="M369" t="s">
        <v>262</v>
      </c>
      <c r="N369">
        <v>114</v>
      </c>
      <c r="R369" s="2">
        <f t="shared" si="16"/>
        <v>0.76969819728580102</v>
      </c>
      <c r="S369" s="2">
        <f t="shared" si="17"/>
        <v>14811</v>
      </c>
    </row>
    <row r="370" spans="1:19" x14ac:dyDescent="0.45">
      <c r="A370" s="2" t="str">
        <f t="shared" si="15"/>
        <v>2018|Ashburton District|Total - dwelling type</v>
      </c>
      <c r="B370" t="s">
        <v>16</v>
      </c>
      <c r="C370" t="s">
        <v>17</v>
      </c>
      <c r="D370" t="s">
        <v>18</v>
      </c>
      <c r="E370" t="s">
        <v>19</v>
      </c>
      <c r="F370">
        <v>2018</v>
      </c>
      <c r="G370">
        <v>2018</v>
      </c>
      <c r="H370" s="1" t="s">
        <v>126</v>
      </c>
      <c r="I370" t="s">
        <v>125</v>
      </c>
      <c r="J370">
        <v>999</v>
      </c>
      <c r="K370" t="s">
        <v>29</v>
      </c>
      <c r="L370">
        <v>99</v>
      </c>
      <c r="M370" t="s">
        <v>260</v>
      </c>
      <c r="N370">
        <v>14811</v>
      </c>
      <c r="R370" s="2">
        <f t="shared" si="16"/>
        <v>100</v>
      </c>
      <c r="S370" s="2">
        <f t="shared" si="17"/>
        <v>14811</v>
      </c>
    </row>
    <row r="371" spans="1:19" x14ac:dyDescent="0.45">
      <c r="A371" s="2" t="str">
        <f t="shared" si="15"/>
        <v>2018|Timaru District|Private Dwelling</v>
      </c>
      <c r="B371" t="s">
        <v>16</v>
      </c>
      <c r="C371" t="s">
        <v>17</v>
      </c>
      <c r="D371" t="s">
        <v>18</v>
      </c>
      <c r="E371" t="s">
        <v>19</v>
      </c>
      <c r="F371">
        <v>2018</v>
      </c>
      <c r="G371">
        <v>2018</v>
      </c>
      <c r="H371" s="1" t="s">
        <v>124</v>
      </c>
      <c r="I371" t="s">
        <v>123</v>
      </c>
      <c r="J371">
        <v>999</v>
      </c>
      <c r="K371" t="s">
        <v>29</v>
      </c>
      <c r="L371">
        <v>1</v>
      </c>
      <c r="M371" t="s">
        <v>261</v>
      </c>
      <c r="N371">
        <v>20937</v>
      </c>
      <c r="R371" s="2">
        <f t="shared" si="16"/>
        <v>99.274537695590325</v>
      </c>
      <c r="S371" s="2">
        <f t="shared" si="17"/>
        <v>21090</v>
      </c>
    </row>
    <row r="372" spans="1:19" x14ac:dyDescent="0.45">
      <c r="A372" s="2" t="str">
        <f t="shared" si="15"/>
        <v>2018|Timaru District|Non-private Dwelling</v>
      </c>
      <c r="B372" t="s">
        <v>16</v>
      </c>
      <c r="C372" t="s">
        <v>17</v>
      </c>
      <c r="D372" t="s">
        <v>18</v>
      </c>
      <c r="E372" t="s">
        <v>19</v>
      </c>
      <c r="F372">
        <v>2018</v>
      </c>
      <c r="G372">
        <v>2018</v>
      </c>
      <c r="H372" s="1" t="s">
        <v>124</v>
      </c>
      <c r="I372" t="s">
        <v>123</v>
      </c>
      <c r="J372">
        <v>999</v>
      </c>
      <c r="K372" t="s">
        <v>29</v>
      </c>
      <c r="L372">
        <v>2</v>
      </c>
      <c r="M372" t="s">
        <v>262</v>
      </c>
      <c r="N372">
        <v>150</v>
      </c>
      <c r="R372" s="2">
        <f t="shared" si="16"/>
        <v>0.71123755334281646</v>
      </c>
      <c r="S372" s="2">
        <f t="shared" si="17"/>
        <v>21090</v>
      </c>
    </row>
    <row r="373" spans="1:19" x14ac:dyDescent="0.45">
      <c r="A373" s="2" t="str">
        <f t="shared" si="15"/>
        <v>2018|Timaru District|Total - dwelling type</v>
      </c>
      <c r="B373" t="s">
        <v>16</v>
      </c>
      <c r="C373" t="s">
        <v>17</v>
      </c>
      <c r="D373" t="s">
        <v>18</v>
      </c>
      <c r="E373" t="s">
        <v>19</v>
      </c>
      <c r="F373">
        <v>2018</v>
      </c>
      <c r="G373">
        <v>2018</v>
      </c>
      <c r="H373" s="1" t="s">
        <v>124</v>
      </c>
      <c r="I373" t="s">
        <v>123</v>
      </c>
      <c r="J373">
        <v>999</v>
      </c>
      <c r="K373" t="s">
        <v>29</v>
      </c>
      <c r="L373">
        <v>99</v>
      </c>
      <c r="M373" t="s">
        <v>260</v>
      </c>
      <c r="N373">
        <v>21090</v>
      </c>
      <c r="R373" s="2">
        <f t="shared" si="16"/>
        <v>100</v>
      </c>
      <c r="S373" s="2">
        <f t="shared" si="17"/>
        <v>21090</v>
      </c>
    </row>
    <row r="374" spans="1:19" x14ac:dyDescent="0.45">
      <c r="A374" s="2" t="str">
        <f t="shared" si="15"/>
        <v>2018|Mackenzie District|Private Dwelling</v>
      </c>
      <c r="B374" t="s">
        <v>16</v>
      </c>
      <c r="C374" t="s">
        <v>17</v>
      </c>
      <c r="D374" t="s">
        <v>18</v>
      </c>
      <c r="E374" t="s">
        <v>19</v>
      </c>
      <c r="F374">
        <v>2018</v>
      </c>
      <c r="G374">
        <v>2018</v>
      </c>
      <c r="H374" s="1" t="s">
        <v>122</v>
      </c>
      <c r="I374" t="s">
        <v>121</v>
      </c>
      <c r="J374">
        <v>999</v>
      </c>
      <c r="K374" t="s">
        <v>29</v>
      </c>
      <c r="L374">
        <v>1</v>
      </c>
      <c r="M374" t="s">
        <v>261</v>
      </c>
      <c r="N374">
        <v>3591</v>
      </c>
      <c r="R374" s="2">
        <f t="shared" si="16"/>
        <v>95.836669335468372</v>
      </c>
      <c r="S374" s="2">
        <f t="shared" si="17"/>
        <v>3747</v>
      </c>
    </row>
    <row r="375" spans="1:19" x14ac:dyDescent="0.45">
      <c r="A375" s="2" t="str">
        <f t="shared" si="15"/>
        <v>2018|Mackenzie District|Non-private Dwelling</v>
      </c>
      <c r="B375" t="s">
        <v>16</v>
      </c>
      <c r="C375" t="s">
        <v>17</v>
      </c>
      <c r="D375" t="s">
        <v>18</v>
      </c>
      <c r="E375" t="s">
        <v>19</v>
      </c>
      <c r="F375">
        <v>2018</v>
      </c>
      <c r="G375">
        <v>2018</v>
      </c>
      <c r="H375" s="1" t="s">
        <v>122</v>
      </c>
      <c r="I375" t="s">
        <v>121</v>
      </c>
      <c r="J375">
        <v>999</v>
      </c>
      <c r="K375" t="s">
        <v>29</v>
      </c>
      <c r="L375">
        <v>2</v>
      </c>
      <c r="M375" t="s">
        <v>262</v>
      </c>
      <c r="N375">
        <v>159</v>
      </c>
      <c r="R375" s="2">
        <f t="shared" si="16"/>
        <v>4.2433947157726175</v>
      </c>
      <c r="S375" s="2">
        <f t="shared" si="17"/>
        <v>3747</v>
      </c>
    </row>
    <row r="376" spans="1:19" x14ac:dyDescent="0.45">
      <c r="A376" s="2" t="str">
        <f t="shared" si="15"/>
        <v>2018|Mackenzie District|Total - dwelling type</v>
      </c>
      <c r="B376" t="s">
        <v>16</v>
      </c>
      <c r="C376" t="s">
        <v>17</v>
      </c>
      <c r="D376" t="s">
        <v>18</v>
      </c>
      <c r="E376" t="s">
        <v>19</v>
      </c>
      <c r="F376">
        <v>2018</v>
      </c>
      <c r="G376">
        <v>2018</v>
      </c>
      <c r="H376" s="1" t="s">
        <v>122</v>
      </c>
      <c r="I376" t="s">
        <v>121</v>
      </c>
      <c r="J376">
        <v>999</v>
      </c>
      <c r="K376" t="s">
        <v>29</v>
      </c>
      <c r="L376">
        <v>99</v>
      </c>
      <c r="M376" t="s">
        <v>260</v>
      </c>
      <c r="N376">
        <v>3747</v>
      </c>
      <c r="R376" s="2">
        <f t="shared" si="16"/>
        <v>100</v>
      </c>
      <c r="S376" s="2">
        <f t="shared" si="17"/>
        <v>3747</v>
      </c>
    </row>
    <row r="377" spans="1:19" x14ac:dyDescent="0.45">
      <c r="A377" s="2" t="str">
        <f t="shared" si="15"/>
        <v>2018|Waimate District|Private Dwelling</v>
      </c>
      <c r="B377" t="s">
        <v>16</v>
      </c>
      <c r="C377" t="s">
        <v>17</v>
      </c>
      <c r="D377" t="s">
        <v>18</v>
      </c>
      <c r="E377" t="s">
        <v>19</v>
      </c>
      <c r="F377">
        <v>2018</v>
      </c>
      <c r="G377">
        <v>2018</v>
      </c>
      <c r="H377" s="1" t="s">
        <v>120</v>
      </c>
      <c r="I377" t="s">
        <v>119</v>
      </c>
      <c r="J377">
        <v>999</v>
      </c>
      <c r="K377" t="s">
        <v>29</v>
      </c>
      <c r="L377">
        <v>1</v>
      </c>
      <c r="M377" t="s">
        <v>261</v>
      </c>
      <c r="N377">
        <v>3882</v>
      </c>
      <c r="R377" s="2">
        <f t="shared" si="16"/>
        <v>99.233128834355838</v>
      </c>
      <c r="S377" s="2">
        <f t="shared" si="17"/>
        <v>3912</v>
      </c>
    </row>
    <row r="378" spans="1:19" x14ac:dyDescent="0.45">
      <c r="A378" s="2" t="str">
        <f t="shared" si="15"/>
        <v>2018|Waimate District|Non-private Dwelling</v>
      </c>
      <c r="B378" t="s">
        <v>16</v>
      </c>
      <c r="C378" t="s">
        <v>17</v>
      </c>
      <c r="D378" t="s">
        <v>18</v>
      </c>
      <c r="E378" t="s">
        <v>19</v>
      </c>
      <c r="F378">
        <v>2018</v>
      </c>
      <c r="G378">
        <v>2018</v>
      </c>
      <c r="H378" s="1" t="s">
        <v>120</v>
      </c>
      <c r="I378" t="s">
        <v>119</v>
      </c>
      <c r="J378">
        <v>999</v>
      </c>
      <c r="K378" t="s">
        <v>29</v>
      </c>
      <c r="L378">
        <v>2</v>
      </c>
      <c r="M378" t="s">
        <v>262</v>
      </c>
      <c r="N378">
        <v>30</v>
      </c>
      <c r="R378" s="2">
        <f t="shared" si="16"/>
        <v>0.76687116564417179</v>
      </c>
      <c r="S378" s="2">
        <f t="shared" si="17"/>
        <v>3912</v>
      </c>
    </row>
    <row r="379" spans="1:19" x14ac:dyDescent="0.45">
      <c r="A379" s="2" t="str">
        <f t="shared" si="15"/>
        <v>2018|Waimate District|Total - dwelling type</v>
      </c>
      <c r="B379" t="s">
        <v>16</v>
      </c>
      <c r="C379" t="s">
        <v>17</v>
      </c>
      <c r="D379" t="s">
        <v>18</v>
      </c>
      <c r="E379" t="s">
        <v>19</v>
      </c>
      <c r="F379">
        <v>2018</v>
      </c>
      <c r="G379">
        <v>2018</v>
      </c>
      <c r="H379" s="1" t="s">
        <v>120</v>
      </c>
      <c r="I379" t="s">
        <v>119</v>
      </c>
      <c r="J379">
        <v>999</v>
      </c>
      <c r="K379" t="s">
        <v>29</v>
      </c>
      <c r="L379">
        <v>99</v>
      </c>
      <c r="M379" t="s">
        <v>260</v>
      </c>
      <c r="N379">
        <v>3912</v>
      </c>
      <c r="R379" s="2">
        <f t="shared" si="16"/>
        <v>100</v>
      </c>
      <c r="S379" s="2">
        <f t="shared" si="17"/>
        <v>3912</v>
      </c>
    </row>
    <row r="380" spans="1:19" x14ac:dyDescent="0.45">
      <c r="A380" s="2" t="str">
        <f t="shared" si="15"/>
        <v>2018|Chatham Islands Territory|Private Dwelling</v>
      </c>
      <c r="B380" t="s">
        <v>16</v>
      </c>
      <c r="C380" t="s">
        <v>17</v>
      </c>
      <c r="D380" t="s">
        <v>18</v>
      </c>
      <c r="E380" t="s">
        <v>19</v>
      </c>
      <c r="F380">
        <v>2018</v>
      </c>
      <c r="G380">
        <v>2018</v>
      </c>
      <c r="H380" s="1" t="s">
        <v>118</v>
      </c>
      <c r="I380" t="s">
        <v>117</v>
      </c>
      <c r="J380">
        <v>999</v>
      </c>
      <c r="K380" t="s">
        <v>29</v>
      </c>
      <c r="L380">
        <v>1</v>
      </c>
      <c r="M380" t="s">
        <v>261</v>
      </c>
      <c r="N380">
        <v>333</v>
      </c>
      <c r="R380" s="2">
        <f t="shared" si="16"/>
        <v>92.5</v>
      </c>
      <c r="S380" s="2">
        <f t="shared" si="17"/>
        <v>360</v>
      </c>
    </row>
    <row r="381" spans="1:19" x14ac:dyDescent="0.45">
      <c r="A381" s="2" t="str">
        <f t="shared" si="15"/>
        <v>2018|Chatham Islands Territory|Non-private Dwelling</v>
      </c>
      <c r="B381" t="s">
        <v>16</v>
      </c>
      <c r="C381" t="s">
        <v>17</v>
      </c>
      <c r="D381" t="s">
        <v>18</v>
      </c>
      <c r="E381" t="s">
        <v>19</v>
      </c>
      <c r="F381">
        <v>2018</v>
      </c>
      <c r="G381">
        <v>2018</v>
      </c>
      <c r="H381" s="1" t="s">
        <v>118</v>
      </c>
      <c r="I381" t="s">
        <v>117</v>
      </c>
      <c r="J381">
        <v>999</v>
      </c>
      <c r="K381" t="s">
        <v>29</v>
      </c>
      <c r="L381">
        <v>2</v>
      </c>
      <c r="M381" t="s">
        <v>262</v>
      </c>
      <c r="N381">
        <v>24</v>
      </c>
      <c r="R381" s="2">
        <f t="shared" si="16"/>
        <v>6.666666666666667</v>
      </c>
      <c r="S381" s="2">
        <f t="shared" si="17"/>
        <v>360</v>
      </c>
    </row>
    <row r="382" spans="1:19" x14ac:dyDescent="0.45">
      <c r="A382" s="2" t="str">
        <f t="shared" si="15"/>
        <v>2018|Chatham Islands Territory|Total - dwelling type</v>
      </c>
      <c r="B382" t="s">
        <v>16</v>
      </c>
      <c r="C382" t="s">
        <v>17</v>
      </c>
      <c r="D382" t="s">
        <v>18</v>
      </c>
      <c r="E382" t="s">
        <v>19</v>
      </c>
      <c r="F382">
        <v>2018</v>
      </c>
      <c r="G382">
        <v>2018</v>
      </c>
      <c r="H382" s="1" t="s">
        <v>118</v>
      </c>
      <c r="I382" t="s">
        <v>117</v>
      </c>
      <c r="J382">
        <v>999</v>
      </c>
      <c r="K382" t="s">
        <v>29</v>
      </c>
      <c r="L382">
        <v>99</v>
      </c>
      <c r="M382" t="s">
        <v>260</v>
      </c>
      <c r="N382">
        <v>360</v>
      </c>
      <c r="R382" s="2">
        <f t="shared" si="16"/>
        <v>100</v>
      </c>
      <c r="S382" s="2">
        <f t="shared" si="17"/>
        <v>360</v>
      </c>
    </row>
    <row r="383" spans="1:19" x14ac:dyDescent="0.45">
      <c r="A383" s="2" t="str">
        <f t="shared" si="15"/>
        <v>2018|Waitaki District|Private Dwelling</v>
      </c>
      <c r="B383" t="s">
        <v>16</v>
      </c>
      <c r="C383" t="s">
        <v>17</v>
      </c>
      <c r="D383" t="s">
        <v>18</v>
      </c>
      <c r="E383" t="s">
        <v>19</v>
      </c>
      <c r="F383">
        <v>2018</v>
      </c>
      <c r="G383">
        <v>2018</v>
      </c>
      <c r="H383" s="1" t="s">
        <v>116</v>
      </c>
      <c r="I383" t="s">
        <v>115</v>
      </c>
      <c r="J383">
        <v>999</v>
      </c>
      <c r="K383" t="s">
        <v>29</v>
      </c>
      <c r="L383">
        <v>1</v>
      </c>
      <c r="M383" t="s">
        <v>261</v>
      </c>
      <c r="N383">
        <v>11442</v>
      </c>
      <c r="R383" s="2">
        <f t="shared" si="16"/>
        <v>98.273640814223143</v>
      </c>
      <c r="S383" s="2">
        <f t="shared" si="17"/>
        <v>11643</v>
      </c>
    </row>
    <row r="384" spans="1:19" x14ac:dyDescent="0.45">
      <c r="A384" s="2" t="str">
        <f t="shared" si="15"/>
        <v>2018|Waitaki District|Non-private Dwelling</v>
      </c>
      <c r="B384" t="s">
        <v>16</v>
      </c>
      <c r="C384" t="s">
        <v>17</v>
      </c>
      <c r="D384" t="s">
        <v>18</v>
      </c>
      <c r="E384" t="s">
        <v>19</v>
      </c>
      <c r="F384">
        <v>2018</v>
      </c>
      <c r="G384">
        <v>2018</v>
      </c>
      <c r="H384" s="1" t="s">
        <v>116</v>
      </c>
      <c r="I384" t="s">
        <v>115</v>
      </c>
      <c r="J384">
        <v>999</v>
      </c>
      <c r="K384" t="s">
        <v>29</v>
      </c>
      <c r="L384">
        <v>2</v>
      </c>
      <c r="M384" t="s">
        <v>262</v>
      </c>
      <c r="N384">
        <v>201</v>
      </c>
      <c r="R384" s="2">
        <f t="shared" si="16"/>
        <v>1.7263591857768614</v>
      </c>
      <c r="S384" s="2">
        <f t="shared" si="17"/>
        <v>11643</v>
      </c>
    </row>
    <row r="385" spans="1:19" x14ac:dyDescent="0.45">
      <c r="A385" s="2" t="str">
        <f t="shared" si="15"/>
        <v>2018|Waitaki District|Total - dwelling type</v>
      </c>
      <c r="B385" t="s">
        <v>16</v>
      </c>
      <c r="C385" t="s">
        <v>17</v>
      </c>
      <c r="D385" t="s">
        <v>18</v>
      </c>
      <c r="E385" t="s">
        <v>19</v>
      </c>
      <c r="F385">
        <v>2018</v>
      </c>
      <c r="G385">
        <v>2018</v>
      </c>
      <c r="H385" s="1" t="s">
        <v>116</v>
      </c>
      <c r="I385" t="s">
        <v>115</v>
      </c>
      <c r="J385">
        <v>999</v>
      </c>
      <c r="K385" t="s">
        <v>29</v>
      </c>
      <c r="L385">
        <v>99</v>
      </c>
      <c r="M385" t="s">
        <v>260</v>
      </c>
      <c r="N385">
        <v>11643</v>
      </c>
      <c r="R385" s="2">
        <f t="shared" si="16"/>
        <v>100</v>
      </c>
      <c r="S385" s="2">
        <f t="shared" si="17"/>
        <v>11643</v>
      </c>
    </row>
    <row r="386" spans="1:19" x14ac:dyDescent="0.45">
      <c r="A386" s="2" t="str">
        <f t="shared" si="15"/>
        <v>2018|Central Otago District|Private Dwelling</v>
      </c>
      <c r="B386" t="s">
        <v>16</v>
      </c>
      <c r="C386" t="s">
        <v>17</v>
      </c>
      <c r="D386" t="s">
        <v>18</v>
      </c>
      <c r="E386" t="s">
        <v>19</v>
      </c>
      <c r="F386">
        <v>2018</v>
      </c>
      <c r="G386">
        <v>2018</v>
      </c>
      <c r="H386" s="1" t="s">
        <v>114</v>
      </c>
      <c r="I386" t="s">
        <v>113</v>
      </c>
      <c r="J386">
        <v>999</v>
      </c>
      <c r="K386" t="s">
        <v>29</v>
      </c>
      <c r="L386">
        <v>1</v>
      </c>
      <c r="M386" t="s">
        <v>261</v>
      </c>
      <c r="N386">
        <v>11124</v>
      </c>
      <c r="R386" s="2">
        <f t="shared" si="16"/>
        <v>97.733263046916193</v>
      </c>
      <c r="S386" s="2">
        <f t="shared" si="17"/>
        <v>11382</v>
      </c>
    </row>
    <row r="387" spans="1:19" x14ac:dyDescent="0.45">
      <c r="A387" s="2" t="str">
        <f t="shared" ref="A387:A450" si="18">G387&amp;"|"&amp;I387&amp;"|"&amp;M387</f>
        <v>2018|Central Otago District|Non-private Dwelling</v>
      </c>
      <c r="B387" t="s">
        <v>16</v>
      </c>
      <c r="C387" t="s">
        <v>17</v>
      </c>
      <c r="D387" t="s">
        <v>18</v>
      </c>
      <c r="E387" t="s">
        <v>19</v>
      </c>
      <c r="F387">
        <v>2018</v>
      </c>
      <c r="G387">
        <v>2018</v>
      </c>
      <c r="H387" s="1" t="s">
        <v>114</v>
      </c>
      <c r="I387" t="s">
        <v>113</v>
      </c>
      <c r="J387">
        <v>999</v>
      </c>
      <c r="K387" t="s">
        <v>29</v>
      </c>
      <c r="L387">
        <v>2</v>
      </c>
      <c r="M387" t="s">
        <v>262</v>
      </c>
      <c r="N387">
        <v>255</v>
      </c>
      <c r="R387" s="2">
        <f t="shared" ref="R387:R450" si="19">IF(P387&lt;&gt;"_U",IFERROR((N387/S387*100),"."),".")</f>
        <v>2.2403795466526093</v>
      </c>
      <c r="S387" s="2">
        <f t="shared" ref="S387:S450" si="20">VLOOKUP(G387&amp;"|"&amp;I387&amp;"|Total - dwelling type",$A$2:$P$622,14,0)</f>
        <v>11382</v>
      </c>
    </row>
    <row r="388" spans="1:19" x14ac:dyDescent="0.45">
      <c r="A388" s="2" t="str">
        <f t="shared" si="18"/>
        <v>2018|Central Otago District|Total - dwelling type</v>
      </c>
      <c r="B388" t="s">
        <v>16</v>
      </c>
      <c r="C388" t="s">
        <v>17</v>
      </c>
      <c r="D388" t="s">
        <v>18</v>
      </c>
      <c r="E388" t="s">
        <v>19</v>
      </c>
      <c r="F388">
        <v>2018</v>
      </c>
      <c r="G388">
        <v>2018</v>
      </c>
      <c r="H388" s="1" t="s">
        <v>114</v>
      </c>
      <c r="I388" t="s">
        <v>113</v>
      </c>
      <c r="J388">
        <v>999</v>
      </c>
      <c r="K388" t="s">
        <v>29</v>
      </c>
      <c r="L388">
        <v>99</v>
      </c>
      <c r="M388" t="s">
        <v>260</v>
      </c>
      <c r="N388">
        <v>11382</v>
      </c>
      <c r="R388" s="2">
        <f t="shared" si="19"/>
        <v>100</v>
      </c>
      <c r="S388" s="2">
        <f t="shared" si="20"/>
        <v>11382</v>
      </c>
    </row>
    <row r="389" spans="1:19" x14ac:dyDescent="0.45">
      <c r="A389" s="2" t="str">
        <f t="shared" si="18"/>
        <v>2018|Queenstown-Lakes District|Private Dwelling</v>
      </c>
      <c r="B389" t="s">
        <v>16</v>
      </c>
      <c r="C389" t="s">
        <v>17</v>
      </c>
      <c r="D389" t="s">
        <v>18</v>
      </c>
      <c r="E389" t="s">
        <v>19</v>
      </c>
      <c r="F389">
        <v>2018</v>
      </c>
      <c r="G389">
        <v>2018</v>
      </c>
      <c r="H389" s="1" t="s">
        <v>112</v>
      </c>
      <c r="I389" t="s">
        <v>111</v>
      </c>
      <c r="J389">
        <v>999</v>
      </c>
      <c r="K389" t="s">
        <v>29</v>
      </c>
      <c r="L389">
        <v>1</v>
      </c>
      <c r="M389" t="s">
        <v>261</v>
      </c>
      <c r="N389">
        <v>19845</v>
      </c>
      <c r="R389" s="2">
        <f t="shared" si="19"/>
        <v>97.265108072342301</v>
      </c>
      <c r="S389" s="2">
        <f t="shared" si="20"/>
        <v>20403</v>
      </c>
    </row>
    <row r="390" spans="1:19" x14ac:dyDescent="0.45">
      <c r="A390" s="2" t="str">
        <f t="shared" si="18"/>
        <v>2018|Queenstown-Lakes District|Non-private Dwelling</v>
      </c>
      <c r="B390" t="s">
        <v>16</v>
      </c>
      <c r="C390" t="s">
        <v>17</v>
      </c>
      <c r="D390" t="s">
        <v>18</v>
      </c>
      <c r="E390" t="s">
        <v>19</v>
      </c>
      <c r="F390">
        <v>2018</v>
      </c>
      <c r="G390">
        <v>2018</v>
      </c>
      <c r="H390" s="1" t="s">
        <v>112</v>
      </c>
      <c r="I390" t="s">
        <v>111</v>
      </c>
      <c r="J390">
        <v>999</v>
      </c>
      <c r="K390" t="s">
        <v>29</v>
      </c>
      <c r="L390">
        <v>2</v>
      </c>
      <c r="M390" t="s">
        <v>262</v>
      </c>
      <c r="N390">
        <v>558</v>
      </c>
      <c r="R390" s="2">
        <f t="shared" si="19"/>
        <v>2.7348919276576971</v>
      </c>
      <c r="S390" s="2">
        <f t="shared" si="20"/>
        <v>20403</v>
      </c>
    </row>
    <row r="391" spans="1:19" x14ac:dyDescent="0.45">
      <c r="A391" s="2" t="str">
        <f t="shared" si="18"/>
        <v>2018|Queenstown-Lakes District|Total - dwelling type</v>
      </c>
      <c r="B391" t="s">
        <v>16</v>
      </c>
      <c r="C391" t="s">
        <v>17</v>
      </c>
      <c r="D391" t="s">
        <v>18</v>
      </c>
      <c r="E391" t="s">
        <v>19</v>
      </c>
      <c r="F391">
        <v>2018</v>
      </c>
      <c r="G391">
        <v>2018</v>
      </c>
      <c r="H391" s="1" t="s">
        <v>112</v>
      </c>
      <c r="I391" t="s">
        <v>111</v>
      </c>
      <c r="J391">
        <v>999</v>
      </c>
      <c r="K391" t="s">
        <v>29</v>
      </c>
      <c r="L391">
        <v>99</v>
      </c>
      <c r="M391" t="s">
        <v>260</v>
      </c>
      <c r="N391">
        <v>20403</v>
      </c>
      <c r="R391" s="2">
        <f t="shared" si="19"/>
        <v>100</v>
      </c>
      <c r="S391" s="2">
        <f t="shared" si="20"/>
        <v>20403</v>
      </c>
    </row>
    <row r="392" spans="1:19" x14ac:dyDescent="0.45">
      <c r="A392" s="2" t="str">
        <f t="shared" si="18"/>
        <v>2018|Dunedin City|Private Dwelling</v>
      </c>
      <c r="B392" t="s">
        <v>16</v>
      </c>
      <c r="C392" t="s">
        <v>17</v>
      </c>
      <c r="D392" t="s">
        <v>18</v>
      </c>
      <c r="E392" t="s">
        <v>19</v>
      </c>
      <c r="F392">
        <v>2018</v>
      </c>
      <c r="G392">
        <v>2018</v>
      </c>
      <c r="H392" s="1" t="s">
        <v>110</v>
      </c>
      <c r="I392" t="s">
        <v>109</v>
      </c>
      <c r="J392">
        <v>999</v>
      </c>
      <c r="K392" t="s">
        <v>29</v>
      </c>
      <c r="L392">
        <v>1</v>
      </c>
      <c r="M392" t="s">
        <v>261</v>
      </c>
      <c r="N392">
        <v>52665</v>
      </c>
      <c r="R392" s="2">
        <f t="shared" si="19"/>
        <v>99.197604113691582</v>
      </c>
      <c r="S392" s="2">
        <f t="shared" si="20"/>
        <v>53091</v>
      </c>
    </row>
    <row r="393" spans="1:19" x14ac:dyDescent="0.45">
      <c r="A393" s="2" t="str">
        <f t="shared" si="18"/>
        <v>2018|Dunedin City|Non-private Dwelling</v>
      </c>
      <c r="B393" t="s">
        <v>16</v>
      </c>
      <c r="C393" t="s">
        <v>17</v>
      </c>
      <c r="D393" t="s">
        <v>18</v>
      </c>
      <c r="E393" t="s">
        <v>19</v>
      </c>
      <c r="F393">
        <v>2018</v>
      </c>
      <c r="G393">
        <v>2018</v>
      </c>
      <c r="H393" s="1" t="s">
        <v>110</v>
      </c>
      <c r="I393" t="s">
        <v>109</v>
      </c>
      <c r="J393">
        <v>999</v>
      </c>
      <c r="K393" t="s">
        <v>29</v>
      </c>
      <c r="L393">
        <v>2</v>
      </c>
      <c r="M393" t="s">
        <v>262</v>
      </c>
      <c r="N393">
        <v>426</v>
      </c>
      <c r="R393" s="2">
        <f t="shared" si="19"/>
        <v>0.80239588630841385</v>
      </c>
      <c r="S393" s="2">
        <f t="shared" si="20"/>
        <v>53091</v>
      </c>
    </row>
    <row r="394" spans="1:19" x14ac:dyDescent="0.45">
      <c r="A394" s="2" t="str">
        <f t="shared" si="18"/>
        <v>2018|Dunedin City|Total - dwelling type</v>
      </c>
      <c r="B394" t="s">
        <v>16</v>
      </c>
      <c r="C394" t="s">
        <v>17</v>
      </c>
      <c r="D394" t="s">
        <v>18</v>
      </c>
      <c r="E394" t="s">
        <v>19</v>
      </c>
      <c r="F394">
        <v>2018</v>
      </c>
      <c r="G394">
        <v>2018</v>
      </c>
      <c r="H394" s="1" t="s">
        <v>110</v>
      </c>
      <c r="I394" t="s">
        <v>109</v>
      </c>
      <c r="J394">
        <v>999</v>
      </c>
      <c r="K394" t="s">
        <v>29</v>
      </c>
      <c r="L394">
        <v>99</v>
      </c>
      <c r="M394" t="s">
        <v>260</v>
      </c>
      <c r="N394">
        <v>53091</v>
      </c>
      <c r="R394" s="2">
        <f t="shared" si="19"/>
        <v>100</v>
      </c>
      <c r="S394" s="2">
        <f t="shared" si="20"/>
        <v>53091</v>
      </c>
    </row>
    <row r="395" spans="1:19" x14ac:dyDescent="0.45">
      <c r="A395" s="2" t="str">
        <f t="shared" si="18"/>
        <v>2018|Clutha District|Private Dwelling</v>
      </c>
      <c r="B395" t="s">
        <v>16</v>
      </c>
      <c r="C395" t="s">
        <v>17</v>
      </c>
      <c r="D395" t="s">
        <v>18</v>
      </c>
      <c r="E395" t="s">
        <v>19</v>
      </c>
      <c r="F395">
        <v>2018</v>
      </c>
      <c r="G395">
        <v>2018</v>
      </c>
      <c r="H395" s="1" t="s">
        <v>108</v>
      </c>
      <c r="I395" t="s">
        <v>107</v>
      </c>
      <c r="J395">
        <v>999</v>
      </c>
      <c r="K395" t="s">
        <v>29</v>
      </c>
      <c r="L395">
        <v>1</v>
      </c>
      <c r="M395" t="s">
        <v>261</v>
      </c>
      <c r="N395">
        <v>8637</v>
      </c>
      <c r="R395" s="2">
        <f t="shared" si="19"/>
        <v>98.6296676944159</v>
      </c>
      <c r="S395" s="2">
        <f t="shared" si="20"/>
        <v>8757</v>
      </c>
    </row>
    <row r="396" spans="1:19" x14ac:dyDescent="0.45">
      <c r="A396" s="2" t="str">
        <f t="shared" si="18"/>
        <v>2018|Clutha District|Non-private Dwelling</v>
      </c>
      <c r="B396" t="s">
        <v>16</v>
      </c>
      <c r="C396" t="s">
        <v>17</v>
      </c>
      <c r="D396" t="s">
        <v>18</v>
      </c>
      <c r="E396" t="s">
        <v>19</v>
      </c>
      <c r="F396">
        <v>2018</v>
      </c>
      <c r="G396">
        <v>2018</v>
      </c>
      <c r="H396" s="1" t="s">
        <v>108</v>
      </c>
      <c r="I396" t="s">
        <v>107</v>
      </c>
      <c r="J396">
        <v>999</v>
      </c>
      <c r="K396" t="s">
        <v>29</v>
      </c>
      <c r="L396">
        <v>2</v>
      </c>
      <c r="M396" t="s">
        <v>262</v>
      </c>
      <c r="N396">
        <v>120</v>
      </c>
      <c r="R396" s="2">
        <f t="shared" si="19"/>
        <v>1.3703323055841041</v>
      </c>
      <c r="S396" s="2">
        <f t="shared" si="20"/>
        <v>8757</v>
      </c>
    </row>
    <row r="397" spans="1:19" x14ac:dyDescent="0.45">
      <c r="A397" s="2" t="str">
        <f t="shared" si="18"/>
        <v>2018|Clutha District|Total - dwelling type</v>
      </c>
      <c r="B397" t="s">
        <v>16</v>
      </c>
      <c r="C397" t="s">
        <v>17</v>
      </c>
      <c r="D397" t="s">
        <v>18</v>
      </c>
      <c r="E397" t="s">
        <v>19</v>
      </c>
      <c r="F397">
        <v>2018</v>
      </c>
      <c r="G397">
        <v>2018</v>
      </c>
      <c r="H397" s="1" t="s">
        <v>108</v>
      </c>
      <c r="I397" t="s">
        <v>107</v>
      </c>
      <c r="J397">
        <v>999</v>
      </c>
      <c r="K397" t="s">
        <v>29</v>
      </c>
      <c r="L397">
        <v>99</v>
      </c>
      <c r="M397" t="s">
        <v>260</v>
      </c>
      <c r="N397">
        <v>8757</v>
      </c>
      <c r="R397" s="2">
        <f t="shared" si="19"/>
        <v>100</v>
      </c>
      <c r="S397" s="2">
        <f t="shared" si="20"/>
        <v>8757</v>
      </c>
    </row>
    <row r="398" spans="1:19" x14ac:dyDescent="0.45">
      <c r="A398" s="2" t="str">
        <f t="shared" si="18"/>
        <v>2018|Southland District|Private Dwelling</v>
      </c>
      <c r="B398" t="s">
        <v>16</v>
      </c>
      <c r="C398" t="s">
        <v>17</v>
      </c>
      <c r="D398" t="s">
        <v>18</v>
      </c>
      <c r="E398" t="s">
        <v>19</v>
      </c>
      <c r="F398">
        <v>2018</v>
      </c>
      <c r="G398">
        <v>2018</v>
      </c>
      <c r="H398" s="1" t="s">
        <v>106</v>
      </c>
      <c r="I398" t="s">
        <v>105</v>
      </c>
      <c r="J398">
        <v>999</v>
      </c>
      <c r="K398" t="s">
        <v>29</v>
      </c>
      <c r="L398">
        <v>1</v>
      </c>
      <c r="M398" t="s">
        <v>261</v>
      </c>
      <c r="N398">
        <v>15291</v>
      </c>
      <c r="R398" s="2">
        <f t="shared" si="19"/>
        <v>96.534090909090907</v>
      </c>
      <c r="S398" s="2">
        <f t="shared" si="20"/>
        <v>15840</v>
      </c>
    </row>
    <row r="399" spans="1:19" x14ac:dyDescent="0.45">
      <c r="A399" s="2" t="str">
        <f t="shared" si="18"/>
        <v>2018|Southland District|Non-private Dwelling</v>
      </c>
      <c r="B399" t="s">
        <v>16</v>
      </c>
      <c r="C399" t="s">
        <v>17</v>
      </c>
      <c r="D399" t="s">
        <v>18</v>
      </c>
      <c r="E399" t="s">
        <v>19</v>
      </c>
      <c r="F399">
        <v>2018</v>
      </c>
      <c r="G399">
        <v>2018</v>
      </c>
      <c r="H399" s="1" t="s">
        <v>106</v>
      </c>
      <c r="I399" t="s">
        <v>105</v>
      </c>
      <c r="J399">
        <v>999</v>
      </c>
      <c r="K399" t="s">
        <v>29</v>
      </c>
      <c r="L399">
        <v>2</v>
      </c>
      <c r="M399" t="s">
        <v>262</v>
      </c>
      <c r="N399">
        <v>549</v>
      </c>
      <c r="R399" s="2">
        <f t="shared" si="19"/>
        <v>3.4659090909090908</v>
      </c>
      <c r="S399" s="2">
        <f t="shared" si="20"/>
        <v>15840</v>
      </c>
    </row>
    <row r="400" spans="1:19" x14ac:dyDescent="0.45">
      <c r="A400" s="2" t="str">
        <f t="shared" si="18"/>
        <v>2018|Southland District|Total - dwelling type</v>
      </c>
      <c r="B400" t="s">
        <v>16</v>
      </c>
      <c r="C400" t="s">
        <v>17</v>
      </c>
      <c r="D400" t="s">
        <v>18</v>
      </c>
      <c r="E400" t="s">
        <v>19</v>
      </c>
      <c r="F400">
        <v>2018</v>
      </c>
      <c r="G400">
        <v>2018</v>
      </c>
      <c r="H400" s="1" t="s">
        <v>106</v>
      </c>
      <c r="I400" t="s">
        <v>105</v>
      </c>
      <c r="J400">
        <v>999</v>
      </c>
      <c r="K400" t="s">
        <v>29</v>
      </c>
      <c r="L400">
        <v>99</v>
      </c>
      <c r="M400" t="s">
        <v>260</v>
      </c>
      <c r="N400">
        <v>15840</v>
      </c>
      <c r="R400" s="2">
        <f t="shared" si="19"/>
        <v>100</v>
      </c>
      <c r="S400" s="2">
        <f t="shared" si="20"/>
        <v>15840</v>
      </c>
    </row>
    <row r="401" spans="1:19" x14ac:dyDescent="0.45">
      <c r="A401" s="2" t="str">
        <f t="shared" si="18"/>
        <v>2018|Gore District|Private Dwelling</v>
      </c>
      <c r="B401" t="s">
        <v>16</v>
      </c>
      <c r="C401" t="s">
        <v>17</v>
      </c>
      <c r="D401" t="s">
        <v>18</v>
      </c>
      <c r="E401" t="s">
        <v>19</v>
      </c>
      <c r="F401">
        <v>2018</v>
      </c>
      <c r="G401">
        <v>2018</v>
      </c>
      <c r="H401" s="1" t="s">
        <v>104</v>
      </c>
      <c r="I401" t="s">
        <v>103</v>
      </c>
      <c r="J401">
        <v>999</v>
      </c>
      <c r="K401" t="s">
        <v>29</v>
      </c>
      <c r="L401">
        <v>1</v>
      </c>
      <c r="M401" t="s">
        <v>261</v>
      </c>
      <c r="N401">
        <v>5577</v>
      </c>
      <c r="R401" s="2">
        <f t="shared" si="19"/>
        <v>99.358631747728481</v>
      </c>
      <c r="S401" s="2">
        <f t="shared" si="20"/>
        <v>5613</v>
      </c>
    </row>
    <row r="402" spans="1:19" x14ac:dyDescent="0.45">
      <c r="A402" s="2" t="str">
        <f t="shared" si="18"/>
        <v>2018|Gore District|Non-private Dwelling</v>
      </c>
      <c r="B402" t="s">
        <v>16</v>
      </c>
      <c r="C402" t="s">
        <v>17</v>
      </c>
      <c r="D402" t="s">
        <v>18</v>
      </c>
      <c r="E402" t="s">
        <v>19</v>
      </c>
      <c r="F402">
        <v>2018</v>
      </c>
      <c r="G402">
        <v>2018</v>
      </c>
      <c r="H402" s="1" t="s">
        <v>104</v>
      </c>
      <c r="I402" t="s">
        <v>103</v>
      </c>
      <c r="J402">
        <v>999</v>
      </c>
      <c r="K402" t="s">
        <v>29</v>
      </c>
      <c r="L402">
        <v>2</v>
      </c>
      <c r="M402" t="s">
        <v>262</v>
      </c>
      <c r="N402">
        <v>36</v>
      </c>
      <c r="R402" s="2">
        <f t="shared" si="19"/>
        <v>0.64136825227151262</v>
      </c>
      <c r="S402" s="2">
        <f t="shared" si="20"/>
        <v>5613</v>
      </c>
    </row>
    <row r="403" spans="1:19" x14ac:dyDescent="0.45">
      <c r="A403" s="2" t="str">
        <f t="shared" si="18"/>
        <v>2018|Gore District|Total - dwelling type</v>
      </c>
      <c r="B403" t="s">
        <v>16</v>
      </c>
      <c r="C403" t="s">
        <v>17</v>
      </c>
      <c r="D403" t="s">
        <v>18</v>
      </c>
      <c r="E403" t="s">
        <v>19</v>
      </c>
      <c r="F403">
        <v>2018</v>
      </c>
      <c r="G403">
        <v>2018</v>
      </c>
      <c r="H403" s="1" t="s">
        <v>104</v>
      </c>
      <c r="I403" t="s">
        <v>103</v>
      </c>
      <c r="J403">
        <v>999</v>
      </c>
      <c r="K403" t="s">
        <v>29</v>
      </c>
      <c r="L403">
        <v>99</v>
      </c>
      <c r="M403" t="s">
        <v>260</v>
      </c>
      <c r="N403">
        <v>5613</v>
      </c>
      <c r="R403" s="2">
        <f t="shared" si="19"/>
        <v>100</v>
      </c>
      <c r="S403" s="2">
        <f t="shared" si="20"/>
        <v>5613</v>
      </c>
    </row>
    <row r="404" spans="1:19" x14ac:dyDescent="0.45">
      <c r="A404" s="2" t="str">
        <f t="shared" si="18"/>
        <v>2018|Invercargill City|Private Dwelling</v>
      </c>
      <c r="B404" t="s">
        <v>16</v>
      </c>
      <c r="C404" t="s">
        <v>17</v>
      </c>
      <c r="D404" t="s">
        <v>18</v>
      </c>
      <c r="E404" t="s">
        <v>19</v>
      </c>
      <c r="F404">
        <v>2018</v>
      </c>
      <c r="G404">
        <v>2018</v>
      </c>
      <c r="H404" s="1" t="s">
        <v>102</v>
      </c>
      <c r="I404" t="s">
        <v>101</v>
      </c>
      <c r="J404">
        <v>999</v>
      </c>
      <c r="K404" t="s">
        <v>29</v>
      </c>
      <c r="L404">
        <v>1</v>
      </c>
      <c r="M404" t="s">
        <v>261</v>
      </c>
      <c r="N404">
        <v>23103</v>
      </c>
      <c r="R404" s="2">
        <f t="shared" si="19"/>
        <v>99.457574583494761</v>
      </c>
      <c r="S404" s="2">
        <f t="shared" si="20"/>
        <v>23229</v>
      </c>
    </row>
    <row r="405" spans="1:19" x14ac:dyDescent="0.45">
      <c r="A405" s="2" t="str">
        <f t="shared" si="18"/>
        <v>2018|Invercargill City|Non-private Dwelling</v>
      </c>
      <c r="B405" t="s">
        <v>16</v>
      </c>
      <c r="C405" t="s">
        <v>17</v>
      </c>
      <c r="D405" t="s">
        <v>18</v>
      </c>
      <c r="E405" t="s">
        <v>19</v>
      </c>
      <c r="F405">
        <v>2018</v>
      </c>
      <c r="G405">
        <v>2018</v>
      </c>
      <c r="H405" s="1" t="s">
        <v>102</v>
      </c>
      <c r="I405" t="s">
        <v>101</v>
      </c>
      <c r="J405">
        <v>999</v>
      </c>
      <c r="K405" t="s">
        <v>29</v>
      </c>
      <c r="L405">
        <v>2</v>
      </c>
      <c r="M405" t="s">
        <v>262</v>
      </c>
      <c r="N405">
        <v>129</v>
      </c>
      <c r="R405" s="2">
        <f t="shared" si="19"/>
        <v>0.55534030737440265</v>
      </c>
      <c r="S405" s="2">
        <f t="shared" si="20"/>
        <v>23229</v>
      </c>
    </row>
    <row r="406" spans="1:19" x14ac:dyDescent="0.45">
      <c r="A406" s="2" t="str">
        <f t="shared" si="18"/>
        <v>2018|Invercargill City|Total - dwelling type</v>
      </c>
      <c r="B406" t="s">
        <v>16</v>
      </c>
      <c r="C406" t="s">
        <v>17</v>
      </c>
      <c r="D406" t="s">
        <v>18</v>
      </c>
      <c r="E406" t="s">
        <v>19</v>
      </c>
      <c r="F406">
        <v>2018</v>
      </c>
      <c r="G406">
        <v>2018</v>
      </c>
      <c r="H406" s="1" t="s">
        <v>102</v>
      </c>
      <c r="I406" t="s">
        <v>101</v>
      </c>
      <c r="J406">
        <v>999</v>
      </c>
      <c r="K406" t="s">
        <v>29</v>
      </c>
      <c r="L406">
        <v>99</v>
      </c>
      <c r="M406" t="s">
        <v>260</v>
      </c>
      <c r="N406">
        <v>23229</v>
      </c>
      <c r="R406" s="2">
        <f t="shared" si="19"/>
        <v>100</v>
      </c>
      <c r="S406" s="2">
        <f t="shared" si="20"/>
        <v>23229</v>
      </c>
    </row>
    <row r="407" spans="1:19" x14ac:dyDescent="0.45">
      <c r="A407" s="2" t="str">
        <f t="shared" si="18"/>
        <v>2018|Auckland|Private Dwelling</v>
      </c>
      <c r="B407" t="s">
        <v>16</v>
      </c>
      <c r="C407" t="s">
        <v>17</v>
      </c>
      <c r="D407" t="s">
        <v>18</v>
      </c>
      <c r="E407" t="s">
        <v>19</v>
      </c>
      <c r="F407">
        <v>2018</v>
      </c>
      <c r="G407">
        <v>2018</v>
      </c>
      <c r="H407" s="1" t="s">
        <v>100</v>
      </c>
      <c r="I407" t="s">
        <v>99</v>
      </c>
      <c r="J407">
        <v>999</v>
      </c>
      <c r="K407" t="s">
        <v>29</v>
      </c>
      <c r="L407">
        <v>1</v>
      </c>
      <c r="M407" t="s">
        <v>261</v>
      </c>
      <c r="N407">
        <v>545127</v>
      </c>
      <c r="R407" s="2">
        <f t="shared" si="19"/>
        <v>99.646838823600376</v>
      </c>
      <c r="S407" s="2">
        <f t="shared" si="20"/>
        <v>547059</v>
      </c>
    </row>
    <row r="408" spans="1:19" x14ac:dyDescent="0.45">
      <c r="A408" s="2" t="str">
        <f t="shared" si="18"/>
        <v>2018|Auckland|Non-private Dwelling</v>
      </c>
      <c r="B408" t="s">
        <v>16</v>
      </c>
      <c r="C408" t="s">
        <v>17</v>
      </c>
      <c r="D408" t="s">
        <v>18</v>
      </c>
      <c r="E408" t="s">
        <v>19</v>
      </c>
      <c r="F408">
        <v>2018</v>
      </c>
      <c r="G408">
        <v>2018</v>
      </c>
      <c r="H408" s="1" t="s">
        <v>100</v>
      </c>
      <c r="I408" t="s">
        <v>99</v>
      </c>
      <c r="J408">
        <v>999</v>
      </c>
      <c r="K408" t="s">
        <v>29</v>
      </c>
      <c r="L408">
        <v>2</v>
      </c>
      <c r="M408" t="s">
        <v>262</v>
      </c>
      <c r="N408">
        <v>1935</v>
      </c>
      <c r="R408" s="2">
        <f t="shared" si="19"/>
        <v>0.35370956331949571</v>
      </c>
      <c r="S408" s="2">
        <f t="shared" si="20"/>
        <v>547059</v>
      </c>
    </row>
    <row r="409" spans="1:19" x14ac:dyDescent="0.45">
      <c r="A409" s="2" t="str">
        <f t="shared" si="18"/>
        <v>2018|Auckland|Total - dwelling type</v>
      </c>
      <c r="B409" t="s">
        <v>16</v>
      </c>
      <c r="C409" t="s">
        <v>17</v>
      </c>
      <c r="D409" t="s">
        <v>18</v>
      </c>
      <c r="E409" t="s">
        <v>19</v>
      </c>
      <c r="F409">
        <v>2018</v>
      </c>
      <c r="G409">
        <v>2018</v>
      </c>
      <c r="H409" s="1" t="s">
        <v>100</v>
      </c>
      <c r="I409" t="s">
        <v>99</v>
      </c>
      <c r="J409">
        <v>999</v>
      </c>
      <c r="K409" t="s">
        <v>29</v>
      </c>
      <c r="L409">
        <v>99</v>
      </c>
      <c r="M409" t="s">
        <v>260</v>
      </c>
      <c r="N409">
        <v>547059</v>
      </c>
      <c r="R409" s="2">
        <f t="shared" si="19"/>
        <v>100</v>
      </c>
      <c r="S409" s="2">
        <f t="shared" si="20"/>
        <v>547059</v>
      </c>
    </row>
    <row r="410" spans="1:19" x14ac:dyDescent="0.45">
      <c r="A410" s="2" t="str">
        <f t="shared" si="18"/>
        <v>2018|Area Outside Territorial Authority|Private Dwelling</v>
      </c>
      <c r="B410" t="s">
        <v>16</v>
      </c>
      <c r="C410" t="s">
        <v>17</v>
      </c>
      <c r="D410" t="s">
        <v>18</v>
      </c>
      <c r="E410" t="s">
        <v>19</v>
      </c>
      <c r="F410">
        <v>2018</v>
      </c>
      <c r="G410">
        <v>2018</v>
      </c>
      <c r="H410">
        <v>999</v>
      </c>
      <c r="I410" t="s">
        <v>56</v>
      </c>
      <c r="J410">
        <v>999</v>
      </c>
      <c r="K410" t="s">
        <v>29</v>
      </c>
      <c r="L410">
        <v>1</v>
      </c>
      <c r="M410" t="s">
        <v>261</v>
      </c>
      <c r="N410">
        <v>33</v>
      </c>
      <c r="R410" s="2">
        <f t="shared" si="19"/>
        <v>52.380952380952387</v>
      </c>
      <c r="S410" s="2">
        <f t="shared" si="20"/>
        <v>63</v>
      </c>
    </row>
    <row r="411" spans="1:19" x14ac:dyDescent="0.45">
      <c r="A411" s="2" t="str">
        <f t="shared" si="18"/>
        <v>2018|Area Outside Territorial Authority|Non-private Dwelling</v>
      </c>
      <c r="B411" t="s">
        <v>16</v>
      </c>
      <c r="C411" t="s">
        <v>17</v>
      </c>
      <c r="D411" t="s">
        <v>18</v>
      </c>
      <c r="E411" t="s">
        <v>19</v>
      </c>
      <c r="F411">
        <v>2018</v>
      </c>
      <c r="G411">
        <v>2018</v>
      </c>
      <c r="H411">
        <v>999</v>
      </c>
      <c r="I411" t="s">
        <v>56</v>
      </c>
      <c r="J411">
        <v>999</v>
      </c>
      <c r="K411" t="s">
        <v>29</v>
      </c>
      <c r="L411">
        <v>2</v>
      </c>
      <c r="M411" t="s">
        <v>262</v>
      </c>
      <c r="N411">
        <v>30</v>
      </c>
      <c r="R411" s="2">
        <f t="shared" si="19"/>
        <v>47.619047619047613</v>
      </c>
      <c r="S411" s="2">
        <f t="shared" si="20"/>
        <v>63</v>
      </c>
    </row>
    <row r="412" spans="1:19" x14ac:dyDescent="0.45">
      <c r="A412" s="2" t="str">
        <f t="shared" si="18"/>
        <v>2018|Area Outside Territorial Authority|Total - dwelling type</v>
      </c>
      <c r="B412" t="s">
        <v>16</v>
      </c>
      <c r="C412" t="s">
        <v>17</v>
      </c>
      <c r="D412" t="s">
        <v>18</v>
      </c>
      <c r="E412" t="s">
        <v>19</v>
      </c>
      <c r="F412">
        <v>2018</v>
      </c>
      <c r="G412">
        <v>2018</v>
      </c>
      <c r="H412">
        <v>999</v>
      </c>
      <c r="I412" t="s">
        <v>56</v>
      </c>
      <c r="J412">
        <v>999</v>
      </c>
      <c r="K412" t="s">
        <v>29</v>
      </c>
      <c r="L412">
        <v>99</v>
      </c>
      <c r="M412" t="s">
        <v>260</v>
      </c>
      <c r="N412">
        <v>63</v>
      </c>
      <c r="R412" s="2">
        <f t="shared" si="19"/>
        <v>100</v>
      </c>
      <c r="S412" s="2">
        <f t="shared" si="20"/>
        <v>63</v>
      </c>
    </row>
    <row r="413" spans="1:19" x14ac:dyDescent="0.45">
      <c r="A413" s="2" t="str">
        <f t="shared" si="18"/>
        <v>2018|Total - New Zealand by territorial authority and Auckland local board/SA2|Private Dwelling</v>
      </c>
      <c r="B413" t="s">
        <v>16</v>
      </c>
      <c r="C413" t="s">
        <v>17</v>
      </c>
      <c r="D413" t="s">
        <v>18</v>
      </c>
      <c r="E413" t="s">
        <v>19</v>
      </c>
      <c r="F413">
        <v>2018</v>
      </c>
      <c r="G413">
        <v>2018</v>
      </c>
      <c r="H413">
        <v>999999</v>
      </c>
      <c r="I413" t="s">
        <v>55</v>
      </c>
      <c r="J413">
        <v>999</v>
      </c>
      <c r="K413" t="s">
        <v>29</v>
      </c>
      <c r="L413">
        <v>1</v>
      </c>
      <c r="M413" t="s">
        <v>261</v>
      </c>
      <c r="N413">
        <v>1871934</v>
      </c>
      <c r="R413" s="2">
        <f t="shared" si="19"/>
        <v>99.226988147999734</v>
      </c>
      <c r="S413" s="2">
        <f t="shared" si="20"/>
        <v>1886517</v>
      </c>
    </row>
    <row r="414" spans="1:19" x14ac:dyDescent="0.45">
      <c r="A414" s="2" t="str">
        <f t="shared" si="18"/>
        <v>2018|Total - New Zealand by territorial authority and Auckland local board/SA2|Non-private Dwelling</v>
      </c>
      <c r="B414" t="s">
        <v>16</v>
      </c>
      <c r="C414" t="s">
        <v>17</v>
      </c>
      <c r="D414" t="s">
        <v>18</v>
      </c>
      <c r="E414" t="s">
        <v>19</v>
      </c>
      <c r="F414">
        <v>2018</v>
      </c>
      <c r="G414">
        <v>2018</v>
      </c>
      <c r="H414">
        <v>999999</v>
      </c>
      <c r="I414" t="s">
        <v>55</v>
      </c>
      <c r="J414">
        <v>999</v>
      </c>
      <c r="K414" t="s">
        <v>29</v>
      </c>
      <c r="L414">
        <v>2</v>
      </c>
      <c r="M414" t="s">
        <v>262</v>
      </c>
      <c r="N414">
        <v>14583</v>
      </c>
      <c r="R414" s="2">
        <f t="shared" si="19"/>
        <v>0.77301185200027356</v>
      </c>
      <c r="S414" s="2">
        <f t="shared" si="20"/>
        <v>1886517</v>
      </c>
    </row>
    <row r="415" spans="1:19" x14ac:dyDescent="0.45">
      <c r="A415" s="2" t="str">
        <f t="shared" si="18"/>
        <v>2018|Total - New Zealand by territorial authority and Auckland local board/SA2|Total - dwelling type</v>
      </c>
      <c r="B415" t="s">
        <v>16</v>
      </c>
      <c r="C415" t="s">
        <v>17</v>
      </c>
      <c r="D415" t="s">
        <v>18</v>
      </c>
      <c r="E415" t="s">
        <v>19</v>
      </c>
      <c r="F415">
        <v>2018</v>
      </c>
      <c r="G415">
        <v>2018</v>
      </c>
      <c r="H415">
        <v>999999</v>
      </c>
      <c r="I415" t="s">
        <v>55</v>
      </c>
      <c r="J415">
        <v>999</v>
      </c>
      <c r="K415" t="s">
        <v>29</v>
      </c>
      <c r="L415">
        <v>99</v>
      </c>
      <c r="M415" t="s">
        <v>260</v>
      </c>
      <c r="N415">
        <v>1886517</v>
      </c>
      <c r="R415" s="2">
        <f t="shared" si="19"/>
        <v>100</v>
      </c>
      <c r="S415" s="2">
        <f t="shared" si="20"/>
        <v>1886517</v>
      </c>
    </row>
    <row r="416" spans="1:19" x14ac:dyDescent="0.45">
      <c r="A416" s="2" t="str">
        <f t="shared" si="18"/>
        <v>2023|Far North District|Private Dwelling</v>
      </c>
      <c r="B416" t="s">
        <v>16</v>
      </c>
      <c r="C416" t="s">
        <v>17</v>
      </c>
      <c r="D416" t="s">
        <v>18</v>
      </c>
      <c r="E416" t="s">
        <v>19</v>
      </c>
      <c r="F416">
        <v>2023</v>
      </c>
      <c r="G416">
        <v>2023</v>
      </c>
      <c r="H416" s="1" t="s">
        <v>232</v>
      </c>
      <c r="I416" t="s">
        <v>231</v>
      </c>
      <c r="J416">
        <v>999</v>
      </c>
      <c r="K416" t="s">
        <v>29</v>
      </c>
      <c r="L416">
        <v>1</v>
      </c>
      <c r="M416" t="s">
        <v>261</v>
      </c>
      <c r="N416">
        <v>32538</v>
      </c>
      <c r="R416" s="2">
        <f t="shared" si="19"/>
        <v>98.385341074020317</v>
      </c>
      <c r="S416" s="2">
        <f t="shared" si="20"/>
        <v>33072</v>
      </c>
    </row>
    <row r="417" spans="1:19" x14ac:dyDescent="0.45">
      <c r="A417" s="2" t="str">
        <f t="shared" si="18"/>
        <v>2023|Far North District|Non-private Dwelling</v>
      </c>
      <c r="B417" t="s">
        <v>16</v>
      </c>
      <c r="C417" t="s">
        <v>17</v>
      </c>
      <c r="D417" t="s">
        <v>18</v>
      </c>
      <c r="E417" t="s">
        <v>19</v>
      </c>
      <c r="F417">
        <v>2023</v>
      </c>
      <c r="G417">
        <v>2023</v>
      </c>
      <c r="H417" s="1" t="s">
        <v>232</v>
      </c>
      <c r="I417" t="s">
        <v>231</v>
      </c>
      <c r="J417">
        <v>999</v>
      </c>
      <c r="K417" t="s">
        <v>29</v>
      </c>
      <c r="L417">
        <v>2</v>
      </c>
      <c r="M417" t="s">
        <v>262</v>
      </c>
      <c r="N417">
        <v>537</v>
      </c>
      <c r="R417" s="2">
        <f t="shared" si="19"/>
        <v>1.6237300435413642</v>
      </c>
      <c r="S417" s="2">
        <f t="shared" si="20"/>
        <v>33072</v>
      </c>
    </row>
    <row r="418" spans="1:19" x14ac:dyDescent="0.45">
      <c r="A418" s="2" t="str">
        <f t="shared" si="18"/>
        <v>2023|Far North District|Total - dwelling type</v>
      </c>
      <c r="B418" t="s">
        <v>16</v>
      </c>
      <c r="C418" t="s">
        <v>17</v>
      </c>
      <c r="D418" t="s">
        <v>18</v>
      </c>
      <c r="E418" t="s">
        <v>19</v>
      </c>
      <c r="F418">
        <v>2023</v>
      </c>
      <c r="G418">
        <v>2023</v>
      </c>
      <c r="H418" s="1" t="s">
        <v>232</v>
      </c>
      <c r="I418" t="s">
        <v>231</v>
      </c>
      <c r="J418">
        <v>999</v>
      </c>
      <c r="K418" t="s">
        <v>29</v>
      </c>
      <c r="L418">
        <v>99</v>
      </c>
      <c r="M418" t="s">
        <v>260</v>
      </c>
      <c r="N418">
        <v>33072</v>
      </c>
      <c r="R418" s="2">
        <f t="shared" si="19"/>
        <v>100</v>
      </c>
      <c r="S418" s="2">
        <f t="shared" si="20"/>
        <v>33072</v>
      </c>
    </row>
    <row r="419" spans="1:19" x14ac:dyDescent="0.45">
      <c r="A419" s="2" t="str">
        <f t="shared" si="18"/>
        <v>2023|Whangarei District|Private Dwelling</v>
      </c>
      <c r="B419" t="s">
        <v>16</v>
      </c>
      <c r="C419" t="s">
        <v>17</v>
      </c>
      <c r="D419" t="s">
        <v>18</v>
      </c>
      <c r="E419" t="s">
        <v>19</v>
      </c>
      <c r="F419">
        <v>2023</v>
      </c>
      <c r="G419">
        <v>2023</v>
      </c>
      <c r="H419" s="1" t="s">
        <v>230</v>
      </c>
      <c r="I419" t="s">
        <v>229</v>
      </c>
      <c r="J419">
        <v>999</v>
      </c>
      <c r="K419" t="s">
        <v>29</v>
      </c>
      <c r="L419">
        <v>1</v>
      </c>
      <c r="M419" t="s">
        <v>261</v>
      </c>
      <c r="N419">
        <v>41319</v>
      </c>
      <c r="R419" s="2">
        <f t="shared" si="19"/>
        <v>99.472771919688</v>
      </c>
      <c r="S419" s="2">
        <f t="shared" si="20"/>
        <v>41538</v>
      </c>
    </row>
    <row r="420" spans="1:19" x14ac:dyDescent="0.45">
      <c r="A420" s="2" t="str">
        <f t="shared" si="18"/>
        <v>2023|Whangarei District|Non-private Dwelling</v>
      </c>
      <c r="B420" t="s">
        <v>16</v>
      </c>
      <c r="C420" t="s">
        <v>17</v>
      </c>
      <c r="D420" t="s">
        <v>18</v>
      </c>
      <c r="E420" t="s">
        <v>19</v>
      </c>
      <c r="F420">
        <v>2023</v>
      </c>
      <c r="G420">
        <v>2023</v>
      </c>
      <c r="H420" s="1" t="s">
        <v>230</v>
      </c>
      <c r="I420" t="s">
        <v>229</v>
      </c>
      <c r="J420">
        <v>999</v>
      </c>
      <c r="K420" t="s">
        <v>29</v>
      </c>
      <c r="L420">
        <v>2</v>
      </c>
      <c r="M420" t="s">
        <v>262</v>
      </c>
      <c r="N420">
        <v>219</v>
      </c>
      <c r="R420" s="2">
        <f t="shared" si="19"/>
        <v>0.52722808031200352</v>
      </c>
      <c r="S420" s="2">
        <f t="shared" si="20"/>
        <v>41538</v>
      </c>
    </row>
    <row r="421" spans="1:19" x14ac:dyDescent="0.45">
      <c r="A421" s="2" t="str">
        <f t="shared" si="18"/>
        <v>2023|Whangarei District|Total - dwelling type</v>
      </c>
      <c r="B421" t="s">
        <v>16</v>
      </c>
      <c r="C421" t="s">
        <v>17</v>
      </c>
      <c r="D421" t="s">
        <v>18</v>
      </c>
      <c r="E421" t="s">
        <v>19</v>
      </c>
      <c r="F421">
        <v>2023</v>
      </c>
      <c r="G421">
        <v>2023</v>
      </c>
      <c r="H421" s="1" t="s">
        <v>230</v>
      </c>
      <c r="I421" t="s">
        <v>229</v>
      </c>
      <c r="J421">
        <v>999</v>
      </c>
      <c r="K421" t="s">
        <v>29</v>
      </c>
      <c r="L421">
        <v>99</v>
      </c>
      <c r="M421" t="s">
        <v>260</v>
      </c>
      <c r="N421">
        <v>41538</v>
      </c>
      <c r="R421" s="2">
        <f t="shared" si="19"/>
        <v>100</v>
      </c>
      <c r="S421" s="2">
        <f t="shared" si="20"/>
        <v>41538</v>
      </c>
    </row>
    <row r="422" spans="1:19" x14ac:dyDescent="0.45">
      <c r="A422" s="2" t="str">
        <f t="shared" si="18"/>
        <v>2023|Kaipara District|Private Dwelling</v>
      </c>
      <c r="B422" t="s">
        <v>16</v>
      </c>
      <c r="C422" t="s">
        <v>17</v>
      </c>
      <c r="D422" t="s">
        <v>18</v>
      </c>
      <c r="E422" t="s">
        <v>19</v>
      </c>
      <c r="F422">
        <v>2023</v>
      </c>
      <c r="G422">
        <v>2023</v>
      </c>
      <c r="H422" s="1" t="s">
        <v>228</v>
      </c>
      <c r="I422" t="s">
        <v>227</v>
      </c>
      <c r="J422">
        <v>999</v>
      </c>
      <c r="K422" t="s">
        <v>29</v>
      </c>
      <c r="L422">
        <v>1</v>
      </c>
      <c r="M422" t="s">
        <v>261</v>
      </c>
      <c r="N422">
        <v>13368</v>
      </c>
      <c r="R422" s="2">
        <f t="shared" si="19"/>
        <v>99.154428126390741</v>
      </c>
      <c r="S422" s="2">
        <f t="shared" si="20"/>
        <v>13482</v>
      </c>
    </row>
    <row r="423" spans="1:19" x14ac:dyDescent="0.45">
      <c r="A423" s="2" t="str">
        <f t="shared" si="18"/>
        <v>2023|Kaipara District|Non-private Dwelling</v>
      </c>
      <c r="B423" t="s">
        <v>16</v>
      </c>
      <c r="C423" t="s">
        <v>17</v>
      </c>
      <c r="D423" t="s">
        <v>18</v>
      </c>
      <c r="E423" t="s">
        <v>19</v>
      </c>
      <c r="F423">
        <v>2023</v>
      </c>
      <c r="G423">
        <v>2023</v>
      </c>
      <c r="H423" s="1" t="s">
        <v>228</v>
      </c>
      <c r="I423" t="s">
        <v>227</v>
      </c>
      <c r="J423">
        <v>999</v>
      </c>
      <c r="K423" t="s">
        <v>29</v>
      </c>
      <c r="L423">
        <v>2</v>
      </c>
      <c r="M423" t="s">
        <v>262</v>
      </c>
      <c r="N423">
        <v>111</v>
      </c>
      <c r="R423" s="2">
        <f t="shared" si="19"/>
        <v>0.8233199821984869</v>
      </c>
      <c r="S423" s="2">
        <f t="shared" si="20"/>
        <v>13482</v>
      </c>
    </row>
    <row r="424" spans="1:19" x14ac:dyDescent="0.45">
      <c r="A424" s="2" t="str">
        <f t="shared" si="18"/>
        <v>2023|Kaipara District|Total - dwelling type</v>
      </c>
      <c r="B424" t="s">
        <v>16</v>
      </c>
      <c r="C424" t="s">
        <v>17</v>
      </c>
      <c r="D424" t="s">
        <v>18</v>
      </c>
      <c r="E424" t="s">
        <v>19</v>
      </c>
      <c r="F424">
        <v>2023</v>
      </c>
      <c r="G424">
        <v>2023</v>
      </c>
      <c r="H424" s="1" t="s">
        <v>228</v>
      </c>
      <c r="I424" t="s">
        <v>227</v>
      </c>
      <c r="J424">
        <v>999</v>
      </c>
      <c r="K424" t="s">
        <v>29</v>
      </c>
      <c r="L424">
        <v>99</v>
      </c>
      <c r="M424" t="s">
        <v>260</v>
      </c>
      <c r="N424">
        <v>13482</v>
      </c>
      <c r="R424" s="2">
        <f t="shared" si="19"/>
        <v>100</v>
      </c>
      <c r="S424" s="2">
        <f t="shared" si="20"/>
        <v>13482</v>
      </c>
    </row>
    <row r="425" spans="1:19" x14ac:dyDescent="0.45">
      <c r="A425" s="2" t="str">
        <f t="shared" si="18"/>
        <v>2023|Thames-Coromandel District|Private Dwelling</v>
      </c>
      <c r="B425" t="s">
        <v>16</v>
      </c>
      <c r="C425" t="s">
        <v>17</v>
      </c>
      <c r="D425" t="s">
        <v>18</v>
      </c>
      <c r="E425" t="s">
        <v>19</v>
      </c>
      <c r="F425">
        <v>2023</v>
      </c>
      <c r="G425">
        <v>2023</v>
      </c>
      <c r="H425" s="1" t="s">
        <v>226</v>
      </c>
      <c r="I425" t="s">
        <v>225</v>
      </c>
      <c r="J425">
        <v>999</v>
      </c>
      <c r="K425" t="s">
        <v>29</v>
      </c>
      <c r="L425">
        <v>1</v>
      </c>
      <c r="M425" t="s">
        <v>261</v>
      </c>
      <c r="N425">
        <v>26829</v>
      </c>
      <c r="R425" s="2">
        <f t="shared" si="19"/>
        <v>98.556314745426505</v>
      </c>
      <c r="S425" s="2">
        <f t="shared" si="20"/>
        <v>27222</v>
      </c>
    </row>
    <row r="426" spans="1:19" x14ac:dyDescent="0.45">
      <c r="A426" s="2" t="str">
        <f t="shared" si="18"/>
        <v>2023|Thames-Coromandel District|Non-private Dwelling</v>
      </c>
      <c r="B426" t="s">
        <v>16</v>
      </c>
      <c r="C426" t="s">
        <v>17</v>
      </c>
      <c r="D426" t="s">
        <v>18</v>
      </c>
      <c r="E426" t="s">
        <v>19</v>
      </c>
      <c r="F426">
        <v>2023</v>
      </c>
      <c r="G426">
        <v>2023</v>
      </c>
      <c r="H426" s="1" t="s">
        <v>226</v>
      </c>
      <c r="I426" t="s">
        <v>225</v>
      </c>
      <c r="J426">
        <v>999</v>
      </c>
      <c r="K426" t="s">
        <v>29</v>
      </c>
      <c r="L426">
        <v>2</v>
      </c>
      <c r="M426" t="s">
        <v>262</v>
      </c>
      <c r="N426">
        <v>393</v>
      </c>
      <c r="R426" s="2">
        <f t="shared" si="19"/>
        <v>1.4436852545735066</v>
      </c>
      <c r="S426" s="2">
        <f t="shared" si="20"/>
        <v>27222</v>
      </c>
    </row>
    <row r="427" spans="1:19" x14ac:dyDescent="0.45">
      <c r="A427" s="2" t="str">
        <f t="shared" si="18"/>
        <v>2023|Thames-Coromandel District|Total - dwelling type</v>
      </c>
      <c r="B427" t="s">
        <v>16</v>
      </c>
      <c r="C427" t="s">
        <v>17</v>
      </c>
      <c r="D427" t="s">
        <v>18</v>
      </c>
      <c r="E427" t="s">
        <v>19</v>
      </c>
      <c r="F427">
        <v>2023</v>
      </c>
      <c r="G427">
        <v>2023</v>
      </c>
      <c r="H427" s="1" t="s">
        <v>226</v>
      </c>
      <c r="I427" t="s">
        <v>225</v>
      </c>
      <c r="J427">
        <v>999</v>
      </c>
      <c r="K427" t="s">
        <v>29</v>
      </c>
      <c r="L427">
        <v>99</v>
      </c>
      <c r="M427" t="s">
        <v>260</v>
      </c>
      <c r="N427">
        <v>27222</v>
      </c>
      <c r="R427" s="2">
        <f t="shared" si="19"/>
        <v>100</v>
      </c>
      <c r="S427" s="2">
        <f t="shared" si="20"/>
        <v>27222</v>
      </c>
    </row>
    <row r="428" spans="1:19" x14ac:dyDescent="0.45">
      <c r="A428" s="2" t="str">
        <f t="shared" si="18"/>
        <v>2023|Hauraki District|Private Dwelling</v>
      </c>
      <c r="B428" t="s">
        <v>16</v>
      </c>
      <c r="C428" t="s">
        <v>17</v>
      </c>
      <c r="D428" t="s">
        <v>18</v>
      </c>
      <c r="E428" t="s">
        <v>19</v>
      </c>
      <c r="F428">
        <v>2023</v>
      </c>
      <c r="G428">
        <v>2023</v>
      </c>
      <c r="H428" s="1" t="s">
        <v>224</v>
      </c>
      <c r="I428" t="s">
        <v>223</v>
      </c>
      <c r="J428">
        <v>999</v>
      </c>
      <c r="K428" t="s">
        <v>29</v>
      </c>
      <c r="L428">
        <v>1</v>
      </c>
      <c r="M428" t="s">
        <v>261</v>
      </c>
      <c r="N428">
        <v>9792</v>
      </c>
      <c r="R428" s="2">
        <f t="shared" si="19"/>
        <v>99.390986601705237</v>
      </c>
      <c r="S428" s="2">
        <f t="shared" si="20"/>
        <v>9852</v>
      </c>
    </row>
    <row r="429" spans="1:19" x14ac:dyDescent="0.45">
      <c r="A429" s="2" t="str">
        <f t="shared" si="18"/>
        <v>2023|Hauraki District|Non-private Dwelling</v>
      </c>
      <c r="B429" t="s">
        <v>16</v>
      </c>
      <c r="C429" t="s">
        <v>17</v>
      </c>
      <c r="D429" t="s">
        <v>18</v>
      </c>
      <c r="E429" t="s">
        <v>19</v>
      </c>
      <c r="F429">
        <v>2023</v>
      </c>
      <c r="G429">
        <v>2023</v>
      </c>
      <c r="H429" s="1" t="s">
        <v>224</v>
      </c>
      <c r="I429" t="s">
        <v>223</v>
      </c>
      <c r="J429">
        <v>999</v>
      </c>
      <c r="K429" t="s">
        <v>29</v>
      </c>
      <c r="L429">
        <v>2</v>
      </c>
      <c r="M429" t="s">
        <v>262</v>
      </c>
      <c r="N429">
        <v>60</v>
      </c>
      <c r="R429" s="2">
        <f t="shared" si="19"/>
        <v>0.60901339829476242</v>
      </c>
      <c r="S429" s="2">
        <f t="shared" si="20"/>
        <v>9852</v>
      </c>
    </row>
    <row r="430" spans="1:19" x14ac:dyDescent="0.45">
      <c r="A430" s="2" t="str">
        <f t="shared" si="18"/>
        <v>2023|Hauraki District|Total - dwelling type</v>
      </c>
      <c r="B430" t="s">
        <v>16</v>
      </c>
      <c r="C430" t="s">
        <v>17</v>
      </c>
      <c r="D430" t="s">
        <v>18</v>
      </c>
      <c r="E430" t="s">
        <v>19</v>
      </c>
      <c r="F430">
        <v>2023</v>
      </c>
      <c r="G430">
        <v>2023</v>
      </c>
      <c r="H430" s="1" t="s">
        <v>224</v>
      </c>
      <c r="I430" t="s">
        <v>223</v>
      </c>
      <c r="J430">
        <v>999</v>
      </c>
      <c r="K430" t="s">
        <v>29</v>
      </c>
      <c r="L430">
        <v>99</v>
      </c>
      <c r="M430" t="s">
        <v>260</v>
      </c>
      <c r="N430">
        <v>9852</v>
      </c>
      <c r="R430" s="2">
        <f t="shared" si="19"/>
        <v>100</v>
      </c>
      <c r="S430" s="2">
        <f t="shared" si="20"/>
        <v>9852</v>
      </c>
    </row>
    <row r="431" spans="1:19" x14ac:dyDescent="0.45">
      <c r="A431" s="2" t="str">
        <f t="shared" si="18"/>
        <v>2023|Waikato District|Private Dwelling</v>
      </c>
      <c r="B431" t="s">
        <v>16</v>
      </c>
      <c r="C431" t="s">
        <v>17</v>
      </c>
      <c r="D431" t="s">
        <v>18</v>
      </c>
      <c r="E431" t="s">
        <v>19</v>
      </c>
      <c r="F431">
        <v>2023</v>
      </c>
      <c r="G431">
        <v>2023</v>
      </c>
      <c r="H431" s="1" t="s">
        <v>222</v>
      </c>
      <c r="I431" t="s">
        <v>221</v>
      </c>
      <c r="J431">
        <v>999</v>
      </c>
      <c r="K431" t="s">
        <v>29</v>
      </c>
      <c r="L431">
        <v>1</v>
      </c>
      <c r="M431" t="s">
        <v>261</v>
      </c>
      <c r="N431">
        <v>31869</v>
      </c>
      <c r="R431" s="2">
        <f t="shared" si="19"/>
        <v>99.512880562060886</v>
      </c>
      <c r="S431" s="2">
        <f t="shared" si="20"/>
        <v>32025</v>
      </c>
    </row>
    <row r="432" spans="1:19" x14ac:dyDescent="0.45">
      <c r="A432" s="2" t="str">
        <f t="shared" si="18"/>
        <v>2023|Waikato District|Non-private Dwelling</v>
      </c>
      <c r="B432" t="s">
        <v>16</v>
      </c>
      <c r="C432" t="s">
        <v>17</v>
      </c>
      <c r="D432" t="s">
        <v>18</v>
      </c>
      <c r="E432" t="s">
        <v>19</v>
      </c>
      <c r="F432">
        <v>2023</v>
      </c>
      <c r="G432">
        <v>2023</v>
      </c>
      <c r="H432" s="1" t="s">
        <v>222</v>
      </c>
      <c r="I432" t="s">
        <v>221</v>
      </c>
      <c r="J432">
        <v>999</v>
      </c>
      <c r="K432" t="s">
        <v>29</v>
      </c>
      <c r="L432">
        <v>2</v>
      </c>
      <c r="M432" t="s">
        <v>262</v>
      </c>
      <c r="N432">
        <v>156</v>
      </c>
      <c r="R432" s="2">
        <f t="shared" si="19"/>
        <v>0.48711943793911006</v>
      </c>
      <c r="S432" s="2">
        <f t="shared" si="20"/>
        <v>32025</v>
      </c>
    </row>
    <row r="433" spans="1:19" x14ac:dyDescent="0.45">
      <c r="A433" s="2" t="str">
        <f t="shared" si="18"/>
        <v>2023|Waikato District|Total - dwelling type</v>
      </c>
      <c r="B433" t="s">
        <v>16</v>
      </c>
      <c r="C433" t="s">
        <v>17</v>
      </c>
      <c r="D433" t="s">
        <v>18</v>
      </c>
      <c r="E433" t="s">
        <v>19</v>
      </c>
      <c r="F433">
        <v>2023</v>
      </c>
      <c r="G433">
        <v>2023</v>
      </c>
      <c r="H433" s="1" t="s">
        <v>222</v>
      </c>
      <c r="I433" t="s">
        <v>221</v>
      </c>
      <c r="J433">
        <v>999</v>
      </c>
      <c r="K433" t="s">
        <v>29</v>
      </c>
      <c r="L433">
        <v>99</v>
      </c>
      <c r="M433" t="s">
        <v>260</v>
      </c>
      <c r="N433">
        <v>32025</v>
      </c>
      <c r="R433" s="2">
        <f t="shared" si="19"/>
        <v>100</v>
      </c>
      <c r="S433" s="2">
        <f t="shared" si="20"/>
        <v>32025</v>
      </c>
    </row>
    <row r="434" spans="1:19" x14ac:dyDescent="0.45">
      <c r="A434" s="2" t="str">
        <f t="shared" si="18"/>
        <v>2023|Matamata-Piako District|Private Dwelling</v>
      </c>
      <c r="B434" t="s">
        <v>16</v>
      </c>
      <c r="C434" t="s">
        <v>17</v>
      </c>
      <c r="D434" t="s">
        <v>18</v>
      </c>
      <c r="E434" t="s">
        <v>19</v>
      </c>
      <c r="F434">
        <v>2023</v>
      </c>
      <c r="G434">
        <v>2023</v>
      </c>
      <c r="H434" s="1" t="s">
        <v>220</v>
      </c>
      <c r="I434" t="s">
        <v>219</v>
      </c>
      <c r="J434">
        <v>999</v>
      </c>
      <c r="K434" t="s">
        <v>29</v>
      </c>
      <c r="L434">
        <v>1</v>
      </c>
      <c r="M434" t="s">
        <v>261</v>
      </c>
      <c r="N434">
        <v>15162</v>
      </c>
      <c r="R434" s="2">
        <f t="shared" si="19"/>
        <v>99.546976560961198</v>
      </c>
      <c r="S434" s="2">
        <f t="shared" si="20"/>
        <v>15231</v>
      </c>
    </row>
    <row r="435" spans="1:19" x14ac:dyDescent="0.45">
      <c r="A435" s="2" t="str">
        <f t="shared" si="18"/>
        <v>2023|Matamata-Piako District|Non-private Dwelling</v>
      </c>
      <c r="B435" t="s">
        <v>16</v>
      </c>
      <c r="C435" t="s">
        <v>17</v>
      </c>
      <c r="D435" t="s">
        <v>18</v>
      </c>
      <c r="E435" t="s">
        <v>19</v>
      </c>
      <c r="F435">
        <v>2023</v>
      </c>
      <c r="G435">
        <v>2023</v>
      </c>
      <c r="H435" s="1" t="s">
        <v>220</v>
      </c>
      <c r="I435" t="s">
        <v>219</v>
      </c>
      <c r="J435">
        <v>999</v>
      </c>
      <c r="K435" t="s">
        <v>29</v>
      </c>
      <c r="L435">
        <v>2</v>
      </c>
      <c r="M435" t="s">
        <v>262</v>
      </c>
      <c r="N435">
        <v>63</v>
      </c>
      <c r="R435" s="2">
        <f t="shared" si="19"/>
        <v>0.4136300965136892</v>
      </c>
      <c r="S435" s="2">
        <f t="shared" si="20"/>
        <v>15231</v>
      </c>
    </row>
    <row r="436" spans="1:19" x14ac:dyDescent="0.45">
      <c r="A436" s="2" t="str">
        <f t="shared" si="18"/>
        <v>2023|Matamata-Piako District|Total - dwelling type</v>
      </c>
      <c r="B436" t="s">
        <v>16</v>
      </c>
      <c r="C436" t="s">
        <v>17</v>
      </c>
      <c r="D436" t="s">
        <v>18</v>
      </c>
      <c r="E436" t="s">
        <v>19</v>
      </c>
      <c r="F436">
        <v>2023</v>
      </c>
      <c r="G436">
        <v>2023</v>
      </c>
      <c r="H436" s="1" t="s">
        <v>220</v>
      </c>
      <c r="I436" t="s">
        <v>219</v>
      </c>
      <c r="J436">
        <v>999</v>
      </c>
      <c r="K436" t="s">
        <v>29</v>
      </c>
      <c r="L436">
        <v>99</v>
      </c>
      <c r="M436" t="s">
        <v>260</v>
      </c>
      <c r="N436">
        <v>15231</v>
      </c>
      <c r="R436" s="2">
        <f t="shared" si="19"/>
        <v>100</v>
      </c>
      <c r="S436" s="2">
        <f t="shared" si="20"/>
        <v>15231</v>
      </c>
    </row>
    <row r="437" spans="1:19" x14ac:dyDescent="0.45">
      <c r="A437" s="2" t="str">
        <f t="shared" si="18"/>
        <v>2023|Hamilton City|Private Dwelling</v>
      </c>
      <c r="B437" t="s">
        <v>16</v>
      </c>
      <c r="C437" t="s">
        <v>17</v>
      </c>
      <c r="D437" t="s">
        <v>18</v>
      </c>
      <c r="E437" t="s">
        <v>19</v>
      </c>
      <c r="F437">
        <v>2023</v>
      </c>
      <c r="G437">
        <v>2023</v>
      </c>
      <c r="H437" s="1" t="s">
        <v>218</v>
      </c>
      <c r="I437" t="s">
        <v>217</v>
      </c>
      <c r="J437">
        <v>999</v>
      </c>
      <c r="K437" t="s">
        <v>29</v>
      </c>
      <c r="L437">
        <v>1</v>
      </c>
      <c r="M437" t="s">
        <v>261</v>
      </c>
      <c r="N437">
        <v>65403</v>
      </c>
      <c r="R437" s="2">
        <f t="shared" si="19"/>
        <v>99.547945205479451</v>
      </c>
      <c r="S437" s="2">
        <f t="shared" si="20"/>
        <v>65700</v>
      </c>
    </row>
    <row r="438" spans="1:19" x14ac:dyDescent="0.45">
      <c r="A438" s="2" t="str">
        <f t="shared" si="18"/>
        <v>2023|Hamilton City|Non-private Dwelling</v>
      </c>
      <c r="B438" t="s">
        <v>16</v>
      </c>
      <c r="C438" t="s">
        <v>17</v>
      </c>
      <c r="D438" t="s">
        <v>18</v>
      </c>
      <c r="E438" t="s">
        <v>19</v>
      </c>
      <c r="F438">
        <v>2023</v>
      </c>
      <c r="G438">
        <v>2023</v>
      </c>
      <c r="H438" s="1" t="s">
        <v>218</v>
      </c>
      <c r="I438" t="s">
        <v>217</v>
      </c>
      <c r="J438">
        <v>999</v>
      </c>
      <c r="K438" t="s">
        <v>29</v>
      </c>
      <c r="L438">
        <v>2</v>
      </c>
      <c r="M438" t="s">
        <v>262</v>
      </c>
      <c r="N438">
        <v>300</v>
      </c>
      <c r="R438" s="2">
        <f t="shared" si="19"/>
        <v>0.45662100456621002</v>
      </c>
      <c r="S438" s="2">
        <f t="shared" si="20"/>
        <v>65700</v>
      </c>
    </row>
    <row r="439" spans="1:19" x14ac:dyDescent="0.45">
      <c r="A439" s="2" t="str">
        <f t="shared" si="18"/>
        <v>2023|Hamilton City|Total - dwelling type</v>
      </c>
      <c r="B439" t="s">
        <v>16</v>
      </c>
      <c r="C439" t="s">
        <v>17</v>
      </c>
      <c r="D439" t="s">
        <v>18</v>
      </c>
      <c r="E439" t="s">
        <v>19</v>
      </c>
      <c r="F439">
        <v>2023</v>
      </c>
      <c r="G439">
        <v>2023</v>
      </c>
      <c r="H439" s="1" t="s">
        <v>218</v>
      </c>
      <c r="I439" t="s">
        <v>217</v>
      </c>
      <c r="J439">
        <v>999</v>
      </c>
      <c r="K439" t="s">
        <v>29</v>
      </c>
      <c r="L439">
        <v>99</v>
      </c>
      <c r="M439" t="s">
        <v>260</v>
      </c>
      <c r="N439">
        <v>65700</v>
      </c>
      <c r="R439" s="2">
        <f t="shared" si="19"/>
        <v>100</v>
      </c>
      <c r="S439" s="2">
        <f t="shared" si="20"/>
        <v>65700</v>
      </c>
    </row>
    <row r="440" spans="1:19" x14ac:dyDescent="0.45">
      <c r="A440" s="2" t="str">
        <f t="shared" si="18"/>
        <v>2023|Waipa District|Private Dwelling</v>
      </c>
      <c r="B440" t="s">
        <v>16</v>
      </c>
      <c r="C440" t="s">
        <v>17</v>
      </c>
      <c r="D440" t="s">
        <v>18</v>
      </c>
      <c r="E440" t="s">
        <v>19</v>
      </c>
      <c r="F440">
        <v>2023</v>
      </c>
      <c r="G440">
        <v>2023</v>
      </c>
      <c r="H440" s="1" t="s">
        <v>216</v>
      </c>
      <c r="I440" t="s">
        <v>215</v>
      </c>
      <c r="J440">
        <v>999</v>
      </c>
      <c r="K440" t="s">
        <v>29</v>
      </c>
      <c r="L440">
        <v>1</v>
      </c>
      <c r="M440" t="s">
        <v>261</v>
      </c>
      <c r="N440">
        <v>23379</v>
      </c>
      <c r="R440" s="2">
        <f t="shared" si="19"/>
        <v>99.463943841735798</v>
      </c>
      <c r="S440" s="2">
        <f t="shared" si="20"/>
        <v>23505</v>
      </c>
    </row>
    <row r="441" spans="1:19" x14ac:dyDescent="0.45">
      <c r="A441" s="2" t="str">
        <f t="shared" si="18"/>
        <v>2023|Waipa District|Non-private Dwelling</v>
      </c>
      <c r="B441" t="s">
        <v>16</v>
      </c>
      <c r="C441" t="s">
        <v>17</v>
      </c>
      <c r="D441" t="s">
        <v>18</v>
      </c>
      <c r="E441" t="s">
        <v>19</v>
      </c>
      <c r="F441">
        <v>2023</v>
      </c>
      <c r="G441">
        <v>2023</v>
      </c>
      <c r="H441" s="1" t="s">
        <v>216</v>
      </c>
      <c r="I441" t="s">
        <v>215</v>
      </c>
      <c r="J441">
        <v>999</v>
      </c>
      <c r="K441" t="s">
        <v>29</v>
      </c>
      <c r="L441">
        <v>2</v>
      </c>
      <c r="M441" t="s">
        <v>262</v>
      </c>
      <c r="N441">
        <v>126</v>
      </c>
      <c r="R441" s="2">
        <f t="shared" si="19"/>
        <v>0.53605615826419906</v>
      </c>
      <c r="S441" s="2">
        <f t="shared" si="20"/>
        <v>23505</v>
      </c>
    </row>
    <row r="442" spans="1:19" x14ac:dyDescent="0.45">
      <c r="A442" s="2" t="str">
        <f t="shared" si="18"/>
        <v>2023|Waipa District|Total - dwelling type</v>
      </c>
      <c r="B442" t="s">
        <v>16</v>
      </c>
      <c r="C442" t="s">
        <v>17</v>
      </c>
      <c r="D442" t="s">
        <v>18</v>
      </c>
      <c r="E442" t="s">
        <v>19</v>
      </c>
      <c r="F442">
        <v>2023</v>
      </c>
      <c r="G442">
        <v>2023</v>
      </c>
      <c r="H442" s="1" t="s">
        <v>216</v>
      </c>
      <c r="I442" t="s">
        <v>215</v>
      </c>
      <c r="J442">
        <v>999</v>
      </c>
      <c r="K442" t="s">
        <v>29</v>
      </c>
      <c r="L442">
        <v>99</v>
      </c>
      <c r="M442" t="s">
        <v>260</v>
      </c>
      <c r="N442">
        <v>23505</v>
      </c>
      <c r="R442" s="2">
        <f t="shared" si="19"/>
        <v>100</v>
      </c>
      <c r="S442" s="2">
        <f t="shared" si="20"/>
        <v>23505</v>
      </c>
    </row>
    <row r="443" spans="1:19" x14ac:dyDescent="0.45">
      <c r="A443" s="2" t="str">
        <f t="shared" si="18"/>
        <v>2023|≈åtorohanga District|Private Dwelling</v>
      </c>
      <c r="B443" t="s">
        <v>16</v>
      </c>
      <c r="C443" t="s">
        <v>17</v>
      </c>
      <c r="D443" t="s">
        <v>18</v>
      </c>
      <c r="E443" t="s">
        <v>19</v>
      </c>
      <c r="F443">
        <v>2023</v>
      </c>
      <c r="G443">
        <v>2023</v>
      </c>
      <c r="H443" s="1" t="s">
        <v>214</v>
      </c>
      <c r="I443" t="s">
        <v>213</v>
      </c>
      <c r="J443">
        <v>999</v>
      </c>
      <c r="K443" t="s">
        <v>29</v>
      </c>
      <c r="L443">
        <v>1</v>
      </c>
      <c r="M443" t="s">
        <v>261</v>
      </c>
      <c r="N443">
        <v>4416</v>
      </c>
      <c r="R443" s="2">
        <f t="shared" si="19"/>
        <v>99.0578734858681</v>
      </c>
      <c r="S443" s="2">
        <f t="shared" si="20"/>
        <v>4458</v>
      </c>
    </row>
    <row r="444" spans="1:19" x14ac:dyDescent="0.45">
      <c r="A444" s="2" t="str">
        <f t="shared" si="18"/>
        <v>2023|≈åtorohanga District|Non-private Dwelling</v>
      </c>
      <c r="B444" t="s">
        <v>16</v>
      </c>
      <c r="C444" t="s">
        <v>17</v>
      </c>
      <c r="D444" t="s">
        <v>18</v>
      </c>
      <c r="E444" t="s">
        <v>19</v>
      </c>
      <c r="F444">
        <v>2023</v>
      </c>
      <c r="G444">
        <v>2023</v>
      </c>
      <c r="H444" s="1" t="s">
        <v>214</v>
      </c>
      <c r="I444" t="s">
        <v>213</v>
      </c>
      <c r="J444">
        <v>999</v>
      </c>
      <c r="K444" t="s">
        <v>29</v>
      </c>
      <c r="L444">
        <v>2</v>
      </c>
      <c r="M444" t="s">
        <v>262</v>
      </c>
      <c r="N444">
        <v>42</v>
      </c>
      <c r="R444" s="2">
        <f t="shared" si="19"/>
        <v>0.94212651413189774</v>
      </c>
      <c r="S444" s="2">
        <f t="shared" si="20"/>
        <v>4458</v>
      </c>
    </row>
    <row r="445" spans="1:19" x14ac:dyDescent="0.45">
      <c r="A445" s="2" t="str">
        <f t="shared" si="18"/>
        <v>2023|≈åtorohanga District|Total - dwelling type</v>
      </c>
      <c r="B445" t="s">
        <v>16</v>
      </c>
      <c r="C445" t="s">
        <v>17</v>
      </c>
      <c r="D445" t="s">
        <v>18</v>
      </c>
      <c r="E445" t="s">
        <v>19</v>
      </c>
      <c r="F445">
        <v>2023</v>
      </c>
      <c r="G445">
        <v>2023</v>
      </c>
      <c r="H445" s="1" t="s">
        <v>214</v>
      </c>
      <c r="I445" t="s">
        <v>213</v>
      </c>
      <c r="J445">
        <v>999</v>
      </c>
      <c r="K445" t="s">
        <v>29</v>
      </c>
      <c r="L445">
        <v>99</v>
      </c>
      <c r="M445" t="s">
        <v>260</v>
      </c>
      <c r="N445">
        <v>4458</v>
      </c>
      <c r="R445" s="2">
        <f t="shared" si="19"/>
        <v>100</v>
      </c>
      <c r="S445" s="2">
        <f t="shared" si="20"/>
        <v>4458</v>
      </c>
    </row>
    <row r="446" spans="1:19" x14ac:dyDescent="0.45">
      <c r="A446" s="2" t="str">
        <f t="shared" si="18"/>
        <v>2023|South Waikato District|Private Dwelling</v>
      </c>
      <c r="B446" t="s">
        <v>16</v>
      </c>
      <c r="C446" t="s">
        <v>17</v>
      </c>
      <c r="D446" t="s">
        <v>18</v>
      </c>
      <c r="E446" t="s">
        <v>19</v>
      </c>
      <c r="F446">
        <v>2023</v>
      </c>
      <c r="G446">
        <v>2023</v>
      </c>
      <c r="H446" s="1" t="s">
        <v>212</v>
      </c>
      <c r="I446" t="s">
        <v>211</v>
      </c>
      <c r="J446">
        <v>999</v>
      </c>
      <c r="K446" t="s">
        <v>29</v>
      </c>
      <c r="L446">
        <v>1</v>
      </c>
      <c r="M446" t="s">
        <v>261</v>
      </c>
      <c r="N446">
        <v>9912</v>
      </c>
      <c r="R446" s="2">
        <f t="shared" si="19"/>
        <v>99.578059071729967</v>
      </c>
      <c r="S446" s="2">
        <f t="shared" si="20"/>
        <v>9954</v>
      </c>
    </row>
    <row r="447" spans="1:19" x14ac:dyDescent="0.45">
      <c r="A447" s="2" t="str">
        <f t="shared" si="18"/>
        <v>2023|South Waikato District|Non-private Dwelling</v>
      </c>
      <c r="B447" t="s">
        <v>16</v>
      </c>
      <c r="C447" t="s">
        <v>17</v>
      </c>
      <c r="D447" t="s">
        <v>18</v>
      </c>
      <c r="E447" t="s">
        <v>19</v>
      </c>
      <c r="F447">
        <v>2023</v>
      </c>
      <c r="G447">
        <v>2023</v>
      </c>
      <c r="H447" s="1" t="s">
        <v>212</v>
      </c>
      <c r="I447" t="s">
        <v>211</v>
      </c>
      <c r="J447">
        <v>999</v>
      </c>
      <c r="K447" t="s">
        <v>29</v>
      </c>
      <c r="L447">
        <v>2</v>
      </c>
      <c r="M447" t="s">
        <v>262</v>
      </c>
      <c r="N447">
        <v>42</v>
      </c>
      <c r="R447" s="2">
        <f t="shared" si="19"/>
        <v>0.42194092827004215</v>
      </c>
      <c r="S447" s="2">
        <f t="shared" si="20"/>
        <v>9954</v>
      </c>
    </row>
    <row r="448" spans="1:19" x14ac:dyDescent="0.45">
      <c r="A448" s="2" t="str">
        <f t="shared" si="18"/>
        <v>2023|South Waikato District|Total - dwelling type</v>
      </c>
      <c r="B448" t="s">
        <v>16</v>
      </c>
      <c r="C448" t="s">
        <v>17</v>
      </c>
      <c r="D448" t="s">
        <v>18</v>
      </c>
      <c r="E448" t="s">
        <v>19</v>
      </c>
      <c r="F448">
        <v>2023</v>
      </c>
      <c r="G448">
        <v>2023</v>
      </c>
      <c r="H448" s="1" t="s">
        <v>212</v>
      </c>
      <c r="I448" t="s">
        <v>211</v>
      </c>
      <c r="J448">
        <v>999</v>
      </c>
      <c r="K448" t="s">
        <v>29</v>
      </c>
      <c r="L448">
        <v>99</v>
      </c>
      <c r="M448" t="s">
        <v>260</v>
      </c>
      <c r="N448">
        <v>9954</v>
      </c>
      <c r="R448" s="2">
        <f t="shared" si="19"/>
        <v>100</v>
      </c>
      <c r="S448" s="2">
        <f t="shared" si="20"/>
        <v>9954</v>
      </c>
    </row>
    <row r="449" spans="1:19" x14ac:dyDescent="0.45">
      <c r="A449" s="2" t="str">
        <f t="shared" si="18"/>
        <v>2023|Waitomo District|Private Dwelling</v>
      </c>
      <c r="B449" t="s">
        <v>16</v>
      </c>
      <c r="C449" t="s">
        <v>17</v>
      </c>
      <c r="D449" t="s">
        <v>18</v>
      </c>
      <c r="E449" t="s">
        <v>19</v>
      </c>
      <c r="F449">
        <v>2023</v>
      </c>
      <c r="G449">
        <v>2023</v>
      </c>
      <c r="H449" s="1" t="s">
        <v>210</v>
      </c>
      <c r="I449" t="s">
        <v>209</v>
      </c>
      <c r="J449">
        <v>999</v>
      </c>
      <c r="K449" t="s">
        <v>29</v>
      </c>
      <c r="L449">
        <v>1</v>
      </c>
      <c r="M449" t="s">
        <v>261</v>
      </c>
      <c r="N449">
        <v>4407</v>
      </c>
      <c r="R449" s="2">
        <f t="shared" si="19"/>
        <v>98.32663989290495</v>
      </c>
      <c r="S449" s="2">
        <f t="shared" si="20"/>
        <v>4482</v>
      </c>
    </row>
    <row r="450" spans="1:19" x14ac:dyDescent="0.45">
      <c r="A450" s="2" t="str">
        <f t="shared" si="18"/>
        <v>2023|Waitomo District|Non-private Dwelling</v>
      </c>
      <c r="B450" t="s">
        <v>16</v>
      </c>
      <c r="C450" t="s">
        <v>17</v>
      </c>
      <c r="D450" t="s">
        <v>18</v>
      </c>
      <c r="E450" t="s">
        <v>19</v>
      </c>
      <c r="F450">
        <v>2023</v>
      </c>
      <c r="G450">
        <v>2023</v>
      </c>
      <c r="H450" s="1" t="s">
        <v>210</v>
      </c>
      <c r="I450" t="s">
        <v>209</v>
      </c>
      <c r="J450">
        <v>999</v>
      </c>
      <c r="K450" t="s">
        <v>29</v>
      </c>
      <c r="L450">
        <v>2</v>
      </c>
      <c r="M450" t="s">
        <v>262</v>
      </c>
      <c r="N450">
        <v>75</v>
      </c>
      <c r="R450" s="2">
        <f t="shared" si="19"/>
        <v>1.6733601070950468</v>
      </c>
      <c r="S450" s="2">
        <f t="shared" si="20"/>
        <v>4482</v>
      </c>
    </row>
    <row r="451" spans="1:19" x14ac:dyDescent="0.45">
      <c r="A451" s="2" t="str">
        <f t="shared" ref="A451:A514" si="21">G451&amp;"|"&amp;I451&amp;"|"&amp;M451</f>
        <v>2023|Waitomo District|Total - dwelling type</v>
      </c>
      <c r="B451" t="s">
        <v>16</v>
      </c>
      <c r="C451" t="s">
        <v>17</v>
      </c>
      <c r="D451" t="s">
        <v>18</v>
      </c>
      <c r="E451" t="s">
        <v>19</v>
      </c>
      <c r="F451">
        <v>2023</v>
      </c>
      <c r="G451">
        <v>2023</v>
      </c>
      <c r="H451" s="1" t="s">
        <v>210</v>
      </c>
      <c r="I451" t="s">
        <v>209</v>
      </c>
      <c r="J451">
        <v>999</v>
      </c>
      <c r="K451" t="s">
        <v>29</v>
      </c>
      <c r="L451">
        <v>99</v>
      </c>
      <c r="M451" t="s">
        <v>260</v>
      </c>
      <c r="N451">
        <v>4482</v>
      </c>
      <c r="R451" s="2">
        <f t="shared" ref="R451:R514" si="22">IF(P451&lt;&gt;"_U",IFERROR((N451/S451*100),"."),".")</f>
        <v>100</v>
      </c>
      <c r="S451" s="2">
        <f t="shared" ref="S451:S514" si="23">VLOOKUP(G451&amp;"|"&amp;I451&amp;"|Total - dwelling type",$A$2:$P$622,14,0)</f>
        <v>4482</v>
      </c>
    </row>
    <row r="452" spans="1:19" x14ac:dyDescent="0.45">
      <c r="A452" s="2" t="str">
        <f t="shared" si="21"/>
        <v>2023|Taupo District|Private Dwelling</v>
      </c>
      <c r="B452" t="s">
        <v>16</v>
      </c>
      <c r="C452" t="s">
        <v>17</v>
      </c>
      <c r="D452" t="s">
        <v>18</v>
      </c>
      <c r="E452" t="s">
        <v>19</v>
      </c>
      <c r="F452">
        <v>2023</v>
      </c>
      <c r="G452">
        <v>2023</v>
      </c>
      <c r="H452" s="1" t="s">
        <v>208</v>
      </c>
      <c r="I452" t="s">
        <v>207</v>
      </c>
      <c r="J452">
        <v>999</v>
      </c>
      <c r="K452" t="s">
        <v>29</v>
      </c>
      <c r="L452">
        <v>1</v>
      </c>
      <c r="M452" t="s">
        <v>261</v>
      </c>
      <c r="N452">
        <v>22044</v>
      </c>
      <c r="R452" s="2">
        <f t="shared" si="22"/>
        <v>98.419501741226895</v>
      </c>
      <c r="S452" s="2">
        <f t="shared" si="23"/>
        <v>22398</v>
      </c>
    </row>
    <row r="453" spans="1:19" x14ac:dyDescent="0.45">
      <c r="A453" s="2" t="str">
        <f t="shared" si="21"/>
        <v>2023|Taupo District|Non-private Dwelling</v>
      </c>
      <c r="B453" t="s">
        <v>16</v>
      </c>
      <c r="C453" t="s">
        <v>17</v>
      </c>
      <c r="D453" t="s">
        <v>18</v>
      </c>
      <c r="E453" t="s">
        <v>19</v>
      </c>
      <c r="F453">
        <v>2023</v>
      </c>
      <c r="G453">
        <v>2023</v>
      </c>
      <c r="H453" s="1" t="s">
        <v>208</v>
      </c>
      <c r="I453" t="s">
        <v>207</v>
      </c>
      <c r="J453">
        <v>999</v>
      </c>
      <c r="K453" t="s">
        <v>29</v>
      </c>
      <c r="L453">
        <v>2</v>
      </c>
      <c r="M453" t="s">
        <v>262</v>
      </c>
      <c r="N453">
        <v>354</v>
      </c>
      <c r="R453" s="2">
        <f t="shared" si="22"/>
        <v>1.5804982587731047</v>
      </c>
      <c r="S453" s="2">
        <f t="shared" si="23"/>
        <v>22398</v>
      </c>
    </row>
    <row r="454" spans="1:19" x14ac:dyDescent="0.45">
      <c r="A454" s="2" t="str">
        <f t="shared" si="21"/>
        <v>2023|Taupo District|Total - dwelling type</v>
      </c>
      <c r="B454" t="s">
        <v>16</v>
      </c>
      <c r="C454" t="s">
        <v>17</v>
      </c>
      <c r="D454" t="s">
        <v>18</v>
      </c>
      <c r="E454" t="s">
        <v>19</v>
      </c>
      <c r="F454">
        <v>2023</v>
      </c>
      <c r="G454">
        <v>2023</v>
      </c>
      <c r="H454" s="1" t="s">
        <v>208</v>
      </c>
      <c r="I454" t="s">
        <v>207</v>
      </c>
      <c r="J454">
        <v>999</v>
      </c>
      <c r="K454" t="s">
        <v>29</v>
      </c>
      <c r="L454">
        <v>99</v>
      </c>
      <c r="M454" t="s">
        <v>260</v>
      </c>
      <c r="N454">
        <v>22398</v>
      </c>
      <c r="R454" s="2">
        <f t="shared" si="22"/>
        <v>100</v>
      </c>
      <c r="S454" s="2">
        <f t="shared" si="23"/>
        <v>22398</v>
      </c>
    </row>
    <row r="455" spans="1:19" x14ac:dyDescent="0.45">
      <c r="A455" s="2" t="str">
        <f t="shared" si="21"/>
        <v>2023|Western Bay of Plenty District|Private Dwelling</v>
      </c>
      <c r="B455" t="s">
        <v>16</v>
      </c>
      <c r="C455" t="s">
        <v>17</v>
      </c>
      <c r="D455" t="s">
        <v>18</v>
      </c>
      <c r="E455" t="s">
        <v>19</v>
      </c>
      <c r="F455">
        <v>2023</v>
      </c>
      <c r="G455">
        <v>2023</v>
      </c>
      <c r="H455" s="1" t="s">
        <v>206</v>
      </c>
      <c r="I455" t="s">
        <v>205</v>
      </c>
      <c r="J455">
        <v>999</v>
      </c>
      <c r="K455" t="s">
        <v>29</v>
      </c>
      <c r="L455">
        <v>1</v>
      </c>
      <c r="M455" t="s">
        <v>261</v>
      </c>
      <c r="N455">
        <v>23895</v>
      </c>
      <c r="R455" s="2">
        <f t="shared" si="22"/>
        <v>99.165836653386449</v>
      </c>
      <c r="S455" s="2">
        <f t="shared" si="23"/>
        <v>24096</v>
      </c>
    </row>
    <row r="456" spans="1:19" x14ac:dyDescent="0.45">
      <c r="A456" s="2" t="str">
        <f t="shared" si="21"/>
        <v>2023|Western Bay of Plenty District|Non-private Dwelling</v>
      </c>
      <c r="B456" t="s">
        <v>16</v>
      </c>
      <c r="C456" t="s">
        <v>17</v>
      </c>
      <c r="D456" t="s">
        <v>18</v>
      </c>
      <c r="E456" t="s">
        <v>19</v>
      </c>
      <c r="F456">
        <v>2023</v>
      </c>
      <c r="G456">
        <v>2023</v>
      </c>
      <c r="H456" s="1" t="s">
        <v>206</v>
      </c>
      <c r="I456" t="s">
        <v>205</v>
      </c>
      <c r="J456">
        <v>999</v>
      </c>
      <c r="K456" t="s">
        <v>29</v>
      </c>
      <c r="L456">
        <v>2</v>
      </c>
      <c r="M456" t="s">
        <v>262</v>
      </c>
      <c r="N456">
        <v>201</v>
      </c>
      <c r="R456" s="2">
        <f t="shared" si="22"/>
        <v>0.83416334661354574</v>
      </c>
      <c r="S456" s="2">
        <f t="shared" si="23"/>
        <v>24096</v>
      </c>
    </row>
    <row r="457" spans="1:19" x14ac:dyDescent="0.45">
      <c r="A457" s="2" t="str">
        <f t="shared" si="21"/>
        <v>2023|Western Bay of Plenty District|Total - dwelling type</v>
      </c>
      <c r="B457" t="s">
        <v>16</v>
      </c>
      <c r="C457" t="s">
        <v>17</v>
      </c>
      <c r="D457" t="s">
        <v>18</v>
      </c>
      <c r="E457" t="s">
        <v>19</v>
      </c>
      <c r="F457">
        <v>2023</v>
      </c>
      <c r="G457">
        <v>2023</v>
      </c>
      <c r="H457" s="1" t="s">
        <v>206</v>
      </c>
      <c r="I457" t="s">
        <v>205</v>
      </c>
      <c r="J457">
        <v>999</v>
      </c>
      <c r="K457" t="s">
        <v>29</v>
      </c>
      <c r="L457">
        <v>99</v>
      </c>
      <c r="M457" t="s">
        <v>260</v>
      </c>
      <c r="N457">
        <v>24096</v>
      </c>
      <c r="R457" s="2">
        <f t="shared" si="22"/>
        <v>100</v>
      </c>
      <c r="S457" s="2">
        <f t="shared" si="23"/>
        <v>24096</v>
      </c>
    </row>
    <row r="458" spans="1:19" x14ac:dyDescent="0.45">
      <c r="A458" s="2" t="str">
        <f t="shared" si="21"/>
        <v>2023|Tauranga City|Private Dwelling</v>
      </c>
      <c r="B458" t="s">
        <v>16</v>
      </c>
      <c r="C458" t="s">
        <v>17</v>
      </c>
      <c r="D458" t="s">
        <v>18</v>
      </c>
      <c r="E458" t="s">
        <v>19</v>
      </c>
      <c r="F458">
        <v>2023</v>
      </c>
      <c r="G458">
        <v>2023</v>
      </c>
      <c r="H458" s="1" t="s">
        <v>204</v>
      </c>
      <c r="I458" t="s">
        <v>203</v>
      </c>
      <c r="J458">
        <v>999</v>
      </c>
      <c r="K458" t="s">
        <v>29</v>
      </c>
      <c r="L458">
        <v>1</v>
      </c>
      <c r="M458" t="s">
        <v>261</v>
      </c>
      <c r="N458">
        <v>61587</v>
      </c>
      <c r="R458" s="2">
        <f t="shared" si="22"/>
        <v>99.587658872610845</v>
      </c>
      <c r="S458" s="2">
        <f t="shared" si="23"/>
        <v>61842</v>
      </c>
    </row>
    <row r="459" spans="1:19" x14ac:dyDescent="0.45">
      <c r="A459" s="2" t="str">
        <f t="shared" si="21"/>
        <v>2023|Tauranga City|Non-private Dwelling</v>
      </c>
      <c r="B459" t="s">
        <v>16</v>
      </c>
      <c r="C459" t="s">
        <v>17</v>
      </c>
      <c r="D459" t="s">
        <v>18</v>
      </c>
      <c r="E459" t="s">
        <v>19</v>
      </c>
      <c r="F459">
        <v>2023</v>
      </c>
      <c r="G459">
        <v>2023</v>
      </c>
      <c r="H459" s="1" t="s">
        <v>204</v>
      </c>
      <c r="I459" t="s">
        <v>203</v>
      </c>
      <c r="J459">
        <v>999</v>
      </c>
      <c r="K459" t="s">
        <v>29</v>
      </c>
      <c r="L459">
        <v>2</v>
      </c>
      <c r="M459" t="s">
        <v>262</v>
      </c>
      <c r="N459">
        <v>255</v>
      </c>
      <c r="R459" s="2">
        <f t="shared" si="22"/>
        <v>0.41234112738915296</v>
      </c>
      <c r="S459" s="2">
        <f t="shared" si="23"/>
        <v>61842</v>
      </c>
    </row>
    <row r="460" spans="1:19" x14ac:dyDescent="0.45">
      <c r="A460" s="2" t="str">
        <f t="shared" si="21"/>
        <v>2023|Tauranga City|Total - dwelling type</v>
      </c>
      <c r="B460" t="s">
        <v>16</v>
      </c>
      <c r="C460" t="s">
        <v>17</v>
      </c>
      <c r="D460" t="s">
        <v>18</v>
      </c>
      <c r="E460" t="s">
        <v>19</v>
      </c>
      <c r="F460">
        <v>2023</v>
      </c>
      <c r="G460">
        <v>2023</v>
      </c>
      <c r="H460" s="1" t="s">
        <v>204</v>
      </c>
      <c r="I460" t="s">
        <v>203</v>
      </c>
      <c r="J460">
        <v>999</v>
      </c>
      <c r="K460" t="s">
        <v>29</v>
      </c>
      <c r="L460">
        <v>99</v>
      </c>
      <c r="M460" t="s">
        <v>260</v>
      </c>
      <c r="N460">
        <v>61842</v>
      </c>
      <c r="R460" s="2">
        <f t="shared" si="22"/>
        <v>100</v>
      </c>
      <c r="S460" s="2">
        <f t="shared" si="23"/>
        <v>61842</v>
      </c>
    </row>
    <row r="461" spans="1:19" x14ac:dyDescent="0.45">
      <c r="A461" s="2" t="str">
        <f t="shared" si="21"/>
        <v>2023|Rotorua District|Private Dwelling</v>
      </c>
      <c r="B461" t="s">
        <v>16</v>
      </c>
      <c r="C461" t="s">
        <v>17</v>
      </c>
      <c r="D461" t="s">
        <v>18</v>
      </c>
      <c r="E461" t="s">
        <v>19</v>
      </c>
      <c r="F461">
        <v>2023</v>
      </c>
      <c r="G461">
        <v>2023</v>
      </c>
      <c r="H461" s="1" t="s">
        <v>202</v>
      </c>
      <c r="I461" t="s">
        <v>201</v>
      </c>
      <c r="J461">
        <v>999</v>
      </c>
      <c r="K461" t="s">
        <v>29</v>
      </c>
      <c r="L461">
        <v>1</v>
      </c>
      <c r="M461" t="s">
        <v>261</v>
      </c>
      <c r="N461">
        <v>29658</v>
      </c>
      <c r="R461" s="2">
        <f t="shared" si="22"/>
        <v>98.702076677316299</v>
      </c>
      <c r="S461" s="2">
        <f t="shared" si="23"/>
        <v>30048</v>
      </c>
    </row>
    <row r="462" spans="1:19" x14ac:dyDescent="0.45">
      <c r="A462" s="2" t="str">
        <f t="shared" si="21"/>
        <v>2023|Rotorua District|Non-private Dwelling</v>
      </c>
      <c r="B462" t="s">
        <v>16</v>
      </c>
      <c r="C462" t="s">
        <v>17</v>
      </c>
      <c r="D462" t="s">
        <v>18</v>
      </c>
      <c r="E462" t="s">
        <v>19</v>
      </c>
      <c r="F462">
        <v>2023</v>
      </c>
      <c r="G462">
        <v>2023</v>
      </c>
      <c r="H462" s="1" t="s">
        <v>202</v>
      </c>
      <c r="I462" t="s">
        <v>201</v>
      </c>
      <c r="J462">
        <v>999</v>
      </c>
      <c r="K462" t="s">
        <v>29</v>
      </c>
      <c r="L462">
        <v>2</v>
      </c>
      <c r="M462" t="s">
        <v>262</v>
      </c>
      <c r="N462">
        <v>390</v>
      </c>
      <c r="R462" s="2">
        <f t="shared" si="22"/>
        <v>1.2979233226837061</v>
      </c>
      <c r="S462" s="2">
        <f t="shared" si="23"/>
        <v>30048</v>
      </c>
    </row>
    <row r="463" spans="1:19" x14ac:dyDescent="0.45">
      <c r="A463" s="2" t="str">
        <f t="shared" si="21"/>
        <v>2023|Rotorua District|Total - dwelling type</v>
      </c>
      <c r="B463" t="s">
        <v>16</v>
      </c>
      <c r="C463" t="s">
        <v>17</v>
      </c>
      <c r="D463" t="s">
        <v>18</v>
      </c>
      <c r="E463" t="s">
        <v>19</v>
      </c>
      <c r="F463">
        <v>2023</v>
      </c>
      <c r="G463">
        <v>2023</v>
      </c>
      <c r="H463" s="1" t="s">
        <v>202</v>
      </c>
      <c r="I463" t="s">
        <v>201</v>
      </c>
      <c r="J463">
        <v>999</v>
      </c>
      <c r="K463" t="s">
        <v>29</v>
      </c>
      <c r="L463">
        <v>99</v>
      </c>
      <c r="M463" t="s">
        <v>260</v>
      </c>
      <c r="N463">
        <v>30048</v>
      </c>
      <c r="R463" s="2">
        <f t="shared" si="22"/>
        <v>100</v>
      </c>
      <c r="S463" s="2">
        <f t="shared" si="23"/>
        <v>30048</v>
      </c>
    </row>
    <row r="464" spans="1:19" x14ac:dyDescent="0.45">
      <c r="A464" s="2" t="str">
        <f t="shared" si="21"/>
        <v>2023|Whakatane District|Private Dwelling</v>
      </c>
      <c r="B464" t="s">
        <v>16</v>
      </c>
      <c r="C464" t="s">
        <v>17</v>
      </c>
      <c r="D464" t="s">
        <v>18</v>
      </c>
      <c r="E464" t="s">
        <v>19</v>
      </c>
      <c r="F464">
        <v>2023</v>
      </c>
      <c r="G464">
        <v>2023</v>
      </c>
      <c r="H464" s="1" t="s">
        <v>200</v>
      </c>
      <c r="I464" t="s">
        <v>199</v>
      </c>
      <c r="J464">
        <v>999</v>
      </c>
      <c r="K464" t="s">
        <v>29</v>
      </c>
      <c r="L464">
        <v>1</v>
      </c>
      <c r="M464" t="s">
        <v>261</v>
      </c>
      <c r="N464">
        <v>14982</v>
      </c>
      <c r="R464" s="2">
        <f t="shared" si="22"/>
        <v>98.812821527502976</v>
      </c>
      <c r="S464" s="2">
        <f t="shared" si="23"/>
        <v>15162</v>
      </c>
    </row>
    <row r="465" spans="1:19" x14ac:dyDescent="0.45">
      <c r="A465" s="2" t="str">
        <f t="shared" si="21"/>
        <v>2023|Whakatane District|Non-private Dwelling</v>
      </c>
      <c r="B465" t="s">
        <v>16</v>
      </c>
      <c r="C465" t="s">
        <v>17</v>
      </c>
      <c r="D465" t="s">
        <v>18</v>
      </c>
      <c r="E465" t="s">
        <v>19</v>
      </c>
      <c r="F465">
        <v>2023</v>
      </c>
      <c r="G465">
        <v>2023</v>
      </c>
      <c r="H465" s="1" t="s">
        <v>200</v>
      </c>
      <c r="I465" t="s">
        <v>199</v>
      </c>
      <c r="J465">
        <v>999</v>
      </c>
      <c r="K465" t="s">
        <v>29</v>
      </c>
      <c r="L465">
        <v>2</v>
      </c>
      <c r="M465" t="s">
        <v>262</v>
      </c>
      <c r="N465">
        <v>183</v>
      </c>
      <c r="R465" s="2">
        <f t="shared" si="22"/>
        <v>1.2069647803719825</v>
      </c>
      <c r="S465" s="2">
        <f t="shared" si="23"/>
        <v>15162</v>
      </c>
    </row>
    <row r="466" spans="1:19" x14ac:dyDescent="0.45">
      <c r="A466" s="2" t="str">
        <f t="shared" si="21"/>
        <v>2023|Whakatane District|Total - dwelling type</v>
      </c>
      <c r="B466" t="s">
        <v>16</v>
      </c>
      <c r="C466" t="s">
        <v>17</v>
      </c>
      <c r="D466" t="s">
        <v>18</v>
      </c>
      <c r="E466" t="s">
        <v>19</v>
      </c>
      <c r="F466">
        <v>2023</v>
      </c>
      <c r="G466">
        <v>2023</v>
      </c>
      <c r="H466" s="1" t="s">
        <v>200</v>
      </c>
      <c r="I466" t="s">
        <v>199</v>
      </c>
      <c r="J466">
        <v>999</v>
      </c>
      <c r="K466" t="s">
        <v>29</v>
      </c>
      <c r="L466">
        <v>99</v>
      </c>
      <c r="M466" t="s">
        <v>260</v>
      </c>
      <c r="N466">
        <v>15162</v>
      </c>
      <c r="R466" s="2">
        <f t="shared" si="22"/>
        <v>100</v>
      </c>
      <c r="S466" s="2">
        <f t="shared" si="23"/>
        <v>15162</v>
      </c>
    </row>
    <row r="467" spans="1:19" x14ac:dyDescent="0.45">
      <c r="A467" s="2" t="str">
        <f t="shared" si="21"/>
        <v>2023|Kawerau District|Private Dwelling</v>
      </c>
      <c r="B467" t="s">
        <v>16</v>
      </c>
      <c r="C467" t="s">
        <v>17</v>
      </c>
      <c r="D467" t="s">
        <v>18</v>
      </c>
      <c r="E467" t="s">
        <v>19</v>
      </c>
      <c r="F467">
        <v>2023</v>
      </c>
      <c r="G467">
        <v>2023</v>
      </c>
      <c r="H467" s="1" t="s">
        <v>198</v>
      </c>
      <c r="I467" t="s">
        <v>197</v>
      </c>
      <c r="J467">
        <v>999</v>
      </c>
      <c r="K467" t="s">
        <v>29</v>
      </c>
      <c r="L467">
        <v>1</v>
      </c>
      <c r="M467" t="s">
        <v>261</v>
      </c>
      <c r="N467">
        <v>2823</v>
      </c>
      <c r="R467" s="2">
        <f t="shared" si="22"/>
        <v>99.893842887473454</v>
      </c>
      <c r="S467" s="2">
        <f t="shared" si="23"/>
        <v>2826</v>
      </c>
    </row>
    <row r="468" spans="1:19" x14ac:dyDescent="0.45">
      <c r="A468" s="2" t="str">
        <f t="shared" si="21"/>
        <v>2023|Kawerau District|Non-private Dwelling</v>
      </c>
      <c r="B468" t="s">
        <v>16</v>
      </c>
      <c r="C468" t="s">
        <v>17</v>
      </c>
      <c r="D468" t="s">
        <v>18</v>
      </c>
      <c r="E468" t="s">
        <v>19</v>
      </c>
      <c r="F468">
        <v>2023</v>
      </c>
      <c r="G468">
        <v>2023</v>
      </c>
      <c r="H468" s="1" t="s">
        <v>198</v>
      </c>
      <c r="I468" t="s">
        <v>197</v>
      </c>
      <c r="J468">
        <v>999</v>
      </c>
      <c r="K468" t="s">
        <v>29</v>
      </c>
      <c r="L468">
        <v>2</v>
      </c>
      <c r="M468" t="s">
        <v>262</v>
      </c>
      <c r="N468">
        <v>6</v>
      </c>
      <c r="R468" s="2">
        <f t="shared" si="22"/>
        <v>0.21231422505307856</v>
      </c>
      <c r="S468" s="2">
        <f t="shared" si="23"/>
        <v>2826</v>
      </c>
    </row>
    <row r="469" spans="1:19" x14ac:dyDescent="0.45">
      <c r="A469" s="2" t="str">
        <f t="shared" si="21"/>
        <v>2023|Kawerau District|Total - dwelling type</v>
      </c>
      <c r="B469" t="s">
        <v>16</v>
      </c>
      <c r="C469" t="s">
        <v>17</v>
      </c>
      <c r="D469" t="s">
        <v>18</v>
      </c>
      <c r="E469" t="s">
        <v>19</v>
      </c>
      <c r="F469">
        <v>2023</v>
      </c>
      <c r="G469">
        <v>2023</v>
      </c>
      <c r="H469" s="1" t="s">
        <v>198</v>
      </c>
      <c r="I469" t="s">
        <v>197</v>
      </c>
      <c r="J469">
        <v>999</v>
      </c>
      <c r="K469" t="s">
        <v>29</v>
      </c>
      <c r="L469">
        <v>99</v>
      </c>
      <c r="M469" t="s">
        <v>260</v>
      </c>
      <c r="N469">
        <v>2826</v>
      </c>
      <c r="R469" s="2">
        <f t="shared" si="22"/>
        <v>100</v>
      </c>
      <c r="S469" s="2">
        <f t="shared" si="23"/>
        <v>2826</v>
      </c>
    </row>
    <row r="470" spans="1:19" x14ac:dyDescent="0.45">
      <c r="A470" s="2" t="str">
        <f t="shared" si="21"/>
        <v>2023|≈åp≈çtiki District|Private Dwelling</v>
      </c>
      <c r="B470" t="s">
        <v>16</v>
      </c>
      <c r="C470" t="s">
        <v>17</v>
      </c>
      <c r="D470" t="s">
        <v>18</v>
      </c>
      <c r="E470" t="s">
        <v>19</v>
      </c>
      <c r="F470">
        <v>2023</v>
      </c>
      <c r="G470">
        <v>2023</v>
      </c>
      <c r="H470" s="1" t="s">
        <v>196</v>
      </c>
      <c r="I470" t="s">
        <v>195</v>
      </c>
      <c r="J470">
        <v>999</v>
      </c>
      <c r="K470" t="s">
        <v>29</v>
      </c>
      <c r="L470">
        <v>1</v>
      </c>
      <c r="M470" t="s">
        <v>261</v>
      </c>
      <c r="N470">
        <v>4713</v>
      </c>
      <c r="R470" s="2">
        <f t="shared" si="22"/>
        <v>98.1875</v>
      </c>
      <c r="S470" s="2">
        <f t="shared" si="23"/>
        <v>4800</v>
      </c>
    </row>
    <row r="471" spans="1:19" x14ac:dyDescent="0.45">
      <c r="A471" s="2" t="str">
        <f t="shared" si="21"/>
        <v>2023|≈åp≈çtiki District|Non-private Dwelling</v>
      </c>
      <c r="B471" t="s">
        <v>16</v>
      </c>
      <c r="C471" t="s">
        <v>17</v>
      </c>
      <c r="D471" t="s">
        <v>18</v>
      </c>
      <c r="E471" t="s">
        <v>19</v>
      </c>
      <c r="F471">
        <v>2023</v>
      </c>
      <c r="G471">
        <v>2023</v>
      </c>
      <c r="H471" s="1" t="s">
        <v>196</v>
      </c>
      <c r="I471" t="s">
        <v>195</v>
      </c>
      <c r="J471">
        <v>999</v>
      </c>
      <c r="K471" t="s">
        <v>29</v>
      </c>
      <c r="L471">
        <v>2</v>
      </c>
      <c r="M471" t="s">
        <v>262</v>
      </c>
      <c r="N471">
        <v>87</v>
      </c>
      <c r="R471" s="2">
        <f t="shared" si="22"/>
        <v>1.8124999999999998</v>
      </c>
      <c r="S471" s="2">
        <f t="shared" si="23"/>
        <v>4800</v>
      </c>
    </row>
    <row r="472" spans="1:19" x14ac:dyDescent="0.45">
      <c r="A472" s="2" t="str">
        <f t="shared" si="21"/>
        <v>2023|≈åp≈çtiki District|Total - dwelling type</v>
      </c>
      <c r="B472" t="s">
        <v>16</v>
      </c>
      <c r="C472" t="s">
        <v>17</v>
      </c>
      <c r="D472" t="s">
        <v>18</v>
      </c>
      <c r="E472" t="s">
        <v>19</v>
      </c>
      <c r="F472">
        <v>2023</v>
      </c>
      <c r="G472">
        <v>2023</v>
      </c>
      <c r="H472" s="1" t="s">
        <v>196</v>
      </c>
      <c r="I472" t="s">
        <v>195</v>
      </c>
      <c r="J472">
        <v>999</v>
      </c>
      <c r="K472" t="s">
        <v>29</v>
      </c>
      <c r="L472">
        <v>99</v>
      </c>
      <c r="M472" t="s">
        <v>260</v>
      </c>
      <c r="N472">
        <v>4800</v>
      </c>
      <c r="R472" s="2">
        <f t="shared" si="22"/>
        <v>100</v>
      </c>
      <c r="S472" s="2">
        <f t="shared" si="23"/>
        <v>4800</v>
      </c>
    </row>
    <row r="473" spans="1:19" x14ac:dyDescent="0.45">
      <c r="A473" s="2" t="str">
        <f t="shared" si="21"/>
        <v>2023|Gisborne District|Private Dwelling</v>
      </c>
      <c r="B473" t="s">
        <v>16</v>
      </c>
      <c r="C473" t="s">
        <v>17</v>
      </c>
      <c r="D473" t="s">
        <v>18</v>
      </c>
      <c r="E473" t="s">
        <v>19</v>
      </c>
      <c r="F473">
        <v>2023</v>
      </c>
      <c r="G473">
        <v>2023</v>
      </c>
      <c r="H473" s="1" t="s">
        <v>194</v>
      </c>
      <c r="I473" t="s">
        <v>193</v>
      </c>
      <c r="J473">
        <v>999</v>
      </c>
      <c r="K473" t="s">
        <v>29</v>
      </c>
      <c r="L473">
        <v>1</v>
      </c>
      <c r="M473" t="s">
        <v>261</v>
      </c>
      <c r="N473">
        <v>19314</v>
      </c>
      <c r="R473" s="2">
        <f t="shared" si="22"/>
        <v>99.000461325542062</v>
      </c>
      <c r="S473" s="2">
        <f t="shared" si="23"/>
        <v>19509</v>
      </c>
    </row>
    <row r="474" spans="1:19" x14ac:dyDescent="0.45">
      <c r="A474" s="2" t="str">
        <f t="shared" si="21"/>
        <v>2023|Gisborne District|Non-private Dwelling</v>
      </c>
      <c r="B474" t="s">
        <v>16</v>
      </c>
      <c r="C474" t="s">
        <v>17</v>
      </c>
      <c r="D474" t="s">
        <v>18</v>
      </c>
      <c r="E474" t="s">
        <v>19</v>
      </c>
      <c r="F474">
        <v>2023</v>
      </c>
      <c r="G474">
        <v>2023</v>
      </c>
      <c r="H474" s="1" t="s">
        <v>194</v>
      </c>
      <c r="I474" t="s">
        <v>193</v>
      </c>
      <c r="J474">
        <v>999</v>
      </c>
      <c r="K474" t="s">
        <v>29</v>
      </c>
      <c r="L474">
        <v>2</v>
      </c>
      <c r="M474" t="s">
        <v>262</v>
      </c>
      <c r="N474">
        <v>198</v>
      </c>
      <c r="R474" s="2">
        <f t="shared" si="22"/>
        <v>1.0149161925265262</v>
      </c>
      <c r="S474" s="2">
        <f t="shared" si="23"/>
        <v>19509</v>
      </c>
    </row>
    <row r="475" spans="1:19" x14ac:dyDescent="0.45">
      <c r="A475" s="2" t="str">
        <f t="shared" si="21"/>
        <v>2023|Gisborne District|Total - dwelling type</v>
      </c>
      <c r="B475" t="s">
        <v>16</v>
      </c>
      <c r="C475" t="s">
        <v>17</v>
      </c>
      <c r="D475" t="s">
        <v>18</v>
      </c>
      <c r="E475" t="s">
        <v>19</v>
      </c>
      <c r="F475">
        <v>2023</v>
      </c>
      <c r="G475">
        <v>2023</v>
      </c>
      <c r="H475" s="1" t="s">
        <v>194</v>
      </c>
      <c r="I475" t="s">
        <v>193</v>
      </c>
      <c r="J475">
        <v>999</v>
      </c>
      <c r="K475" t="s">
        <v>29</v>
      </c>
      <c r="L475">
        <v>99</v>
      </c>
      <c r="M475" t="s">
        <v>260</v>
      </c>
      <c r="N475">
        <v>19509</v>
      </c>
      <c r="R475" s="2">
        <f t="shared" si="22"/>
        <v>100</v>
      </c>
      <c r="S475" s="2">
        <f t="shared" si="23"/>
        <v>19509</v>
      </c>
    </row>
    <row r="476" spans="1:19" x14ac:dyDescent="0.45">
      <c r="A476" s="2" t="str">
        <f t="shared" si="21"/>
        <v>2023|Wairoa District|Private Dwelling</v>
      </c>
      <c r="B476" t="s">
        <v>16</v>
      </c>
      <c r="C476" t="s">
        <v>17</v>
      </c>
      <c r="D476" t="s">
        <v>18</v>
      </c>
      <c r="E476" t="s">
        <v>19</v>
      </c>
      <c r="F476">
        <v>2023</v>
      </c>
      <c r="G476">
        <v>2023</v>
      </c>
      <c r="H476" s="1" t="s">
        <v>192</v>
      </c>
      <c r="I476" t="s">
        <v>191</v>
      </c>
      <c r="J476">
        <v>999</v>
      </c>
      <c r="K476" t="s">
        <v>29</v>
      </c>
      <c r="L476">
        <v>1</v>
      </c>
      <c r="M476" t="s">
        <v>261</v>
      </c>
      <c r="N476">
        <v>4260</v>
      </c>
      <c r="R476" s="2">
        <f t="shared" si="22"/>
        <v>98.134070490670354</v>
      </c>
      <c r="S476" s="2">
        <f t="shared" si="23"/>
        <v>4341</v>
      </c>
    </row>
    <row r="477" spans="1:19" x14ac:dyDescent="0.45">
      <c r="A477" s="2" t="str">
        <f t="shared" si="21"/>
        <v>2023|Wairoa District|Non-private Dwelling</v>
      </c>
      <c r="B477" t="s">
        <v>16</v>
      </c>
      <c r="C477" t="s">
        <v>17</v>
      </c>
      <c r="D477" t="s">
        <v>18</v>
      </c>
      <c r="E477" t="s">
        <v>19</v>
      </c>
      <c r="F477">
        <v>2023</v>
      </c>
      <c r="G477">
        <v>2023</v>
      </c>
      <c r="H477" s="1" t="s">
        <v>192</v>
      </c>
      <c r="I477" t="s">
        <v>191</v>
      </c>
      <c r="J477">
        <v>999</v>
      </c>
      <c r="K477" t="s">
        <v>29</v>
      </c>
      <c r="L477">
        <v>2</v>
      </c>
      <c r="M477" t="s">
        <v>262</v>
      </c>
      <c r="N477">
        <v>81</v>
      </c>
      <c r="R477" s="2">
        <f t="shared" si="22"/>
        <v>1.8659295093296473</v>
      </c>
      <c r="S477" s="2">
        <f t="shared" si="23"/>
        <v>4341</v>
      </c>
    </row>
    <row r="478" spans="1:19" x14ac:dyDescent="0.45">
      <c r="A478" s="2" t="str">
        <f t="shared" si="21"/>
        <v>2023|Wairoa District|Total - dwelling type</v>
      </c>
      <c r="B478" t="s">
        <v>16</v>
      </c>
      <c r="C478" t="s">
        <v>17</v>
      </c>
      <c r="D478" t="s">
        <v>18</v>
      </c>
      <c r="E478" t="s">
        <v>19</v>
      </c>
      <c r="F478">
        <v>2023</v>
      </c>
      <c r="G478">
        <v>2023</v>
      </c>
      <c r="H478" s="1" t="s">
        <v>192</v>
      </c>
      <c r="I478" t="s">
        <v>191</v>
      </c>
      <c r="J478">
        <v>999</v>
      </c>
      <c r="K478" t="s">
        <v>29</v>
      </c>
      <c r="L478">
        <v>99</v>
      </c>
      <c r="M478" t="s">
        <v>260</v>
      </c>
      <c r="N478">
        <v>4341</v>
      </c>
      <c r="R478" s="2">
        <f t="shared" si="22"/>
        <v>100</v>
      </c>
      <c r="S478" s="2">
        <f t="shared" si="23"/>
        <v>4341</v>
      </c>
    </row>
    <row r="479" spans="1:19" x14ac:dyDescent="0.45">
      <c r="A479" s="2" t="str">
        <f t="shared" si="21"/>
        <v>2023|Hastings District|Private Dwelling</v>
      </c>
      <c r="B479" t="s">
        <v>16</v>
      </c>
      <c r="C479" t="s">
        <v>17</v>
      </c>
      <c r="D479" t="s">
        <v>18</v>
      </c>
      <c r="E479" t="s">
        <v>19</v>
      </c>
      <c r="F479">
        <v>2023</v>
      </c>
      <c r="G479">
        <v>2023</v>
      </c>
      <c r="H479" s="1" t="s">
        <v>190</v>
      </c>
      <c r="I479" t="s">
        <v>189</v>
      </c>
      <c r="J479">
        <v>999</v>
      </c>
      <c r="K479" t="s">
        <v>29</v>
      </c>
      <c r="L479">
        <v>1</v>
      </c>
      <c r="M479" t="s">
        <v>261</v>
      </c>
      <c r="N479">
        <v>32718</v>
      </c>
      <c r="R479" s="2">
        <f t="shared" si="22"/>
        <v>98.830992297236065</v>
      </c>
      <c r="S479" s="2">
        <f t="shared" si="23"/>
        <v>33105</v>
      </c>
    </row>
    <row r="480" spans="1:19" x14ac:dyDescent="0.45">
      <c r="A480" s="2" t="str">
        <f t="shared" si="21"/>
        <v>2023|Hastings District|Non-private Dwelling</v>
      </c>
      <c r="B480" t="s">
        <v>16</v>
      </c>
      <c r="C480" t="s">
        <v>17</v>
      </c>
      <c r="D480" t="s">
        <v>18</v>
      </c>
      <c r="E480" t="s">
        <v>19</v>
      </c>
      <c r="F480">
        <v>2023</v>
      </c>
      <c r="G480">
        <v>2023</v>
      </c>
      <c r="H480" s="1" t="s">
        <v>190</v>
      </c>
      <c r="I480" t="s">
        <v>189</v>
      </c>
      <c r="J480">
        <v>999</v>
      </c>
      <c r="K480" t="s">
        <v>29</v>
      </c>
      <c r="L480">
        <v>2</v>
      </c>
      <c r="M480" t="s">
        <v>262</v>
      </c>
      <c r="N480">
        <v>390</v>
      </c>
      <c r="R480" s="2">
        <f t="shared" si="22"/>
        <v>1.1780697779791574</v>
      </c>
      <c r="S480" s="2">
        <f t="shared" si="23"/>
        <v>33105</v>
      </c>
    </row>
    <row r="481" spans="1:19" x14ac:dyDescent="0.45">
      <c r="A481" s="2" t="str">
        <f t="shared" si="21"/>
        <v>2023|Hastings District|Total - dwelling type</v>
      </c>
      <c r="B481" t="s">
        <v>16</v>
      </c>
      <c r="C481" t="s">
        <v>17</v>
      </c>
      <c r="D481" t="s">
        <v>18</v>
      </c>
      <c r="E481" t="s">
        <v>19</v>
      </c>
      <c r="F481">
        <v>2023</v>
      </c>
      <c r="G481">
        <v>2023</v>
      </c>
      <c r="H481" s="1" t="s">
        <v>190</v>
      </c>
      <c r="I481" t="s">
        <v>189</v>
      </c>
      <c r="J481">
        <v>999</v>
      </c>
      <c r="K481" t="s">
        <v>29</v>
      </c>
      <c r="L481">
        <v>99</v>
      </c>
      <c r="M481" t="s">
        <v>260</v>
      </c>
      <c r="N481">
        <v>33105</v>
      </c>
      <c r="R481" s="2">
        <f t="shared" si="22"/>
        <v>100</v>
      </c>
      <c r="S481" s="2">
        <f t="shared" si="23"/>
        <v>33105</v>
      </c>
    </row>
    <row r="482" spans="1:19" x14ac:dyDescent="0.45">
      <c r="A482" s="2" t="str">
        <f t="shared" si="21"/>
        <v>2023|Napier City|Private Dwelling</v>
      </c>
      <c r="B482" t="s">
        <v>16</v>
      </c>
      <c r="C482" t="s">
        <v>17</v>
      </c>
      <c r="D482" t="s">
        <v>18</v>
      </c>
      <c r="E482" t="s">
        <v>19</v>
      </c>
      <c r="F482">
        <v>2023</v>
      </c>
      <c r="G482">
        <v>2023</v>
      </c>
      <c r="H482" s="1" t="s">
        <v>188</v>
      </c>
      <c r="I482" t="s">
        <v>187</v>
      </c>
      <c r="J482">
        <v>999</v>
      </c>
      <c r="K482" t="s">
        <v>29</v>
      </c>
      <c r="L482">
        <v>1</v>
      </c>
      <c r="M482" t="s">
        <v>261</v>
      </c>
      <c r="N482">
        <v>26739</v>
      </c>
      <c r="R482" s="2">
        <f t="shared" si="22"/>
        <v>99.331327315279168</v>
      </c>
      <c r="S482" s="2">
        <f t="shared" si="23"/>
        <v>26919</v>
      </c>
    </row>
    <row r="483" spans="1:19" x14ac:dyDescent="0.45">
      <c r="A483" s="2" t="str">
        <f t="shared" si="21"/>
        <v>2023|Napier City|Non-private Dwelling</v>
      </c>
      <c r="B483" t="s">
        <v>16</v>
      </c>
      <c r="C483" t="s">
        <v>17</v>
      </c>
      <c r="D483" t="s">
        <v>18</v>
      </c>
      <c r="E483" t="s">
        <v>19</v>
      </c>
      <c r="F483">
        <v>2023</v>
      </c>
      <c r="G483">
        <v>2023</v>
      </c>
      <c r="H483" s="1" t="s">
        <v>188</v>
      </c>
      <c r="I483" t="s">
        <v>187</v>
      </c>
      <c r="J483">
        <v>999</v>
      </c>
      <c r="K483" t="s">
        <v>29</v>
      </c>
      <c r="L483">
        <v>2</v>
      </c>
      <c r="M483" t="s">
        <v>262</v>
      </c>
      <c r="N483">
        <v>180</v>
      </c>
      <c r="R483" s="2">
        <f t="shared" si="22"/>
        <v>0.66867268472082919</v>
      </c>
      <c r="S483" s="2">
        <f t="shared" si="23"/>
        <v>26919</v>
      </c>
    </row>
    <row r="484" spans="1:19" x14ac:dyDescent="0.45">
      <c r="A484" s="2" t="str">
        <f t="shared" si="21"/>
        <v>2023|Napier City|Total - dwelling type</v>
      </c>
      <c r="B484" t="s">
        <v>16</v>
      </c>
      <c r="C484" t="s">
        <v>17</v>
      </c>
      <c r="D484" t="s">
        <v>18</v>
      </c>
      <c r="E484" t="s">
        <v>19</v>
      </c>
      <c r="F484">
        <v>2023</v>
      </c>
      <c r="G484">
        <v>2023</v>
      </c>
      <c r="H484" s="1" t="s">
        <v>188</v>
      </c>
      <c r="I484" t="s">
        <v>187</v>
      </c>
      <c r="J484">
        <v>999</v>
      </c>
      <c r="K484" t="s">
        <v>29</v>
      </c>
      <c r="L484">
        <v>99</v>
      </c>
      <c r="M484" t="s">
        <v>260</v>
      </c>
      <c r="N484">
        <v>26919</v>
      </c>
      <c r="R484" s="2">
        <f t="shared" si="22"/>
        <v>100</v>
      </c>
      <c r="S484" s="2">
        <f t="shared" si="23"/>
        <v>26919</v>
      </c>
    </row>
    <row r="485" spans="1:19" x14ac:dyDescent="0.45">
      <c r="A485" s="2" t="str">
        <f t="shared" si="21"/>
        <v>2023|Central Hawke's Bay District|Private Dwelling</v>
      </c>
      <c r="B485" t="s">
        <v>16</v>
      </c>
      <c r="C485" t="s">
        <v>17</v>
      </c>
      <c r="D485" t="s">
        <v>18</v>
      </c>
      <c r="E485" t="s">
        <v>19</v>
      </c>
      <c r="F485">
        <v>2023</v>
      </c>
      <c r="G485">
        <v>2023</v>
      </c>
      <c r="H485" s="1" t="s">
        <v>186</v>
      </c>
      <c r="I485" t="s">
        <v>185</v>
      </c>
      <c r="J485">
        <v>999</v>
      </c>
      <c r="K485" t="s">
        <v>29</v>
      </c>
      <c r="L485">
        <v>1</v>
      </c>
      <c r="M485" t="s">
        <v>261</v>
      </c>
      <c r="N485">
        <v>6867</v>
      </c>
      <c r="R485" s="2">
        <f t="shared" si="22"/>
        <v>99.005190311418687</v>
      </c>
      <c r="S485" s="2">
        <f t="shared" si="23"/>
        <v>6936</v>
      </c>
    </row>
    <row r="486" spans="1:19" x14ac:dyDescent="0.45">
      <c r="A486" s="2" t="str">
        <f t="shared" si="21"/>
        <v>2023|Central Hawke's Bay District|Non-private Dwelling</v>
      </c>
      <c r="B486" t="s">
        <v>16</v>
      </c>
      <c r="C486" t="s">
        <v>17</v>
      </c>
      <c r="D486" t="s">
        <v>18</v>
      </c>
      <c r="E486" t="s">
        <v>19</v>
      </c>
      <c r="F486">
        <v>2023</v>
      </c>
      <c r="G486">
        <v>2023</v>
      </c>
      <c r="H486" s="1" t="s">
        <v>186</v>
      </c>
      <c r="I486" t="s">
        <v>185</v>
      </c>
      <c r="J486">
        <v>999</v>
      </c>
      <c r="K486" t="s">
        <v>29</v>
      </c>
      <c r="L486">
        <v>2</v>
      </c>
      <c r="M486" t="s">
        <v>262</v>
      </c>
      <c r="N486">
        <v>66</v>
      </c>
      <c r="R486" s="2">
        <f t="shared" si="22"/>
        <v>0.95155709342560557</v>
      </c>
      <c r="S486" s="2">
        <f t="shared" si="23"/>
        <v>6936</v>
      </c>
    </row>
    <row r="487" spans="1:19" x14ac:dyDescent="0.45">
      <c r="A487" s="2" t="str">
        <f t="shared" si="21"/>
        <v>2023|Central Hawke's Bay District|Total - dwelling type</v>
      </c>
      <c r="B487" t="s">
        <v>16</v>
      </c>
      <c r="C487" t="s">
        <v>17</v>
      </c>
      <c r="D487" t="s">
        <v>18</v>
      </c>
      <c r="E487" t="s">
        <v>19</v>
      </c>
      <c r="F487">
        <v>2023</v>
      </c>
      <c r="G487">
        <v>2023</v>
      </c>
      <c r="H487" s="1" t="s">
        <v>186</v>
      </c>
      <c r="I487" t="s">
        <v>185</v>
      </c>
      <c r="J487">
        <v>999</v>
      </c>
      <c r="K487" t="s">
        <v>29</v>
      </c>
      <c r="L487">
        <v>99</v>
      </c>
      <c r="M487" t="s">
        <v>260</v>
      </c>
      <c r="N487">
        <v>6936</v>
      </c>
      <c r="R487" s="2">
        <f t="shared" si="22"/>
        <v>100</v>
      </c>
      <c r="S487" s="2">
        <f t="shared" si="23"/>
        <v>6936</v>
      </c>
    </row>
    <row r="488" spans="1:19" x14ac:dyDescent="0.45">
      <c r="A488" s="2" t="str">
        <f t="shared" si="21"/>
        <v>2023|New Plymouth District|Private Dwelling</v>
      </c>
      <c r="B488" t="s">
        <v>16</v>
      </c>
      <c r="C488" t="s">
        <v>17</v>
      </c>
      <c r="D488" t="s">
        <v>18</v>
      </c>
      <c r="E488" t="s">
        <v>19</v>
      </c>
      <c r="F488">
        <v>2023</v>
      </c>
      <c r="G488">
        <v>2023</v>
      </c>
      <c r="H488" s="1" t="s">
        <v>184</v>
      </c>
      <c r="I488" t="s">
        <v>183</v>
      </c>
      <c r="J488">
        <v>999</v>
      </c>
      <c r="K488" t="s">
        <v>29</v>
      </c>
      <c r="L488">
        <v>1</v>
      </c>
      <c r="M488" t="s">
        <v>261</v>
      </c>
      <c r="N488">
        <v>36060</v>
      </c>
      <c r="R488" s="2">
        <f t="shared" si="22"/>
        <v>99.437458636664459</v>
      </c>
      <c r="S488" s="2">
        <f t="shared" si="23"/>
        <v>36264</v>
      </c>
    </row>
    <row r="489" spans="1:19" x14ac:dyDescent="0.45">
      <c r="A489" s="2" t="str">
        <f t="shared" si="21"/>
        <v>2023|New Plymouth District|Non-private Dwelling</v>
      </c>
      <c r="B489" t="s">
        <v>16</v>
      </c>
      <c r="C489" t="s">
        <v>17</v>
      </c>
      <c r="D489" t="s">
        <v>18</v>
      </c>
      <c r="E489" t="s">
        <v>19</v>
      </c>
      <c r="F489">
        <v>2023</v>
      </c>
      <c r="G489">
        <v>2023</v>
      </c>
      <c r="H489" s="1" t="s">
        <v>184</v>
      </c>
      <c r="I489" t="s">
        <v>183</v>
      </c>
      <c r="J489">
        <v>999</v>
      </c>
      <c r="K489" t="s">
        <v>29</v>
      </c>
      <c r="L489">
        <v>2</v>
      </c>
      <c r="M489" t="s">
        <v>262</v>
      </c>
      <c r="N489">
        <v>204</v>
      </c>
      <c r="R489" s="2">
        <f t="shared" si="22"/>
        <v>0.56254136333553939</v>
      </c>
      <c r="S489" s="2">
        <f t="shared" si="23"/>
        <v>36264</v>
      </c>
    </row>
    <row r="490" spans="1:19" x14ac:dyDescent="0.45">
      <c r="A490" s="2" t="str">
        <f t="shared" si="21"/>
        <v>2023|New Plymouth District|Total - dwelling type</v>
      </c>
      <c r="B490" t="s">
        <v>16</v>
      </c>
      <c r="C490" t="s">
        <v>17</v>
      </c>
      <c r="D490" t="s">
        <v>18</v>
      </c>
      <c r="E490" t="s">
        <v>19</v>
      </c>
      <c r="F490">
        <v>2023</v>
      </c>
      <c r="G490">
        <v>2023</v>
      </c>
      <c r="H490" s="1" t="s">
        <v>184</v>
      </c>
      <c r="I490" t="s">
        <v>183</v>
      </c>
      <c r="J490">
        <v>999</v>
      </c>
      <c r="K490" t="s">
        <v>29</v>
      </c>
      <c r="L490">
        <v>99</v>
      </c>
      <c r="M490" t="s">
        <v>260</v>
      </c>
      <c r="N490">
        <v>36264</v>
      </c>
      <c r="R490" s="2">
        <f t="shared" si="22"/>
        <v>100</v>
      </c>
      <c r="S490" s="2">
        <f t="shared" si="23"/>
        <v>36264</v>
      </c>
    </row>
    <row r="491" spans="1:19" x14ac:dyDescent="0.45">
      <c r="A491" s="2" t="str">
        <f t="shared" si="21"/>
        <v>2023|Stratford District|Private Dwelling</v>
      </c>
      <c r="B491" t="s">
        <v>16</v>
      </c>
      <c r="C491" t="s">
        <v>17</v>
      </c>
      <c r="D491" t="s">
        <v>18</v>
      </c>
      <c r="E491" t="s">
        <v>19</v>
      </c>
      <c r="F491">
        <v>2023</v>
      </c>
      <c r="G491">
        <v>2023</v>
      </c>
      <c r="H491" s="1" t="s">
        <v>182</v>
      </c>
      <c r="I491" t="s">
        <v>181</v>
      </c>
      <c r="J491">
        <v>999</v>
      </c>
      <c r="K491" t="s">
        <v>29</v>
      </c>
      <c r="L491">
        <v>1</v>
      </c>
      <c r="M491" t="s">
        <v>261</v>
      </c>
      <c r="N491">
        <v>4302</v>
      </c>
      <c r="R491" s="2">
        <f t="shared" si="22"/>
        <v>98.82839421088903</v>
      </c>
      <c r="S491" s="2">
        <f t="shared" si="23"/>
        <v>4353</v>
      </c>
    </row>
    <row r="492" spans="1:19" x14ac:dyDescent="0.45">
      <c r="A492" s="2" t="str">
        <f t="shared" si="21"/>
        <v>2023|Stratford District|Non-private Dwelling</v>
      </c>
      <c r="B492" t="s">
        <v>16</v>
      </c>
      <c r="C492" t="s">
        <v>17</v>
      </c>
      <c r="D492" t="s">
        <v>18</v>
      </c>
      <c r="E492" t="s">
        <v>19</v>
      </c>
      <c r="F492">
        <v>2023</v>
      </c>
      <c r="G492">
        <v>2023</v>
      </c>
      <c r="H492" s="1" t="s">
        <v>182</v>
      </c>
      <c r="I492" t="s">
        <v>181</v>
      </c>
      <c r="J492">
        <v>999</v>
      </c>
      <c r="K492" t="s">
        <v>29</v>
      </c>
      <c r="L492">
        <v>2</v>
      </c>
      <c r="M492" t="s">
        <v>262</v>
      </c>
      <c r="N492">
        <v>48</v>
      </c>
      <c r="R492" s="2">
        <f t="shared" si="22"/>
        <v>1.1026878015161956</v>
      </c>
      <c r="S492" s="2">
        <f t="shared" si="23"/>
        <v>4353</v>
      </c>
    </row>
    <row r="493" spans="1:19" x14ac:dyDescent="0.45">
      <c r="A493" s="2" t="str">
        <f t="shared" si="21"/>
        <v>2023|Stratford District|Total - dwelling type</v>
      </c>
      <c r="B493" t="s">
        <v>16</v>
      </c>
      <c r="C493" t="s">
        <v>17</v>
      </c>
      <c r="D493" t="s">
        <v>18</v>
      </c>
      <c r="E493" t="s">
        <v>19</v>
      </c>
      <c r="F493">
        <v>2023</v>
      </c>
      <c r="G493">
        <v>2023</v>
      </c>
      <c r="H493" s="1" t="s">
        <v>182</v>
      </c>
      <c r="I493" t="s">
        <v>181</v>
      </c>
      <c r="J493">
        <v>999</v>
      </c>
      <c r="K493" t="s">
        <v>29</v>
      </c>
      <c r="L493">
        <v>99</v>
      </c>
      <c r="M493" t="s">
        <v>260</v>
      </c>
      <c r="N493">
        <v>4353</v>
      </c>
      <c r="R493" s="2">
        <f t="shared" si="22"/>
        <v>100</v>
      </c>
      <c r="S493" s="2">
        <f t="shared" si="23"/>
        <v>4353</v>
      </c>
    </row>
    <row r="494" spans="1:19" x14ac:dyDescent="0.45">
      <c r="A494" s="2" t="str">
        <f t="shared" si="21"/>
        <v>2023|South Taranaki District|Private Dwelling</v>
      </c>
      <c r="B494" t="s">
        <v>16</v>
      </c>
      <c r="C494" t="s">
        <v>17</v>
      </c>
      <c r="D494" t="s">
        <v>18</v>
      </c>
      <c r="E494" t="s">
        <v>19</v>
      </c>
      <c r="F494">
        <v>2023</v>
      </c>
      <c r="G494">
        <v>2023</v>
      </c>
      <c r="H494" s="1" t="s">
        <v>180</v>
      </c>
      <c r="I494" t="s">
        <v>179</v>
      </c>
      <c r="J494">
        <v>999</v>
      </c>
      <c r="K494" t="s">
        <v>29</v>
      </c>
      <c r="L494">
        <v>1</v>
      </c>
      <c r="M494" t="s">
        <v>261</v>
      </c>
      <c r="N494">
        <v>12378</v>
      </c>
      <c r="R494" s="2">
        <f t="shared" si="22"/>
        <v>99.182692307692307</v>
      </c>
      <c r="S494" s="2">
        <f t="shared" si="23"/>
        <v>12480</v>
      </c>
    </row>
    <row r="495" spans="1:19" x14ac:dyDescent="0.45">
      <c r="A495" s="2" t="str">
        <f t="shared" si="21"/>
        <v>2023|South Taranaki District|Non-private Dwelling</v>
      </c>
      <c r="B495" t="s">
        <v>16</v>
      </c>
      <c r="C495" t="s">
        <v>17</v>
      </c>
      <c r="D495" t="s">
        <v>18</v>
      </c>
      <c r="E495" t="s">
        <v>19</v>
      </c>
      <c r="F495">
        <v>2023</v>
      </c>
      <c r="G495">
        <v>2023</v>
      </c>
      <c r="H495" s="1" t="s">
        <v>180</v>
      </c>
      <c r="I495" t="s">
        <v>179</v>
      </c>
      <c r="J495">
        <v>999</v>
      </c>
      <c r="K495" t="s">
        <v>29</v>
      </c>
      <c r="L495">
        <v>2</v>
      </c>
      <c r="M495" t="s">
        <v>262</v>
      </c>
      <c r="N495">
        <v>99</v>
      </c>
      <c r="R495" s="2">
        <f t="shared" si="22"/>
        <v>0.79326923076923073</v>
      </c>
      <c r="S495" s="2">
        <f t="shared" si="23"/>
        <v>12480</v>
      </c>
    </row>
    <row r="496" spans="1:19" x14ac:dyDescent="0.45">
      <c r="A496" s="2" t="str">
        <f t="shared" si="21"/>
        <v>2023|South Taranaki District|Total - dwelling type</v>
      </c>
      <c r="B496" t="s">
        <v>16</v>
      </c>
      <c r="C496" t="s">
        <v>17</v>
      </c>
      <c r="D496" t="s">
        <v>18</v>
      </c>
      <c r="E496" t="s">
        <v>19</v>
      </c>
      <c r="F496">
        <v>2023</v>
      </c>
      <c r="G496">
        <v>2023</v>
      </c>
      <c r="H496" s="1" t="s">
        <v>180</v>
      </c>
      <c r="I496" t="s">
        <v>179</v>
      </c>
      <c r="J496">
        <v>999</v>
      </c>
      <c r="K496" t="s">
        <v>29</v>
      </c>
      <c r="L496">
        <v>99</v>
      </c>
      <c r="M496" t="s">
        <v>260</v>
      </c>
      <c r="N496">
        <v>12480</v>
      </c>
      <c r="R496" s="2">
        <f t="shared" si="22"/>
        <v>100</v>
      </c>
      <c r="S496" s="2">
        <f t="shared" si="23"/>
        <v>12480</v>
      </c>
    </row>
    <row r="497" spans="1:19" x14ac:dyDescent="0.45">
      <c r="A497" s="2" t="str">
        <f t="shared" si="21"/>
        <v>2023|Ruapehu District|Private Dwelling</v>
      </c>
      <c r="B497" t="s">
        <v>16</v>
      </c>
      <c r="C497" t="s">
        <v>17</v>
      </c>
      <c r="D497" t="s">
        <v>18</v>
      </c>
      <c r="E497" t="s">
        <v>19</v>
      </c>
      <c r="F497">
        <v>2023</v>
      </c>
      <c r="G497">
        <v>2023</v>
      </c>
      <c r="H497" s="1" t="s">
        <v>178</v>
      </c>
      <c r="I497" t="s">
        <v>177</v>
      </c>
      <c r="J497">
        <v>999</v>
      </c>
      <c r="K497" t="s">
        <v>29</v>
      </c>
      <c r="L497">
        <v>1</v>
      </c>
      <c r="M497" t="s">
        <v>261</v>
      </c>
      <c r="N497">
        <v>7602</v>
      </c>
      <c r="R497" s="2">
        <f t="shared" si="22"/>
        <v>95.47852298417483</v>
      </c>
      <c r="S497" s="2">
        <f t="shared" si="23"/>
        <v>7962</v>
      </c>
    </row>
    <row r="498" spans="1:19" x14ac:dyDescent="0.45">
      <c r="A498" s="2" t="str">
        <f t="shared" si="21"/>
        <v>2023|Ruapehu District|Non-private Dwelling</v>
      </c>
      <c r="B498" t="s">
        <v>16</v>
      </c>
      <c r="C498" t="s">
        <v>17</v>
      </c>
      <c r="D498" t="s">
        <v>18</v>
      </c>
      <c r="E498" t="s">
        <v>19</v>
      </c>
      <c r="F498">
        <v>2023</v>
      </c>
      <c r="G498">
        <v>2023</v>
      </c>
      <c r="H498" s="1" t="s">
        <v>178</v>
      </c>
      <c r="I498" t="s">
        <v>177</v>
      </c>
      <c r="J498">
        <v>999</v>
      </c>
      <c r="K498" t="s">
        <v>29</v>
      </c>
      <c r="L498">
        <v>2</v>
      </c>
      <c r="M498" t="s">
        <v>262</v>
      </c>
      <c r="N498">
        <v>360</v>
      </c>
      <c r="R498" s="2">
        <f t="shared" si="22"/>
        <v>4.5214770158251696</v>
      </c>
      <c r="S498" s="2">
        <f t="shared" si="23"/>
        <v>7962</v>
      </c>
    </row>
    <row r="499" spans="1:19" x14ac:dyDescent="0.45">
      <c r="A499" s="2" t="str">
        <f t="shared" si="21"/>
        <v>2023|Ruapehu District|Total - dwelling type</v>
      </c>
      <c r="B499" t="s">
        <v>16</v>
      </c>
      <c r="C499" t="s">
        <v>17</v>
      </c>
      <c r="D499" t="s">
        <v>18</v>
      </c>
      <c r="E499" t="s">
        <v>19</v>
      </c>
      <c r="F499">
        <v>2023</v>
      </c>
      <c r="G499">
        <v>2023</v>
      </c>
      <c r="H499" s="1" t="s">
        <v>178</v>
      </c>
      <c r="I499" t="s">
        <v>177</v>
      </c>
      <c r="J499">
        <v>999</v>
      </c>
      <c r="K499" t="s">
        <v>29</v>
      </c>
      <c r="L499">
        <v>99</v>
      </c>
      <c r="M499" t="s">
        <v>260</v>
      </c>
      <c r="N499">
        <v>7962</v>
      </c>
      <c r="R499" s="2">
        <f t="shared" si="22"/>
        <v>100</v>
      </c>
      <c r="S499" s="2">
        <f t="shared" si="23"/>
        <v>7962</v>
      </c>
    </row>
    <row r="500" spans="1:19" x14ac:dyDescent="0.45">
      <c r="A500" s="2" t="str">
        <f t="shared" si="21"/>
        <v>2023|Whanganui District|Private Dwelling</v>
      </c>
      <c r="B500" t="s">
        <v>16</v>
      </c>
      <c r="C500" t="s">
        <v>17</v>
      </c>
      <c r="D500" t="s">
        <v>18</v>
      </c>
      <c r="E500" t="s">
        <v>19</v>
      </c>
      <c r="F500">
        <v>2023</v>
      </c>
      <c r="G500">
        <v>2023</v>
      </c>
      <c r="H500" s="1" t="s">
        <v>176</v>
      </c>
      <c r="I500" t="s">
        <v>175</v>
      </c>
      <c r="J500">
        <v>999</v>
      </c>
      <c r="K500" t="s">
        <v>29</v>
      </c>
      <c r="L500">
        <v>1</v>
      </c>
      <c r="M500" t="s">
        <v>261</v>
      </c>
      <c r="N500">
        <v>20544</v>
      </c>
      <c r="R500" s="2">
        <f t="shared" si="22"/>
        <v>99.347163789351512</v>
      </c>
      <c r="S500" s="2">
        <f t="shared" si="23"/>
        <v>20679</v>
      </c>
    </row>
    <row r="501" spans="1:19" x14ac:dyDescent="0.45">
      <c r="A501" s="2" t="str">
        <f t="shared" si="21"/>
        <v>2023|Whanganui District|Non-private Dwelling</v>
      </c>
      <c r="B501" t="s">
        <v>16</v>
      </c>
      <c r="C501" t="s">
        <v>17</v>
      </c>
      <c r="D501" t="s">
        <v>18</v>
      </c>
      <c r="E501" t="s">
        <v>19</v>
      </c>
      <c r="F501">
        <v>2023</v>
      </c>
      <c r="G501">
        <v>2023</v>
      </c>
      <c r="H501" s="1" t="s">
        <v>176</v>
      </c>
      <c r="I501" t="s">
        <v>175</v>
      </c>
      <c r="J501">
        <v>999</v>
      </c>
      <c r="K501" t="s">
        <v>29</v>
      </c>
      <c r="L501">
        <v>2</v>
      </c>
      <c r="M501" t="s">
        <v>262</v>
      </c>
      <c r="N501">
        <v>135</v>
      </c>
      <c r="R501" s="2">
        <f t="shared" si="22"/>
        <v>0.65283621064848396</v>
      </c>
      <c r="S501" s="2">
        <f t="shared" si="23"/>
        <v>20679</v>
      </c>
    </row>
    <row r="502" spans="1:19" x14ac:dyDescent="0.45">
      <c r="A502" s="2" t="str">
        <f t="shared" si="21"/>
        <v>2023|Whanganui District|Total - dwelling type</v>
      </c>
      <c r="B502" t="s">
        <v>16</v>
      </c>
      <c r="C502" t="s">
        <v>17</v>
      </c>
      <c r="D502" t="s">
        <v>18</v>
      </c>
      <c r="E502" t="s">
        <v>19</v>
      </c>
      <c r="F502">
        <v>2023</v>
      </c>
      <c r="G502">
        <v>2023</v>
      </c>
      <c r="H502" s="1" t="s">
        <v>176</v>
      </c>
      <c r="I502" t="s">
        <v>175</v>
      </c>
      <c r="J502">
        <v>999</v>
      </c>
      <c r="K502" t="s">
        <v>29</v>
      </c>
      <c r="L502">
        <v>99</v>
      </c>
      <c r="M502" t="s">
        <v>260</v>
      </c>
      <c r="N502">
        <v>20679</v>
      </c>
      <c r="R502" s="2">
        <f t="shared" si="22"/>
        <v>100</v>
      </c>
      <c r="S502" s="2">
        <f t="shared" si="23"/>
        <v>20679</v>
      </c>
    </row>
    <row r="503" spans="1:19" x14ac:dyDescent="0.45">
      <c r="A503" s="2" t="str">
        <f t="shared" si="21"/>
        <v>2023|Rangitikei District|Private Dwelling</v>
      </c>
      <c r="B503" t="s">
        <v>16</v>
      </c>
      <c r="C503" t="s">
        <v>17</v>
      </c>
      <c r="D503" t="s">
        <v>18</v>
      </c>
      <c r="E503" t="s">
        <v>19</v>
      </c>
      <c r="F503">
        <v>2023</v>
      </c>
      <c r="G503">
        <v>2023</v>
      </c>
      <c r="H503" s="1" t="s">
        <v>174</v>
      </c>
      <c r="I503" t="s">
        <v>173</v>
      </c>
      <c r="J503">
        <v>999</v>
      </c>
      <c r="K503" t="s">
        <v>29</v>
      </c>
      <c r="L503">
        <v>1</v>
      </c>
      <c r="M503" t="s">
        <v>261</v>
      </c>
      <c r="N503">
        <v>6960</v>
      </c>
      <c r="R503" s="2">
        <f t="shared" si="22"/>
        <v>98.849595227950573</v>
      </c>
      <c r="S503" s="2">
        <f t="shared" si="23"/>
        <v>7041</v>
      </c>
    </row>
    <row r="504" spans="1:19" x14ac:dyDescent="0.45">
      <c r="A504" s="2" t="str">
        <f t="shared" si="21"/>
        <v>2023|Rangitikei District|Non-private Dwelling</v>
      </c>
      <c r="B504" t="s">
        <v>16</v>
      </c>
      <c r="C504" t="s">
        <v>17</v>
      </c>
      <c r="D504" t="s">
        <v>18</v>
      </c>
      <c r="E504" t="s">
        <v>19</v>
      </c>
      <c r="F504">
        <v>2023</v>
      </c>
      <c r="G504">
        <v>2023</v>
      </c>
      <c r="H504" s="1" t="s">
        <v>174</v>
      </c>
      <c r="I504" t="s">
        <v>173</v>
      </c>
      <c r="J504">
        <v>999</v>
      </c>
      <c r="K504" t="s">
        <v>29</v>
      </c>
      <c r="L504">
        <v>2</v>
      </c>
      <c r="M504" t="s">
        <v>262</v>
      </c>
      <c r="N504">
        <v>81</v>
      </c>
      <c r="R504" s="2">
        <f t="shared" si="22"/>
        <v>1.1504047720494248</v>
      </c>
      <c r="S504" s="2">
        <f t="shared" si="23"/>
        <v>7041</v>
      </c>
    </row>
    <row r="505" spans="1:19" x14ac:dyDescent="0.45">
      <c r="A505" s="2" t="str">
        <f t="shared" si="21"/>
        <v>2023|Rangitikei District|Total - dwelling type</v>
      </c>
      <c r="B505" t="s">
        <v>16</v>
      </c>
      <c r="C505" t="s">
        <v>17</v>
      </c>
      <c r="D505" t="s">
        <v>18</v>
      </c>
      <c r="E505" t="s">
        <v>19</v>
      </c>
      <c r="F505">
        <v>2023</v>
      </c>
      <c r="G505">
        <v>2023</v>
      </c>
      <c r="H505" s="1" t="s">
        <v>174</v>
      </c>
      <c r="I505" t="s">
        <v>173</v>
      </c>
      <c r="J505">
        <v>999</v>
      </c>
      <c r="K505" t="s">
        <v>29</v>
      </c>
      <c r="L505">
        <v>99</v>
      </c>
      <c r="M505" t="s">
        <v>260</v>
      </c>
      <c r="N505">
        <v>7041</v>
      </c>
      <c r="R505" s="2">
        <f t="shared" si="22"/>
        <v>100</v>
      </c>
      <c r="S505" s="2">
        <f t="shared" si="23"/>
        <v>7041</v>
      </c>
    </row>
    <row r="506" spans="1:19" x14ac:dyDescent="0.45">
      <c r="A506" s="2" t="str">
        <f t="shared" si="21"/>
        <v>2023|Manawatu District|Private Dwelling</v>
      </c>
      <c r="B506" t="s">
        <v>16</v>
      </c>
      <c r="C506" t="s">
        <v>17</v>
      </c>
      <c r="D506" t="s">
        <v>18</v>
      </c>
      <c r="E506" t="s">
        <v>19</v>
      </c>
      <c r="F506">
        <v>2023</v>
      </c>
      <c r="G506">
        <v>2023</v>
      </c>
      <c r="H506" s="1" t="s">
        <v>172</v>
      </c>
      <c r="I506" t="s">
        <v>171</v>
      </c>
      <c r="J506">
        <v>999</v>
      </c>
      <c r="K506" t="s">
        <v>29</v>
      </c>
      <c r="L506">
        <v>1</v>
      </c>
      <c r="M506" t="s">
        <v>261</v>
      </c>
      <c r="N506">
        <v>13377</v>
      </c>
      <c r="R506" s="2">
        <f t="shared" si="22"/>
        <v>99.353832442067741</v>
      </c>
      <c r="S506" s="2">
        <f t="shared" si="23"/>
        <v>13464</v>
      </c>
    </row>
    <row r="507" spans="1:19" x14ac:dyDescent="0.45">
      <c r="A507" s="2" t="str">
        <f t="shared" si="21"/>
        <v>2023|Manawatu District|Non-private Dwelling</v>
      </c>
      <c r="B507" t="s">
        <v>16</v>
      </c>
      <c r="C507" t="s">
        <v>17</v>
      </c>
      <c r="D507" t="s">
        <v>18</v>
      </c>
      <c r="E507" t="s">
        <v>19</v>
      </c>
      <c r="F507">
        <v>2023</v>
      </c>
      <c r="G507">
        <v>2023</v>
      </c>
      <c r="H507" s="1" t="s">
        <v>172</v>
      </c>
      <c r="I507" t="s">
        <v>171</v>
      </c>
      <c r="J507">
        <v>999</v>
      </c>
      <c r="K507" t="s">
        <v>29</v>
      </c>
      <c r="L507">
        <v>2</v>
      </c>
      <c r="M507" t="s">
        <v>262</v>
      </c>
      <c r="N507">
        <v>87</v>
      </c>
      <c r="R507" s="2">
        <f t="shared" si="22"/>
        <v>0.64616755793226388</v>
      </c>
      <c r="S507" s="2">
        <f t="shared" si="23"/>
        <v>13464</v>
      </c>
    </row>
    <row r="508" spans="1:19" x14ac:dyDescent="0.45">
      <c r="A508" s="2" t="str">
        <f t="shared" si="21"/>
        <v>2023|Manawatu District|Total - dwelling type</v>
      </c>
      <c r="B508" t="s">
        <v>16</v>
      </c>
      <c r="C508" t="s">
        <v>17</v>
      </c>
      <c r="D508" t="s">
        <v>18</v>
      </c>
      <c r="E508" t="s">
        <v>19</v>
      </c>
      <c r="F508">
        <v>2023</v>
      </c>
      <c r="G508">
        <v>2023</v>
      </c>
      <c r="H508" s="1" t="s">
        <v>172</v>
      </c>
      <c r="I508" t="s">
        <v>171</v>
      </c>
      <c r="J508">
        <v>999</v>
      </c>
      <c r="K508" t="s">
        <v>29</v>
      </c>
      <c r="L508">
        <v>99</v>
      </c>
      <c r="M508" t="s">
        <v>260</v>
      </c>
      <c r="N508">
        <v>13464</v>
      </c>
      <c r="R508" s="2">
        <f t="shared" si="22"/>
        <v>100</v>
      </c>
      <c r="S508" s="2">
        <f t="shared" si="23"/>
        <v>13464</v>
      </c>
    </row>
    <row r="509" spans="1:19" x14ac:dyDescent="0.45">
      <c r="A509" s="2" t="str">
        <f t="shared" si="21"/>
        <v>2023|Palmerston North City|Private Dwelling</v>
      </c>
      <c r="B509" t="s">
        <v>16</v>
      </c>
      <c r="C509" t="s">
        <v>17</v>
      </c>
      <c r="D509" t="s">
        <v>18</v>
      </c>
      <c r="E509" t="s">
        <v>19</v>
      </c>
      <c r="F509">
        <v>2023</v>
      </c>
      <c r="G509">
        <v>2023</v>
      </c>
      <c r="H509" s="1" t="s">
        <v>170</v>
      </c>
      <c r="I509" t="s">
        <v>169</v>
      </c>
      <c r="J509">
        <v>999</v>
      </c>
      <c r="K509" t="s">
        <v>29</v>
      </c>
      <c r="L509">
        <v>1</v>
      </c>
      <c r="M509" t="s">
        <v>261</v>
      </c>
      <c r="N509">
        <v>33987</v>
      </c>
      <c r="R509" s="2">
        <f t="shared" si="22"/>
        <v>99.473175871454913</v>
      </c>
      <c r="S509" s="2">
        <f t="shared" si="23"/>
        <v>34167</v>
      </c>
    </row>
    <row r="510" spans="1:19" x14ac:dyDescent="0.45">
      <c r="A510" s="2" t="str">
        <f t="shared" si="21"/>
        <v>2023|Palmerston North City|Non-private Dwelling</v>
      </c>
      <c r="B510" t="s">
        <v>16</v>
      </c>
      <c r="C510" t="s">
        <v>17</v>
      </c>
      <c r="D510" t="s">
        <v>18</v>
      </c>
      <c r="E510" t="s">
        <v>19</v>
      </c>
      <c r="F510">
        <v>2023</v>
      </c>
      <c r="G510">
        <v>2023</v>
      </c>
      <c r="H510" s="1" t="s">
        <v>170</v>
      </c>
      <c r="I510" t="s">
        <v>169</v>
      </c>
      <c r="J510">
        <v>999</v>
      </c>
      <c r="K510" t="s">
        <v>29</v>
      </c>
      <c r="L510">
        <v>2</v>
      </c>
      <c r="M510" t="s">
        <v>262</v>
      </c>
      <c r="N510">
        <v>180</v>
      </c>
      <c r="R510" s="2">
        <f t="shared" si="22"/>
        <v>0.52682412854508742</v>
      </c>
      <c r="S510" s="2">
        <f t="shared" si="23"/>
        <v>34167</v>
      </c>
    </row>
    <row r="511" spans="1:19" x14ac:dyDescent="0.45">
      <c r="A511" s="2" t="str">
        <f t="shared" si="21"/>
        <v>2023|Palmerston North City|Total - dwelling type</v>
      </c>
      <c r="B511" t="s">
        <v>16</v>
      </c>
      <c r="C511" t="s">
        <v>17</v>
      </c>
      <c r="D511" t="s">
        <v>18</v>
      </c>
      <c r="E511" t="s">
        <v>19</v>
      </c>
      <c r="F511">
        <v>2023</v>
      </c>
      <c r="G511">
        <v>2023</v>
      </c>
      <c r="H511" s="1" t="s">
        <v>170</v>
      </c>
      <c r="I511" t="s">
        <v>169</v>
      </c>
      <c r="J511">
        <v>999</v>
      </c>
      <c r="K511" t="s">
        <v>29</v>
      </c>
      <c r="L511">
        <v>99</v>
      </c>
      <c r="M511" t="s">
        <v>260</v>
      </c>
      <c r="N511">
        <v>34167</v>
      </c>
      <c r="R511" s="2">
        <f t="shared" si="22"/>
        <v>100</v>
      </c>
      <c r="S511" s="2">
        <f t="shared" si="23"/>
        <v>34167</v>
      </c>
    </row>
    <row r="512" spans="1:19" x14ac:dyDescent="0.45">
      <c r="A512" s="2" t="str">
        <f t="shared" si="21"/>
        <v>2023|Tararua District|Private Dwelling</v>
      </c>
      <c r="B512" t="s">
        <v>16</v>
      </c>
      <c r="C512" t="s">
        <v>17</v>
      </c>
      <c r="D512" t="s">
        <v>18</v>
      </c>
      <c r="E512" t="s">
        <v>19</v>
      </c>
      <c r="F512">
        <v>2023</v>
      </c>
      <c r="G512">
        <v>2023</v>
      </c>
      <c r="H512" s="1" t="s">
        <v>168</v>
      </c>
      <c r="I512" t="s">
        <v>167</v>
      </c>
      <c r="J512">
        <v>999</v>
      </c>
      <c r="K512" t="s">
        <v>29</v>
      </c>
      <c r="L512">
        <v>1</v>
      </c>
      <c r="M512" t="s">
        <v>261</v>
      </c>
      <c r="N512">
        <v>8190</v>
      </c>
      <c r="R512" s="2">
        <f t="shared" si="22"/>
        <v>99.236641221374043</v>
      </c>
      <c r="S512" s="2">
        <f t="shared" si="23"/>
        <v>8253</v>
      </c>
    </row>
    <row r="513" spans="1:19" x14ac:dyDescent="0.45">
      <c r="A513" s="2" t="str">
        <f t="shared" si="21"/>
        <v>2023|Tararua District|Non-private Dwelling</v>
      </c>
      <c r="B513" t="s">
        <v>16</v>
      </c>
      <c r="C513" t="s">
        <v>17</v>
      </c>
      <c r="D513" t="s">
        <v>18</v>
      </c>
      <c r="E513" t="s">
        <v>19</v>
      </c>
      <c r="F513">
        <v>2023</v>
      </c>
      <c r="G513">
        <v>2023</v>
      </c>
      <c r="H513" s="1" t="s">
        <v>168</v>
      </c>
      <c r="I513" t="s">
        <v>167</v>
      </c>
      <c r="J513">
        <v>999</v>
      </c>
      <c r="K513" t="s">
        <v>29</v>
      </c>
      <c r="L513">
        <v>2</v>
      </c>
      <c r="M513" t="s">
        <v>262</v>
      </c>
      <c r="N513">
        <v>66</v>
      </c>
      <c r="R513" s="2">
        <f t="shared" si="22"/>
        <v>0.79970919665576146</v>
      </c>
      <c r="S513" s="2">
        <f t="shared" si="23"/>
        <v>8253</v>
      </c>
    </row>
    <row r="514" spans="1:19" x14ac:dyDescent="0.45">
      <c r="A514" s="2" t="str">
        <f t="shared" si="21"/>
        <v>2023|Tararua District|Total - dwelling type</v>
      </c>
      <c r="B514" t="s">
        <v>16</v>
      </c>
      <c r="C514" t="s">
        <v>17</v>
      </c>
      <c r="D514" t="s">
        <v>18</v>
      </c>
      <c r="E514" t="s">
        <v>19</v>
      </c>
      <c r="F514">
        <v>2023</v>
      </c>
      <c r="G514">
        <v>2023</v>
      </c>
      <c r="H514" s="1" t="s">
        <v>168</v>
      </c>
      <c r="I514" t="s">
        <v>167</v>
      </c>
      <c r="J514">
        <v>999</v>
      </c>
      <c r="K514" t="s">
        <v>29</v>
      </c>
      <c r="L514">
        <v>99</v>
      </c>
      <c r="M514" t="s">
        <v>260</v>
      </c>
      <c r="N514">
        <v>8253</v>
      </c>
      <c r="R514" s="2">
        <f t="shared" si="22"/>
        <v>100</v>
      </c>
      <c r="S514" s="2">
        <f t="shared" si="23"/>
        <v>8253</v>
      </c>
    </row>
    <row r="515" spans="1:19" x14ac:dyDescent="0.45">
      <c r="A515" s="2" t="str">
        <f t="shared" ref="A515:A578" si="24">G515&amp;"|"&amp;I515&amp;"|"&amp;M515</f>
        <v>2023|Horowhenua District|Private Dwelling</v>
      </c>
      <c r="B515" t="s">
        <v>16</v>
      </c>
      <c r="C515" t="s">
        <v>17</v>
      </c>
      <c r="D515" t="s">
        <v>18</v>
      </c>
      <c r="E515" t="s">
        <v>19</v>
      </c>
      <c r="F515">
        <v>2023</v>
      </c>
      <c r="G515">
        <v>2023</v>
      </c>
      <c r="H515" s="1" t="s">
        <v>166</v>
      </c>
      <c r="I515" t="s">
        <v>165</v>
      </c>
      <c r="J515">
        <v>999</v>
      </c>
      <c r="K515" t="s">
        <v>29</v>
      </c>
      <c r="L515">
        <v>1</v>
      </c>
      <c r="M515" t="s">
        <v>261</v>
      </c>
      <c r="N515">
        <v>17109</v>
      </c>
      <c r="R515" s="2">
        <f t="shared" ref="R515:R578" si="25">IF(P515&lt;&gt;"_U",IFERROR((N515/S515*100),"."),".")</f>
        <v>99.355400696864109</v>
      </c>
      <c r="S515" s="2">
        <f t="shared" ref="S515:S578" si="26">VLOOKUP(G515&amp;"|"&amp;I515&amp;"|Total - dwelling type",$A$2:$P$622,14,0)</f>
        <v>17220</v>
      </c>
    </row>
    <row r="516" spans="1:19" x14ac:dyDescent="0.45">
      <c r="A516" s="2" t="str">
        <f t="shared" si="24"/>
        <v>2023|Horowhenua District|Non-private Dwelling</v>
      </c>
      <c r="B516" t="s">
        <v>16</v>
      </c>
      <c r="C516" t="s">
        <v>17</v>
      </c>
      <c r="D516" t="s">
        <v>18</v>
      </c>
      <c r="E516" t="s">
        <v>19</v>
      </c>
      <c r="F516">
        <v>2023</v>
      </c>
      <c r="G516">
        <v>2023</v>
      </c>
      <c r="H516" s="1" t="s">
        <v>166</v>
      </c>
      <c r="I516" t="s">
        <v>165</v>
      </c>
      <c r="J516">
        <v>999</v>
      </c>
      <c r="K516" t="s">
        <v>29</v>
      </c>
      <c r="L516">
        <v>2</v>
      </c>
      <c r="M516" t="s">
        <v>262</v>
      </c>
      <c r="N516">
        <v>108</v>
      </c>
      <c r="R516" s="2">
        <f t="shared" si="25"/>
        <v>0.62717770034843201</v>
      </c>
      <c r="S516" s="2">
        <f t="shared" si="26"/>
        <v>17220</v>
      </c>
    </row>
    <row r="517" spans="1:19" x14ac:dyDescent="0.45">
      <c r="A517" s="2" t="str">
        <f t="shared" si="24"/>
        <v>2023|Horowhenua District|Total - dwelling type</v>
      </c>
      <c r="B517" t="s">
        <v>16</v>
      </c>
      <c r="C517" t="s">
        <v>17</v>
      </c>
      <c r="D517" t="s">
        <v>18</v>
      </c>
      <c r="E517" t="s">
        <v>19</v>
      </c>
      <c r="F517">
        <v>2023</v>
      </c>
      <c r="G517">
        <v>2023</v>
      </c>
      <c r="H517" s="1" t="s">
        <v>166</v>
      </c>
      <c r="I517" t="s">
        <v>165</v>
      </c>
      <c r="J517">
        <v>999</v>
      </c>
      <c r="K517" t="s">
        <v>29</v>
      </c>
      <c r="L517">
        <v>99</v>
      </c>
      <c r="M517" t="s">
        <v>260</v>
      </c>
      <c r="N517">
        <v>17220</v>
      </c>
      <c r="R517" s="2">
        <f t="shared" si="25"/>
        <v>100</v>
      </c>
      <c r="S517" s="2">
        <f t="shared" si="26"/>
        <v>17220</v>
      </c>
    </row>
    <row r="518" spans="1:19" x14ac:dyDescent="0.45">
      <c r="A518" s="2" t="str">
        <f t="shared" si="24"/>
        <v>2023|Kapiti Coast District|Private Dwelling</v>
      </c>
      <c r="B518" t="s">
        <v>16</v>
      </c>
      <c r="C518" t="s">
        <v>17</v>
      </c>
      <c r="D518" t="s">
        <v>18</v>
      </c>
      <c r="E518" t="s">
        <v>19</v>
      </c>
      <c r="F518">
        <v>2023</v>
      </c>
      <c r="G518">
        <v>2023</v>
      </c>
      <c r="H518" s="1" t="s">
        <v>164</v>
      </c>
      <c r="I518" t="s">
        <v>163</v>
      </c>
      <c r="J518">
        <v>999</v>
      </c>
      <c r="K518" t="s">
        <v>29</v>
      </c>
      <c r="L518">
        <v>1</v>
      </c>
      <c r="M518" t="s">
        <v>261</v>
      </c>
      <c r="N518">
        <v>26208</v>
      </c>
      <c r="R518" s="2">
        <f t="shared" si="25"/>
        <v>99.464875327336898</v>
      </c>
      <c r="S518" s="2">
        <f t="shared" si="26"/>
        <v>26349</v>
      </c>
    </row>
    <row r="519" spans="1:19" x14ac:dyDescent="0.45">
      <c r="A519" s="2" t="str">
        <f t="shared" si="24"/>
        <v>2023|Kapiti Coast District|Non-private Dwelling</v>
      </c>
      <c r="B519" t="s">
        <v>16</v>
      </c>
      <c r="C519" t="s">
        <v>17</v>
      </c>
      <c r="D519" t="s">
        <v>18</v>
      </c>
      <c r="E519" t="s">
        <v>19</v>
      </c>
      <c r="F519">
        <v>2023</v>
      </c>
      <c r="G519">
        <v>2023</v>
      </c>
      <c r="H519" s="1" t="s">
        <v>164</v>
      </c>
      <c r="I519" t="s">
        <v>163</v>
      </c>
      <c r="J519">
        <v>999</v>
      </c>
      <c r="K519" t="s">
        <v>29</v>
      </c>
      <c r="L519">
        <v>2</v>
      </c>
      <c r="M519" t="s">
        <v>262</v>
      </c>
      <c r="N519">
        <v>141</v>
      </c>
      <c r="R519" s="2">
        <f t="shared" si="25"/>
        <v>0.53512467266309915</v>
      </c>
      <c r="S519" s="2">
        <f t="shared" si="26"/>
        <v>26349</v>
      </c>
    </row>
    <row r="520" spans="1:19" x14ac:dyDescent="0.45">
      <c r="A520" s="2" t="str">
        <f t="shared" si="24"/>
        <v>2023|Kapiti Coast District|Total - dwelling type</v>
      </c>
      <c r="B520" t="s">
        <v>16</v>
      </c>
      <c r="C520" t="s">
        <v>17</v>
      </c>
      <c r="D520" t="s">
        <v>18</v>
      </c>
      <c r="E520" t="s">
        <v>19</v>
      </c>
      <c r="F520">
        <v>2023</v>
      </c>
      <c r="G520">
        <v>2023</v>
      </c>
      <c r="H520" s="1" t="s">
        <v>164</v>
      </c>
      <c r="I520" t="s">
        <v>163</v>
      </c>
      <c r="J520">
        <v>999</v>
      </c>
      <c r="K520" t="s">
        <v>29</v>
      </c>
      <c r="L520">
        <v>99</v>
      </c>
      <c r="M520" t="s">
        <v>260</v>
      </c>
      <c r="N520">
        <v>26349</v>
      </c>
      <c r="R520" s="2">
        <f t="shared" si="25"/>
        <v>100</v>
      </c>
      <c r="S520" s="2">
        <f t="shared" si="26"/>
        <v>26349</v>
      </c>
    </row>
    <row r="521" spans="1:19" x14ac:dyDescent="0.45">
      <c r="A521" s="2" t="str">
        <f t="shared" si="24"/>
        <v>2023|Porirua City|Private Dwelling</v>
      </c>
      <c r="B521" t="s">
        <v>16</v>
      </c>
      <c r="C521" t="s">
        <v>17</v>
      </c>
      <c r="D521" t="s">
        <v>18</v>
      </c>
      <c r="E521" t="s">
        <v>19</v>
      </c>
      <c r="F521">
        <v>2023</v>
      </c>
      <c r="G521">
        <v>2023</v>
      </c>
      <c r="H521" s="1" t="s">
        <v>162</v>
      </c>
      <c r="I521" t="s">
        <v>161</v>
      </c>
      <c r="J521">
        <v>999</v>
      </c>
      <c r="K521" t="s">
        <v>29</v>
      </c>
      <c r="L521">
        <v>1</v>
      </c>
      <c r="M521" t="s">
        <v>261</v>
      </c>
      <c r="N521">
        <v>20580</v>
      </c>
      <c r="R521" s="2">
        <f t="shared" si="25"/>
        <v>99.680325486777093</v>
      </c>
      <c r="S521" s="2">
        <f t="shared" si="26"/>
        <v>20646</v>
      </c>
    </row>
    <row r="522" spans="1:19" x14ac:dyDescent="0.45">
      <c r="A522" s="2" t="str">
        <f t="shared" si="24"/>
        <v>2023|Porirua City|Non-private Dwelling</v>
      </c>
      <c r="B522" t="s">
        <v>16</v>
      </c>
      <c r="C522" t="s">
        <v>17</v>
      </c>
      <c r="D522" t="s">
        <v>18</v>
      </c>
      <c r="E522" t="s">
        <v>19</v>
      </c>
      <c r="F522">
        <v>2023</v>
      </c>
      <c r="G522">
        <v>2023</v>
      </c>
      <c r="H522" s="1" t="s">
        <v>162</v>
      </c>
      <c r="I522" t="s">
        <v>161</v>
      </c>
      <c r="J522">
        <v>999</v>
      </c>
      <c r="K522" t="s">
        <v>29</v>
      </c>
      <c r="L522">
        <v>2</v>
      </c>
      <c r="M522" t="s">
        <v>262</v>
      </c>
      <c r="N522">
        <v>66</v>
      </c>
      <c r="R522" s="2">
        <f t="shared" si="25"/>
        <v>0.31967451322290036</v>
      </c>
      <c r="S522" s="2">
        <f t="shared" si="26"/>
        <v>20646</v>
      </c>
    </row>
    <row r="523" spans="1:19" x14ac:dyDescent="0.45">
      <c r="A523" s="2" t="str">
        <f t="shared" si="24"/>
        <v>2023|Porirua City|Total - dwelling type</v>
      </c>
      <c r="B523" t="s">
        <v>16</v>
      </c>
      <c r="C523" t="s">
        <v>17</v>
      </c>
      <c r="D523" t="s">
        <v>18</v>
      </c>
      <c r="E523" t="s">
        <v>19</v>
      </c>
      <c r="F523">
        <v>2023</v>
      </c>
      <c r="G523">
        <v>2023</v>
      </c>
      <c r="H523" s="1" t="s">
        <v>162</v>
      </c>
      <c r="I523" t="s">
        <v>161</v>
      </c>
      <c r="J523">
        <v>999</v>
      </c>
      <c r="K523" t="s">
        <v>29</v>
      </c>
      <c r="L523">
        <v>99</v>
      </c>
      <c r="M523" t="s">
        <v>260</v>
      </c>
      <c r="N523">
        <v>20646</v>
      </c>
      <c r="R523" s="2">
        <f t="shared" si="25"/>
        <v>100</v>
      </c>
      <c r="S523" s="2">
        <f t="shared" si="26"/>
        <v>20646</v>
      </c>
    </row>
    <row r="524" spans="1:19" x14ac:dyDescent="0.45">
      <c r="A524" s="2" t="str">
        <f t="shared" si="24"/>
        <v>2023|Upper Hutt City|Private Dwelling</v>
      </c>
      <c r="B524" t="s">
        <v>16</v>
      </c>
      <c r="C524" t="s">
        <v>17</v>
      </c>
      <c r="D524" t="s">
        <v>18</v>
      </c>
      <c r="E524" t="s">
        <v>19</v>
      </c>
      <c r="F524">
        <v>2023</v>
      </c>
      <c r="G524">
        <v>2023</v>
      </c>
      <c r="H524" s="1" t="s">
        <v>160</v>
      </c>
      <c r="I524" t="s">
        <v>159</v>
      </c>
      <c r="J524">
        <v>999</v>
      </c>
      <c r="K524" t="s">
        <v>29</v>
      </c>
      <c r="L524">
        <v>1</v>
      </c>
      <c r="M524" t="s">
        <v>261</v>
      </c>
      <c r="N524">
        <v>17850</v>
      </c>
      <c r="R524" s="2">
        <f t="shared" si="25"/>
        <v>99.681688725079582</v>
      </c>
      <c r="S524" s="2">
        <f t="shared" si="26"/>
        <v>17907</v>
      </c>
    </row>
    <row r="525" spans="1:19" x14ac:dyDescent="0.45">
      <c r="A525" s="2" t="str">
        <f t="shared" si="24"/>
        <v>2023|Upper Hutt City|Non-private Dwelling</v>
      </c>
      <c r="B525" t="s">
        <v>16</v>
      </c>
      <c r="C525" t="s">
        <v>17</v>
      </c>
      <c r="D525" t="s">
        <v>18</v>
      </c>
      <c r="E525" t="s">
        <v>19</v>
      </c>
      <c r="F525">
        <v>2023</v>
      </c>
      <c r="G525">
        <v>2023</v>
      </c>
      <c r="H525" s="1" t="s">
        <v>160</v>
      </c>
      <c r="I525" t="s">
        <v>159</v>
      </c>
      <c r="J525">
        <v>999</v>
      </c>
      <c r="K525" t="s">
        <v>29</v>
      </c>
      <c r="L525">
        <v>2</v>
      </c>
      <c r="M525" t="s">
        <v>262</v>
      </c>
      <c r="N525">
        <v>57</v>
      </c>
      <c r="R525" s="2">
        <f t="shared" si="25"/>
        <v>0.31831127492042216</v>
      </c>
      <c r="S525" s="2">
        <f t="shared" si="26"/>
        <v>17907</v>
      </c>
    </row>
    <row r="526" spans="1:19" x14ac:dyDescent="0.45">
      <c r="A526" s="2" t="str">
        <f t="shared" si="24"/>
        <v>2023|Upper Hutt City|Total - dwelling type</v>
      </c>
      <c r="B526" t="s">
        <v>16</v>
      </c>
      <c r="C526" t="s">
        <v>17</v>
      </c>
      <c r="D526" t="s">
        <v>18</v>
      </c>
      <c r="E526" t="s">
        <v>19</v>
      </c>
      <c r="F526">
        <v>2023</v>
      </c>
      <c r="G526">
        <v>2023</v>
      </c>
      <c r="H526" s="1" t="s">
        <v>160</v>
      </c>
      <c r="I526" t="s">
        <v>159</v>
      </c>
      <c r="J526">
        <v>999</v>
      </c>
      <c r="K526" t="s">
        <v>29</v>
      </c>
      <c r="L526">
        <v>99</v>
      </c>
      <c r="M526" t="s">
        <v>260</v>
      </c>
      <c r="N526">
        <v>17907</v>
      </c>
      <c r="R526" s="2">
        <f t="shared" si="25"/>
        <v>100</v>
      </c>
      <c r="S526" s="2">
        <f t="shared" si="26"/>
        <v>17907</v>
      </c>
    </row>
    <row r="527" spans="1:19" x14ac:dyDescent="0.45">
      <c r="A527" s="2" t="str">
        <f t="shared" si="24"/>
        <v>2023|Lower Hutt City|Private Dwelling</v>
      </c>
      <c r="B527" t="s">
        <v>16</v>
      </c>
      <c r="C527" t="s">
        <v>17</v>
      </c>
      <c r="D527" t="s">
        <v>18</v>
      </c>
      <c r="E527" t="s">
        <v>19</v>
      </c>
      <c r="F527">
        <v>2023</v>
      </c>
      <c r="G527">
        <v>2023</v>
      </c>
      <c r="H527" s="1" t="s">
        <v>158</v>
      </c>
      <c r="I527" t="s">
        <v>157</v>
      </c>
      <c r="J527">
        <v>999</v>
      </c>
      <c r="K527" t="s">
        <v>29</v>
      </c>
      <c r="L527">
        <v>1</v>
      </c>
      <c r="M527" t="s">
        <v>261</v>
      </c>
      <c r="N527">
        <v>42348</v>
      </c>
      <c r="R527" s="2">
        <f t="shared" si="25"/>
        <v>99.632975719932233</v>
      </c>
      <c r="S527" s="2">
        <f t="shared" si="26"/>
        <v>42504</v>
      </c>
    </row>
    <row r="528" spans="1:19" x14ac:dyDescent="0.45">
      <c r="A528" s="2" t="str">
        <f t="shared" si="24"/>
        <v>2023|Lower Hutt City|Non-private Dwelling</v>
      </c>
      <c r="B528" t="s">
        <v>16</v>
      </c>
      <c r="C528" t="s">
        <v>17</v>
      </c>
      <c r="D528" t="s">
        <v>18</v>
      </c>
      <c r="E528" t="s">
        <v>19</v>
      </c>
      <c r="F528">
        <v>2023</v>
      </c>
      <c r="G528">
        <v>2023</v>
      </c>
      <c r="H528" s="1" t="s">
        <v>158</v>
      </c>
      <c r="I528" t="s">
        <v>157</v>
      </c>
      <c r="J528">
        <v>999</v>
      </c>
      <c r="K528" t="s">
        <v>29</v>
      </c>
      <c r="L528">
        <v>2</v>
      </c>
      <c r="M528" t="s">
        <v>262</v>
      </c>
      <c r="N528">
        <v>156</v>
      </c>
      <c r="R528" s="2">
        <f t="shared" si="25"/>
        <v>0.36702428006775834</v>
      </c>
      <c r="S528" s="2">
        <f t="shared" si="26"/>
        <v>42504</v>
      </c>
    </row>
    <row r="529" spans="1:19" x14ac:dyDescent="0.45">
      <c r="A529" s="2" t="str">
        <f t="shared" si="24"/>
        <v>2023|Lower Hutt City|Total - dwelling type</v>
      </c>
      <c r="B529" t="s">
        <v>16</v>
      </c>
      <c r="C529" t="s">
        <v>17</v>
      </c>
      <c r="D529" t="s">
        <v>18</v>
      </c>
      <c r="E529" t="s">
        <v>19</v>
      </c>
      <c r="F529">
        <v>2023</v>
      </c>
      <c r="G529">
        <v>2023</v>
      </c>
      <c r="H529" s="1" t="s">
        <v>158</v>
      </c>
      <c r="I529" t="s">
        <v>157</v>
      </c>
      <c r="J529">
        <v>999</v>
      </c>
      <c r="K529" t="s">
        <v>29</v>
      </c>
      <c r="L529">
        <v>99</v>
      </c>
      <c r="M529" t="s">
        <v>260</v>
      </c>
      <c r="N529">
        <v>42504</v>
      </c>
      <c r="R529" s="2">
        <f t="shared" si="25"/>
        <v>100</v>
      </c>
      <c r="S529" s="2">
        <f t="shared" si="26"/>
        <v>42504</v>
      </c>
    </row>
    <row r="530" spans="1:19" x14ac:dyDescent="0.45">
      <c r="A530" s="2" t="str">
        <f t="shared" si="24"/>
        <v>2023|Wellington City|Private Dwelling</v>
      </c>
      <c r="B530" t="s">
        <v>16</v>
      </c>
      <c r="C530" t="s">
        <v>17</v>
      </c>
      <c r="D530" t="s">
        <v>18</v>
      </c>
      <c r="E530" t="s">
        <v>19</v>
      </c>
      <c r="F530">
        <v>2023</v>
      </c>
      <c r="G530">
        <v>2023</v>
      </c>
      <c r="H530" s="1" t="s">
        <v>156</v>
      </c>
      <c r="I530" t="s">
        <v>155</v>
      </c>
      <c r="J530">
        <v>999</v>
      </c>
      <c r="K530" t="s">
        <v>29</v>
      </c>
      <c r="L530">
        <v>1</v>
      </c>
      <c r="M530" t="s">
        <v>261</v>
      </c>
      <c r="N530">
        <v>84678</v>
      </c>
      <c r="R530" s="2">
        <f t="shared" si="25"/>
        <v>99.632897987998589</v>
      </c>
      <c r="S530" s="2">
        <f t="shared" si="26"/>
        <v>84990</v>
      </c>
    </row>
    <row r="531" spans="1:19" x14ac:dyDescent="0.45">
      <c r="A531" s="2" t="str">
        <f t="shared" si="24"/>
        <v>2023|Wellington City|Non-private Dwelling</v>
      </c>
      <c r="B531" t="s">
        <v>16</v>
      </c>
      <c r="C531" t="s">
        <v>17</v>
      </c>
      <c r="D531" t="s">
        <v>18</v>
      </c>
      <c r="E531" t="s">
        <v>19</v>
      </c>
      <c r="F531">
        <v>2023</v>
      </c>
      <c r="G531">
        <v>2023</v>
      </c>
      <c r="H531" s="1" t="s">
        <v>156</v>
      </c>
      <c r="I531" t="s">
        <v>155</v>
      </c>
      <c r="J531">
        <v>999</v>
      </c>
      <c r="K531" t="s">
        <v>29</v>
      </c>
      <c r="L531">
        <v>2</v>
      </c>
      <c r="M531" t="s">
        <v>262</v>
      </c>
      <c r="N531">
        <v>312</v>
      </c>
      <c r="R531" s="2">
        <f t="shared" si="25"/>
        <v>0.36710201200141196</v>
      </c>
      <c r="S531" s="2">
        <f t="shared" si="26"/>
        <v>84990</v>
      </c>
    </row>
    <row r="532" spans="1:19" x14ac:dyDescent="0.45">
      <c r="A532" s="2" t="str">
        <f t="shared" si="24"/>
        <v>2023|Wellington City|Total - dwelling type</v>
      </c>
      <c r="B532" t="s">
        <v>16</v>
      </c>
      <c r="C532" t="s">
        <v>17</v>
      </c>
      <c r="D532" t="s">
        <v>18</v>
      </c>
      <c r="E532" t="s">
        <v>19</v>
      </c>
      <c r="F532">
        <v>2023</v>
      </c>
      <c r="G532">
        <v>2023</v>
      </c>
      <c r="H532" s="1" t="s">
        <v>156</v>
      </c>
      <c r="I532" t="s">
        <v>155</v>
      </c>
      <c r="J532">
        <v>999</v>
      </c>
      <c r="K532" t="s">
        <v>29</v>
      </c>
      <c r="L532">
        <v>99</v>
      </c>
      <c r="M532" t="s">
        <v>260</v>
      </c>
      <c r="N532">
        <v>84990</v>
      </c>
      <c r="R532" s="2">
        <f t="shared" si="25"/>
        <v>100</v>
      </c>
      <c r="S532" s="2">
        <f t="shared" si="26"/>
        <v>84990</v>
      </c>
    </row>
    <row r="533" spans="1:19" x14ac:dyDescent="0.45">
      <c r="A533" s="2" t="str">
        <f t="shared" si="24"/>
        <v>2023|Masterton District|Private Dwelling</v>
      </c>
      <c r="B533" t="s">
        <v>16</v>
      </c>
      <c r="C533" t="s">
        <v>17</v>
      </c>
      <c r="D533" t="s">
        <v>18</v>
      </c>
      <c r="E533" t="s">
        <v>19</v>
      </c>
      <c r="F533">
        <v>2023</v>
      </c>
      <c r="G533">
        <v>2023</v>
      </c>
      <c r="H533" s="1" t="s">
        <v>154</v>
      </c>
      <c r="I533" t="s">
        <v>153</v>
      </c>
      <c r="J533">
        <v>999</v>
      </c>
      <c r="K533" t="s">
        <v>29</v>
      </c>
      <c r="L533">
        <v>1</v>
      </c>
      <c r="M533" t="s">
        <v>261</v>
      </c>
      <c r="N533">
        <v>12453</v>
      </c>
      <c r="R533" s="2">
        <f t="shared" si="25"/>
        <v>99.496644295302019</v>
      </c>
      <c r="S533" s="2">
        <f t="shared" si="26"/>
        <v>12516</v>
      </c>
    </row>
    <row r="534" spans="1:19" x14ac:dyDescent="0.45">
      <c r="A534" s="2" t="str">
        <f t="shared" si="24"/>
        <v>2023|Masterton District|Non-private Dwelling</v>
      </c>
      <c r="B534" t="s">
        <v>16</v>
      </c>
      <c r="C534" t="s">
        <v>17</v>
      </c>
      <c r="D534" t="s">
        <v>18</v>
      </c>
      <c r="E534" t="s">
        <v>19</v>
      </c>
      <c r="F534">
        <v>2023</v>
      </c>
      <c r="G534">
        <v>2023</v>
      </c>
      <c r="H534" s="1" t="s">
        <v>154</v>
      </c>
      <c r="I534" t="s">
        <v>153</v>
      </c>
      <c r="J534">
        <v>999</v>
      </c>
      <c r="K534" t="s">
        <v>29</v>
      </c>
      <c r="L534">
        <v>2</v>
      </c>
      <c r="M534" t="s">
        <v>262</v>
      </c>
      <c r="N534">
        <v>66</v>
      </c>
      <c r="R534" s="2">
        <f t="shared" si="25"/>
        <v>0.52732502396931924</v>
      </c>
      <c r="S534" s="2">
        <f t="shared" si="26"/>
        <v>12516</v>
      </c>
    </row>
    <row r="535" spans="1:19" x14ac:dyDescent="0.45">
      <c r="A535" s="2" t="str">
        <f t="shared" si="24"/>
        <v>2023|Masterton District|Total - dwelling type</v>
      </c>
      <c r="B535" t="s">
        <v>16</v>
      </c>
      <c r="C535" t="s">
        <v>17</v>
      </c>
      <c r="D535" t="s">
        <v>18</v>
      </c>
      <c r="E535" t="s">
        <v>19</v>
      </c>
      <c r="F535">
        <v>2023</v>
      </c>
      <c r="G535">
        <v>2023</v>
      </c>
      <c r="H535" s="1" t="s">
        <v>154</v>
      </c>
      <c r="I535" t="s">
        <v>153</v>
      </c>
      <c r="J535">
        <v>999</v>
      </c>
      <c r="K535" t="s">
        <v>29</v>
      </c>
      <c r="L535">
        <v>99</v>
      </c>
      <c r="M535" t="s">
        <v>260</v>
      </c>
      <c r="N535">
        <v>12516</v>
      </c>
      <c r="R535" s="2">
        <f t="shared" si="25"/>
        <v>100</v>
      </c>
      <c r="S535" s="2">
        <f t="shared" si="26"/>
        <v>12516</v>
      </c>
    </row>
    <row r="536" spans="1:19" x14ac:dyDescent="0.45">
      <c r="A536" s="2" t="str">
        <f t="shared" si="24"/>
        <v>2023|Carterton District|Private Dwelling</v>
      </c>
      <c r="B536" t="s">
        <v>16</v>
      </c>
      <c r="C536" t="s">
        <v>17</v>
      </c>
      <c r="D536" t="s">
        <v>18</v>
      </c>
      <c r="E536" t="s">
        <v>19</v>
      </c>
      <c r="F536">
        <v>2023</v>
      </c>
      <c r="G536">
        <v>2023</v>
      </c>
      <c r="H536" s="1" t="s">
        <v>152</v>
      </c>
      <c r="I536" t="s">
        <v>151</v>
      </c>
      <c r="J536">
        <v>999</v>
      </c>
      <c r="K536" t="s">
        <v>29</v>
      </c>
      <c r="L536">
        <v>1</v>
      </c>
      <c r="M536" t="s">
        <v>261</v>
      </c>
      <c r="N536">
        <v>4626</v>
      </c>
      <c r="R536" s="2">
        <f t="shared" si="25"/>
        <v>98.909557408595248</v>
      </c>
      <c r="S536" s="2">
        <f t="shared" si="26"/>
        <v>4677</v>
      </c>
    </row>
    <row r="537" spans="1:19" x14ac:dyDescent="0.45">
      <c r="A537" s="2" t="str">
        <f t="shared" si="24"/>
        <v>2023|Carterton District|Non-private Dwelling</v>
      </c>
      <c r="B537" t="s">
        <v>16</v>
      </c>
      <c r="C537" t="s">
        <v>17</v>
      </c>
      <c r="D537" t="s">
        <v>18</v>
      </c>
      <c r="E537" t="s">
        <v>19</v>
      </c>
      <c r="F537">
        <v>2023</v>
      </c>
      <c r="G537">
        <v>2023</v>
      </c>
      <c r="H537" s="1" t="s">
        <v>152</v>
      </c>
      <c r="I537" t="s">
        <v>151</v>
      </c>
      <c r="J537">
        <v>999</v>
      </c>
      <c r="K537" t="s">
        <v>29</v>
      </c>
      <c r="L537">
        <v>2</v>
      </c>
      <c r="M537" t="s">
        <v>262</v>
      </c>
      <c r="N537">
        <v>51</v>
      </c>
      <c r="R537" s="2">
        <f t="shared" si="25"/>
        <v>1.0904425914047466</v>
      </c>
      <c r="S537" s="2">
        <f t="shared" si="26"/>
        <v>4677</v>
      </c>
    </row>
    <row r="538" spans="1:19" x14ac:dyDescent="0.45">
      <c r="A538" s="2" t="str">
        <f t="shared" si="24"/>
        <v>2023|Carterton District|Total - dwelling type</v>
      </c>
      <c r="B538" t="s">
        <v>16</v>
      </c>
      <c r="C538" t="s">
        <v>17</v>
      </c>
      <c r="D538" t="s">
        <v>18</v>
      </c>
      <c r="E538" t="s">
        <v>19</v>
      </c>
      <c r="F538">
        <v>2023</v>
      </c>
      <c r="G538">
        <v>2023</v>
      </c>
      <c r="H538" s="1" t="s">
        <v>152</v>
      </c>
      <c r="I538" t="s">
        <v>151</v>
      </c>
      <c r="J538">
        <v>999</v>
      </c>
      <c r="K538" t="s">
        <v>29</v>
      </c>
      <c r="L538">
        <v>99</v>
      </c>
      <c r="M538" t="s">
        <v>260</v>
      </c>
      <c r="N538">
        <v>4677</v>
      </c>
      <c r="R538" s="2">
        <f t="shared" si="25"/>
        <v>100</v>
      </c>
      <c r="S538" s="2">
        <f t="shared" si="26"/>
        <v>4677</v>
      </c>
    </row>
    <row r="539" spans="1:19" x14ac:dyDescent="0.45">
      <c r="A539" s="2" t="str">
        <f t="shared" si="24"/>
        <v>2023|South Wairarapa District|Private Dwelling</v>
      </c>
      <c r="B539" t="s">
        <v>16</v>
      </c>
      <c r="C539" t="s">
        <v>17</v>
      </c>
      <c r="D539" t="s">
        <v>18</v>
      </c>
      <c r="E539" t="s">
        <v>19</v>
      </c>
      <c r="F539">
        <v>2023</v>
      </c>
      <c r="G539">
        <v>2023</v>
      </c>
      <c r="H539" s="1" t="s">
        <v>150</v>
      </c>
      <c r="I539" t="s">
        <v>149</v>
      </c>
      <c r="J539">
        <v>999</v>
      </c>
      <c r="K539" t="s">
        <v>29</v>
      </c>
      <c r="L539">
        <v>1</v>
      </c>
      <c r="M539" t="s">
        <v>261</v>
      </c>
      <c r="N539">
        <v>6258</v>
      </c>
      <c r="R539" s="2">
        <f t="shared" si="25"/>
        <v>97.934272300469488</v>
      </c>
      <c r="S539" s="2">
        <f t="shared" si="26"/>
        <v>6390</v>
      </c>
    </row>
    <row r="540" spans="1:19" x14ac:dyDescent="0.45">
      <c r="A540" s="2" t="str">
        <f t="shared" si="24"/>
        <v>2023|South Wairarapa District|Non-private Dwelling</v>
      </c>
      <c r="B540" t="s">
        <v>16</v>
      </c>
      <c r="C540" t="s">
        <v>17</v>
      </c>
      <c r="D540" t="s">
        <v>18</v>
      </c>
      <c r="E540" t="s">
        <v>19</v>
      </c>
      <c r="F540">
        <v>2023</v>
      </c>
      <c r="G540">
        <v>2023</v>
      </c>
      <c r="H540" s="1" t="s">
        <v>150</v>
      </c>
      <c r="I540" t="s">
        <v>149</v>
      </c>
      <c r="J540">
        <v>999</v>
      </c>
      <c r="K540" t="s">
        <v>29</v>
      </c>
      <c r="L540">
        <v>2</v>
      </c>
      <c r="M540" t="s">
        <v>262</v>
      </c>
      <c r="N540">
        <v>132</v>
      </c>
      <c r="R540" s="2">
        <f t="shared" si="25"/>
        <v>2.0657276995305165</v>
      </c>
      <c r="S540" s="2">
        <f t="shared" si="26"/>
        <v>6390</v>
      </c>
    </row>
    <row r="541" spans="1:19" x14ac:dyDescent="0.45">
      <c r="A541" s="2" t="str">
        <f t="shared" si="24"/>
        <v>2023|South Wairarapa District|Total - dwelling type</v>
      </c>
      <c r="B541" t="s">
        <v>16</v>
      </c>
      <c r="C541" t="s">
        <v>17</v>
      </c>
      <c r="D541" t="s">
        <v>18</v>
      </c>
      <c r="E541" t="s">
        <v>19</v>
      </c>
      <c r="F541">
        <v>2023</v>
      </c>
      <c r="G541">
        <v>2023</v>
      </c>
      <c r="H541" s="1" t="s">
        <v>150</v>
      </c>
      <c r="I541" t="s">
        <v>149</v>
      </c>
      <c r="J541">
        <v>999</v>
      </c>
      <c r="K541" t="s">
        <v>29</v>
      </c>
      <c r="L541">
        <v>99</v>
      </c>
      <c r="M541" t="s">
        <v>260</v>
      </c>
      <c r="N541">
        <v>6390</v>
      </c>
      <c r="R541" s="2">
        <f t="shared" si="25"/>
        <v>100</v>
      </c>
      <c r="S541" s="2">
        <f t="shared" si="26"/>
        <v>6390</v>
      </c>
    </row>
    <row r="542" spans="1:19" x14ac:dyDescent="0.45">
      <c r="A542" s="2" t="str">
        <f t="shared" si="24"/>
        <v>2023|Tasman District|Private Dwelling</v>
      </c>
      <c r="B542" t="s">
        <v>16</v>
      </c>
      <c r="C542" t="s">
        <v>17</v>
      </c>
      <c r="D542" t="s">
        <v>18</v>
      </c>
      <c r="E542" t="s">
        <v>19</v>
      </c>
      <c r="F542">
        <v>2023</v>
      </c>
      <c r="G542">
        <v>2023</v>
      </c>
      <c r="H542" s="1" t="s">
        <v>148</v>
      </c>
      <c r="I542" t="s">
        <v>147</v>
      </c>
      <c r="J542">
        <v>999</v>
      </c>
      <c r="K542" t="s">
        <v>29</v>
      </c>
      <c r="L542">
        <v>1</v>
      </c>
      <c r="M542" t="s">
        <v>261</v>
      </c>
      <c r="N542">
        <v>25755</v>
      </c>
      <c r="R542" s="2">
        <f t="shared" si="25"/>
        <v>97.734517304189438</v>
      </c>
      <c r="S542" s="2">
        <f t="shared" si="26"/>
        <v>26352</v>
      </c>
    </row>
    <row r="543" spans="1:19" x14ac:dyDescent="0.45">
      <c r="A543" s="2" t="str">
        <f t="shared" si="24"/>
        <v>2023|Tasman District|Non-private Dwelling</v>
      </c>
      <c r="B543" t="s">
        <v>16</v>
      </c>
      <c r="C543" t="s">
        <v>17</v>
      </c>
      <c r="D543" t="s">
        <v>18</v>
      </c>
      <c r="E543" t="s">
        <v>19</v>
      </c>
      <c r="F543">
        <v>2023</v>
      </c>
      <c r="G543">
        <v>2023</v>
      </c>
      <c r="H543" s="1" t="s">
        <v>148</v>
      </c>
      <c r="I543" t="s">
        <v>147</v>
      </c>
      <c r="J543">
        <v>999</v>
      </c>
      <c r="K543" t="s">
        <v>29</v>
      </c>
      <c r="L543">
        <v>2</v>
      </c>
      <c r="M543" t="s">
        <v>262</v>
      </c>
      <c r="N543">
        <v>594</v>
      </c>
      <c r="R543" s="2">
        <f t="shared" si="25"/>
        <v>2.2540983606557377</v>
      </c>
      <c r="S543" s="2">
        <f t="shared" si="26"/>
        <v>26352</v>
      </c>
    </row>
    <row r="544" spans="1:19" x14ac:dyDescent="0.45">
      <c r="A544" s="2" t="str">
        <f t="shared" si="24"/>
        <v>2023|Tasman District|Total - dwelling type</v>
      </c>
      <c r="B544" t="s">
        <v>16</v>
      </c>
      <c r="C544" t="s">
        <v>17</v>
      </c>
      <c r="D544" t="s">
        <v>18</v>
      </c>
      <c r="E544" t="s">
        <v>19</v>
      </c>
      <c r="F544">
        <v>2023</v>
      </c>
      <c r="G544">
        <v>2023</v>
      </c>
      <c r="H544" s="1" t="s">
        <v>148</v>
      </c>
      <c r="I544" t="s">
        <v>147</v>
      </c>
      <c r="J544">
        <v>999</v>
      </c>
      <c r="K544" t="s">
        <v>29</v>
      </c>
      <c r="L544">
        <v>99</v>
      </c>
      <c r="M544" t="s">
        <v>260</v>
      </c>
      <c r="N544">
        <v>26352</v>
      </c>
      <c r="R544" s="2">
        <f t="shared" si="25"/>
        <v>100</v>
      </c>
      <c r="S544" s="2">
        <f t="shared" si="26"/>
        <v>26352</v>
      </c>
    </row>
    <row r="545" spans="1:19" x14ac:dyDescent="0.45">
      <c r="A545" s="2" t="str">
        <f t="shared" si="24"/>
        <v>2023|Nelson City|Private Dwelling</v>
      </c>
      <c r="B545" t="s">
        <v>16</v>
      </c>
      <c r="C545" t="s">
        <v>17</v>
      </c>
      <c r="D545" t="s">
        <v>18</v>
      </c>
      <c r="E545" t="s">
        <v>19</v>
      </c>
      <c r="F545">
        <v>2023</v>
      </c>
      <c r="G545">
        <v>2023</v>
      </c>
      <c r="H545" s="1" t="s">
        <v>146</v>
      </c>
      <c r="I545" t="s">
        <v>145</v>
      </c>
      <c r="J545">
        <v>999</v>
      </c>
      <c r="K545" t="s">
        <v>29</v>
      </c>
      <c r="L545">
        <v>1</v>
      </c>
      <c r="M545" t="s">
        <v>261</v>
      </c>
      <c r="N545">
        <v>22626</v>
      </c>
      <c r="R545" s="2">
        <f t="shared" si="25"/>
        <v>99.041365725541695</v>
      </c>
      <c r="S545" s="2">
        <f t="shared" si="26"/>
        <v>22845</v>
      </c>
    </row>
    <row r="546" spans="1:19" x14ac:dyDescent="0.45">
      <c r="A546" s="2" t="str">
        <f t="shared" si="24"/>
        <v>2023|Nelson City|Non-private Dwelling</v>
      </c>
      <c r="B546" t="s">
        <v>16</v>
      </c>
      <c r="C546" t="s">
        <v>17</v>
      </c>
      <c r="D546" t="s">
        <v>18</v>
      </c>
      <c r="E546" t="s">
        <v>19</v>
      </c>
      <c r="F546">
        <v>2023</v>
      </c>
      <c r="G546">
        <v>2023</v>
      </c>
      <c r="H546" s="1" t="s">
        <v>146</v>
      </c>
      <c r="I546" t="s">
        <v>145</v>
      </c>
      <c r="J546">
        <v>999</v>
      </c>
      <c r="K546" t="s">
        <v>29</v>
      </c>
      <c r="L546">
        <v>2</v>
      </c>
      <c r="M546" t="s">
        <v>262</v>
      </c>
      <c r="N546">
        <v>216</v>
      </c>
      <c r="R546" s="2">
        <f t="shared" si="25"/>
        <v>0.94550229809586339</v>
      </c>
      <c r="S546" s="2">
        <f t="shared" si="26"/>
        <v>22845</v>
      </c>
    </row>
    <row r="547" spans="1:19" x14ac:dyDescent="0.45">
      <c r="A547" s="2" t="str">
        <f t="shared" si="24"/>
        <v>2023|Nelson City|Total - dwelling type</v>
      </c>
      <c r="B547" t="s">
        <v>16</v>
      </c>
      <c r="C547" t="s">
        <v>17</v>
      </c>
      <c r="D547" t="s">
        <v>18</v>
      </c>
      <c r="E547" t="s">
        <v>19</v>
      </c>
      <c r="F547">
        <v>2023</v>
      </c>
      <c r="G547">
        <v>2023</v>
      </c>
      <c r="H547" s="1" t="s">
        <v>146</v>
      </c>
      <c r="I547" t="s">
        <v>145</v>
      </c>
      <c r="J547">
        <v>999</v>
      </c>
      <c r="K547" t="s">
        <v>29</v>
      </c>
      <c r="L547">
        <v>99</v>
      </c>
      <c r="M547" t="s">
        <v>260</v>
      </c>
      <c r="N547">
        <v>22845</v>
      </c>
      <c r="R547" s="2">
        <f t="shared" si="25"/>
        <v>100</v>
      </c>
      <c r="S547" s="2">
        <f t="shared" si="26"/>
        <v>22845</v>
      </c>
    </row>
    <row r="548" spans="1:19" x14ac:dyDescent="0.45">
      <c r="A548" s="2" t="str">
        <f t="shared" si="24"/>
        <v>2023|Marlborough District|Private Dwelling</v>
      </c>
      <c r="B548" t="s">
        <v>16</v>
      </c>
      <c r="C548" t="s">
        <v>17</v>
      </c>
      <c r="D548" t="s">
        <v>18</v>
      </c>
      <c r="E548" t="s">
        <v>19</v>
      </c>
      <c r="F548">
        <v>2023</v>
      </c>
      <c r="G548">
        <v>2023</v>
      </c>
      <c r="H548" s="1" t="s">
        <v>144</v>
      </c>
      <c r="I548" t="s">
        <v>143</v>
      </c>
      <c r="J548">
        <v>999</v>
      </c>
      <c r="K548" t="s">
        <v>29</v>
      </c>
      <c r="L548">
        <v>1</v>
      </c>
      <c r="M548" t="s">
        <v>261</v>
      </c>
      <c r="N548">
        <v>24324</v>
      </c>
      <c r="R548" s="2">
        <f t="shared" si="25"/>
        <v>98.076690456030008</v>
      </c>
      <c r="S548" s="2">
        <f t="shared" si="26"/>
        <v>24801</v>
      </c>
    </row>
    <row r="549" spans="1:19" x14ac:dyDescent="0.45">
      <c r="A549" s="2" t="str">
        <f t="shared" si="24"/>
        <v>2023|Marlborough District|Non-private Dwelling</v>
      </c>
      <c r="B549" t="s">
        <v>16</v>
      </c>
      <c r="C549" t="s">
        <v>17</v>
      </c>
      <c r="D549" t="s">
        <v>18</v>
      </c>
      <c r="E549" t="s">
        <v>19</v>
      </c>
      <c r="F549">
        <v>2023</v>
      </c>
      <c r="G549">
        <v>2023</v>
      </c>
      <c r="H549" s="1" t="s">
        <v>144</v>
      </c>
      <c r="I549" t="s">
        <v>143</v>
      </c>
      <c r="J549">
        <v>999</v>
      </c>
      <c r="K549" t="s">
        <v>29</v>
      </c>
      <c r="L549">
        <v>2</v>
      </c>
      <c r="M549" t="s">
        <v>262</v>
      </c>
      <c r="N549">
        <v>477</v>
      </c>
      <c r="R549" s="2">
        <f t="shared" si="25"/>
        <v>1.9233095439700012</v>
      </c>
      <c r="S549" s="2">
        <f t="shared" si="26"/>
        <v>24801</v>
      </c>
    </row>
    <row r="550" spans="1:19" x14ac:dyDescent="0.45">
      <c r="A550" s="2" t="str">
        <f t="shared" si="24"/>
        <v>2023|Marlborough District|Total - dwelling type</v>
      </c>
      <c r="B550" t="s">
        <v>16</v>
      </c>
      <c r="C550" t="s">
        <v>17</v>
      </c>
      <c r="D550" t="s">
        <v>18</v>
      </c>
      <c r="E550" t="s">
        <v>19</v>
      </c>
      <c r="F550">
        <v>2023</v>
      </c>
      <c r="G550">
        <v>2023</v>
      </c>
      <c r="H550" s="1" t="s">
        <v>144</v>
      </c>
      <c r="I550" t="s">
        <v>143</v>
      </c>
      <c r="J550">
        <v>999</v>
      </c>
      <c r="K550" t="s">
        <v>29</v>
      </c>
      <c r="L550">
        <v>99</v>
      </c>
      <c r="M550" t="s">
        <v>260</v>
      </c>
      <c r="N550">
        <v>24801</v>
      </c>
      <c r="R550" s="2">
        <f t="shared" si="25"/>
        <v>100</v>
      </c>
      <c r="S550" s="2">
        <f t="shared" si="26"/>
        <v>24801</v>
      </c>
    </row>
    <row r="551" spans="1:19" x14ac:dyDescent="0.45">
      <c r="A551" s="2" t="str">
        <f t="shared" si="24"/>
        <v>2023|Kaikoura District|Private Dwelling</v>
      </c>
      <c r="B551" t="s">
        <v>16</v>
      </c>
      <c r="C551" t="s">
        <v>17</v>
      </c>
      <c r="D551" t="s">
        <v>18</v>
      </c>
      <c r="E551" t="s">
        <v>19</v>
      </c>
      <c r="F551">
        <v>2023</v>
      </c>
      <c r="G551">
        <v>2023</v>
      </c>
      <c r="H551" s="1" t="s">
        <v>142</v>
      </c>
      <c r="I551" t="s">
        <v>141</v>
      </c>
      <c r="J551">
        <v>999</v>
      </c>
      <c r="K551" t="s">
        <v>29</v>
      </c>
      <c r="L551">
        <v>1</v>
      </c>
      <c r="M551" t="s">
        <v>261</v>
      </c>
      <c r="N551">
        <v>2466</v>
      </c>
      <c r="R551" s="2">
        <f t="shared" si="25"/>
        <v>95.915985997666269</v>
      </c>
      <c r="S551" s="2">
        <f t="shared" si="26"/>
        <v>2571</v>
      </c>
    </row>
    <row r="552" spans="1:19" x14ac:dyDescent="0.45">
      <c r="A552" s="2" t="str">
        <f t="shared" si="24"/>
        <v>2023|Kaikoura District|Non-private Dwelling</v>
      </c>
      <c r="B552" t="s">
        <v>16</v>
      </c>
      <c r="C552" t="s">
        <v>17</v>
      </c>
      <c r="D552" t="s">
        <v>18</v>
      </c>
      <c r="E552" t="s">
        <v>19</v>
      </c>
      <c r="F552">
        <v>2023</v>
      </c>
      <c r="G552">
        <v>2023</v>
      </c>
      <c r="H552" s="1" t="s">
        <v>142</v>
      </c>
      <c r="I552" t="s">
        <v>141</v>
      </c>
      <c r="J552">
        <v>999</v>
      </c>
      <c r="K552" t="s">
        <v>29</v>
      </c>
      <c r="L552">
        <v>2</v>
      </c>
      <c r="M552" t="s">
        <v>262</v>
      </c>
      <c r="N552">
        <v>105</v>
      </c>
      <c r="R552" s="2">
        <f t="shared" si="25"/>
        <v>4.0840140023337224</v>
      </c>
      <c r="S552" s="2">
        <f t="shared" si="26"/>
        <v>2571</v>
      </c>
    </row>
    <row r="553" spans="1:19" x14ac:dyDescent="0.45">
      <c r="A553" s="2" t="str">
        <f t="shared" si="24"/>
        <v>2023|Kaikoura District|Total - dwelling type</v>
      </c>
      <c r="B553" t="s">
        <v>16</v>
      </c>
      <c r="C553" t="s">
        <v>17</v>
      </c>
      <c r="D553" t="s">
        <v>18</v>
      </c>
      <c r="E553" t="s">
        <v>19</v>
      </c>
      <c r="F553">
        <v>2023</v>
      </c>
      <c r="G553">
        <v>2023</v>
      </c>
      <c r="H553" s="1" t="s">
        <v>142</v>
      </c>
      <c r="I553" t="s">
        <v>141</v>
      </c>
      <c r="J553">
        <v>999</v>
      </c>
      <c r="K553" t="s">
        <v>29</v>
      </c>
      <c r="L553">
        <v>99</v>
      </c>
      <c r="M553" t="s">
        <v>260</v>
      </c>
      <c r="N553">
        <v>2571</v>
      </c>
      <c r="R553" s="2">
        <f t="shared" si="25"/>
        <v>100</v>
      </c>
      <c r="S553" s="2">
        <f t="shared" si="26"/>
        <v>2571</v>
      </c>
    </row>
    <row r="554" spans="1:19" x14ac:dyDescent="0.45">
      <c r="A554" s="2" t="str">
        <f t="shared" si="24"/>
        <v>2023|Buller District|Private Dwelling</v>
      </c>
      <c r="B554" t="s">
        <v>16</v>
      </c>
      <c r="C554" t="s">
        <v>17</v>
      </c>
      <c r="D554" t="s">
        <v>18</v>
      </c>
      <c r="E554" t="s">
        <v>19</v>
      </c>
      <c r="F554">
        <v>2023</v>
      </c>
      <c r="G554">
        <v>2023</v>
      </c>
      <c r="H554" s="1" t="s">
        <v>140</v>
      </c>
      <c r="I554" t="s">
        <v>139</v>
      </c>
      <c r="J554">
        <v>999</v>
      </c>
      <c r="K554" t="s">
        <v>29</v>
      </c>
      <c r="L554">
        <v>1</v>
      </c>
      <c r="M554" t="s">
        <v>261</v>
      </c>
      <c r="N554">
        <v>6054</v>
      </c>
      <c r="R554" s="2">
        <f t="shared" si="25"/>
        <v>96.879500720115217</v>
      </c>
      <c r="S554" s="2">
        <f t="shared" si="26"/>
        <v>6249</v>
      </c>
    </row>
    <row r="555" spans="1:19" x14ac:dyDescent="0.45">
      <c r="A555" s="2" t="str">
        <f t="shared" si="24"/>
        <v>2023|Buller District|Non-private Dwelling</v>
      </c>
      <c r="B555" t="s">
        <v>16</v>
      </c>
      <c r="C555" t="s">
        <v>17</v>
      </c>
      <c r="D555" t="s">
        <v>18</v>
      </c>
      <c r="E555" t="s">
        <v>19</v>
      </c>
      <c r="F555">
        <v>2023</v>
      </c>
      <c r="G555">
        <v>2023</v>
      </c>
      <c r="H555" s="1" t="s">
        <v>140</v>
      </c>
      <c r="I555" t="s">
        <v>139</v>
      </c>
      <c r="J555">
        <v>999</v>
      </c>
      <c r="K555" t="s">
        <v>29</v>
      </c>
      <c r="L555">
        <v>2</v>
      </c>
      <c r="M555" t="s">
        <v>262</v>
      </c>
      <c r="N555">
        <v>195</v>
      </c>
      <c r="R555" s="2">
        <f t="shared" si="25"/>
        <v>3.1204992798847817</v>
      </c>
      <c r="S555" s="2">
        <f t="shared" si="26"/>
        <v>6249</v>
      </c>
    </row>
    <row r="556" spans="1:19" x14ac:dyDescent="0.45">
      <c r="A556" s="2" t="str">
        <f t="shared" si="24"/>
        <v>2023|Buller District|Total - dwelling type</v>
      </c>
      <c r="B556" t="s">
        <v>16</v>
      </c>
      <c r="C556" t="s">
        <v>17</v>
      </c>
      <c r="D556" t="s">
        <v>18</v>
      </c>
      <c r="E556" t="s">
        <v>19</v>
      </c>
      <c r="F556">
        <v>2023</v>
      </c>
      <c r="G556">
        <v>2023</v>
      </c>
      <c r="H556" s="1" t="s">
        <v>140</v>
      </c>
      <c r="I556" t="s">
        <v>139</v>
      </c>
      <c r="J556">
        <v>999</v>
      </c>
      <c r="K556" t="s">
        <v>29</v>
      </c>
      <c r="L556">
        <v>99</v>
      </c>
      <c r="M556" t="s">
        <v>260</v>
      </c>
      <c r="N556">
        <v>6249</v>
      </c>
      <c r="R556" s="2">
        <f t="shared" si="25"/>
        <v>100</v>
      </c>
      <c r="S556" s="2">
        <f t="shared" si="26"/>
        <v>6249</v>
      </c>
    </row>
    <row r="557" spans="1:19" x14ac:dyDescent="0.45">
      <c r="A557" s="2" t="str">
        <f t="shared" si="24"/>
        <v>2023|Grey District|Private Dwelling</v>
      </c>
      <c r="B557" t="s">
        <v>16</v>
      </c>
      <c r="C557" t="s">
        <v>17</v>
      </c>
      <c r="D557" t="s">
        <v>18</v>
      </c>
      <c r="E557" t="s">
        <v>19</v>
      </c>
      <c r="F557">
        <v>2023</v>
      </c>
      <c r="G557">
        <v>2023</v>
      </c>
      <c r="H557" s="1" t="s">
        <v>138</v>
      </c>
      <c r="I557" t="s">
        <v>137</v>
      </c>
      <c r="J557">
        <v>999</v>
      </c>
      <c r="K557" t="s">
        <v>29</v>
      </c>
      <c r="L557">
        <v>1</v>
      </c>
      <c r="M557" t="s">
        <v>261</v>
      </c>
      <c r="N557">
        <v>6888</v>
      </c>
      <c r="R557" s="2">
        <f t="shared" si="25"/>
        <v>98.752688172043008</v>
      </c>
      <c r="S557" s="2">
        <f t="shared" si="26"/>
        <v>6975</v>
      </c>
    </row>
    <row r="558" spans="1:19" x14ac:dyDescent="0.45">
      <c r="A558" s="2" t="str">
        <f t="shared" si="24"/>
        <v>2023|Grey District|Non-private Dwelling</v>
      </c>
      <c r="B558" t="s">
        <v>16</v>
      </c>
      <c r="C558" t="s">
        <v>17</v>
      </c>
      <c r="D558" t="s">
        <v>18</v>
      </c>
      <c r="E558" t="s">
        <v>19</v>
      </c>
      <c r="F558">
        <v>2023</v>
      </c>
      <c r="G558">
        <v>2023</v>
      </c>
      <c r="H558" s="1" t="s">
        <v>138</v>
      </c>
      <c r="I558" t="s">
        <v>137</v>
      </c>
      <c r="J558">
        <v>999</v>
      </c>
      <c r="K558" t="s">
        <v>29</v>
      </c>
      <c r="L558">
        <v>2</v>
      </c>
      <c r="M558" t="s">
        <v>262</v>
      </c>
      <c r="N558">
        <v>87</v>
      </c>
      <c r="R558" s="2">
        <f t="shared" si="25"/>
        <v>1.2473118279569892</v>
      </c>
      <c r="S558" s="2">
        <f t="shared" si="26"/>
        <v>6975</v>
      </c>
    </row>
    <row r="559" spans="1:19" x14ac:dyDescent="0.45">
      <c r="A559" s="2" t="str">
        <f t="shared" si="24"/>
        <v>2023|Grey District|Total - dwelling type</v>
      </c>
      <c r="B559" t="s">
        <v>16</v>
      </c>
      <c r="C559" t="s">
        <v>17</v>
      </c>
      <c r="D559" t="s">
        <v>18</v>
      </c>
      <c r="E559" t="s">
        <v>19</v>
      </c>
      <c r="F559">
        <v>2023</v>
      </c>
      <c r="G559">
        <v>2023</v>
      </c>
      <c r="H559" s="1" t="s">
        <v>138</v>
      </c>
      <c r="I559" t="s">
        <v>137</v>
      </c>
      <c r="J559">
        <v>999</v>
      </c>
      <c r="K559" t="s">
        <v>29</v>
      </c>
      <c r="L559">
        <v>99</v>
      </c>
      <c r="M559" t="s">
        <v>260</v>
      </c>
      <c r="N559">
        <v>6975</v>
      </c>
      <c r="R559" s="2">
        <f t="shared" si="25"/>
        <v>100</v>
      </c>
      <c r="S559" s="2">
        <f t="shared" si="26"/>
        <v>6975</v>
      </c>
    </row>
    <row r="560" spans="1:19" x14ac:dyDescent="0.45">
      <c r="A560" s="2" t="str">
        <f t="shared" si="24"/>
        <v>2023|Westland District|Private Dwelling</v>
      </c>
      <c r="B560" t="s">
        <v>16</v>
      </c>
      <c r="C560" t="s">
        <v>17</v>
      </c>
      <c r="D560" t="s">
        <v>18</v>
      </c>
      <c r="E560" t="s">
        <v>19</v>
      </c>
      <c r="F560">
        <v>2023</v>
      </c>
      <c r="G560">
        <v>2023</v>
      </c>
      <c r="H560" s="1" t="s">
        <v>136</v>
      </c>
      <c r="I560" t="s">
        <v>135</v>
      </c>
      <c r="J560">
        <v>999</v>
      </c>
      <c r="K560" t="s">
        <v>29</v>
      </c>
      <c r="L560">
        <v>1</v>
      </c>
      <c r="M560" t="s">
        <v>261</v>
      </c>
      <c r="N560">
        <v>5007</v>
      </c>
      <c r="R560" s="2">
        <f t="shared" si="25"/>
        <v>94.081172491544535</v>
      </c>
      <c r="S560" s="2">
        <f t="shared" si="26"/>
        <v>5322</v>
      </c>
    </row>
    <row r="561" spans="1:19" x14ac:dyDescent="0.45">
      <c r="A561" s="2" t="str">
        <f t="shared" si="24"/>
        <v>2023|Westland District|Non-private Dwelling</v>
      </c>
      <c r="B561" t="s">
        <v>16</v>
      </c>
      <c r="C561" t="s">
        <v>17</v>
      </c>
      <c r="D561" t="s">
        <v>18</v>
      </c>
      <c r="E561" t="s">
        <v>19</v>
      </c>
      <c r="F561">
        <v>2023</v>
      </c>
      <c r="G561">
        <v>2023</v>
      </c>
      <c r="H561" s="1" t="s">
        <v>136</v>
      </c>
      <c r="I561" t="s">
        <v>135</v>
      </c>
      <c r="J561">
        <v>999</v>
      </c>
      <c r="K561" t="s">
        <v>29</v>
      </c>
      <c r="L561">
        <v>2</v>
      </c>
      <c r="M561" t="s">
        <v>262</v>
      </c>
      <c r="N561">
        <v>315</v>
      </c>
      <c r="R561" s="2">
        <f t="shared" si="25"/>
        <v>5.9188275084554682</v>
      </c>
      <c r="S561" s="2">
        <f t="shared" si="26"/>
        <v>5322</v>
      </c>
    </row>
    <row r="562" spans="1:19" x14ac:dyDescent="0.45">
      <c r="A562" s="2" t="str">
        <f t="shared" si="24"/>
        <v>2023|Westland District|Total - dwelling type</v>
      </c>
      <c r="B562" t="s">
        <v>16</v>
      </c>
      <c r="C562" t="s">
        <v>17</v>
      </c>
      <c r="D562" t="s">
        <v>18</v>
      </c>
      <c r="E562" t="s">
        <v>19</v>
      </c>
      <c r="F562">
        <v>2023</v>
      </c>
      <c r="G562">
        <v>2023</v>
      </c>
      <c r="H562" s="1" t="s">
        <v>136</v>
      </c>
      <c r="I562" t="s">
        <v>135</v>
      </c>
      <c r="J562">
        <v>999</v>
      </c>
      <c r="K562" t="s">
        <v>29</v>
      </c>
      <c r="L562">
        <v>99</v>
      </c>
      <c r="M562" t="s">
        <v>260</v>
      </c>
      <c r="N562">
        <v>5322</v>
      </c>
      <c r="R562" s="2">
        <f t="shared" si="25"/>
        <v>100</v>
      </c>
      <c r="S562" s="2">
        <f t="shared" si="26"/>
        <v>5322</v>
      </c>
    </row>
    <row r="563" spans="1:19" x14ac:dyDescent="0.45">
      <c r="A563" s="2" t="str">
        <f t="shared" si="24"/>
        <v>2023|Hurunui District|Private Dwelling</v>
      </c>
      <c r="B563" t="s">
        <v>16</v>
      </c>
      <c r="C563" t="s">
        <v>17</v>
      </c>
      <c r="D563" t="s">
        <v>18</v>
      </c>
      <c r="E563" t="s">
        <v>19</v>
      </c>
      <c r="F563">
        <v>2023</v>
      </c>
      <c r="G563">
        <v>2023</v>
      </c>
      <c r="H563" s="1" t="s">
        <v>134</v>
      </c>
      <c r="I563" t="s">
        <v>133</v>
      </c>
      <c r="J563">
        <v>999</v>
      </c>
      <c r="K563" t="s">
        <v>29</v>
      </c>
      <c r="L563">
        <v>1</v>
      </c>
      <c r="M563" t="s">
        <v>261</v>
      </c>
      <c r="N563">
        <v>7353</v>
      </c>
      <c r="R563" s="2">
        <f t="shared" si="25"/>
        <v>95.110593713620489</v>
      </c>
      <c r="S563" s="2">
        <f t="shared" si="26"/>
        <v>7731</v>
      </c>
    </row>
    <row r="564" spans="1:19" x14ac:dyDescent="0.45">
      <c r="A564" s="2" t="str">
        <f t="shared" si="24"/>
        <v>2023|Hurunui District|Non-private Dwelling</v>
      </c>
      <c r="B564" t="s">
        <v>16</v>
      </c>
      <c r="C564" t="s">
        <v>17</v>
      </c>
      <c r="D564" t="s">
        <v>18</v>
      </c>
      <c r="E564" t="s">
        <v>19</v>
      </c>
      <c r="F564">
        <v>2023</v>
      </c>
      <c r="G564">
        <v>2023</v>
      </c>
      <c r="H564" s="1" t="s">
        <v>134</v>
      </c>
      <c r="I564" t="s">
        <v>133</v>
      </c>
      <c r="J564">
        <v>999</v>
      </c>
      <c r="K564" t="s">
        <v>29</v>
      </c>
      <c r="L564">
        <v>2</v>
      </c>
      <c r="M564" t="s">
        <v>262</v>
      </c>
      <c r="N564">
        <v>378</v>
      </c>
      <c r="R564" s="2">
        <f t="shared" si="25"/>
        <v>4.8894062863795114</v>
      </c>
      <c r="S564" s="2">
        <f t="shared" si="26"/>
        <v>7731</v>
      </c>
    </row>
    <row r="565" spans="1:19" x14ac:dyDescent="0.45">
      <c r="A565" s="2" t="str">
        <f t="shared" si="24"/>
        <v>2023|Hurunui District|Total - dwelling type</v>
      </c>
      <c r="B565" t="s">
        <v>16</v>
      </c>
      <c r="C565" t="s">
        <v>17</v>
      </c>
      <c r="D565" t="s">
        <v>18</v>
      </c>
      <c r="E565" t="s">
        <v>19</v>
      </c>
      <c r="F565">
        <v>2023</v>
      </c>
      <c r="G565">
        <v>2023</v>
      </c>
      <c r="H565" s="1" t="s">
        <v>134</v>
      </c>
      <c r="I565" t="s">
        <v>133</v>
      </c>
      <c r="J565">
        <v>999</v>
      </c>
      <c r="K565" t="s">
        <v>29</v>
      </c>
      <c r="L565">
        <v>99</v>
      </c>
      <c r="M565" t="s">
        <v>260</v>
      </c>
      <c r="N565">
        <v>7731</v>
      </c>
      <c r="R565" s="2">
        <f t="shared" si="25"/>
        <v>100</v>
      </c>
      <c r="S565" s="2">
        <f t="shared" si="26"/>
        <v>7731</v>
      </c>
    </row>
    <row r="566" spans="1:19" x14ac:dyDescent="0.45">
      <c r="A566" s="2" t="str">
        <f t="shared" si="24"/>
        <v>2023|Waimakariri District|Private Dwelling</v>
      </c>
      <c r="B566" t="s">
        <v>16</v>
      </c>
      <c r="C566" t="s">
        <v>17</v>
      </c>
      <c r="D566" t="s">
        <v>18</v>
      </c>
      <c r="E566" t="s">
        <v>19</v>
      </c>
      <c r="F566">
        <v>2023</v>
      </c>
      <c r="G566">
        <v>2023</v>
      </c>
      <c r="H566" s="1" t="s">
        <v>132</v>
      </c>
      <c r="I566" t="s">
        <v>131</v>
      </c>
      <c r="J566">
        <v>999</v>
      </c>
      <c r="K566" t="s">
        <v>29</v>
      </c>
      <c r="L566">
        <v>1</v>
      </c>
      <c r="M566" t="s">
        <v>261</v>
      </c>
      <c r="N566">
        <v>27375</v>
      </c>
      <c r="R566" s="2">
        <f t="shared" si="25"/>
        <v>99.70498251748252</v>
      </c>
      <c r="S566" s="2">
        <f t="shared" si="26"/>
        <v>27456</v>
      </c>
    </row>
    <row r="567" spans="1:19" x14ac:dyDescent="0.45">
      <c r="A567" s="2" t="str">
        <f t="shared" si="24"/>
        <v>2023|Waimakariri District|Non-private Dwelling</v>
      </c>
      <c r="B567" t="s">
        <v>16</v>
      </c>
      <c r="C567" t="s">
        <v>17</v>
      </c>
      <c r="D567" t="s">
        <v>18</v>
      </c>
      <c r="E567" t="s">
        <v>19</v>
      </c>
      <c r="F567">
        <v>2023</v>
      </c>
      <c r="G567">
        <v>2023</v>
      </c>
      <c r="H567" s="1" t="s">
        <v>132</v>
      </c>
      <c r="I567" t="s">
        <v>131</v>
      </c>
      <c r="J567">
        <v>999</v>
      </c>
      <c r="K567" t="s">
        <v>29</v>
      </c>
      <c r="L567">
        <v>2</v>
      </c>
      <c r="M567" t="s">
        <v>262</v>
      </c>
      <c r="N567">
        <v>78</v>
      </c>
      <c r="R567" s="2">
        <f t="shared" si="25"/>
        <v>0.28409090909090912</v>
      </c>
      <c r="S567" s="2">
        <f t="shared" si="26"/>
        <v>27456</v>
      </c>
    </row>
    <row r="568" spans="1:19" x14ac:dyDescent="0.45">
      <c r="A568" s="2" t="str">
        <f t="shared" si="24"/>
        <v>2023|Waimakariri District|Total - dwelling type</v>
      </c>
      <c r="B568" t="s">
        <v>16</v>
      </c>
      <c r="C568" t="s">
        <v>17</v>
      </c>
      <c r="D568" t="s">
        <v>18</v>
      </c>
      <c r="E568" t="s">
        <v>19</v>
      </c>
      <c r="F568">
        <v>2023</v>
      </c>
      <c r="G568">
        <v>2023</v>
      </c>
      <c r="H568" s="1" t="s">
        <v>132</v>
      </c>
      <c r="I568" t="s">
        <v>131</v>
      </c>
      <c r="J568">
        <v>999</v>
      </c>
      <c r="K568" t="s">
        <v>29</v>
      </c>
      <c r="L568">
        <v>99</v>
      </c>
      <c r="M568" t="s">
        <v>260</v>
      </c>
      <c r="N568">
        <v>27456</v>
      </c>
      <c r="R568" s="2">
        <f t="shared" si="25"/>
        <v>100</v>
      </c>
      <c r="S568" s="2">
        <f t="shared" si="26"/>
        <v>27456</v>
      </c>
    </row>
    <row r="569" spans="1:19" x14ac:dyDescent="0.45">
      <c r="A569" s="2" t="str">
        <f t="shared" si="24"/>
        <v>2023|Christchurch City|Private Dwelling</v>
      </c>
      <c r="B569" t="s">
        <v>16</v>
      </c>
      <c r="C569" t="s">
        <v>17</v>
      </c>
      <c r="D569" t="s">
        <v>18</v>
      </c>
      <c r="E569" t="s">
        <v>19</v>
      </c>
      <c r="F569">
        <v>2023</v>
      </c>
      <c r="G569">
        <v>2023</v>
      </c>
      <c r="H569" s="1" t="s">
        <v>130</v>
      </c>
      <c r="I569" t="s">
        <v>129</v>
      </c>
      <c r="J569">
        <v>999</v>
      </c>
      <c r="K569" t="s">
        <v>29</v>
      </c>
      <c r="L569">
        <v>1</v>
      </c>
      <c r="M569" t="s">
        <v>261</v>
      </c>
      <c r="N569">
        <v>166029</v>
      </c>
      <c r="R569" s="2">
        <f t="shared" si="25"/>
        <v>99.568213302628507</v>
      </c>
      <c r="S569" s="2">
        <f t="shared" si="26"/>
        <v>166749</v>
      </c>
    </row>
    <row r="570" spans="1:19" x14ac:dyDescent="0.45">
      <c r="A570" s="2" t="str">
        <f t="shared" si="24"/>
        <v>2023|Christchurch City|Non-private Dwelling</v>
      </c>
      <c r="B570" t="s">
        <v>16</v>
      </c>
      <c r="C570" t="s">
        <v>17</v>
      </c>
      <c r="D570" t="s">
        <v>18</v>
      </c>
      <c r="E570" t="s">
        <v>19</v>
      </c>
      <c r="F570">
        <v>2023</v>
      </c>
      <c r="G570">
        <v>2023</v>
      </c>
      <c r="H570" s="1" t="s">
        <v>130</v>
      </c>
      <c r="I570" t="s">
        <v>129</v>
      </c>
      <c r="J570">
        <v>999</v>
      </c>
      <c r="K570" t="s">
        <v>29</v>
      </c>
      <c r="L570">
        <v>2</v>
      </c>
      <c r="M570" t="s">
        <v>262</v>
      </c>
      <c r="N570">
        <v>720</v>
      </c>
      <c r="R570" s="2">
        <f t="shared" si="25"/>
        <v>0.43178669737149844</v>
      </c>
      <c r="S570" s="2">
        <f t="shared" si="26"/>
        <v>166749</v>
      </c>
    </row>
    <row r="571" spans="1:19" x14ac:dyDescent="0.45">
      <c r="A571" s="2" t="str">
        <f t="shared" si="24"/>
        <v>2023|Christchurch City|Total - dwelling type</v>
      </c>
      <c r="B571" t="s">
        <v>16</v>
      </c>
      <c r="C571" t="s">
        <v>17</v>
      </c>
      <c r="D571" t="s">
        <v>18</v>
      </c>
      <c r="E571" t="s">
        <v>19</v>
      </c>
      <c r="F571">
        <v>2023</v>
      </c>
      <c r="G571">
        <v>2023</v>
      </c>
      <c r="H571" s="1" t="s">
        <v>130</v>
      </c>
      <c r="I571" t="s">
        <v>129</v>
      </c>
      <c r="J571">
        <v>999</v>
      </c>
      <c r="K571" t="s">
        <v>29</v>
      </c>
      <c r="L571">
        <v>99</v>
      </c>
      <c r="M571" t="s">
        <v>260</v>
      </c>
      <c r="N571">
        <v>166749</v>
      </c>
      <c r="R571" s="2">
        <f t="shared" si="25"/>
        <v>100</v>
      </c>
      <c r="S571" s="2">
        <f t="shared" si="26"/>
        <v>166749</v>
      </c>
    </row>
    <row r="572" spans="1:19" x14ac:dyDescent="0.45">
      <c r="A572" s="2" t="str">
        <f t="shared" si="24"/>
        <v>2023|Selwyn District|Private Dwelling</v>
      </c>
      <c r="B572" t="s">
        <v>16</v>
      </c>
      <c r="C572" t="s">
        <v>17</v>
      </c>
      <c r="D572" t="s">
        <v>18</v>
      </c>
      <c r="E572" t="s">
        <v>19</v>
      </c>
      <c r="F572">
        <v>2023</v>
      </c>
      <c r="G572">
        <v>2023</v>
      </c>
      <c r="H572" s="1" t="s">
        <v>128</v>
      </c>
      <c r="I572" t="s">
        <v>127</v>
      </c>
      <c r="J572">
        <v>999</v>
      </c>
      <c r="K572" t="s">
        <v>29</v>
      </c>
      <c r="L572">
        <v>1</v>
      </c>
      <c r="M572" t="s">
        <v>261</v>
      </c>
      <c r="N572">
        <v>30075</v>
      </c>
      <c r="R572" s="2">
        <f t="shared" si="25"/>
        <v>99.326265728722873</v>
      </c>
      <c r="S572" s="2">
        <f t="shared" si="26"/>
        <v>30279</v>
      </c>
    </row>
    <row r="573" spans="1:19" x14ac:dyDescent="0.45">
      <c r="A573" s="2" t="str">
        <f t="shared" si="24"/>
        <v>2023|Selwyn District|Non-private Dwelling</v>
      </c>
      <c r="B573" t="s">
        <v>16</v>
      </c>
      <c r="C573" t="s">
        <v>17</v>
      </c>
      <c r="D573" t="s">
        <v>18</v>
      </c>
      <c r="E573" t="s">
        <v>19</v>
      </c>
      <c r="F573">
        <v>2023</v>
      </c>
      <c r="G573">
        <v>2023</v>
      </c>
      <c r="H573" s="1" t="s">
        <v>128</v>
      </c>
      <c r="I573" t="s">
        <v>127</v>
      </c>
      <c r="J573">
        <v>999</v>
      </c>
      <c r="K573" t="s">
        <v>29</v>
      </c>
      <c r="L573">
        <v>2</v>
      </c>
      <c r="M573" t="s">
        <v>262</v>
      </c>
      <c r="N573">
        <v>201</v>
      </c>
      <c r="R573" s="2">
        <f t="shared" si="25"/>
        <v>0.66382641434657685</v>
      </c>
      <c r="S573" s="2">
        <f t="shared" si="26"/>
        <v>30279</v>
      </c>
    </row>
    <row r="574" spans="1:19" x14ac:dyDescent="0.45">
      <c r="A574" s="2" t="str">
        <f t="shared" si="24"/>
        <v>2023|Selwyn District|Total - dwelling type</v>
      </c>
      <c r="B574" t="s">
        <v>16</v>
      </c>
      <c r="C574" t="s">
        <v>17</v>
      </c>
      <c r="D574" t="s">
        <v>18</v>
      </c>
      <c r="E574" t="s">
        <v>19</v>
      </c>
      <c r="F574">
        <v>2023</v>
      </c>
      <c r="G574">
        <v>2023</v>
      </c>
      <c r="H574" s="1" t="s">
        <v>128</v>
      </c>
      <c r="I574" t="s">
        <v>127</v>
      </c>
      <c r="J574">
        <v>999</v>
      </c>
      <c r="K574" t="s">
        <v>29</v>
      </c>
      <c r="L574">
        <v>99</v>
      </c>
      <c r="M574" t="s">
        <v>260</v>
      </c>
      <c r="N574">
        <v>30279</v>
      </c>
      <c r="R574" s="2">
        <f t="shared" si="25"/>
        <v>100</v>
      </c>
      <c r="S574" s="2">
        <f t="shared" si="26"/>
        <v>30279</v>
      </c>
    </row>
    <row r="575" spans="1:19" x14ac:dyDescent="0.45">
      <c r="A575" s="2" t="str">
        <f t="shared" si="24"/>
        <v>2023|Ashburton District|Private Dwelling</v>
      </c>
      <c r="B575" t="s">
        <v>16</v>
      </c>
      <c r="C575" t="s">
        <v>17</v>
      </c>
      <c r="D575" t="s">
        <v>18</v>
      </c>
      <c r="E575" t="s">
        <v>19</v>
      </c>
      <c r="F575">
        <v>2023</v>
      </c>
      <c r="G575">
        <v>2023</v>
      </c>
      <c r="H575" s="1" t="s">
        <v>126</v>
      </c>
      <c r="I575" t="s">
        <v>125</v>
      </c>
      <c r="J575">
        <v>999</v>
      </c>
      <c r="K575" t="s">
        <v>29</v>
      </c>
      <c r="L575">
        <v>1</v>
      </c>
      <c r="M575" t="s">
        <v>261</v>
      </c>
      <c r="N575">
        <v>15345</v>
      </c>
      <c r="R575" s="2">
        <f t="shared" si="25"/>
        <v>99.281832298136635</v>
      </c>
      <c r="S575" s="2">
        <f t="shared" si="26"/>
        <v>15456</v>
      </c>
    </row>
    <row r="576" spans="1:19" x14ac:dyDescent="0.45">
      <c r="A576" s="2" t="str">
        <f t="shared" si="24"/>
        <v>2023|Ashburton District|Non-private Dwelling</v>
      </c>
      <c r="B576" t="s">
        <v>16</v>
      </c>
      <c r="C576" t="s">
        <v>17</v>
      </c>
      <c r="D576" t="s">
        <v>18</v>
      </c>
      <c r="E576" t="s">
        <v>19</v>
      </c>
      <c r="F576">
        <v>2023</v>
      </c>
      <c r="G576">
        <v>2023</v>
      </c>
      <c r="H576" s="1" t="s">
        <v>126</v>
      </c>
      <c r="I576" t="s">
        <v>125</v>
      </c>
      <c r="J576">
        <v>999</v>
      </c>
      <c r="K576" t="s">
        <v>29</v>
      </c>
      <c r="L576">
        <v>2</v>
      </c>
      <c r="M576" t="s">
        <v>262</v>
      </c>
      <c r="N576">
        <v>111</v>
      </c>
      <c r="R576" s="2">
        <f t="shared" si="25"/>
        <v>0.71816770186335399</v>
      </c>
      <c r="S576" s="2">
        <f t="shared" si="26"/>
        <v>15456</v>
      </c>
    </row>
    <row r="577" spans="1:19" x14ac:dyDescent="0.45">
      <c r="A577" s="2" t="str">
        <f t="shared" si="24"/>
        <v>2023|Ashburton District|Total - dwelling type</v>
      </c>
      <c r="B577" t="s">
        <v>16</v>
      </c>
      <c r="C577" t="s">
        <v>17</v>
      </c>
      <c r="D577" t="s">
        <v>18</v>
      </c>
      <c r="E577" t="s">
        <v>19</v>
      </c>
      <c r="F577">
        <v>2023</v>
      </c>
      <c r="G577">
        <v>2023</v>
      </c>
      <c r="H577" s="1" t="s">
        <v>126</v>
      </c>
      <c r="I577" t="s">
        <v>125</v>
      </c>
      <c r="J577">
        <v>999</v>
      </c>
      <c r="K577" t="s">
        <v>29</v>
      </c>
      <c r="L577">
        <v>99</v>
      </c>
      <c r="M577" t="s">
        <v>260</v>
      </c>
      <c r="N577">
        <v>15456</v>
      </c>
      <c r="R577" s="2">
        <f t="shared" si="25"/>
        <v>100</v>
      </c>
      <c r="S577" s="2">
        <f t="shared" si="26"/>
        <v>15456</v>
      </c>
    </row>
    <row r="578" spans="1:19" x14ac:dyDescent="0.45">
      <c r="A578" s="2" t="str">
        <f t="shared" si="24"/>
        <v>2023|Timaru District|Private Dwelling</v>
      </c>
      <c r="B578" t="s">
        <v>16</v>
      </c>
      <c r="C578" t="s">
        <v>17</v>
      </c>
      <c r="D578" t="s">
        <v>18</v>
      </c>
      <c r="E578" t="s">
        <v>19</v>
      </c>
      <c r="F578">
        <v>2023</v>
      </c>
      <c r="G578">
        <v>2023</v>
      </c>
      <c r="H578" s="1" t="s">
        <v>124</v>
      </c>
      <c r="I578" t="s">
        <v>123</v>
      </c>
      <c r="J578">
        <v>999</v>
      </c>
      <c r="K578" t="s">
        <v>29</v>
      </c>
      <c r="L578">
        <v>1</v>
      </c>
      <c r="M578" t="s">
        <v>261</v>
      </c>
      <c r="N578">
        <v>21429</v>
      </c>
      <c r="R578" s="2">
        <f t="shared" si="25"/>
        <v>99.304879744195745</v>
      </c>
      <c r="S578" s="2">
        <f t="shared" si="26"/>
        <v>21579</v>
      </c>
    </row>
    <row r="579" spans="1:19" x14ac:dyDescent="0.45">
      <c r="A579" s="2" t="str">
        <f t="shared" ref="A579:A622" si="27">G579&amp;"|"&amp;I579&amp;"|"&amp;M579</f>
        <v>2023|Timaru District|Non-private Dwelling</v>
      </c>
      <c r="B579" t="s">
        <v>16</v>
      </c>
      <c r="C579" t="s">
        <v>17</v>
      </c>
      <c r="D579" t="s">
        <v>18</v>
      </c>
      <c r="E579" t="s">
        <v>19</v>
      </c>
      <c r="F579">
        <v>2023</v>
      </c>
      <c r="G579">
        <v>2023</v>
      </c>
      <c r="H579" s="1" t="s">
        <v>124</v>
      </c>
      <c r="I579" t="s">
        <v>123</v>
      </c>
      <c r="J579">
        <v>999</v>
      </c>
      <c r="K579" t="s">
        <v>29</v>
      </c>
      <c r="L579">
        <v>2</v>
      </c>
      <c r="M579" t="s">
        <v>262</v>
      </c>
      <c r="N579">
        <v>147</v>
      </c>
      <c r="R579" s="2">
        <f t="shared" ref="R579:R622" si="28">IF(P579&lt;&gt;"_U",IFERROR((N579/S579*100),"."),".")</f>
        <v>0.68121785068816909</v>
      </c>
      <c r="S579" s="2">
        <f t="shared" ref="S579:S622" si="29">VLOOKUP(G579&amp;"|"&amp;I579&amp;"|Total - dwelling type",$A$2:$P$622,14,0)</f>
        <v>21579</v>
      </c>
    </row>
    <row r="580" spans="1:19" x14ac:dyDescent="0.45">
      <c r="A580" s="2" t="str">
        <f t="shared" si="27"/>
        <v>2023|Timaru District|Total - dwelling type</v>
      </c>
      <c r="B580" t="s">
        <v>16</v>
      </c>
      <c r="C580" t="s">
        <v>17</v>
      </c>
      <c r="D580" t="s">
        <v>18</v>
      </c>
      <c r="E580" t="s">
        <v>19</v>
      </c>
      <c r="F580">
        <v>2023</v>
      </c>
      <c r="G580">
        <v>2023</v>
      </c>
      <c r="H580" s="1" t="s">
        <v>124</v>
      </c>
      <c r="I580" t="s">
        <v>123</v>
      </c>
      <c r="J580">
        <v>999</v>
      </c>
      <c r="K580" t="s">
        <v>29</v>
      </c>
      <c r="L580">
        <v>99</v>
      </c>
      <c r="M580" t="s">
        <v>260</v>
      </c>
      <c r="N580">
        <v>21579</v>
      </c>
      <c r="R580" s="2">
        <f t="shared" si="28"/>
        <v>100</v>
      </c>
      <c r="S580" s="2">
        <f t="shared" si="29"/>
        <v>21579</v>
      </c>
    </row>
    <row r="581" spans="1:19" x14ac:dyDescent="0.45">
      <c r="A581" s="2" t="str">
        <f t="shared" si="27"/>
        <v>2023|Mackenzie District|Private Dwelling</v>
      </c>
      <c r="B581" t="s">
        <v>16</v>
      </c>
      <c r="C581" t="s">
        <v>17</v>
      </c>
      <c r="D581" t="s">
        <v>18</v>
      </c>
      <c r="E581" t="s">
        <v>19</v>
      </c>
      <c r="F581">
        <v>2023</v>
      </c>
      <c r="G581">
        <v>2023</v>
      </c>
      <c r="H581" s="1" t="s">
        <v>122</v>
      </c>
      <c r="I581" t="s">
        <v>121</v>
      </c>
      <c r="J581">
        <v>999</v>
      </c>
      <c r="K581" t="s">
        <v>29</v>
      </c>
      <c r="L581">
        <v>1</v>
      </c>
      <c r="M581" t="s">
        <v>261</v>
      </c>
      <c r="N581">
        <v>4134</v>
      </c>
      <c r="R581" s="2">
        <f t="shared" si="28"/>
        <v>93.171061528059496</v>
      </c>
      <c r="S581" s="2">
        <f t="shared" si="29"/>
        <v>4437</v>
      </c>
    </row>
    <row r="582" spans="1:19" x14ac:dyDescent="0.45">
      <c r="A582" s="2" t="str">
        <f t="shared" si="27"/>
        <v>2023|Mackenzie District|Non-private Dwelling</v>
      </c>
      <c r="B582" t="s">
        <v>16</v>
      </c>
      <c r="C582" t="s">
        <v>17</v>
      </c>
      <c r="D582" t="s">
        <v>18</v>
      </c>
      <c r="E582" t="s">
        <v>19</v>
      </c>
      <c r="F582">
        <v>2023</v>
      </c>
      <c r="G582">
        <v>2023</v>
      </c>
      <c r="H582" s="1" t="s">
        <v>122</v>
      </c>
      <c r="I582" t="s">
        <v>121</v>
      </c>
      <c r="J582">
        <v>999</v>
      </c>
      <c r="K582" t="s">
        <v>29</v>
      </c>
      <c r="L582">
        <v>2</v>
      </c>
      <c r="M582" t="s">
        <v>262</v>
      </c>
      <c r="N582">
        <v>303</v>
      </c>
      <c r="R582" s="2">
        <f t="shared" si="28"/>
        <v>6.8289384719405</v>
      </c>
      <c r="S582" s="2">
        <f t="shared" si="29"/>
        <v>4437</v>
      </c>
    </row>
    <row r="583" spans="1:19" x14ac:dyDescent="0.45">
      <c r="A583" s="2" t="str">
        <f t="shared" si="27"/>
        <v>2023|Mackenzie District|Total - dwelling type</v>
      </c>
      <c r="B583" t="s">
        <v>16</v>
      </c>
      <c r="C583" t="s">
        <v>17</v>
      </c>
      <c r="D583" t="s">
        <v>18</v>
      </c>
      <c r="E583" t="s">
        <v>19</v>
      </c>
      <c r="F583">
        <v>2023</v>
      </c>
      <c r="G583">
        <v>2023</v>
      </c>
      <c r="H583" s="1" t="s">
        <v>122</v>
      </c>
      <c r="I583" t="s">
        <v>121</v>
      </c>
      <c r="J583">
        <v>999</v>
      </c>
      <c r="K583" t="s">
        <v>29</v>
      </c>
      <c r="L583">
        <v>99</v>
      </c>
      <c r="M583" t="s">
        <v>260</v>
      </c>
      <c r="N583">
        <v>4437</v>
      </c>
      <c r="R583" s="2">
        <f t="shared" si="28"/>
        <v>100</v>
      </c>
      <c r="S583" s="2">
        <f t="shared" si="29"/>
        <v>4437</v>
      </c>
    </row>
    <row r="584" spans="1:19" x14ac:dyDescent="0.45">
      <c r="A584" s="2" t="str">
        <f t="shared" si="27"/>
        <v>2023|Waimate District|Private Dwelling</v>
      </c>
      <c r="B584" t="s">
        <v>16</v>
      </c>
      <c r="C584" t="s">
        <v>17</v>
      </c>
      <c r="D584" t="s">
        <v>18</v>
      </c>
      <c r="E584" t="s">
        <v>19</v>
      </c>
      <c r="F584">
        <v>2023</v>
      </c>
      <c r="G584">
        <v>2023</v>
      </c>
      <c r="H584" s="1" t="s">
        <v>120</v>
      </c>
      <c r="I584" t="s">
        <v>119</v>
      </c>
      <c r="J584">
        <v>999</v>
      </c>
      <c r="K584" t="s">
        <v>29</v>
      </c>
      <c r="L584">
        <v>1</v>
      </c>
      <c r="M584" t="s">
        <v>261</v>
      </c>
      <c r="N584">
        <v>3957</v>
      </c>
      <c r="R584" s="2">
        <f t="shared" si="28"/>
        <v>99.247554552294957</v>
      </c>
      <c r="S584" s="2">
        <f t="shared" si="29"/>
        <v>3987</v>
      </c>
    </row>
    <row r="585" spans="1:19" x14ac:dyDescent="0.45">
      <c r="A585" s="2" t="str">
        <f t="shared" si="27"/>
        <v>2023|Waimate District|Non-private Dwelling</v>
      </c>
      <c r="B585" t="s">
        <v>16</v>
      </c>
      <c r="C585" t="s">
        <v>17</v>
      </c>
      <c r="D585" t="s">
        <v>18</v>
      </c>
      <c r="E585" t="s">
        <v>19</v>
      </c>
      <c r="F585">
        <v>2023</v>
      </c>
      <c r="G585">
        <v>2023</v>
      </c>
      <c r="H585" s="1" t="s">
        <v>120</v>
      </c>
      <c r="I585" t="s">
        <v>119</v>
      </c>
      <c r="J585">
        <v>999</v>
      </c>
      <c r="K585" t="s">
        <v>29</v>
      </c>
      <c r="L585">
        <v>2</v>
      </c>
      <c r="M585" t="s">
        <v>262</v>
      </c>
      <c r="N585">
        <v>33</v>
      </c>
      <c r="R585" s="2">
        <f t="shared" si="28"/>
        <v>0.82768999247554553</v>
      </c>
      <c r="S585" s="2">
        <f t="shared" si="29"/>
        <v>3987</v>
      </c>
    </row>
    <row r="586" spans="1:19" x14ac:dyDescent="0.45">
      <c r="A586" s="2" t="str">
        <f t="shared" si="27"/>
        <v>2023|Waimate District|Total - dwelling type</v>
      </c>
      <c r="B586" t="s">
        <v>16</v>
      </c>
      <c r="C586" t="s">
        <v>17</v>
      </c>
      <c r="D586" t="s">
        <v>18</v>
      </c>
      <c r="E586" t="s">
        <v>19</v>
      </c>
      <c r="F586">
        <v>2023</v>
      </c>
      <c r="G586">
        <v>2023</v>
      </c>
      <c r="H586" s="1" t="s">
        <v>120</v>
      </c>
      <c r="I586" t="s">
        <v>119</v>
      </c>
      <c r="J586">
        <v>999</v>
      </c>
      <c r="K586" t="s">
        <v>29</v>
      </c>
      <c r="L586">
        <v>99</v>
      </c>
      <c r="M586" t="s">
        <v>260</v>
      </c>
      <c r="N586">
        <v>3987</v>
      </c>
      <c r="R586" s="2">
        <f t="shared" si="28"/>
        <v>100</v>
      </c>
      <c r="S586" s="2">
        <f t="shared" si="29"/>
        <v>3987</v>
      </c>
    </row>
    <row r="587" spans="1:19" x14ac:dyDescent="0.45">
      <c r="A587" s="2" t="str">
        <f t="shared" si="27"/>
        <v>2023|Chatham Islands Territory|Private Dwelling</v>
      </c>
      <c r="B587" t="s">
        <v>16</v>
      </c>
      <c r="C587" t="s">
        <v>17</v>
      </c>
      <c r="D587" t="s">
        <v>18</v>
      </c>
      <c r="E587" t="s">
        <v>19</v>
      </c>
      <c r="F587">
        <v>2023</v>
      </c>
      <c r="G587">
        <v>2023</v>
      </c>
      <c r="H587" s="1" t="s">
        <v>118</v>
      </c>
      <c r="I587" t="s">
        <v>117</v>
      </c>
      <c r="J587">
        <v>999</v>
      </c>
      <c r="K587" t="s">
        <v>29</v>
      </c>
      <c r="L587">
        <v>1</v>
      </c>
      <c r="M587" t="s">
        <v>261</v>
      </c>
      <c r="N587">
        <v>366</v>
      </c>
      <c r="R587" s="2">
        <f t="shared" si="28"/>
        <v>93.84615384615384</v>
      </c>
      <c r="S587" s="2">
        <f t="shared" si="29"/>
        <v>390</v>
      </c>
    </row>
    <row r="588" spans="1:19" x14ac:dyDescent="0.45">
      <c r="A588" s="2" t="str">
        <f t="shared" si="27"/>
        <v>2023|Chatham Islands Territory|Non-private Dwelling</v>
      </c>
      <c r="B588" t="s">
        <v>16</v>
      </c>
      <c r="C588" t="s">
        <v>17</v>
      </c>
      <c r="D588" t="s">
        <v>18</v>
      </c>
      <c r="E588" t="s">
        <v>19</v>
      </c>
      <c r="F588">
        <v>2023</v>
      </c>
      <c r="G588">
        <v>2023</v>
      </c>
      <c r="H588" s="1" t="s">
        <v>118</v>
      </c>
      <c r="I588" t="s">
        <v>117</v>
      </c>
      <c r="J588">
        <v>999</v>
      </c>
      <c r="K588" t="s">
        <v>29</v>
      </c>
      <c r="L588">
        <v>2</v>
      </c>
      <c r="M588" t="s">
        <v>262</v>
      </c>
      <c r="N588">
        <v>24</v>
      </c>
      <c r="R588" s="2">
        <f t="shared" si="28"/>
        <v>6.1538461538461542</v>
      </c>
      <c r="S588" s="2">
        <f t="shared" si="29"/>
        <v>390</v>
      </c>
    </row>
    <row r="589" spans="1:19" x14ac:dyDescent="0.45">
      <c r="A589" s="2" t="str">
        <f t="shared" si="27"/>
        <v>2023|Chatham Islands Territory|Total - dwelling type</v>
      </c>
      <c r="B589" t="s">
        <v>16</v>
      </c>
      <c r="C589" t="s">
        <v>17</v>
      </c>
      <c r="D589" t="s">
        <v>18</v>
      </c>
      <c r="E589" t="s">
        <v>19</v>
      </c>
      <c r="F589">
        <v>2023</v>
      </c>
      <c r="G589">
        <v>2023</v>
      </c>
      <c r="H589" s="1" t="s">
        <v>118</v>
      </c>
      <c r="I589" t="s">
        <v>117</v>
      </c>
      <c r="J589">
        <v>999</v>
      </c>
      <c r="K589" t="s">
        <v>29</v>
      </c>
      <c r="L589">
        <v>99</v>
      </c>
      <c r="M589" t="s">
        <v>260</v>
      </c>
      <c r="N589">
        <v>390</v>
      </c>
      <c r="R589" s="2">
        <f t="shared" si="28"/>
        <v>100</v>
      </c>
      <c r="S589" s="2">
        <f t="shared" si="29"/>
        <v>390</v>
      </c>
    </row>
    <row r="590" spans="1:19" x14ac:dyDescent="0.45">
      <c r="A590" s="2" t="str">
        <f t="shared" si="27"/>
        <v>2023|Waitaki District|Private Dwelling</v>
      </c>
      <c r="B590" t="s">
        <v>16</v>
      </c>
      <c r="C590" t="s">
        <v>17</v>
      </c>
      <c r="D590" t="s">
        <v>18</v>
      </c>
      <c r="E590" t="s">
        <v>19</v>
      </c>
      <c r="F590">
        <v>2023</v>
      </c>
      <c r="G590">
        <v>2023</v>
      </c>
      <c r="H590" s="1" t="s">
        <v>116</v>
      </c>
      <c r="I590" t="s">
        <v>115</v>
      </c>
      <c r="J590">
        <v>999</v>
      </c>
      <c r="K590" t="s">
        <v>29</v>
      </c>
      <c r="L590">
        <v>1</v>
      </c>
      <c r="M590" t="s">
        <v>261</v>
      </c>
      <c r="N590">
        <v>12051</v>
      </c>
      <c r="R590" s="2">
        <f t="shared" si="28"/>
        <v>98.455882352941188</v>
      </c>
      <c r="S590" s="2">
        <f t="shared" si="29"/>
        <v>12240</v>
      </c>
    </row>
    <row r="591" spans="1:19" x14ac:dyDescent="0.45">
      <c r="A591" s="2" t="str">
        <f t="shared" si="27"/>
        <v>2023|Waitaki District|Non-private Dwelling</v>
      </c>
      <c r="B591" t="s">
        <v>16</v>
      </c>
      <c r="C591" t="s">
        <v>17</v>
      </c>
      <c r="D591" t="s">
        <v>18</v>
      </c>
      <c r="E591" t="s">
        <v>19</v>
      </c>
      <c r="F591">
        <v>2023</v>
      </c>
      <c r="G591">
        <v>2023</v>
      </c>
      <c r="H591" s="1" t="s">
        <v>116</v>
      </c>
      <c r="I591" t="s">
        <v>115</v>
      </c>
      <c r="J591">
        <v>999</v>
      </c>
      <c r="K591" t="s">
        <v>29</v>
      </c>
      <c r="L591">
        <v>2</v>
      </c>
      <c r="M591" t="s">
        <v>262</v>
      </c>
      <c r="N591">
        <v>192</v>
      </c>
      <c r="R591" s="2">
        <f t="shared" si="28"/>
        <v>1.5686274509803921</v>
      </c>
      <c r="S591" s="2">
        <f t="shared" si="29"/>
        <v>12240</v>
      </c>
    </row>
    <row r="592" spans="1:19" x14ac:dyDescent="0.45">
      <c r="A592" s="2" t="str">
        <f t="shared" si="27"/>
        <v>2023|Waitaki District|Total - dwelling type</v>
      </c>
      <c r="B592" t="s">
        <v>16</v>
      </c>
      <c r="C592" t="s">
        <v>17</v>
      </c>
      <c r="D592" t="s">
        <v>18</v>
      </c>
      <c r="E592" t="s">
        <v>19</v>
      </c>
      <c r="F592">
        <v>2023</v>
      </c>
      <c r="G592">
        <v>2023</v>
      </c>
      <c r="H592" s="1" t="s">
        <v>116</v>
      </c>
      <c r="I592" t="s">
        <v>115</v>
      </c>
      <c r="J592">
        <v>999</v>
      </c>
      <c r="K592" t="s">
        <v>29</v>
      </c>
      <c r="L592">
        <v>99</v>
      </c>
      <c r="M592" t="s">
        <v>260</v>
      </c>
      <c r="N592">
        <v>12240</v>
      </c>
      <c r="R592" s="2">
        <f t="shared" si="28"/>
        <v>100</v>
      </c>
      <c r="S592" s="2">
        <f t="shared" si="29"/>
        <v>12240</v>
      </c>
    </row>
    <row r="593" spans="1:19" x14ac:dyDescent="0.45">
      <c r="A593" s="2" t="str">
        <f t="shared" si="27"/>
        <v>2023|Central Otago District|Private Dwelling</v>
      </c>
      <c r="B593" t="s">
        <v>16</v>
      </c>
      <c r="C593" t="s">
        <v>17</v>
      </c>
      <c r="D593" t="s">
        <v>18</v>
      </c>
      <c r="E593" t="s">
        <v>19</v>
      </c>
      <c r="F593">
        <v>2023</v>
      </c>
      <c r="G593">
        <v>2023</v>
      </c>
      <c r="H593" s="1" t="s">
        <v>114</v>
      </c>
      <c r="I593" t="s">
        <v>113</v>
      </c>
      <c r="J593">
        <v>999</v>
      </c>
      <c r="K593" t="s">
        <v>29</v>
      </c>
      <c r="L593">
        <v>1</v>
      </c>
      <c r="M593" t="s">
        <v>261</v>
      </c>
      <c r="N593">
        <v>12441</v>
      </c>
      <c r="R593" s="2">
        <f t="shared" si="28"/>
        <v>97.898961284230396</v>
      </c>
      <c r="S593" s="2">
        <f t="shared" si="29"/>
        <v>12708</v>
      </c>
    </row>
    <row r="594" spans="1:19" x14ac:dyDescent="0.45">
      <c r="A594" s="2" t="str">
        <f t="shared" si="27"/>
        <v>2023|Central Otago District|Non-private Dwelling</v>
      </c>
      <c r="B594" t="s">
        <v>16</v>
      </c>
      <c r="C594" t="s">
        <v>17</v>
      </c>
      <c r="D594" t="s">
        <v>18</v>
      </c>
      <c r="E594" t="s">
        <v>19</v>
      </c>
      <c r="F594">
        <v>2023</v>
      </c>
      <c r="G594">
        <v>2023</v>
      </c>
      <c r="H594" s="1" t="s">
        <v>114</v>
      </c>
      <c r="I594" t="s">
        <v>113</v>
      </c>
      <c r="J594">
        <v>999</v>
      </c>
      <c r="K594" t="s">
        <v>29</v>
      </c>
      <c r="L594">
        <v>2</v>
      </c>
      <c r="M594" t="s">
        <v>262</v>
      </c>
      <c r="N594">
        <v>267</v>
      </c>
      <c r="R594" s="2">
        <f t="shared" si="28"/>
        <v>2.1010387157695938</v>
      </c>
      <c r="S594" s="2">
        <f t="shared" si="29"/>
        <v>12708</v>
      </c>
    </row>
    <row r="595" spans="1:19" x14ac:dyDescent="0.45">
      <c r="A595" s="2" t="str">
        <f t="shared" si="27"/>
        <v>2023|Central Otago District|Total - dwelling type</v>
      </c>
      <c r="B595" t="s">
        <v>16</v>
      </c>
      <c r="C595" t="s">
        <v>17</v>
      </c>
      <c r="D595" t="s">
        <v>18</v>
      </c>
      <c r="E595" t="s">
        <v>19</v>
      </c>
      <c r="F595">
        <v>2023</v>
      </c>
      <c r="G595">
        <v>2023</v>
      </c>
      <c r="H595" s="1" t="s">
        <v>114</v>
      </c>
      <c r="I595" t="s">
        <v>113</v>
      </c>
      <c r="J595">
        <v>999</v>
      </c>
      <c r="K595" t="s">
        <v>29</v>
      </c>
      <c r="L595">
        <v>99</v>
      </c>
      <c r="M595" t="s">
        <v>260</v>
      </c>
      <c r="N595">
        <v>12708</v>
      </c>
      <c r="R595" s="2">
        <f t="shared" si="28"/>
        <v>100</v>
      </c>
      <c r="S595" s="2">
        <f t="shared" si="29"/>
        <v>12708</v>
      </c>
    </row>
    <row r="596" spans="1:19" x14ac:dyDescent="0.45">
      <c r="A596" s="2" t="str">
        <f t="shared" si="27"/>
        <v>2023|Queenstown-Lakes District|Private Dwelling</v>
      </c>
      <c r="B596" t="s">
        <v>16</v>
      </c>
      <c r="C596" t="s">
        <v>17</v>
      </c>
      <c r="D596" t="s">
        <v>18</v>
      </c>
      <c r="E596" t="s">
        <v>19</v>
      </c>
      <c r="F596">
        <v>2023</v>
      </c>
      <c r="G596">
        <v>2023</v>
      </c>
      <c r="H596" s="1" t="s">
        <v>112</v>
      </c>
      <c r="I596" t="s">
        <v>111</v>
      </c>
      <c r="J596">
        <v>999</v>
      </c>
      <c r="K596" t="s">
        <v>29</v>
      </c>
      <c r="L596">
        <v>1</v>
      </c>
      <c r="M596" t="s">
        <v>261</v>
      </c>
      <c r="N596">
        <v>25101</v>
      </c>
      <c r="R596" s="2">
        <f t="shared" si="28"/>
        <v>97.540219165306596</v>
      </c>
      <c r="S596" s="2">
        <f t="shared" si="29"/>
        <v>25734</v>
      </c>
    </row>
    <row r="597" spans="1:19" x14ac:dyDescent="0.45">
      <c r="A597" s="2" t="str">
        <f t="shared" si="27"/>
        <v>2023|Queenstown-Lakes District|Non-private Dwelling</v>
      </c>
      <c r="B597" t="s">
        <v>16</v>
      </c>
      <c r="C597" t="s">
        <v>17</v>
      </c>
      <c r="D597" t="s">
        <v>18</v>
      </c>
      <c r="E597" t="s">
        <v>19</v>
      </c>
      <c r="F597">
        <v>2023</v>
      </c>
      <c r="G597">
        <v>2023</v>
      </c>
      <c r="H597" s="1" t="s">
        <v>112</v>
      </c>
      <c r="I597" t="s">
        <v>111</v>
      </c>
      <c r="J597">
        <v>999</v>
      </c>
      <c r="K597" t="s">
        <v>29</v>
      </c>
      <c r="L597">
        <v>2</v>
      </c>
      <c r="M597" t="s">
        <v>262</v>
      </c>
      <c r="N597">
        <v>636</v>
      </c>
      <c r="R597" s="2">
        <f t="shared" si="28"/>
        <v>2.4714385637677783</v>
      </c>
      <c r="S597" s="2">
        <f t="shared" si="29"/>
        <v>25734</v>
      </c>
    </row>
    <row r="598" spans="1:19" x14ac:dyDescent="0.45">
      <c r="A598" s="2" t="str">
        <f t="shared" si="27"/>
        <v>2023|Queenstown-Lakes District|Total - dwelling type</v>
      </c>
      <c r="B598" t="s">
        <v>16</v>
      </c>
      <c r="C598" t="s">
        <v>17</v>
      </c>
      <c r="D598" t="s">
        <v>18</v>
      </c>
      <c r="E598" t="s">
        <v>19</v>
      </c>
      <c r="F598">
        <v>2023</v>
      </c>
      <c r="G598">
        <v>2023</v>
      </c>
      <c r="H598" s="1" t="s">
        <v>112</v>
      </c>
      <c r="I598" t="s">
        <v>111</v>
      </c>
      <c r="J598">
        <v>999</v>
      </c>
      <c r="K598" t="s">
        <v>29</v>
      </c>
      <c r="L598">
        <v>99</v>
      </c>
      <c r="M598" t="s">
        <v>260</v>
      </c>
      <c r="N598">
        <v>25734</v>
      </c>
      <c r="R598" s="2">
        <f t="shared" si="28"/>
        <v>100</v>
      </c>
      <c r="S598" s="2">
        <f t="shared" si="29"/>
        <v>25734</v>
      </c>
    </row>
    <row r="599" spans="1:19" x14ac:dyDescent="0.45">
      <c r="A599" s="2" t="str">
        <f t="shared" si="27"/>
        <v>2023|Dunedin City|Private Dwelling</v>
      </c>
      <c r="B599" t="s">
        <v>16</v>
      </c>
      <c r="C599" t="s">
        <v>17</v>
      </c>
      <c r="D599" t="s">
        <v>18</v>
      </c>
      <c r="E599" t="s">
        <v>19</v>
      </c>
      <c r="F599">
        <v>2023</v>
      </c>
      <c r="G599">
        <v>2023</v>
      </c>
      <c r="H599" s="1" t="s">
        <v>110</v>
      </c>
      <c r="I599" t="s">
        <v>109</v>
      </c>
      <c r="J599">
        <v>999</v>
      </c>
      <c r="K599" t="s">
        <v>29</v>
      </c>
      <c r="L599">
        <v>1</v>
      </c>
      <c r="M599" t="s">
        <v>261</v>
      </c>
      <c r="N599">
        <v>54198</v>
      </c>
      <c r="R599" s="2">
        <f t="shared" si="28"/>
        <v>99.214674062276899</v>
      </c>
      <c r="S599" s="2">
        <f t="shared" si="29"/>
        <v>54627</v>
      </c>
    </row>
    <row r="600" spans="1:19" x14ac:dyDescent="0.45">
      <c r="A600" s="2" t="str">
        <f t="shared" si="27"/>
        <v>2023|Dunedin City|Non-private Dwelling</v>
      </c>
      <c r="B600" t="s">
        <v>16</v>
      </c>
      <c r="C600" t="s">
        <v>17</v>
      </c>
      <c r="D600" t="s">
        <v>18</v>
      </c>
      <c r="E600" t="s">
        <v>19</v>
      </c>
      <c r="F600">
        <v>2023</v>
      </c>
      <c r="G600">
        <v>2023</v>
      </c>
      <c r="H600" s="1" t="s">
        <v>110</v>
      </c>
      <c r="I600" t="s">
        <v>109</v>
      </c>
      <c r="J600">
        <v>999</v>
      </c>
      <c r="K600" t="s">
        <v>29</v>
      </c>
      <c r="L600">
        <v>2</v>
      </c>
      <c r="M600" t="s">
        <v>262</v>
      </c>
      <c r="N600">
        <v>426</v>
      </c>
      <c r="R600" s="2">
        <f t="shared" si="28"/>
        <v>0.77983414794881656</v>
      </c>
      <c r="S600" s="2">
        <f t="shared" si="29"/>
        <v>54627</v>
      </c>
    </row>
    <row r="601" spans="1:19" x14ac:dyDescent="0.45">
      <c r="A601" s="2" t="str">
        <f t="shared" si="27"/>
        <v>2023|Dunedin City|Total - dwelling type</v>
      </c>
      <c r="B601" t="s">
        <v>16</v>
      </c>
      <c r="C601" t="s">
        <v>17</v>
      </c>
      <c r="D601" t="s">
        <v>18</v>
      </c>
      <c r="E601" t="s">
        <v>19</v>
      </c>
      <c r="F601">
        <v>2023</v>
      </c>
      <c r="G601">
        <v>2023</v>
      </c>
      <c r="H601" s="1" t="s">
        <v>110</v>
      </c>
      <c r="I601" t="s">
        <v>109</v>
      </c>
      <c r="J601">
        <v>999</v>
      </c>
      <c r="K601" t="s">
        <v>29</v>
      </c>
      <c r="L601">
        <v>99</v>
      </c>
      <c r="M601" t="s">
        <v>260</v>
      </c>
      <c r="N601">
        <v>54627</v>
      </c>
      <c r="R601" s="2">
        <f t="shared" si="28"/>
        <v>100</v>
      </c>
      <c r="S601" s="2">
        <f t="shared" si="29"/>
        <v>54627</v>
      </c>
    </row>
    <row r="602" spans="1:19" x14ac:dyDescent="0.45">
      <c r="A602" s="2" t="str">
        <f t="shared" si="27"/>
        <v>2023|Clutha District|Private Dwelling</v>
      </c>
      <c r="B602" t="s">
        <v>16</v>
      </c>
      <c r="C602" t="s">
        <v>17</v>
      </c>
      <c r="D602" t="s">
        <v>18</v>
      </c>
      <c r="E602" t="s">
        <v>19</v>
      </c>
      <c r="F602">
        <v>2023</v>
      </c>
      <c r="G602">
        <v>2023</v>
      </c>
      <c r="H602" s="1" t="s">
        <v>108</v>
      </c>
      <c r="I602" t="s">
        <v>107</v>
      </c>
      <c r="J602">
        <v>999</v>
      </c>
      <c r="K602" t="s">
        <v>29</v>
      </c>
      <c r="L602">
        <v>1</v>
      </c>
      <c r="M602" t="s">
        <v>261</v>
      </c>
      <c r="N602">
        <v>8841</v>
      </c>
      <c r="R602" s="2">
        <f t="shared" si="28"/>
        <v>98.726968174204359</v>
      </c>
      <c r="S602" s="2">
        <f t="shared" si="29"/>
        <v>8955</v>
      </c>
    </row>
    <row r="603" spans="1:19" x14ac:dyDescent="0.45">
      <c r="A603" s="2" t="str">
        <f t="shared" si="27"/>
        <v>2023|Clutha District|Non-private Dwelling</v>
      </c>
      <c r="B603" t="s">
        <v>16</v>
      </c>
      <c r="C603" t="s">
        <v>17</v>
      </c>
      <c r="D603" t="s">
        <v>18</v>
      </c>
      <c r="E603" t="s">
        <v>19</v>
      </c>
      <c r="F603">
        <v>2023</v>
      </c>
      <c r="G603">
        <v>2023</v>
      </c>
      <c r="H603" s="1" t="s">
        <v>108</v>
      </c>
      <c r="I603" t="s">
        <v>107</v>
      </c>
      <c r="J603">
        <v>999</v>
      </c>
      <c r="K603" t="s">
        <v>29</v>
      </c>
      <c r="L603">
        <v>2</v>
      </c>
      <c r="M603" t="s">
        <v>262</v>
      </c>
      <c r="N603">
        <v>117</v>
      </c>
      <c r="R603" s="2">
        <f t="shared" si="28"/>
        <v>1.306532663316583</v>
      </c>
      <c r="S603" s="2">
        <f t="shared" si="29"/>
        <v>8955</v>
      </c>
    </row>
    <row r="604" spans="1:19" x14ac:dyDescent="0.45">
      <c r="A604" s="2" t="str">
        <f t="shared" si="27"/>
        <v>2023|Clutha District|Total - dwelling type</v>
      </c>
      <c r="B604" t="s">
        <v>16</v>
      </c>
      <c r="C604" t="s">
        <v>17</v>
      </c>
      <c r="D604" t="s">
        <v>18</v>
      </c>
      <c r="E604" t="s">
        <v>19</v>
      </c>
      <c r="F604">
        <v>2023</v>
      </c>
      <c r="G604">
        <v>2023</v>
      </c>
      <c r="H604" s="1" t="s">
        <v>108</v>
      </c>
      <c r="I604" t="s">
        <v>107</v>
      </c>
      <c r="J604">
        <v>999</v>
      </c>
      <c r="K604" t="s">
        <v>29</v>
      </c>
      <c r="L604">
        <v>99</v>
      </c>
      <c r="M604" t="s">
        <v>260</v>
      </c>
      <c r="N604">
        <v>8955</v>
      </c>
      <c r="R604" s="2">
        <f t="shared" si="28"/>
        <v>100</v>
      </c>
      <c r="S604" s="2">
        <f t="shared" si="29"/>
        <v>8955</v>
      </c>
    </row>
    <row r="605" spans="1:19" x14ac:dyDescent="0.45">
      <c r="A605" s="2" t="str">
        <f t="shared" si="27"/>
        <v>2023|Southland District|Private Dwelling</v>
      </c>
      <c r="B605" t="s">
        <v>16</v>
      </c>
      <c r="C605" t="s">
        <v>17</v>
      </c>
      <c r="D605" t="s">
        <v>18</v>
      </c>
      <c r="E605" t="s">
        <v>19</v>
      </c>
      <c r="F605">
        <v>2023</v>
      </c>
      <c r="G605">
        <v>2023</v>
      </c>
      <c r="H605" s="1" t="s">
        <v>106</v>
      </c>
      <c r="I605" t="s">
        <v>105</v>
      </c>
      <c r="J605">
        <v>999</v>
      </c>
      <c r="K605" t="s">
        <v>29</v>
      </c>
      <c r="L605">
        <v>1</v>
      </c>
      <c r="M605" t="s">
        <v>261</v>
      </c>
      <c r="N605">
        <v>16344</v>
      </c>
      <c r="R605" s="2">
        <f t="shared" si="28"/>
        <v>96.784508793746667</v>
      </c>
      <c r="S605" s="2">
        <f t="shared" si="29"/>
        <v>16887</v>
      </c>
    </row>
    <row r="606" spans="1:19" x14ac:dyDescent="0.45">
      <c r="A606" s="2" t="str">
        <f t="shared" si="27"/>
        <v>2023|Southland District|Non-private Dwelling</v>
      </c>
      <c r="B606" t="s">
        <v>16</v>
      </c>
      <c r="C606" t="s">
        <v>17</v>
      </c>
      <c r="D606" t="s">
        <v>18</v>
      </c>
      <c r="E606" t="s">
        <v>19</v>
      </c>
      <c r="F606">
        <v>2023</v>
      </c>
      <c r="G606">
        <v>2023</v>
      </c>
      <c r="H606" s="1" t="s">
        <v>106</v>
      </c>
      <c r="I606" t="s">
        <v>105</v>
      </c>
      <c r="J606">
        <v>999</v>
      </c>
      <c r="K606" t="s">
        <v>29</v>
      </c>
      <c r="L606">
        <v>2</v>
      </c>
      <c r="M606" t="s">
        <v>262</v>
      </c>
      <c r="N606">
        <v>543</v>
      </c>
      <c r="R606" s="2">
        <f t="shared" si="28"/>
        <v>3.2154912062533314</v>
      </c>
      <c r="S606" s="2">
        <f t="shared" si="29"/>
        <v>16887</v>
      </c>
    </row>
    <row r="607" spans="1:19" x14ac:dyDescent="0.45">
      <c r="A607" s="2" t="str">
        <f t="shared" si="27"/>
        <v>2023|Southland District|Total - dwelling type</v>
      </c>
      <c r="B607" t="s">
        <v>16</v>
      </c>
      <c r="C607" t="s">
        <v>17</v>
      </c>
      <c r="D607" t="s">
        <v>18</v>
      </c>
      <c r="E607" t="s">
        <v>19</v>
      </c>
      <c r="F607">
        <v>2023</v>
      </c>
      <c r="G607">
        <v>2023</v>
      </c>
      <c r="H607" s="1" t="s">
        <v>106</v>
      </c>
      <c r="I607" t="s">
        <v>105</v>
      </c>
      <c r="J607">
        <v>999</v>
      </c>
      <c r="K607" t="s">
        <v>29</v>
      </c>
      <c r="L607">
        <v>99</v>
      </c>
      <c r="M607" t="s">
        <v>260</v>
      </c>
      <c r="N607">
        <v>16887</v>
      </c>
      <c r="R607" s="2">
        <f t="shared" si="28"/>
        <v>100</v>
      </c>
      <c r="S607" s="2">
        <f t="shared" si="29"/>
        <v>16887</v>
      </c>
    </row>
    <row r="608" spans="1:19" x14ac:dyDescent="0.45">
      <c r="A608" s="2" t="str">
        <f t="shared" si="27"/>
        <v>2023|Gore District|Private Dwelling</v>
      </c>
      <c r="B608" t="s">
        <v>16</v>
      </c>
      <c r="C608" t="s">
        <v>17</v>
      </c>
      <c r="D608" t="s">
        <v>18</v>
      </c>
      <c r="E608" t="s">
        <v>19</v>
      </c>
      <c r="F608">
        <v>2023</v>
      </c>
      <c r="G608">
        <v>2023</v>
      </c>
      <c r="H608" s="1" t="s">
        <v>104</v>
      </c>
      <c r="I608" t="s">
        <v>103</v>
      </c>
      <c r="J608">
        <v>999</v>
      </c>
      <c r="K608" t="s">
        <v>29</v>
      </c>
      <c r="L608">
        <v>1</v>
      </c>
      <c r="M608" t="s">
        <v>261</v>
      </c>
      <c r="N608">
        <v>5781</v>
      </c>
      <c r="R608" s="2">
        <f t="shared" si="28"/>
        <v>99.43240454076367</v>
      </c>
      <c r="S608" s="2">
        <f t="shared" si="29"/>
        <v>5814</v>
      </c>
    </row>
    <row r="609" spans="1:19" x14ac:dyDescent="0.45">
      <c r="A609" s="2" t="str">
        <f t="shared" si="27"/>
        <v>2023|Gore District|Non-private Dwelling</v>
      </c>
      <c r="B609" t="s">
        <v>16</v>
      </c>
      <c r="C609" t="s">
        <v>17</v>
      </c>
      <c r="D609" t="s">
        <v>18</v>
      </c>
      <c r="E609" t="s">
        <v>19</v>
      </c>
      <c r="F609">
        <v>2023</v>
      </c>
      <c r="G609">
        <v>2023</v>
      </c>
      <c r="H609" s="1" t="s">
        <v>104</v>
      </c>
      <c r="I609" t="s">
        <v>103</v>
      </c>
      <c r="J609">
        <v>999</v>
      </c>
      <c r="K609" t="s">
        <v>29</v>
      </c>
      <c r="L609">
        <v>2</v>
      </c>
      <c r="M609" t="s">
        <v>262</v>
      </c>
      <c r="N609">
        <v>33</v>
      </c>
      <c r="R609" s="2">
        <f t="shared" si="28"/>
        <v>0.56759545923632615</v>
      </c>
      <c r="S609" s="2">
        <f t="shared" si="29"/>
        <v>5814</v>
      </c>
    </row>
    <row r="610" spans="1:19" x14ac:dyDescent="0.45">
      <c r="A610" s="2" t="str">
        <f t="shared" si="27"/>
        <v>2023|Gore District|Total - dwelling type</v>
      </c>
      <c r="B610" t="s">
        <v>16</v>
      </c>
      <c r="C610" t="s">
        <v>17</v>
      </c>
      <c r="D610" t="s">
        <v>18</v>
      </c>
      <c r="E610" t="s">
        <v>19</v>
      </c>
      <c r="F610">
        <v>2023</v>
      </c>
      <c r="G610">
        <v>2023</v>
      </c>
      <c r="H610" s="1" t="s">
        <v>104</v>
      </c>
      <c r="I610" t="s">
        <v>103</v>
      </c>
      <c r="J610">
        <v>999</v>
      </c>
      <c r="K610" t="s">
        <v>29</v>
      </c>
      <c r="L610">
        <v>99</v>
      </c>
      <c r="M610" t="s">
        <v>260</v>
      </c>
      <c r="N610">
        <v>5814</v>
      </c>
      <c r="R610" s="2">
        <f t="shared" si="28"/>
        <v>100</v>
      </c>
      <c r="S610" s="2">
        <f t="shared" si="29"/>
        <v>5814</v>
      </c>
    </row>
    <row r="611" spans="1:19" x14ac:dyDescent="0.45">
      <c r="A611" s="2" t="str">
        <f t="shared" si="27"/>
        <v>2023|Invercargill City|Private Dwelling</v>
      </c>
      <c r="B611" t="s">
        <v>16</v>
      </c>
      <c r="C611" t="s">
        <v>17</v>
      </c>
      <c r="D611" t="s">
        <v>18</v>
      </c>
      <c r="E611" t="s">
        <v>19</v>
      </c>
      <c r="F611">
        <v>2023</v>
      </c>
      <c r="G611">
        <v>2023</v>
      </c>
      <c r="H611" s="1" t="s">
        <v>102</v>
      </c>
      <c r="I611" t="s">
        <v>101</v>
      </c>
      <c r="J611">
        <v>999</v>
      </c>
      <c r="K611" t="s">
        <v>29</v>
      </c>
      <c r="L611">
        <v>1</v>
      </c>
      <c r="M611" t="s">
        <v>261</v>
      </c>
      <c r="N611">
        <v>23922</v>
      </c>
      <c r="R611" s="2">
        <f t="shared" si="28"/>
        <v>99.476047904191617</v>
      </c>
      <c r="S611" s="2">
        <f t="shared" si="29"/>
        <v>24048</v>
      </c>
    </row>
    <row r="612" spans="1:19" x14ac:dyDescent="0.45">
      <c r="A612" s="2" t="str">
        <f t="shared" si="27"/>
        <v>2023|Invercargill City|Non-private Dwelling</v>
      </c>
      <c r="B612" t="s">
        <v>16</v>
      </c>
      <c r="C612" t="s">
        <v>17</v>
      </c>
      <c r="D612" t="s">
        <v>18</v>
      </c>
      <c r="E612" t="s">
        <v>19</v>
      </c>
      <c r="F612">
        <v>2023</v>
      </c>
      <c r="G612">
        <v>2023</v>
      </c>
      <c r="H612" s="1" t="s">
        <v>102</v>
      </c>
      <c r="I612" t="s">
        <v>101</v>
      </c>
      <c r="J612">
        <v>999</v>
      </c>
      <c r="K612" t="s">
        <v>29</v>
      </c>
      <c r="L612">
        <v>2</v>
      </c>
      <c r="M612" t="s">
        <v>262</v>
      </c>
      <c r="N612">
        <v>129</v>
      </c>
      <c r="R612" s="2">
        <f t="shared" si="28"/>
        <v>0.53642714570858285</v>
      </c>
      <c r="S612" s="2">
        <f t="shared" si="29"/>
        <v>24048</v>
      </c>
    </row>
    <row r="613" spans="1:19" x14ac:dyDescent="0.45">
      <c r="A613" s="2" t="str">
        <f t="shared" si="27"/>
        <v>2023|Invercargill City|Total - dwelling type</v>
      </c>
      <c r="B613" t="s">
        <v>16</v>
      </c>
      <c r="C613" t="s">
        <v>17</v>
      </c>
      <c r="D613" t="s">
        <v>18</v>
      </c>
      <c r="E613" t="s">
        <v>19</v>
      </c>
      <c r="F613">
        <v>2023</v>
      </c>
      <c r="G613">
        <v>2023</v>
      </c>
      <c r="H613" s="1" t="s">
        <v>102</v>
      </c>
      <c r="I613" t="s">
        <v>101</v>
      </c>
      <c r="J613">
        <v>999</v>
      </c>
      <c r="K613" t="s">
        <v>29</v>
      </c>
      <c r="L613">
        <v>99</v>
      </c>
      <c r="M613" t="s">
        <v>260</v>
      </c>
      <c r="N613">
        <v>24048</v>
      </c>
      <c r="R613" s="2">
        <f t="shared" si="28"/>
        <v>100</v>
      </c>
      <c r="S613" s="2">
        <f t="shared" si="29"/>
        <v>24048</v>
      </c>
    </row>
    <row r="614" spans="1:19" x14ac:dyDescent="0.45">
      <c r="A614" s="2" t="str">
        <f t="shared" si="27"/>
        <v>2023|Auckland|Private Dwelling</v>
      </c>
      <c r="B614" t="s">
        <v>16</v>
      </c>
      <c r="C614" t="s">
        <v>17</v>
      </c>
      <c r="D614" t="s">
        <v>18</v>
      </c>
      <c r="E614" t="s">
        <v>19</v>
      </c>
      <c r="F614">
        <v>2023</v>
      </c>
      <c r="G614">
        <v>2023</v>
      </c>
      <c r="H614" s="1" t="s">
        <v>100</v>
      </c>
      <c r="I614" t="s">
        <v>99</v>
      </c>
      <c r="J614">
        <v>999</v>
      </c>
      <c r="K614" t="s">
        <v>29</v>
      </c>
      <c r="L614">
        <v>1</v>
      </c>
      <c r="M614" t="s">
        <v>261</v>
      </c>
      <c r="N614">
        <v>609774</v>
      </c>
      <c r="R614" s="2">
        <f t="shared" si="28"/>
        <v>99.653371902042025</v>
      </c>
      <c r="S614" s="2">
        <f t="shared" si="29"/>
        <v>611895</v>
      </c>
    </row>
    <row r="615" spans="1:19" x14ac:dyDescent="0.45">
      <c r="A615" s="2" t="str">
        <f t="shared" si="27"/>
        <v>2023|Auckland|Non-private Dwelling</v>
      </c>
      <c r="B615" t="s">
        <v>16</v>
      </c>
      <c r="C615" t="s">
        <v>17</v>
      </c>
      <c r="D615" t="s">
        <v>18</v>
      </c>
      <c r="E615" t="s">
        <v>19</v>
      </c>
      <c r="F615">
        <v>2023</v>
      </c>
      <c r="G615">
        <v>2023</v>
      </c>
      <c r="H615" s="1" t="s">
        <v>100</v>
      </c>
      <c r="I615" t="s">
        <v>99</v>
      </c>
      <c r="J615">
        <v>999</v>
      </c>
      <c r="K615" t="s">
        <v>29</v>
      </c>
      <c r="L615">
        <v>2</v>
      </c>
      <c r="M615" t="s">
        <v>262</v>
      </c>
      <c r="N615">
        <v>2121</v>
      </c>
      <c r="R615" s="2">
        <f t="shared" si="28"/>
        <v>0.34662809795798299</v>
      </c>
      <c r="S615" s="2">
        <f t="shared" si="29"/>
        <v>611895</v>
      </c>
    </row>
    <row r="616" spans="1:19" x14ac:dyDescent="0.45">
      <c r="A616" s="2" t="str">
        <f t="shared" si="27"/>
        <v>2023|Auckland|Total - dwelling type</v>
      </c>
      <c r="B616" t="s">
        <v>16</v>
      </c>
      <c r="C616" t="s">
        <v>17</v>
      </c>
      <c r="D616" t="s">
        <v>18</v>
      </c>
      <c r="E616" t="s">
        <v>19</v>
      </c>
      <c r="F616">
        <v>2023</v>
      </c>
      <c r="G616">
        <v>2023</v>
      </c>
      <c r="H616" s="1" t="s">
        <v>100</v>
      </c>
      <c r="I616" t="s">
        <v>99</v>
      </c>
      <c r="J616">
        <v>999</v>
      </c>
      <c r="K616" t="s">
        <v>29</v>
      </c>
      <c r="L616">
        <v>99</v>
      </c>
      <c r="M616" t="s">
        <v>260</v>
      </c>
      <c r="N616">
        <v>611895</v>
      </c>
      <c r="R616" s="2">
        <f t="shared" si="28"/>
        <v>100</v>
      </c>
      <c r="S616" s="2">
        <f t="shared" si="29"/>
        <v>611895</v>
      </c>
    </row>
    <row r="617" spans="1:19" x14ac:dyDescent="0.45">
      <c r="A617" s="2" t="str">
        <f t="shared" si="27"/>
        <v>2023|Area Outside Territorial Authority|Private Dwelling</v>
      </c>
      <c r="B617" t="s">
        <v>16</v>
      </c>
      <c r="C617" t="s">
        <v>17</v>
      </c>
      <c r="D617" t="s">
        <v>18</v>
      </c>
      <c r="E617" t="s">
        <v>19</v>
      </c>
      <c r="F617">
        <v>2023</v>
      </c>
      <c r="G617">
        <v>2023</v>
      </c>
      <c r="H617">
        <v>999</v>
      </c>
      <c r="I617" t="s">
        <v>56</v>
      </c>
      <c r="J617">
        <v>999</v>
      </c>
      <c r="K617" t="s">
        <v>29</v>
      </c>
      <c r="L617">
        <v>1</v>
      </c>
      <c r="M617" t="s">
        <v>261</v>
      </c>
      <c r="N617">
        <v>84</v>
      </c>
      <c r="R617" s="2">
        <f t="shared" si="28"/>
        <v>66.666666666666657</v>
      </c>
      <c r="S617" s="2">
        <f t="shared" si="29"/>
        <v>126</v>
      </c>
    </row>
    <row r="618" spans="1:19" x14ac:dyDescent="0.45">
      <c r="A618" s="2" t="str">
        <f t="shared" si="27"/>
        <v>2023|Area Outside Territorial Authority|Non-private Dwelling</v>
      </c>
      <c r="B618" t="s">
        <v>16</v>
      </c>
      <c r="C618" t="s">
        <v>17</v>
      </c>
      <c r="D618" t="s">
        <v>18</v>
      </c>
      <c r="E618" t="s">
        <v>19</v>
      </c>
      <c r="F618">
        <v>2023</v>
      </c>
      <c r="G618">
        <v>2023</v>
      </c>
      <c r="H618">
        <v>999</v>
      </c>
      <c r="I618" t="s">
        <v>56</v>
      </c>
      <c r="J618">
        <v>999</v>
      </c>
      <c r="K618" t="s">
        <v>29</v>
      </c>
      <c r="L618">
        <v>2</v>
      </c>
      <c r="M618" t="s">
        <v>262</v>
      </c>
      <c r="N618">
        <v>42</v>
      </c>
      <c r="R618" s="2">
        <f t="shared" si="28"/>
        <v>33.333333333333329</v>
      </c>
      <c r="S618" s="2">
        <f t="shared" si="29"/>
        <v>126</v>
      </c>
    </row>
    <row r="619" spans="1:19" x14ac:dyDescent="0.45">
      <c r="A619" s="2" t="str">
        <f t="shared" si="27"/>
        <v>2023|Area Outside Territorial Authority|Total - dwelling type</v>
      </c>
      <c r="B619" t="s">
        <v>16</v>
      </c>
      <c r="C619" t="s">
        <v>17</v>
      </c>
      <c r="D619" t="s">
        <v>18</v>
      </c>
      <c r="E619" t="s">
        <v>19</v>
      </c>
      <c r="F619">
        <v>2023</v>
      </c>
      <c r="G619">
        <v>2023</v>
      </c>
      <c r="H619">
        <v>999</v>
      </c>
      <c r="I619" t="s">
        <v>56</v>
      </c>
      <c r="J619">
        <v>999</v>
      </c>
      <c r="K619" t="s">
        <v>29</v>
      </c>
      <c r="L619">
        <v>99</v>
      </c>
      <c r="M619" t="s">
        <v>260</v>
      </c>
      <c r="N619">
        <v>126</v>
      </c>
      <c r="R619" s="2">
        <f t="shared" si="28"/>
        <v>100</v>
      </c>
      <c r="S619" s="2">
        <f t="shared" si="29"/>
        <v>126</v>
      </c>
    </row>
    <row r="620" spans="1:19" x14ac:dyDescent="0.45">
      <c r="A620" s="2" t="str">
        <f t="shared" si="27"/>
        <v>2023|Total - New Zealand by territorial authority and Auckland local board/SA2|Private Dwelling</v>
      </c>
      <c r="B620" t="s">
        <v>16</v>
      </c>
      <c r="C620" t="s">
        <v>17</v>
      </c>
      <c r="D620" t="s">
        <v>18</v>
      </c>
      <c r="E620" t="s">
        <v>19</v>
      </c>
      <c r="F620">
        <v>2023</v>
      </c>
      <c r="G620">
        <v>2023</v>
      </c>
      <c r="H620">
        <v>999999</v>
      </c>
      <c r="I620" t="s">
        <v>55</v>
      </c>
      <c r="J620">
        <v>999</v>
      </c>
      <c r="K620" t="s">
        <v>29</v>
      </c>
      <c r="L620">
        <v>1</v>
      </c>
      <c r="M620" t="s">
        <v>261</v>
      </c>
      <c r="N620">
        <v>2041236</v>
      </c>
      <c r="R620" s="2">
        <f t="shared" si="28"/>
        <v>99.254003495126369</v>
      </c>
      <c r="S620" s="2">
        <f t="shared" si="29"/>
        <v>2056578</v>
      </c>
    </row>
    <row r="621" spans="1:19" x14ac:dyDescent="0.45">
      <c r="A621" s="2" t="str">
        <f t="shared" si="27"/>
        <v>2023|Total - New Zealand by territorial authority and Auckland local board/SA2|Non-private Dwelling</v>
      </c>
      <c r="B621" t="s">
        <v>16</v>
      </c>
      <c r="C621" t="s">
        <v>17</v>
      </c>
      <c r="D621" t="s">
        <v>18</v>
      </c>
      <c r="E621" t="s">
        <v>19</v>
      </c>
      <c r="F621">
        <v>2023</v>
      </c>
      <c r="G621">
        <v>2023</v>
      </c>
      <c r="H621">
        <v>999999</v>
      </c>
      <c r="I621" t="s">
        <v>55</v>
      </c>
      <c r="J621">
        <v>999</v>
      </c>
      <c r="K621" t="s">
        <v>29</v>
      </c>
      <c r="L621">
        <v>2</v>
      </c>
      <c r="M621" t="s">
        <v>262</v>
      </c>
      <c r="N621">
        <v>15342</v>
      </c>
      <c r="R621" s="2">
        <f t="shared" si="28"/>
        <v>0.7459965048736299</v>
      </c>
      <c r="S621" s="2">
        <f t="shared" si="29"/>
        <v>2056578</v>
      </c>
    </row>
    <row r="622" spans="1:19" x14ac:dyDescent="0.45">
      <c r="A622" s="2" t="str">
        <f t="shared" si="27"/>
        <v>2023|Total - New Zealand by territorial authority and Auckland local board/SA2|Total - dwelling type</v>
      </c>
      <c r="B622" t="s">
        <v>16</v>
      </c>
      <c r="C622" t="s">
        <v>17</v>
      </c>
      <c r="D622" t="s">
        <v>18</v>
      </c>
      <c r="E622" t="s">
        <v>19</v>
      </c>
      <c r="F622">
        <v>2023</v>
      </c>
      <c r="G622">
        <v>2023</v>
      </c>
      <c r="H622">
        <v>999999</v>
      </c>
      <c r="I622" t="s">
        <v>55</v>
      </c>
      <c r="J622">
        <v>999</v>
      </c>
      <c r="K622" t="s">
        <v>29</v>
      </c>
      <c r="L622">
        <v>99</v>
      </c>
      <c r="M622" t="s">
        <v>260</v>
      </c>
      <c r="N622">
        <v>2056578</v>
      </c>
      <c r="R622" s="2">
        <f t="shared" si="28"/>
        <v>100</v>
      </c>
      <c r="S622" s="2">
        <f t="shared" si="29"/>
        <v>2056578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7C7F-B3FD-3541-A860-7ED1F5C4B75F}">
  <dimension ref="A1:S1189"/>
  <sheetViews>
    <sheetView topLeftCell="D1165" workbookViewId="0">
      <selection activeCell="S1175" sqref="S1175"/>
    </sheetView>
  </sheetViews>
  <sheetFormatPr defaultColWidth="10.85546875" defaultRowHeight="15.9" x14ac:dyDescent="0.45"/>
  <cols>
    <col min="1" max="1" width="41.5703125" customWidth="1"/>
  </cols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263</v>
      </c>
      <c r="S1" s="2" t="s">
        <v>259</v>
      </c>
    </row>
    <row r="2" spans="1:19" x14ac:dyDescent="0.45">
      <c r="A2" s="2" t="str">
        <f>G2&amp;"|"&amp;I2&amp;"|"&amp;M2</f>
        <v>2013|Auckland|Private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 s="1" t="s">
        <v>100</v>
      </c>
      <c r="I2" t="s">
        <v>99</v>
      </c>
      <c r="J2">
        <v>1</v>
      </c>
      <c r="K2" t="s">
        <v>22</v>
      </c>
      <c r="L2">
        <v>1</v>
      </c>
      <c r="M2" t="s">
        <v>261</v>
      </c>
      <c r="N2">
        <v>472044</v>
      </c>
      <c r="R2" s="2">
        <f>IF(P2&lt;&gt;"_U",IFERROR((N2/S2*100),"."),".")</f>
        <v>92.882188352242551</v>
      </c>
      <c r="S2" s="2">
        <f>VLOOKUP(A2,'LBA Total'!A:Q,14,0)</f>
        <v>508218</v>
      </c>
    </row>
    <row r="3" spans="1:19" x14ac:dyDescent="0.45">
      <c r="A3" s="2" t="str">
        <f t="shared" ref="A3:A66" si="0">G3&amp;"|"&amp;I3&amp;"|"&amp;M3</f>
        <v>2013|Auckland|Non-private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 s="1" t="s">
        <v>100</v>
      </c>
      <c r="I3" t="s">
        <v>99</v>
      </c>
      <c r="J3">
        <v>1</v>
      </c>
      <c r="K3" t="s">
        <v>22</v>
      </c>
      <c r="L3">
        <v>2</v>
      </c>
      <c r="M3" t="s">
        <v>262</v>
      </c>
      <c r="N3">
        <v>1407</v>
      </c>
      <c r="R3" s="2" t="str">
        <f t="shared" ref="R3:R66" si="1">IF(P3&lt;&gt;"_U",IFERROR((N3/S3*100),"."),".")</f>
        <v>.</v>
      </c>
      <c r="S3" s="2">
        <f>VLOOKUP(A3,'LBA Total'!A:Q,14,0)</f>
        <v>0</v>
      </c>
    </row>
    <row r="4" spans="1:19" x14ac:dyDescent="0.45">
      <c r="A4" s="2" t="str">
        <f t="shared" si="0"/>
        <v>2013|Auckland|Total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 s="1" t="s">
        <v>100</v>
      </c>
      <c r="I4" t="s">
        <v>99</v>
      </c>
      <c r="J4">
        <v>1</v>
      </c>
      <c r="K4" t="s">
        <v>22</v>
      </c>
      <c r="L4">
        <v>99</v>
      </c>
      <c r="M4" t="s">
        <v>260</v>
      </c>
      <c r="N4">
        <v>473448</v>
      </c>
      <c r="R4" s="2" t="str">
        <f t="shared" si="1"/>
        <v>.</v>
      </c>
      <c r="S4" s="2">
        <f>VLOOKUP(A4,'LBA Total'!A:Q,14,0)</f>
        <v>0</v>
      </c>
    </row>
    <row r="5" spans="1:19" x14ac:dyDescent="0.45">
      <c r="A5" s="2" t="str">
        <f t="shared" si="0"/>
        <v>2013|Auckland|Private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 s="1" t="s">
        <v>100</v>
      </c>
      <c r="I5" t="s">
        <v>99</v>
      </c>
      <c r="J5">
        <v>2</v>
      </c>
      <c r="K5" t="s">
        <v>23</v>
      </c>
      <c r="L5">
        <v>1</v>
      </c>
      <c r="M5" t="s">
        <v>261</v>
      </c>
      <c r="N5">
        <v>33360</v>
      </c>
      <c r="R5" s="2">
        <f t="shared" si="1"/>
        <v>6.5641122510418759</v>
      </c>
      <c r="S5" s="2">
        <f>VLOOKUP(A5,'LBA Total'!A:Q,14,0)</f>
        <v>508218</v>
      </c>
    </row>
    <row r="6" spans="1:19" x14ac:dyDescent="0.45">
      <c r="A6" s="2" t="str">
        <f t="shared" si="0"/>
        <v>2013|Auckland|Non-private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 s="1" t="s">
        <v>100</v>
      </c>
      <c r="I6" t="s">
        <v>99</v>
      </c>
      <c r="J6">
        <v>2</v>
      </c>
      <c r="K6" t="s">
        <v>23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>VLOOKUP(A6,'LBA Total'!A:Q,14,0)</f>
        <v>0</v>
      </c>
    </row>
    <row r="7" spans="1:19" x14ac:dyDescent="0.45">
      <c r="A7" s="2" t="str">
        <f t="shared" si="0"/>
        <v>2013|Auckland|Total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 s="1" t="s">
        <v>100</v>
      </c>
      <c r="I7" t="s">
        <v>99</v>
      </c>
      <c r="J7">
        <v>2</v>
      </c>
      <c r="K7" t="s">
        <v>23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>VLOOKUP(A7,'LBA Total'!A:Q,14,0)</f>
        <v>0</v>
      </c>
    </row>
    <row r="8" spans="1:19" x14ac:dyDescent="0.45">
      <c r="A8" s="2" t="str">
        <f t="shared" si="0"/>
        <v>2013|Auckland|Private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 s="1" t="s">
        <v>100</v>
      </c>
      <c r="I8" t="s">
        <v>99</v>
      </c>
      <c r="J8">
        <v>21</v>
      </c>
      <c r="K8" t="s">
        <v>26</v>
      </c>
      <c r="L8">
        <v>1</v>
      </c>
      <c r="M8" t="s">
        <v>261</v>
      </c>
      <c r="N8">
        <v>11208</v>
      </c>
      <c r="R8" s="2">
        <f t="shared" si="1"/>
        <v>2.2053528210334936</v>
      </c>
      <c r="S8" s="2">
        <f>VLOOKUP(A8,'LBA Total'!A:Q,14,0)</f>
        <v>508218</v>
      </c>
    </row>
    <row r="9" spans="1:19" x14ac:dyDescent="0.45">
      <c r="A9" s="2" t="str">
        <f t="shared" si="0"/>
        <v>2013|Auckland|Non-private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 s="1" t="s">
        <v>100</v>
      </c>
      <c r="I9" t="s">
        <v>99</v>
      </c>
      <c r="J9">
        <v>21</v>
      </c>
      <c r="K9" t="s">
        <v>26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>VLOOKUP(A9,'LBA Total'!A:Q,14,0)</f>
        <v>0</v>
      </c>
    </row>
    <row r="10" spans="1:19" x14ac:dyDescent="0.45">
      <c r="A10" s="2" t="str">
        <f t="shared" si="0"/>
        <v>2013|Auckland|Total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 s="1" t="s">
        <v>100</v>
      </c>
      <c r="I10" t="s">
        <v>99</v>
      </c>
      <c r="J10">
        <v>21</v>
      </c>
      <c r="K10" t="s">
        <v>26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>VLOOKUP(A10,'LBA Total'!A:Q,14,0)</f>
        <v>0</v>
      </c>
    </row>
    <row r="11" spans="1:19" x14ac:dyDescent="0.45">
      <c r="A11" s="2" t="str">
        <f t="shared" si="0"/>
        <v>2013|Auckland|Private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 s="1" t="s">
        <v>100</v>
      </c>
      <c r="I11" t="s">
        <v>99</v>
      </c>
      <c r="J11">
        <v>22</v>
      </c>
      <c r="K11" t="s">
        <v>27</v>
      </c>
      <c r="L11">
        <v>1</v>
      </c>
      <c r="M11" t="s">
        <v>261</v>
      </c>
      <c r="N11">
        <v>22152</v>
      </c>
      <c r="R11" s="2">
        <f t="shared" si="1"/>
        <v>4.3587594300083818</v>
      </c>
      <c r="S11" s="2">
        <f>VLOOKUP(A11,'LBA Total'!A:Q,14,0)</f>
        <v>508218</v>
      </c>
    </row>
    <row r="12" spans="1:19" x14ac:dyDescent="0.45">
      <c r="A12" s="2" t="str">
        <f t="shared" si="0"/>
        <v>2013|Auckland|Non-private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 s="1" t="s">
        <v>100</v>
      </c>
      <c r="I12" t="s">
        <v>99</v>
      </c>
      <c r="J12">
        <v>22</v>
      </c>
      <c r="K12" t="s">
        <v>27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>VLOOKUP(A12,'LBA Total'!A:Q,14,0)</f>
        <v>0</v>
      </c>
    </row>
    <row r="13" spans="1:19" x14ac:dyDescent="0.45">
      <c r="A13" s="2" t="str">
        <f t="shared" si="0"/>
        <v>2013|Auckland|Total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 s="1" t="s">
        <v>100</v>
      </c>
      <c r="I13" t="s">
        <v>99</v>
      </c>
      <c r="J13">
        <v>22</v>
      </c>
      <c r="K13" t="s">
        <v>27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>VLOOKUP(A13,'LBA Total'!A:Q,14,0)</f>
        <v>0</v>
      </c>
    </row>
    <row r="14" spans="1:19" x14ac:dyDescent="0.45">
      <c r="A14" s="2" t="str">
        <f t="shared" si="0"/>
        <v>2013|Auckland|Private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 s="1" t="s">
        <v>100</v>
      </c>
      <c r="I14" t="s">
        <v>99</v>
      </c>
      <c r="J14">
        <v>3</v>
      </c>
      <c r="K14" t="s">
        <v>28</v>
      </c>
      <c r="L14">
        <v>1</v>
      </c>
      <c r="M14" t="s">
        <v>261</v>
      </c>
      <c r="N14">
        <v>2814</v>
      </c>
      <c r="R14" s="2">
        <f t="shared" si="1"/>
        <v>0.55369939671558277</v>
      </c>
      <c r="S14" s="2">
        <f>VLOOKUP(A14,'LBA Total'!A:Q,14,0)</f>
        <v>508218</v>
      </c>
    </row>
    <row r="15" spans="1:19" x14ac:dyDescent="0.45">
      <c r="A15" s="2" t="str">
        <f t="shared" si="0"/>
        <v>2013|Auckland|Non-private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 s="1" t="s">
        <v>100</v>
      </c>
      <c r="I15" t="s">
        <v>99</v>
      </c>
      <c r="J15">
        <v>3</v>
      </c>
      <c r="K15" t="s">
        <v>28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>VLOOKUP(A15,'LBA Total'!A:Q,14,0)</f>
        <v>0</v>
      </c>
    </row>
    <row r="16" spans="1:19" x14ac:dyDescent="0.45">
      <c r="A16" s="2" t="str">
        <f t="shared" si="0"/>
        <v>2013|Auckland|Total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 s="1" t="s">
        <v>100</v>
      </c>
      <c r="I16" t="s">
        <v>99</v>
      </c>
      <c r="J16">
        <v>3</v>
      </c>
      <c r="K16" t="s">
        <v>28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>VLOOKUP(A16,'LBA Total'!A:Q,14,0)</f>
        <v>0</v>
      </c>
    </row>
    <row r="17" spans="1:19" x14ac:dyDescent="0.45">
      <c r="A17" s="2" t="str">
        <f t="shared" si="0"/>
        <v>2013|Auckland|Private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 s="1" t="s">
        <v>100</v>
      </c>
      <c r="I17" t="s">
        <v>99</v>
      </c>
      <c r="J17">
        <v>999</v>
      </c>
      <c r="K17" t="s">
        <v>29</v>
      </c>
      <c r="L17">
        <v>1</v>
      </c>
      <c r="M17" t="s">
        <v>261</v>
      </c>
      <c r="N17">
        <v>508218</v>
      </c>
      <c r="R17" s="2">
        <f t="shared" si="1"/>
        <v>100</v>
      </c>
      <c r="S17" s="2">
        <f>VLOOKUP(A17,'LBA Total'!A:Q,14,0)</f>
        <v>508218</v>
      </c>
    </row>
    <row r="18" spans="1:19" x14ac:dyDescent="0.45">
      <c r="A18" s="2" t="str">
        <f t="shared" si="0"/>
        <v>2013|Auckland|Non-private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 s="1" t="s">
        <v>100</v>
      </c>
      <c r="I18" t="s">
        <v>99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>VLOOKUP(A18,'LBA Total'!A:Q,14,0)</f>
        <v>0</v>
      </c>
    </row>
    <row r="19" spans="1:19" x14ac:dyDescent="0.45">
      <c r="A19" s="2" t="str">
        <f t="shared" si="0"/>
        <v>2013|Auckland|Total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 s="1" t="s">
        <v>100</v>
      </c>
      <c r="I19" t="s">
        <v>99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>VLOOKUP(A19,'LBA Total'!A:Q,14,0)</f>
        <v>0</v>
      </c>
    </row>
    <row r="20" spans="1:19" x14ac:dyDescent="0.45">
      <c r="A20" s="2" t="str">
        <f t="shared" si="0"/>
        <v>2013|Rodney Local Board Area|Private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 s="1" t="s">
        <v>98</v>
      </c>
      <c r="I20" t="s">
        <v>97</v>
      </c>
      <c r="J20">
        <v>1</v>
      </c>
      <c r="K20" t="s">
        <v>22</v>
      </c>
      <c r="L20">
        <v>1</v>
      </c>
      <c r="M20" t="s">
        <v>261</v>
      </c>
      <c r="N20">
        <v>20196</v>
      </c>
      <c r="R20" s="2">
        <f t="shared" si="1"/>
        <v>82.177734375</v>
      </c>
      <c r="S20" s="2">
        <f>VLOOKUP(A20,'LBA Total'!A:Q,14,0)</f>
        <v>24576</v>
      </c>
    </row>
    <row r="21" spans="1:19" x14ac:dyDescent="0.45">
      <c r="A21" s="2" t="str">
        <f t="shared" si="0"/>
        <v>2013|Rodney Local Board Area|Non-private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 s="1" t="s">
        <v>98</v>
      </c>
      <c r="I21" t="s">
        <v>97</v>
      </c>
      <c r="J21">
        <v>1</v>
      </c>
      <c r="K21" t="s">
        <v>22</v>
      </c>
      <c r="L21">
        <v>2</v>
      </c>
      <c r="M21" t="s">
        <v>262</v>
      </c>
      <c r="N21">
        <v>90</v>
      </c>
      <c r="R21" s="2" t="str">
        <f t="shared" si="1"/>
        <v>.</v>
      </c>
      <c r="S21" s="2">
        <f>VLOOKUP(A21,'LBA Total'!A:Q,14,0)</f>
        <v>0</v>
      </c>
    </row>
    <row r="22" spans="1:19" x14ac:dyDescent="0.45">
      <c r="A22" s="2" t="str">
        <f t="shared" si="0"/>
        <v>2013|Rodney Local Board Area|Total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 s="1" t="s">
        <v>98</v>
      </c>
      <c r="I22" t="s">
        <v>97</v>
      </c>
      <c r="J22">
        <v>1</v>
      </c>
      <c r="K22" t="s">
        <v>22</v>
      </c>
      <c r="L22">
        <v>99</v>
      </c>
      <c r="M22" t="s">
        <v>260</v>
      </c>
      <c r="N22">
        <v>20286</v>
      </c>
      <c r="R22" s="2" t="str">
        <f t="shared" si="1"/>
        <v>.</v>
      </c>
      <c r="S22" s="2">
        <f>VLOOKUP(A22,'LBA Total'!A:Q,14,0)</f>
        <v>0</v>
      </c>
    </row>
    <row r="23" spans="1:19" x14ac:dyDescent="0.45">
      <c r="A23" s="2" t="str">
        <f t="shared" si="0"/>
        <v>2013|Rodney Local Board Area|Private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 s="1" t="s">
        <v>98</v>
      </c>
      <c r="I23" t="s">
        <v>97</v>
      </c>
      <c r="J23">
        <v>2</v>
      </c>
      <c r="K23" t="s">
        <v>23</v>
      </c>
      <c r="L23">
        <v>1</v>
      </c>
      <c r="M23" t="s">
        <v>261</v>
      </c>
      <c r="N23">
        <v>4185</v>
      </c>
      <c r="R23" s="2">
        <f t="shared" si="1"/>
        <v>17.02880859375</v>
      </c>
      <c r="S23" s="2">
        <f>VLOOKUP(A23,'LBA Total'!A:Q,14,0)</f>
        <v>24576</v>
      </c>
    </row>
    <row r="24" spans="1:19" x14ac:dyDescent="0.45">
      <c r="A24" s="2" t="str">
        <f t="shared" si="0"/>
        <v>2013|Rodney Local Board Area|Non-private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 s="1" t="s">
        <v>98</v>
      </c>
      <c r="I24" t="s">
        <v>97</v>
      </c>
      <c r="J24">
        <v>2</v>
      </c>
      <c r="K24" t="s">
        <v>23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>VLOOKUP(A24,'LBA Total'!A:Q,14,0)</f>
        <v>0</v>
      </c>
    </row>
    <row r="25" spans="1:19" x14ac:dyDescent="0.45">
      <c r="A25" s="2" t="str">
        <f t="shared" si="0"/>
        <v>2013|Rodney Local Board Area|Total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 s="1" t="s">
        <v>98</v>
      </c>
      <c r="I25" t="s">
        <v>97</v>
      </c>
      <c r="J25">
        <v>2</v>
      </c>
      <c r="K25" t="s">
        <v>23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>VLOOKUP(A25,'LBA Total'!A:Q,14,0)</f>
        <v>0</v>
      </c>
    </row>
    <row r="26" spans="1:19" x14ac:dyDescent="0.45">
      <c r="A26" s="2" t="str">
        <f t="shared" si="0"/>
        <v>2013|Rodney Local Board Area|Private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 s="1" t="s">
        <v>98</v>
      </c>
      <c r="I26" t="s">
        <v>97</v>
      </c>
      <c r="J26">
        <v>21</v>
      </c>
      <c r="K26" t="s">
        <v>26</v>
      </c>
      <c r="L26">
        <v>1</v>
      </c>
      <c r="M26" t="s">
        <v>261</v>
      </c>
      <c r="N26">
        <v>813</v>
      </c>
      <c r="R26" s="2">
        <f t="shared" si="1"/>
        <v>3.30810546875</v>
      </c>
      <c r="S26" s="2">
        <f>VLOOKUP(A26,'LBA Total'!A:Q,14,0)</f>
        <v>24576</v>
      </c>
    </row>
    <row r="27" spans="1:19" x14ac:dyDescent="0.45">
      <c r="A27" s="2" t="str">
        <f t="shared" si="0"/>
        <v>2013|Rodney Local Board Area|Non-private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 s="1" t="s">
        <v>98</v>
      </c>
      <c r="I27" t="s">
        <v>97</v>
      </c>
      <c r="J27">
        <v>21</v>
      </c>
      <c r="K27" t="s">
        <v>26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>VLOOKUP(A27,'LBA Total'!A:Q,14,0)</f>
        <v>0</v>
      </c>
    </row>
    <row r="28" spans="1:19" x14ac:dyDescent="0.45">
      <c r="A28" s="2" t="str">
        <f t="shared" si="0"/>
        <v>2013|Rodney Local Board Area|Total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 s="1" t="s">
        <v>98</v>
      </c>
      <c r="I28" t="s">
        <v>97</v>
      </c>
      <c r="J28">
        <v>21</v>
      </c>
      <c r="K28" t="s">
        <v>26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>VLOOKUP(A28,'LBA Total'!A:Q,14,0)</f>
        <v>0</v>
      </c>
    </row>
    <row r="29" spans="1:19" x14ac:dyDescent="0.45">
      <c r="A29" s="2" t="str">
        <f t="shared" si="0"/>
        <v>2013|Rodney Local Board Area|Private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 s="1" t="s">
        <v>98</v>
      </c>
      <c r="I29" t="s">
        <v>97</v>
      </c>
      <c r="J29">
        <v>22</v>
      </c>
      <c r="K29" t="s">
        <v>27</v>
      </c>
      <c r="L29">
        <v>1</v>
      </c>
      <c r="M29" t="s">
        <v>261</v>
      </c>
      <c r="N29">
        <v>3375</v>
      </c>
      <c r="R29" s="2">
        <f t="shared" si="1"/>
        <v>13.73291015625</v>
      </c>
      <c r="S29" s="2">
        <f>VLOOKUP(A29,'LBA Total'!A:Q,14,0)</f>
        <v>24576</v>
      </c>
    </row>
    <row r="30" spans="1:19" x14ac:dyDescent="0.45">
      <c r="A30" s="2" t="str">
        <f t="shared" si="0"/>
        <v>2013|Rodney Local Board Area|Non-private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 s="1" t="s">
        <v>98</v>
      </c>
      <c r="I30" t="s">
        <v>97</v>
      </c>
      <c r="J30">
        <v>22</v>
      </c>
      <c r="K30" t="s">
        <v>27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>VLOOKUP(A30,'LBA Total'!A:Q,14,0)</f>
        <v>0</v>
      </c>
    </row>
    <row r="31" spans="1:19" x14ac:dyDescent="0.45">
      <c r="A31" s="2" t="str">
        <f t="shared" si="0"/>
        <v>2013|Rodney Local Board Area|Total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 s="1" t="s">
        <v>98</v>
      </c>
      <c r="I31" t="s">
        <v>97</v>
      </c>
      <c r="J31">
        <v>22</v>
      </c>
      <c r="K31" t="s">
        <v>27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>VLOOKUP(A31,'LBA Total'!A:Q,14,0)</f>
        <v>0</v>
      </c>
    </row>
    <row r="32" spans="1:19" x14ac:dyDescent="0.45">
      <c r="A32" s="2" t="str">
        <f t="shared" si="0"/>
        <v>2013|Rodney Local Board Area|Private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 s="1" t="s">
        <v>98</v>
      </c>
      <c r="I32" t="s">
        <v>97</v>
      </c>
      <c r="J32">
        <v>3</v>
      </c>
      <c r="K32" t="s">
        <v>28</v>
      </c>
      <c r="L32">
        <v>1</v>
      </c>
      <c r="M32" t="s">
        <v>261</v>
      </c>
      <c r="N32">
        <v>195</v>
      </c>
      <c r="R32" s="2">
        <f t="shared" si="1"/>
        <v>0.79345703125</v>
      </c>
      <c r="S32" s="2">
        <f>VLOOKUP(A32,'LBA Total'!A:Q,14,0)</f>
        <v>24576</v>
      </c>
    </row>
    <row r="33" spans="1:19" x14ac:dyDescent="0.45">
      <c r="A33" s="2" t="str">
        <f t="shared" si="0"/>
        <v>2013|Rodney Local Board Area|Non-private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 s="1" t="s">
        <v>98</v>
      </c>
      <c r="I33" t="s">
        <v>97</v>
      </c>
      <c r="J33">
        <v>3</v>
      </c>
      <c r="K33" t="s">
        <v>28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>VLOOKUP(A33,'LBA Total'!A:Q,14,0)</f>
        <v>0</v>
      </c>
    </row>
    <row r="34" spans="1:19" x14ac:dyDescent="0.45">
      <c r="A34" s="2" t="str">
        <f t="shared" si="0"/>
        <v>2013|Rodney Local Board Area|Total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 s="1" t="s">
        <v>98</v>
      </c>
      <c r="I34" t="s">
        <v>97</v>
      </c>
      <c r="J34">
        <v>3</v>
      </c>
      <c r="K34" t="s">
        <v>28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>VLOOKUP(A34,'LBA Total'!A:Q,14,0)</f>
        <v>0</v>
      </c>
    </row>
    <row r="35" spans="1:19" x14ac:dyDescent="0.45">
      <c r="A35" s="2" t="str">
        <f t="shared" si="0"/>
        <v>2013|Rodney Local Board Area|Private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 s="1" t="s">
        <v>98</v>
      </c>
      <c r="I35" t="s">
        <v>97</v>
      </c>
      <c r="J35">
        <v>999</v>
      </c>
      <c r="K35" t="s">
        <v>29</v>
      </c>
      <c r="L35">
        <v>1</v>
      </c>
      <c r="M35" t="s">
        <v>261</v>
      </c>
      <c r="N35">
        <v>24576</v>
      </c>
      <c r="R35" s="2">
        <f t="shared" si="1"/>
        <v>100</v>
      </c>
      <c r="S35" s="2">
        <f>VLOOKUP(A35,'LBA Total'!A:Q,14,0)</f>
        <v>24576</v>
      </c>
    </row>
    <row r="36" spans="1:19" x14ac:dyDescent="0.45">
      <c r="A36" s="2" t="str">
        <f t="shared" si="0"/>
        <v>2013|Rodney Local Board Area|Non-private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 s="1" t="s">
        <v>98</v>
      </c>
      <c r="I36" t="s">
        <v>97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>VLOOKUP(A36,'LBA Total'!A:Q,14,0)</f>
        <v>0</v>
      </c>
    </row>
    <row r="37" spans="1:19" x14ac:dyDescent="0.45">
      <c r="A37" s="2" t="str">
        <f t="shared" si="0"/>
        <v>2013|Rodney Local Board Area|Total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 s="1" t="s">
        <v>98</v>
      </c>
      <c r="I37" t="s">
        <v>97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>VLOOKUP(A37,'LBA Total'!A:Q,14,0)</f>
        <v>0</v>
      </c>
    </row>
    <row r="38" spans="1:19" x14ac:dyDescent="0.45">
      <c r="A38" s="2" t="str">
        <f t="shared" si="0"/>
        <v>2013|Hibiscus and Bays Local Board Area|Private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 s="1" t="s">
        <v>96</v>
      </c>
      <c r="I38" t="s">
        <v>95</v>
      </c>
      <c r="J38">
        <v>1</v>
      </c>
      <c r="K38" t="s">
        <v>22</v>
      </c>
      <c r="L38">
        <v>1</v>
      </c>
      <c r="M38" t="s">
        <v>261</v>
      </c>
      <c r="N38">
        <v>32907</v>
      </c>
      <c r="R38" s="2">
        <f t="shared" si="1"/>
        <v>92.541972496414417</v>
      </c>
      <c r="S38" s="2">
        <f>VLOOKUP(A38,'LBA Total'!A:Q,14,0)</f>
        <v>35559</v>
      </c>
    </row>
    <row r="39" spans="1:19" x14ac:dyDescent="0.45">
      <c r="A39" s="2" t="str">
        <f t="shared" si="0"/>
        <v>2013|Hibiscus and Bays Local Board Area|Non-private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 s="1" t="s">
        <v>96</v>
      </c>
      <c r="I39" t="s">
        <v>95</v>
      </c>
      <c r="J39">
        <v>1</v>
      </c>
      <c r="K39" t="s">
        <v>22</v>
      </c>
      <c r="L39">
        <v>2</v>
      </c>
      <c r="M39" t="s">
        <v>262</v>
      </c>
      <c r="N39">
        <v>72</v>
      </c>
      <c r="R39" s="2" t="str">
        <f t="shared" si="1"/>
        <v>.</v>
      </c>
      <c r="S39" s="2">
        <f>VLOOKUP(A39,'LBA Total'!A:Q,14,0)</f>
        <v>0</v>
      </c>
    </row>
    <row r="40" spans="1:19" x14ac:dyDescent="0.45">
      <c r="A40" s="2" t="str">
        <f t="shared" si="0"/>
        <v>2013|Hibiscus and Bays Local Board Area|Total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 s="1" t="s">
        <v>96</v>
      </c>
      <c r="I40" t="s">
        <v>95</v>
      </c>
      <c r="J40">
        <v>1</v>
      </c>
      <c r="K40" t="s">
        <v>22</v>
      </c>
      <c r="L40">
        <v>99</v>
      </c>
      <c r="M40" t="s">
        <v>260</v>
      </c>
      <c r="N40">
        <v>32979</v>
      </c>
      <c r="R40" s="2" t="str">
        <f t="shared" si="1"/>
        <v>.</v>
      </c>
      <c r="S40" s="2">
        <f>VLOOKUP(A40,'LBA Total'!A:Q,14,0)</f>
        <v>0</v>
      </c>
    </row>
    <row r="41" spans="1:19" x14ac:dyDescent="0.45">
      <c r="A41" s="2" t="str">
        <f t="shared" si="0"/>
        <v>2013|Hibiscus and Bays Local Board Area|Private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 s="1" t="s">
        <v>96</v>
      </c>
      <c r="I41" t="s">
        <v>95</v>
      </c>
      <c r="J41">
        <v>2</v>
      </c>
      <c r="K41" t="s">
        <v>23</v>
      </c>
      <c r="L41">
        <v>1</v>
      </c>
      <c r="M41" t="s">
        <v>261</v>
      </c>
      <c r="N41">
        <v>2274</v>
      </c>
      <c r="R41" s="2">
        <f t="shared" si="1"/>
        <v>6.395005483843752</v>
      </c>
      <c r="S41" s="2">
        <f>VLOOKUP(A41,'LBA Total'!A:Q,14,0)</f>
        <v>35559</v>
      </c>
    </row>
    <row r="42" spans="1:19" x14ac:dyDescent="0.45">
      <c r="A42" s="2" t="str">
        <f t="shared" si="0"/>
        <v>2013|Hibiscus and Bays Local Board Area|Non-private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 s="1" t="s">
        <v>96</v>
      </c>
      <c r="I42" t="s">
        <v>95</v>
      </c>
      <c r="J42">
        <v>2</v>
      </c>
      <c r="K42" t="s">
        <v>23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>VLOOKUP(A42,'LBA Total'!A:Q,14,0)</f>
        <v>0</v>
      </c>
    </row>
    <row r="43" spans="1:19" x14ac:dyDescent="0.45">
      <c r="A43" s="2" t="str">
        <f t="shared" si="0"/>
        <v>2013|Hibiscus and Bays Local Board Area|Total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 s="1" t="s">
        <v>96</v>
      </c>
      <c r="I43" t="s">
        <v>95</v>
      </c>
      <c r="J43">
        <v>2</v>
      </c>
      <c r="K43" t="s">
        <v>23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>VLOOKUP(A43,'LBA Total'!A:Q,14,0)</f>
        <v>0</v>
      </c>
    </row>
    <row r="44" spans="1:19" x14ac:dyDescent="0.45">
      <c r="A44" s="2" t="str">
        <f t="shared" si="0"/>
        <v>2013|Hibiscus and Bays Local Board Area|Private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 s="1" t="s">
        <v>96</v>
      </c>
      <c r="I44" t="s">
        <v>95</v>
      </c>
      <c r="J44">
        <v>21</v>
      </c>
      <c r="K44" t="s">
        <v>26</v>
      </c>
      <c r="L44">
        <v>1</v>
      </c>
      <c r="M44" t="s">
        <v>261</v>
      </c>
      <c r="N44">
        <v>906</v>
      </c>
      <c r="R44" s="2">
        <f t="shared" si="1"/>
        <v>2.5478781743018644</v>
      </c>
      <c r="S44" s="2">
        <f>VLOOKUP(A44,'LBA Total'!A:Q,14,0)</f>
        <v>35559</v>
      </c>
    </row>
    <row r="45" spans="1:19" x14ac:dyDescent="0.45">
      <c r="A45" s="2" t="str">
        <f t="shared" si="0"/>
        <v>2013|Hibiscus and Bays Local Board Area|Non-private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 s="1" t="s">
        <v>96</v>
      </c>
      <c r="I45" t="s">
        <v>95</v>
      </c>
      <c r="J45">
        <v>21</v>
      </c>
      <c r="K45" t="s">
        <v>26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>VLOOKUP(A45,'LBA Total'!A:Q,14,0)</f>
        <v>0</v>
      </c>
    </row>
    <row r="46" spans="1:19" x14ac:dyDescent="0.45">
      <c r="A46" s="2" t="str">
        <f t="shared" si="0"/>
        <v>2013|Hibiscus and Bays Local Board Area|Total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 s="1" t="s">
        <v>96</v>
      </c>
      <c r="I46" t="s">
        <v>95</v>
      </c>
      <c r="J46">
        <v>21</v>
      </c>
      <c r="K46" t="s">
        <v>26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>VLOOKUP(A46,'LBA Total'!A:Q,14,0)</f>
        <v>0</v>
      </c>
    </row>
    <row r="47" spans="1:19" x14ac:dyDescent="0.45">
      <c r="A47" s="2" t="str">
        <f t="shared" si="0"/>
        <v>2013|Hibiscus and Bays Local Board Area|Private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 s="1" t="s">
        <v>96</v>
      </c>
      <c r="I47" t="s">
        <v>95</v>
      </c>
      <c r="J47">
        <v>22</v>
      </c>
      <c r="K47" t="s">
        <v>27</v>
      </c>
      <c r="L47">
        <v>1</v>
      </c>
      <c r="M47" t="s">
        <v>261</v>
      </c>
      <c r="N47">
        <v>1368</v>
      </c>
      <c r="R47" s="2">
        <f t="shared" si="1"/>
        <v>3.8471273095418881</v>
      </c>
      <c r="S47" s="2">
        <f>VLOOKUP(A47,'LBA Total'!A:Q,14,0)</f>
        <v>35559</v>
      </c>
    </row>
    <row r="48" spans="1:19" x14ac:dyDescent="0.45">
      <c r="A48" s="2" t="str">
        <f t="shared" si="0"/>
        <v>2013|Hibiscus and Bays Local Board Area|Non-private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 s="1" t="s">
        <v>96</v>
      </c>
      <c r="I48" t="s">
        <v>95</v>
      </c>
      <c r="J48">
        <v>22</v>
      </c>
      <c r="K48" t="s">
        <v>27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>VLOOKUP(A48,'LBA Total'!A:Q,14,0)</f>
        <v>0</v>
      </c>
    </row>
    <row r="49" spans="1:19" x14ac:dyDescent="0.45">
      <c r="A49" s="2" t="str">
        <f t="shared" si="0"/>
        <v>2013|Hibiscus and Bays Local Board Area|Total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 s="1" t="s">
        <v>96</v>
      </c>
      <c r="I49" t="s">
        <v>95</v>
      </c>
      <c r="J49">
        <v>22</v>
      </c>
      <c r="K49" t="s">
        <v>27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>VLOOKUP(A49,'LBA Total'!A:Q,14,0)</f>
        <v>0</v>
      </c>
    </row>
    <row r="50" spans="1:19" x14ac:dyDescent="0.45">
      <c r="A50" s="2" t="str">
        <f t="shared" si="0"/>
        <v>2013|Hibiscus and Bays Local Board Area|Private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 s="1" t="s">
        <v>96</v>
      </c>
      <c r="I50" t="s">
        <v>95</v>
      </c>
      <c r="J50">
        <v>3</v>
      </c>
      <c r="K50" t="s">
        <v>28</v>
      </c>
      <c r="L50">
        <v>1</v>
      </c>
      <c r="M50" t="s">
        <v>261</v>
      </c>
      <c r="N50">
        <v>381</v>
      </c>
      <c r="R50" s="2">
        <f t="shared" si="1"/>
        <v>1.0714587024382014</v>
      </c>
      <c r="S50" s="2">
        <f>VLOOKUP(A50,'LBA Total'!A:Q,14,0)</f>
        <v>35559</v>
      </c>
    </row>
    <row r="51" spans="1:19" x14ac:dyDescent="0.45">
      <c r="A51" s="2" t="str">
        <f t="shared" si="0"/>
        <v>2013|Hibiscus and Bays Local Board Area|Non-private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 s="1" t="s">
        <v>96</v>
      </c>
      <c r="I51" t="s">
        <v>95</v>
      </c>
      <c r="J51">
        <v>3</v>
      </c>
      <c r="K51" t="s">
        <v>28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>VLOOKUP(A51,'LBA Total'!A:Q,14,0)</f>
        <v>0</v>
      </c>
    </row>
    <row r="52" spans="1:19" x14ac:dyDescent="0.45">
      <c r="A52" s="2" t="str">
        <f t="shared" si="0"/>
        <v>2013|Hibiscus and Bays Local Board Area|Total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 s="1" t="s">
        <v>96</v>
      </c>
      <c r="I52" t="s">
        <v>95</v>
      </c>
      <c r="J52">
        <v>3</v>
      </c>
      <c r="K52" t="s">
        <v>28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>VLOOKUP(A52,'LBA Total'!A:Q,14,0)</f>
        <v>0</v>
      </c>
    </row>
    <row r="53" spans="1:19" x14ac:dyDescent="0.45">
      <c r="A53" s="2" t="str">
        <f t="shared" si="0"/>
        <v>2013|Hibiscus and Bays Local Board Area|Private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 s="1" t="s">
        <v>96</v>
      </c>
      <c r="I53" t="s">
        <v>95</v>
      </c>
      <c r="J53">
        <v>999</v>
      </c>
      <c r="K53" t="s">
        <v>29</v>
      </c>
      <c r="L53">
        <v>1</v>
      </c>
      <c r="M53" t="s">
        <v>261</v>
      </c>
      <c r="N53">
        <v>35559</v>
      </c>
      <c r="R53" s="2">
        <f t="shared" si="1"/>
        <v>100</v>
      </c>
      <c r="S53" s="2">
        <f>VLOOKUP(A53,'LBA Total'!A:Q,14,0)</f>
        <v>35559</v>
      </c>
    </row>
    <row r="54" spans="1:19" x14ac:dyDescent="0.45">
      <c r="A54" s="2" t="str">
        <f t="shared" si="0"/>
        <v>2013|Hibiscus and Bays Local Board Area|Non-private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 s="1" t="s">
        <v>96</v>
      </c>
      <c r="I54" t="s">
        <v>95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>VLOOKUP(A54,'LBA Total'!A:Q,14,0)</f>
        <v>0</v>
      </c>
    </row>
    <row r="55" spans="1:19" x14ac:dyDescent="0.45">
      <c r="A55" s="2" t="str">
        <f t="shared" si="0"/>
        <v>2013|Hibiscus and Bays Local Board Area|Total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 s="1" t="s">
        <v>96</v>
      </c>
      <c r="I55" t="s">
        <v>95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>VLOOKUP(A55,'LBA Total'!A:Q,14,0)</f>
        <v>0</v>
      </c>
    </row>
    <row r="56" spans="1:19" x14ac:dyDescent="0.45">
      <c r="A56" s="2" t="str">
        <f t="shared" si="0"/>
        <v>2013|Upper Harbour Local Board Area|Private Dwelling</v>
      </c>
      <c r="B56" t="s">
        <v>16</v>
      </c>
      <c r="C56" t="s">
        <v>17</v>
      </c>
      <c r="D56" t="s">
        <v>18</v>
      </c>
      <c r="E56" t="s">
        <v>19</v>
      </c>
      <c r="F56">
        <v>2013</v>
      </c>
      <c r="G56">
        <v>2013</v>
      </c>
      <c r="H56" s="1" t="s">
        <v>94</v>
      </c>
      <c r="I56" t="s">
        <v>93</v>
      </c>
      <c r="J56">
        <v>1</v>
      </c>
      <c r="K56" t="s">
        <v>22</v>
      </c>
      <c r="L56">
        <v>1</v>
      </c>
      <c r="M56" t="s">
        <v>261</v>
      </c>
      <c r="N56">
        <v>17151</v>
      </c>
      <c r="R56" s="2">
        <f t="shared" si="1"/>
        <v>94.091507570770233</v>
      </c>
      <c r="S56" s="2">
        <f>VLOOKUP(A56,'LBA Total'!A:Q,14,0)</f>
        <v>18228</v>
      </c>
    </row>
    <row r="57" spans="1:19" x14ac:dyDescent="0.45">
      <c r="A57" s="2" t="str">
        <f t="shared" si="0"/>
        <v>2013|Upper Harbour Local Board Area|Non-private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2013</v>
      </c>
      <c r="G57">
        <v>2013</v>
      </c>
      <c r="H57" s="1" t="s">
        <v>94</v>
      </c>
      <c r="I57" t="s">
        <v>93</v>
      </c>
      <c r="J57">
        <v>1</v>
      </c>
      <c r="K57" t="s">
        <v>22</v>
      </c>
      <c r="L57">
        <v>2</v>
      </c>
      <c r="M57" t="s">
        <v>262</v>
      </c>
      <c r="N57">
        <v>39</v>
      </c>
      <c r="R57" s="2" t="str">
        <f t="shared" si="1"/>
        <v>.</v>
      </c>
      <c r="S57" s="2">
        <f>VLOOKUP(A57,'LBA Total'!A:Q,14,0)</f>
        <v>0</v>
      </c>
    </row>
    <row r="58" spans="1:19" x14ac:dyDescent="0.45">
      <c r="A58" s="2" t="str">
        <f t="shared" si="0"/>
        <v>2013|Upper Harbour Local Board Area|Total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2013</v>
      </c>
      <c r="G58">
        <v>2013</v>
      </c>
      <c r="H58" s="1" t="s">
        <v>94</v>
      </c>
      <c r="I58" t="s">
        <v>93</v>
      </c>
      <c r="J58">
        <v>1</v>
      </c>
      <c r="K58" t="s">
        <v>22</v>
      </c>
      <c r="L58">
        <v>99</v>
      </c>
      <c r="M58" t="s">
        <v>260</v>
      </c>
      <c r="N58">
        <v>17190</v>
      </c>
      <c r="R58" s="2" t="str">
        <f t="shared" si="1"/>
        <v>.</v>
      </c>
      <c r="S58" s="2">
        <f>VLOOKUP(A58,'LBA Total'!A:Q,14,0)</f>
        <v>0</v>
      </c>
    </row>
    <row r="59" spans="1:19" x14ac:dyDescent="0.45">
      <c r="A59" s="2" t="str">
        <f t="shared" si="0"/>
        <v>2013|Upper Harbour Local Board Area|Private Dwelling</v>
      </c>
      <c r="B59" t="s">
        <v>16</v>
      </c>
      <c r="C59" t="s">
        <v>17</v>
      </c>
      <c r="D59" t="s">
        <v>18</v>
      </c>
      <c r="E59" t="s">
        <v>19</v>
      </c>
      <c r="F59">
        <v>2013</v>
      </c>
      <c r="G59">
        <v>2013</v>
      </c>
      <c r="H59" s="1" t="s">
        <v>94</v>
      </c>
      <c r="I59" t="s">
        <v>93</v>
      </c>
      <c r="J59">
        <v>2</v>
      </c>
      <c r="K59" t="s">
        <v>23</v>
      </c>
      <c r="L59">
        <v>1</v>
      </c>
      <c r="M59" t="s">
        <v>261</v>
      </c>
      <c r="N59">
        <v>936</v>
      </c>
      <c r="R59" s="2">
        <f t="shared" si="1"/>
        <v>5.1349572086899276</v>
      </c>
      <c r="S59" s="2">
        <f>VLOOKUP(A59,'LBA Total'!A:Q,14,0)</f>
        <v>18228</v>
      </c>
    </row>
    <row r="60" spans="1:19" x14ac:dyDescent="0.45">
      <c r="A60" s="2" t="str">
        <f t="shared" si="0"/>
        <v>2013|Upper Harbour Local Board Area|Non-private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2013</v>
      </c>
      <c r="G60">
        <v>2013</v>
      </c>
      <c r="H60" s="1" t="s">
        <v>94</v>
      </c>
      <c r="I60" t="s">
        <v>93</v>
      </c>
      <c r="J60">
        <v>2</v>
      </c>
      <c r="K60" t="s">
        <v>23</v>
      </c>
      <c r="L60">
        <v>2</v>
      </c>
      <c r="M60" t="s">
        <v>262</v>
      </c>
      <c r="P60" t="s">
        <v>24</v>
      </c>
      <c r="Q60" t="s">
        <v>25</v>
      </c>
      <c r="R60" s="2" t="str">
        <f t="shared" si="1"/>
        <v>.</v>
      </c>
      <c r="S60" s="2">
        <f>VLOOKUP(A60,'LBA Total'!A:Q,14,0)</f>
        <v>0</v>
      </c>
    </row>
    <row r="61" spans="1:19" x14ac:dyDescent="0.45">
      <c r="A61" s="2" t="str">
        <f t="shared" si="0"/>
        <v>2013|Upper Harbour Local Board Area|Total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2013</v>
      </c>
      <c r="G61">
        <v>2013</v>
      </c>
      <c r="H61" s="1" t="s">
        <v>94</v>
      </c>
      <c r="I61" t="s">
        <v>93</v>
      </c>
      <c r="J61">
        <v>2</v>
      </c>
      <c r="K61" t="s">
        <v>23</v>
      </c>
      <c r="L61">
        <v>99</v>
      </c>
      <c r="M61" t="s">
        <v>260</v>
      </c>
      <c r="P61" t="s">
        <v>24</v>
      </c>
      <c r="Q61" t="s">
        <v>25</v>
      </c>
      <c r="R61" s="2" t="str">
        <f t="shared" si="1"/>
        <v>.</v>
      </c>
      <c r="S61" s="2">
        <f>VLOOKUP(A61,'LBA Total'!A:Q,14,0)</f>
        <v>0</v>
      </c>
    </row>
    <row r="62" spans="1:19" x14ac:dyDescent="0.45">
      <c r="A62" s="2" t="str">
        <f t="shared" si="0"/>
        <v>2013|Upper Harbour Local Board Area|Private Dwelling</v>
      </c>
      <c r="B62" t="s">
        <v>16</v>
      </c>
      <c r="C62" t="s">
        <v>17</v>
      </c>
      <c r="D62" t="s">
        <v>18</v>
      </c>
      <c r="E62" t="s">
        <v>19</v>
      </c>
      <c r="F62">
        <v>2013</v>
      </c>
      <c r="G62">
        <v>2013</v>
      </c>
      <c r="H62" s="1" t="s">
        <v>94</v>
      </c>
      <c r="I62" t="s">
        <v>93</v>
      </c>
      <c r="J62">
        <v>21</v>
      </c>
      <c r="K62" t="s">
        <v>26</v>
      </c>
      <c r="L62">
        <v>1</v>
      </c>
      <c r="M62" t="s">
        <v>261</v>
      </c>
      <c r="N62">
        <v>306</v>
      </c>
      <c r="R62" s="2">
        <f t="shared" si="1"/>
        <v>1.6787360105332456</v>
      </c>
      <c r="S62" s="2">
        <f>VLOOKUP(A62,'LBA Total'!A:Q,14,0)</f>
        <v>18228</v>
      </c>
    </row>
    <row r="63" spans="1:19" x14ac:dyDescent="0.45">
      <c r="A63" s="2" t="str">
        <f t="shared" si="0"/>
        <v>2013|Upper Harbour Local Board Area|Non-private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2013</v>
      </c>
      <c r="G63">
        <v>2013</v>
      </c>
      <c r="H63" s="1" t="s">
        <v>94</v>
      </c>
      <c r="I63" t="s">
        <v>93</v>
      </c>
      <c r="J63">
        <v>21</v>
      </c>
      <c r="K63" t="s">
        <v>26</v>
      </c>
      <c r="L63">
        <v>2</v>
      </c>
      <c r="M63" t="s">
        <v>262</v>
      </c>
      <c r="P63" t="s">
        <v>24</v>
      </c>
      <c r="Q63" t="s">
        <v>25</v>
      </c>
      <c r="R63" s="2" t="str">
        <f t="shared" si="1"/>
        <v>.</v>
      </c>
      <c r="S63" s="2">
        <f>VLOOKUP(A63,'LBA Total'!A:Q,14,0)</f>
        <v>0</v>
      </c>
    </row>
    <row r="64" spans="1:19" x14ac:dyDescent="0.45">
      <c r="A64" s="2" t="str">
        <f t="shared" si="0"/>
        <v>2013|Upper Harbour Local Board Area|Total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2013</v>
      </c>
      <c r="G64">
        <v>2013</v>
      </c>
      <c r="H64" s="1" t="s">
        <v>94</v>
      </c>
      <c r="I64" t="s">
        <v>93</v>
      </c>
      <c r="J64">
        <v>21</v>
      </c>
      <c r="K64" t="s">
        <v>26</v>
      </c>
      <c r="L64">
        <v>99</v>
      </c>
      <c r="M64" t="s">
        <v>260</v>
      </c>
      <c r="P64" t="s">
        <v>24</v>
      </c>
      <c r="Q64" t="s">
        <v>25</v>
      </c>
      <c r="R64" s="2" t="str">
        <f t="shared" si="1"/>
        <v>.</v>
      </c>
      <c r="S64" s="2">
        <f>VLOOKUP(A64,'LBA Total'!A:Q,14,0)</f>
        <v>0</v>
      </c>
    </row>
    <row r="65" spans="1:19" x14ac:dyDescent="0.45">
      <c r="A65" s="2" t="str">
        <f t="shared" si="0"/>
        <v>2013|Upper Harbour Local Board Area|Private Dwelling</v>
      </c>
      <c r="B65" t="s">
        <v>16</v>
      </c>
      <c r="C65" t="s">
        <v>17</v>
      </c>
      <c r="D65" t="s">
        <v>18</v>
      </c>
      <c r="E65" t="s">
        <v>19</v>
      </c>
      <c r="F65">
        <v>2013</v>
      </c>
      <c r="G65">
        <v>2013</v>
      </c>
      <c r="H65" s="1" t="s">
        <v>94</v>
      </c>
      <c r="I65" t="s">
        <v>93</v>
      </c>
      <c r="J65">
        <v>22</v>
      </c>
      <c r="K65" t="s">
        <v>27</v>
      </c>
      <c r="L65">
        <v>1</v>
      </c>
      <c r="M65" t="s">
        <v>261</v>
      </c>
      <c r="N65">
        <v>630</v>
      </c>
      <c r="R65" s="2">
        <f t="shared" si="1"/>
        <v>3.4562211981566824</v>
      </c>
      <c r="S65" s="2">
        <f>VLOOKUP(A65,'LBA Total'!A:Q,14,0)</f>
        <v>18228</v>
      </c>
    </row>
    <row r="66" spans="1:19" x14ac:dyDescent="0.45">
      <c r="A66" s="2" t="str">
        <f t="shared" si="0"/>
        <v>2013|Upper Harbour Local Board Area|Non-private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2013</v>
      </c>
      <c r="G66">
        <v>2013</v>
      </c>
      <c r="H66" s="1" t="s">
        <v>94</v>
      </c>
      <c r="I66" t="s">
        <v>93</v>
      </c>
      <c r="J66">
        <v>22</v>
      </c>
      <c r="K66" t="s">
        <v>27</v>
      </c>
      <c r="L66">
        <v>2</v>
      </c>
      <c r="M66" t="s">
        <v>262</v>
      </c>
      <c r="P66" t="s">
        <v>24</v>
      </c>
      <c r="Q66" t="s">
        <v>25</v>
      </c>
      <c r="R66" s="2" t="str">
        <f t="shared" si="1"/>
        <v>.</v>
      </c>
      <c r="S66" s="2">
        <f>VLOOKUP(A66,'LBA Total'!A:Q,14,0)</f>
        <v>0</v>
      </c>
    </row>
    <row r="67" spans="1:19" x14ac:dyDescent="0.45">
      <c r="A67" s="2" t="str">
        <f t="shared" ref="A67:A130" si="2">G67&amp;"|"&amp;I67&amp;"|"&amp;M67</f>
        <v>2013|Upper Harbour Local Board Area|Total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2013</v>
      </c>
      <c r="G67">
        <v>2013</v>
      </c>
      <c r="H67" s="1" t="s">
        <v>94</v>
      </c>
      <c r="I67" t="s">
        <v>93</v>
      </c>
      <c r="J67">
        <v>22</v>
      </c>
      <c r="K67" t="s">
        <v>27</v>
      </c>
      <c r="L67">
        <v>99</v>
      </c>
      <c r="M67" t="s">
        <v>260</v>
      </c>
      <c r="P67" t="s">
        <v>24</v>
      </c>
      <c r="Q67" t="s">
        <v>25</v>
      </c>
      <c r="R67" s="2" t="str">
        <f t="shared" ref="R67:R130" si="3">IF(P67&lt;&gt;"_U",IFERROR((N67/S67*100),"."),".")</f>
        <v>.</v>
      </c>
      <c r="S67" s="2">
        <f>VLOOKUP(A67,'LBA Total'!A:Q,14,0)</f>
        <v>0</v>
      </c>
    </row>
    <row r="68" spans="1:19" x14ac:dyDescent="0.45">
      <c r="A68" s="2" t="str">
        <f t="shared" si="2"/>
        <v>2013|Upper Harbour Local Board Area|Private Dwelling</v>
      </c>
      <c r="B68" t="s">
        <v>16</v>
      </c>
      <c r="C68" t="s">
        <v>17</v>
      </c>
      <c r="D68" t="s">
        <v>18</v>
      </c>
      <c r="E68" t="s">
        <v>19</v>
      </c>
      <c r="F68">
        <v>2013</v>
      </c>
      <c r="G68">
        <v>2013</v>
      </c>
      <c r="H68" s="1" t="s">
        <v>94</v>
      </c>
      <c r="I68" t="s">
        <v>93</v>
      </c>
      <c r="J68">
        <v>3</v>
      </c>
      <c r="K68" t="s">
        <v>28</v>
      </c>
      <c r="L68">
        <v>1</v>
      </c>
      <c r="M68" t="s">
        <v>261</v>
      </c>
      <c r="N68">
        <v>138</v>
      </c>
      <c r="R68" s="2">
        <f t="shared" si="3"/>
        <v>0.7570770243581304</v>
      </c>
      <c r="S68" s="2">
        <f>VLOOKUP(A68,'LBA Total'!A:Q,14,0)</f>
        <v>18228</v>
      </c>
    </row>
    <row r="69" spans="1:19" x14ac:dyDescent="0.45">
      <c r="A69" s="2" t="str">
        <f t="shared" si="2"/>
        <v>2013|Upper Harbour Local Board Area|Non-private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2013</v>
      </c>
      <c r="G69">
        <v>2013</v>
      </c>
      <c r="H69" s="1" t="s">
        <v>94</v>
      </c>
      <c r="I69" t="s">
        <v>93</v>
      </c>
      <c r="J69">
        <v>3</v>
      </c>
      <c r="K69" t="s">
        <v>28</v>
      </c>
      <c r="L69">
        <v>2</v>
      </c>
      <c r="M69" t="s">
        <v>262</v>
      </c>
      <c r="P69" t="s">
        <v>24</v>
      </c>
      <c r="Q69" t="s">
        <v>25</v>
      </c>
      <c r="R69" s="2" t="str">
        <f t="shared" si="3"/>
        <v>.</v>
      </c>
      <c r="S69" s="2">
        <f>VLOOKUP(A69,'LBA Total'!A:Q,14,0)</f>
        <v>0</v>
      </c>
    </row>
    <row r="70" spans="1:19" x14ac:dyDescent="0.45">
      <c r="A70" s="2" t="str">
        <f t="shared" si="2"/>
        <v>2013|Upper Harbour Local Board Area|Total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2013</v>
      </c>
      <c r="G70">
        <v>2013</v>
      </c>
      <c r="H70" s="1" t="s">
        <v>94</v>
      </c>
      <c r="I70" t="s">
        <v>93</v>
      </c>
      <c r="J70">
        <v>3</v>
      </c>
      <c r="K70" t="s">
        <v>28</v>
      </c>
      <c r="L70">
        <v>99</v>
      </c>
      <c r="M70" t="s">
        <v>260</v>
      </c>
      <c r="P70" t="s">
        <v>24</v>
      </c>
      <c r="Q70" t="s">
        <v>25</v>
      </c>
      <c r="R70" s="2" t="str">
        <f t="shared" si="3"/>
        <v>.</v>
      </c>
      <c r="S70" s="2">
        <f>VLOOKUP(A70,'LBA Total'!A:Q,14,0)</f>
        <v>0</v>
      </c>
    </row>
    <row r="71" spans="1:19" x14ac:dyDescent="0.45">
      <c r="A71" s="2" t="str">
        <f t="shared" si="2"/>
        <v>2013|Upper Harbour Local Board Area|Private Dwelling</v>
      </c>
      <c r="B71" t="s">
        <v>16</v>
      </c>
      <c r="C71" t="s">
        <v>17</v>
      </c>
      <c r="D71" t="s">
        <v>18</v>
      </c>
      <c r="E71" t="s">
        <v>19</v>
      </c>
      <c r="F71">
        <v>2013</v>
      </c>
      <c r="G71">
        <v>2013</v>
      </c>
      <c r="H71" s="1" t="s">
        <v>94</v>
      </c>
      <c r="I71" t="s">
        <v>93</v>
      </c>
      <c r="J71">
        <v>999</v>
      </c>
      <c r="K71" t="s">
        <v>29</v>
      </c>
      <c r="L71">
        <v>1</v>
      </c>
      <c r="M71" t="s">
        <v>261</v>
      </c>
      <c r="N71">
        <v>18228</v>
      </c>
      <c r="R71" s="2">
        <f t="shared" si="3"/>
        <v>100</v>
      </c>
      <c r="S71" s="2">
        <f>VLOOKUP(A71,'LBA Total'!A:Q,14,0)</f>
        <v>18228</v>
      </c>
    </row>
    <row r="72" spans="1:19" x14ac:dyDescent="0.45">
      <c r="A72" s="2" t="str">
        <f t="shared" si="2"/>
        <v>2013|Upper Harbour Local Board Area|Non-private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2013</v>
      </c>
      <c r="G72">
        <v>2013</v>
      </c>
      <c r="H72" s="1" t="s">
        <v>94</v>
      </c>
      <c r="I72" t="s">
        <v>93</v>
      </c>
      <c r="J72">
        <v>999</v>
      </c>
      <c r="K72" t="s">
        <v>29</v>
      </c>
      <c r="L72">
        <v>2</v>
      </c>
      <c r="M72" t="s">
        <v>262</v>
      </c>
      <c r="P72" t="s">
        <v>24</v>
      </c>
      <c r="Q72" t="s">
        <v>25</v>
      </c>
      <c r="R72" s="2" t="str">
        <f t="shared" si="3"/>
        <v>.</v>
      </c>
      <c r="S72" s="2">
        <f>VLOOKUP(A72,'LBA Total'!A:Q,14,0)</f>
        <v>0</v>
      </c>
    </row>
    <row r="73" spans="1:19" x14ac:dyDescent="0.45">
      <c r="A73" s="2" t="str">
        <f t="shared" si="2"/>
        <v>2013|Upper Harbour Local Board Area|Total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2013</v>
      </c>
      <c r="G73">
        <v>2013</v>
      </c>
      <c r="H73" s="1" t="s">
        <v>94</v>
      </c>
      <c r="I73" t="s">
        <v>93</v>
      </c>
      <c r="J73">
        <v>999</v>
      </c>
      <c r="K73" t="s">
        <v>29</v>
      </c>
      <c r="L73">
        <v>99</v>
      </c>
      <c r="M73" t="s">
        <v>260</v>
      </c>
      <c r="P73" t="s">
        <v>24</v>
      </c>
      <c r="Q73" t="s">
        <v>25</v>
      </c>
      <c r="R73" s="2" t="str">
        <f t="shared" si="3"/>
        <v>.</v>
      </c>
      <c r="S73" s="2">
        <f>VLOOKUP(A73,'LBA Total'!A:Q,14,0)</f>
        <v>0</v>
      </c>
    </row>
    <row r="74" spans="1:19" x14ac:dyDescent="0.45">
      <c r="A74" s="2" t="str">
        <f t="shared" si="2"/>
        <v>2013|KaipƒÅtiki Local Board Area|Private Dwelling</v>
      </c>
      <c r="B74" t="s">
        <v>16</v>
      </c>
      <c r="C74" t="s">
        <v>17</v>
      </c>
      <c r="D74" t="s">
        <v>18</v>
      </c>
      <c r="E74" t="s">
        <v>19</v>
      </c>
      <c r="F74">
        <v>2013</v>
      </c>
      <c r="G74">
        <v>2013</v>
      </c>
      <c r="H74" s="1" t="s">
        <v>92</v>
      </c>
      <c r="I74" t="s">
        <v>91</v>
      </c>
      <c r="J74">
        <v>1</v>
      </c>
      <c r="K74" t="s">
        <v>22</v>
      </c>
      <c r="L74">
        <v>1</v>
      </c>
      <c r="M74" t="s">
        <v>261</v>
      </c>
      <c r="N74">
        <v>28506</v>
      </c>
      <c r="R74" s="2">
        <f t="shared" si="3"/>
        <v>95.583945277135101</v>
      </c>
      <c r="S74" s="2">
        <f>VLOOKUP(A74,'LBA Total'!A:Q,14,0)</f>
        <v>29823</v>
      </c>
    </row>
    <row r="75" spans="1:19" x14ac:dyDescent="0.45">
      <c r="A75" s="2" t="str">
        <f t="shared" si="2"/>
        <v>2013|KaipƒÅtiki Local Board Area|Non-private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2013</v>
      </c>
      <c r="G75">
        <v>2013</v>
      </c>
      <c r="H75" s="1" t="s">
        <v>92</v>
      </c>
      <c r="I75" t="s">
        <v>91</v>
      </c>
      <c r="J75">
        <v>1</v>
      </c>
      <c r="K75" t="s">
        <v>22</v>
      </c>
      <c r="L75">
        <v>2</v>
      </c>
      <c r="M75" t="s">
        <v>262</v>
      </c>
      <c r="N75">
        <v>42</v>
      </c>
      <c r="R75" s="2" t="str">
        <f t="shared" si="3"/>
        <v>.</v>
      </c>
      <c r="S75" s="2">
        <f>VLOOKUP(A75,'LBA Total'!A:Q,14,0)</f>
        <v>0</v>
      </c>
    </row>
    <row r="76" spans="1:19" x14ac:dyDescent="0.45">
      <c r="A76" s="2" t="str">
        <f t="shared" si="2"/>
        <v>2013|KaipƒÅtiki Local Board Area|Total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2013</v>
      </c>
      <c r="G76">
        <v>2013</v>
      </c>
      <c r="H76" s="1" t="s">
        <v>92</v>
      </c>
      <c r="I76" t="s">
        <v>91</v>
      </c>
      <c r="J76">
        <v>1</v>
      </c>
      <c r="K76" t="s">
        <v>22</v>
      </c>
      <c r="L76">
        <v>99</v>
      </c>
      <c r="M76" t="s">
        <v>260</v>
      </c>
      <c r="N76">
        <v>28551</v>
      </c>
      <c r="R76" s="2" t="str">
        <f t="shared" si="3"/>
        <v>.</v>
      </c>
      <c r="S76" s="2">
        <f>VLOOKUP(A76,'LBA Total'!A:Q,14,0)</f>
        <v>0</v>
      </c>
    </row>
    <row r="77" spans="1:19" x14ac:dyDescent="0.45">
      <c r="A77" s="2" t="str">
        <f t="shared" si="2"/>
        <v>2013|KaipƒÅtiki Local Board Area|Private Dwelling</v>
      </c>
      <c r="B77" t="s">
        <v>16</v>
      </c>
      <c r="C77" t="s">
        <v>17</v>
      </c>
      <c r="D77" t="s">
        <v>18</v>
      </c>
      <c r="E77" t="s">
        <v>19</v>
      </c>
      <c r="F77">
        <v>2013</v>
      </c>
      <c r="G77">
        <v>2013</v>
      </c>
      <c r="H77" s="1" t="s">
        <v>92</v>
      </c>
      <c r="I77" t="s">
        <v>91</v>
      </c>
      <c r="J77">
        <v>2</v>
      </c>
      <c r="K77" t="s">
        <v>23</v>
      </c>
      <c r="L77">
        <v>1</v>
      </c>
      <c r="M77" t="s">
        <v>261</v>
      </c>
      <c r="N77">
        <v>1203</v>
      </c>
      <c r="R77" s="2">
        <f t="shared" si="3"/>
        <v>4.0337994165576898</v>
      </c>
      <c r="S77" s="2">
        <f>VLOOKUP(A77,'LBA Total'!A:Q,14,0)</f>
        <v>29823</v>
      </c>
    </row>
    <row r="78" spans="1:19" x14ac:dyDescent="0.45">
      <c r="A78" s="2" t="str">
        <f t="shared" si="2"/>
        <v>2013|KaipƒÅtiki Local Board Area|Non-private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2013</v>
      </c>
      <c r="G78">
        <v>2013</v>
      </c>
      <c r="H78" s="1" t="s">
        <v>92</v>
      </c>
      <c r="I78" t="s">
        <v>91</v>
      </c>
      <c r="J78">
        <v>2</v>
      </c>
      <c r="K78" t="s">
        <v>23</v>
      </c>
      <c r="L78">
        <v>2</v>
      </c>
      <c r="M78" t="s">
        <v>262</v>
      </c>
      <c r="P78" t="s">
        <v>24</v>
      </c>
      <c r="Q78" t="s">
        <v>25</v>
      </c>
      <c r="R78" s="2" t="str">
        <f t="shared" si="3"/>
        <v>.</v>
      </c>
      <c r="S78" s="2">
        <f>VLOOKUP(A78,'LBA Total'!A:Q,14,0)</f>
        <v>0</v>
      </c>
    </row>
    <row r="79" spans="1:19" x14ac:dyDescent="0.45">
      <c r="A79" s="2" t="str">
        <f t="shared" si="2"/>
        <v>2013|KaipƒÅtiki Local Board Area|Total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2013</v>
      </c>
      <c r="G79">
        <v>2013</v>
      </c>
      <c r="H79" s="1" t="s">
        <v>92</v>
      </c>
      <c r="I79" t="s">
        <v>91</v>
      </c>
      <c r="J79">
        <v>2</v>
      </c>
      <c r="K79" t="s">
        <v>23</v>
      </c>
      <c r="L79">
        <v>99</v>
      </c>
      <c r="M79" t="s">
        <v>260</v>
      </c>
      <c r="P79" t="s">
        <v>24</v>
      </c>
      <c r="Q79" t="s">
        <v>25</v>
      </c>
      <c r="R79" s="2" t="str">
        <f t="shared" si="3"/>
        <v>.</v>
      </c>
      <c r="S79" s="2">
        <f>VLOOKUP(A79,'LBA Total'!A:Q,14,0)</f>
        <v>0</v>
      </c>
    </row>
    <row r="80" spans="1:19" x14ac:dyDescent="0.45">
      <c r="A80" s="2" t="str">
        <f t="shared" si="2"/>
        <v>2013|KaipƒÅtiki Local Board Area|Private Dwelling</v>
      </c>
      <c r="B80" t="s">
        <v>16</v>
      </c>
      <c r="C80" t="s">
        <v>17</v>
      </c>
      <c r="D80" t="s">
        <v>18</v>
      </c>
      <c r="E80" t="s">
        <v>19</v>
      </c>
      <c r="F80">
        <v>2013</v>
      </c>
      <c r="G80">
        <v>2013</v>
      </c>
      <c r="H80" s="1" t="s">
        <v>92</v>
      </c>
      <c r="I80" t="s">
        <v>91</v>
      </c>
      <c r="J80">
        <v>21</v>
      </c>
      <c r="K80" t="s">
        <v>26</v>
      </c>
      <c r="L80">
        <v>1</v>
      </c>
      <c r="M80" t="s">
        <v>261</v>
      </c>
      <c r="N80">
        <v>489</v>
      </c>
      <c r="R80" s="2">
        <f t="shared" si="3"/>
        <v>1.6396740770546223</v>
      </c>
      <c r="S80" s="2">
        <f>VLOOKUP(A80,'LBA Total'!A:Q,14,0)</f>
        <v>29823</v>
      </c>
    </row>
    <row r="81" spans="1:19" x14ac:dyDescent="0.45">
      <c r="A81" s="2" t="str">
        <f t="shared" si="2"/>
        <v>2013|KaipƒÅtiki Local Board Area|Non-private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2013</v>
      </c>
      <c r="G81">
        <v>2013</v>
      </c>
      <c r="H81" s="1" t="s">
        <v>92</v>
      </c>
      <c r="I81" t="s">
        <v>91</v>
      </c>
      <c r="J81">
        <v>21</v>
      </c>
      <c r="K81" t="s">
        <v>26</v>
      </c>
      <c r="L81">
        <v>2</v>
      </c>
      <c r="M81" t="s">
        <v>262</v>
      </c>
      <c r="P81" t="s">
        <v>24</v>
      </c>
      <c r="Q81" t="s">
        <v>25</v>
      </c>
      <c r="R81" s="2" t="str">
        <f t="shared" si="3"/>
        <v>.</v>
      </c>
      <c r="S81" s="2">
        <f>VLOOKUP(A81,'LBA Total'!A:Q,14,0)</f>
        <v>0</v>
      </c>
    </row>
    <row r="82" spans="1:19" x14ac:dyDescent="0.45">
      <c r="A82" s="2" t="str">
        <f t="shared" si="2"/>
        <v>2013|KaipƒÅtiki Local Board Area|Total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2013</v>
      </c>
      <c r="G82">
        <v>2013</v>
      </c>
      <c r="H82" s="1" t="s">
        <v>92</v>
      </c>
      <c r="I82" t="s">
        <v>91</v>
      </c>
      <c r="J82">
        <v>21</v>
      </c>
      <c r="K82" t="s">
        <v>26</v>
      </c>
      <c r="L82">
        <v>99</v>
      </c>
      <c r="M82" t="s">
        <v>260</v>
      </c>
      <c r="P82" t="s">
        <v>24</v>
      </c>
      <c r="Q82" t="s">
        <v>25</v>
      </c>
      <c r="R82" s="2" t="str">
        <f t="shared" si="3"/>
        <v>.</v>
      </c>
      <c r="S82" s="2">
        <f>VLOOKUP(A82,'LBA Total'!A:Q,14,0)</f>
        <v>0</v>
      </c>
    </row>
    <row r="83" spans="1:19" x14ac:dyDescent="0.45">
      <c r="A83" s="2" t="str">
        <f t="shared" si="2"/>
        <v>2013|KaipƒÅtiki Local Board Area|Private Dwelling</v>
      </c>
      <c r="B83" t="s">
        <v>16</v>
      </c>
      <c r="C83" t="s">
        <v>17</v>
      </c>
      <c r="D83" t="s">
        <v>18</v>
      </c>
      <c r="E83" t="s">
        <v>19</v>
      </c>
      <c r="F83">
        <v>2013</v>
      </c>
      <c r="G83">
        <v>2013</v>
      </c>
      <c r="H83" s="1" t="s">
        <v>92</v>
      </c>
      <c r="I83" t="s">
        <v>91</v>
      </c>
      <c r="J83">
        <v>22</v>
      </c>
      <c r="K83" t="s">
        <v>27</v>
      </c>
      <c r="L83">
        <v>1</v>
      </c>
      <c r="M83" t="s">
        <v>261</v>
      </c>
      <c r="N83">
        <v>708</v>
      </c>
      <c r="R83" s="2">
        <f t="shared" si="3"/>
        <v>2.3740066391711094</v>
      </c>
      <c r="S83" s="2">
        <f>VLOOKUP(A83,'LBA Total'!A:Q,14,0)</f>
        <v>29823</v>
      </c>
    </row>
    <row r="84" spans="1:19" x14ac:dyDescent="0.45">
      <c r="A84" s="2" t="str">
        <f t="shared" si="2"/>
        <v>2013|KaipƒÅtiki Local Board Area|Non-private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2013</v>
      </c>
      <c r="G84">
        <v>2013</v>
      </c>
      <c r="H84" s="1" t="s">
        <v>92</v>
      </c>
      <c r="I84" t="s">
        <v>91</v>
      </c>
      <c r="J84">
        <v>22</v>
      </c>
      <c r="K84" t="s">
        <v>27</v>
      </c>
      <c r="L84">
        <v>2</v>
      </c>
      <c r="M84" t="s">
        <v>262</v>
      </c>
      <c r="P84" t="s">
        <v>24</v>
      </c>
      <c r="Q84" t="s">
        <v>25</v>
      </c>
      <c r="R84" s="2" t="str">
        <f t="shared" si="3"/>
        <v>.</v>
      </c>
      <c r="S84" s="2">
        <f>VLOOKUP(A84,'LBA Total'!A:Q,14,0)</f>
        <v>0</v>
      </c>
    </row>
    <row r="85" spans="1:19" x14ac:dyDescent="0.45">
      <c r="A85" s="2" t="str">
        <f t="shared" si="2"/>
        <v>2013|KaipƒÅtiki Local Board Area|Total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2013</v>
      </c>
      <c r="G85">
        <v>2013</v>
      </c>
      <c r="H85" s="1" t="s">
        <v>92</v>
      </c>
      <c r="I85" t="s">
        <v>91</v>
      </c>
      <c r="J85">
        <v>22</v>
      </c>
      <c r="K85" t="s">
        <v>27</v>
      </c>
      <c r="L85">
        <v>99</v>
      </c>
      <c r="M85" t="s">
        <v>260</v>
      </c>
      <c r="P85" t="s">
        <v>24</v>
      </c>
      <c r="Q85" t="s">
        <v>25</v>
      </c>
      <c r="R85" s="2" t="str">
        <f t="shared" si="3"/>
        <v>.</v>
      </c>
      <c r="S85" s="2">
        <f>VLOOKUP(A85,'LBA Total'!A:Q,14,0)</f>
        <v>0</v>
      </c>
    </row>
    <row r="86" spans="1:19" x14ac:dyDescent="0.45">
      <c r="A86" s="2" t="str">
        <f t="shared" si="2"/>
        <v>2013|KaipƒÅtiki Local Board Area|Private Dwelling</v>
      </c>
      <c r="B86" t="s">
        <v>16</v>
      </c>
      <c r="C86" t="s">
        <v>17</v>
      </c>
      <c r="D86" t="s">
        <v>18</v>
      </c>
      <c r="E86" t="s">
        <v>19</v>
      </c>
      <c r="F86">
        <v>2013</v>
      </c>
      <c r="G86">
        <v>2013</v>
      </c>
      <c r="H86" s="1" t="s">
        <v>92</v>
      </c>
      <c r="I86" t="s">
        <v>91</v>
      </c>
      <c r="J86">
        <v>3</v>
      </c>
      <c r="K86" t="s">
        <v>28</v>
      </c>
      <c r="L86">
        <v>1</v>
      </c>
      <c r="M86" t="s">
        <v>261</v>
      </c>
      <c r="N86">
        <v>114</v>
      </c>
      <c r="R86" s="2">
        <f t="shared" si="3"/>
        <v>0.38225530630721255</v>
      </c>
      <c r="S86" s="2">
        <f>VLOOKUP(A86,'LBA Total'!A:Q,14,0)</f>
        <v>29823</v>
      </c>
    </row>
    <row r="87" spans="1:19" x14ac:dyDescent="0.45">
      <c r="A87" s="2" t="str">
        <f t="shared" si="2"/>
        <v>2013|KaipƒÅtiki Local Board Area|Non-private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2013</v>
      </c>
      <c r="G87">
        <v>2013</v>
      </c>
      <c r="H87" s="1" t="s">
        <v>92</v>
      </c>
      <c r="I87" t="s">
        <v>91</v>
      </c>
      <c r="J87">
        <v>3</v>
      </c>
      <c r="K87" t="s">
        <v>28</v>
      </c>
      <c r="L87">
        <v>2</v>
      </c>
      <c r="M87" t="s">
        <v>262</v>
      </c>
      <c r="P87" t="s">
        <v>24</v>
      </c>
      <c r="Q87" t="s">
        <v>25</v>
      </c>
      <c r="R87" s="2" t="str">
        <f t="shared" si="3"/>
        <v>.</v>
      </c>
      <c r="S87" s="2">
        <f>VLOOKUP(A87,'LBA Total'!A:Q,14,0)</f>
        <v>0</v>
      </c>
    </row>
    <row r="88" spans="1:19" x14ac:dyDescent="0.45">
      <c r="A88" s="2" t="str">
        <f t="shared" si="2"/>
        <v>2013|KaipƒÅtiki Local Board Area|Total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2013</v>
      </c>
      <c r="G88">
        <v>2013</v>
      </c>
      <c r="H88" s="1" t="s">
        <v>92</v>
      </c>
      <c r="I88" t="s">
        <v>91</v>
      </c>
      <c r="J88">
        <v>3</v>
      </c>
      <c r="K88" t="s">
        <v>28</v>
      </c>
      <c r="L88">
        <v>99</v>
      </c>
      <c r="M88" t="s">
        <v>260</v>
      </c>
      <c r="P88" t="s">
        <v>24</v>
      </c>
      <c r="Q88" t="s">
        <v>25</v>
      </c>
      <c r="R88" s="2" t="str">
        <f t="shared" si="3"/>
        <v>.</v>
      </c>
      <c r="S88" s="2">
        <f>VLOOKUP(A88,'LBA Total'!A:Q,14,0)</f>
        <v>0</v>
      </c>
    </row>
    <row r="89" spans="1:19" x14ac:dyDescent="0.45">
      <c r="A89" s="2" t="str">
        <f t="shared" si="2"/>
        <v>2013|KaipƒÅtiki Local Board Area|Private Dwelling</v>
      </c>
      <c r="B89" t="s">
        <v>16</v>
      </c>
      <c r="C89" t="s">
        <v>17</v>
      </c>
      <c r="D89" t="s">
        <v>18</v>
      </c>
      <c r="E89" t="s">
        <v>19</v>
      </c>
      <c r="F89">
        <v>2013</v>
      </c>
      <c r="G89">
        <v>2013</v>
      </c>
      <c r="H89" s="1" t="s">
        <v>92</v>
      </c>
      <c r="I89" t="s">
        <v>91</v>
      </c>
      <c r="J89">
        <v>999</v>
      </c>
      <c r="K89" t="s">
        <v>29</v>
      </c>
      <c r="L89">
        <v>1</v>
      </c>
      <c r="M89" t="s">
        <v>261</v>
      </c>
      <c r="N89">
        <v>29823</v>
      </c>
      <c r="R89" s="2">
        <f t="shared" si="3"/>
        <v>100</v>
      </c>
      <c r="S89" s="2">
        <f>VLOOKUP(A89,'LBA Total'!A:Q,14,0)</f>
        <v>29823</v>
      </c>
    </row>
    <row r="90" spans="1:19" x14ac:dyDescent="0.45">
      <c r="A90" s="2" t="str">
        <f t="shared" si="2"/>
        <v>2013|KaipƒÅtiki Local Board Area|Non-private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2013</v>
      </c>
      <c r="G90">
        <v>2013</v>
      </c>
      <c r="H90" s="1" t="s">
        <v>92</v>
      </c>
      <c r="I90" t="s">
        <v>91</v>
      </c>
      <c r="J90">
        <v>999</v>
      </c>
      <c r="K90" t="s">
        <v>29</v>
      </c>
      <c r="L90">
        <v>2</v>
      </c>
      <c r="M90" t="s">
        <v>262</v>
      </c>
      <c r="P90" t="s">
        <v>24</v>
      </c>
      <c r="Q90" t="s">
        <v>25</v>
      </c>
      <c r="R90" s="2" t="str">
        <f t="shared" si="3"/>
        <v>.</v>
      </c>
      <c r="S90" s="2">
        <f>VLOOKUP(A90,'LBA Total'!A:Q,14,0)</f>
        <v>0</v>
      </c>
    </row>
    <row r="91" spans="1:19" x14ac:dyDescent="0.45">
      <c r="A91" s="2" t="str">
        <f t="shared" si="2"/>
        <v>2013|KaipƒÅtiki Local Board Area|Total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2013</v>
      </c>
      <c r="G91">
        <v>2013</v>
      </c>
      <c r="H91" s="1" t="s">
        <v>92</v>
      </c>
      <c r="I91" t="s">
        <v>91</v>
      </c>
      <c r="J91">
        <v>999</v>
      </c>
      <c r="K91" t="s">
        <v>29</v>
      </c>
      <c r="L91">
        <v>99</v>
      </c>
      <c r="M91" t="s">
        <v>260</v>
      </c>
      <c r="P91" t="s">
        <v>24</v>
      </c>
      <c r="Q91" t="s">
        <v>25</v>
      </c>
      <c r="R91" s="2" t="str">
        <f t="shared" si="3"/>
        <v>.</v>
      </c>
      <c r="S91" s="2">
        <f>VLOOKUP(A91,'LBA Total'!A:Q,14,0)</f>
        <v>0</v>
      </c>
    </row>
    <row r="92" spans="1:19" x14ac:dyDescent="0.45">
      <c r="A92" s="2" t="str">
        <f t="shared" si="2"/>
        <v>2013|Devonport-Takapuna Local Board Area|Private Dwelling</v>
      </c>
      <c r="B92" t="s">
        <v>16</v>
      </c>
      <c r="C92" t="s">
        <v>17</v>
      </c>
      <c r="D92" t="s">
        <v>18</v>
      </c>
      <c r="E92" t="s">
        <v>19</v>
      </c>
      <c r="F92">
        <v>2013</v>
      </c>
      <c r="G92">
        <v>2013</v>
      </c>
      <c r="H92" s="1" t="s">
        <v>90</v>
      </c>
      <c r="I92" t="s">
        <v>89</v>
      </c>
      <c r="J92">
        <v>1</v>
      </c>
      <c r="K92" t="s">
        <v>22</v>
      </c>
      <c r="L92">
        <v>1</v>
      </c>
      <c r="M92" t="s">
        <v>261</v>
      </c>
      <c r="N92">
        <v>20499</v>
      </c>
      <c r="R92" s="2">
        <f t="shared" si="3"/>
        <v>93.551478641840092</v>
      </c>
      <c r="S92" s="2">
        <f>VLOOKUP(A92,'LBA Total'!A:Q,14,0)</f>
        <v>21912</v>
      </c>
    </row>
    <row r="93" spans="1:19" x14ac:dyDescent="0.45">
      <c r="A93" s="2" t="str">
        <f t="shared" si="2"/>
        <v>2013|Devonport-Takapuna Local Board Area|Non-private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2013</v>
      </c>
      <c r="G93">
        <v>2013</v>
      </c>
      <c r="H93" s="1" t="s">
        <v>90</v>
      </c>
      <c r="I93" t="s">
        <v>89</v>
      </c>
      <c r="J93">
        <v>1</v>
      </c>
      <c r="K93" t="s">
        <v>22</v>
      </c>
      <c r="L93">
        <v>2</v>
      </c>
      <c r="M93" t="s">
        <v>262</v>
      </c>
      <c r="N93">
        <v>69</v>
      </c>
      <c r="R93" s="2" t="str">
        <f t="shared" si="3"/>
        <v>.</v>
      </c>
      <c r="S93" s="2">
        <f>VLOOKUP(A93,'LBA Total'!A:Q,14,0)</f>
        <v>0</v>
      </c>
    </row>
    <row r="94" spans="1:19" x14ac:dyDescent="0.45">
      <c r="A94" s="2" t="str">
        <f t="shared" si="2"/>
        <v>2013|Devonport-Takapuna Local Board Area|Total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2013</v>
      </c>
      <c r="G94">
        <v>2013</v>
      </c>
      <c r="H94" s="1" t="s">
        <v>90</v>
      </c>
      <c r="I94" t="s">
        <v>89</v>
      </c>
      <c r="J94">
        <v>1</v>
      </c>
      <c r="K94" t="s">
        <v>22</v>
      </c>
      <c r="L94">
        <v>99</v>
      </c>
      <c r="M94" t="s">
        <v>260</v>
      </c>
      <c r="N94">
        <v>20568</v>
      </c>
      <c r="R94" s="2" t="str">
        <f t="shared" si="3"/>
        <v>.</v>
      </c>
      <c r="S94" s="2">
        <f>VLOOKUP(A94,'LBA Total'!A:Q,14,0)</f>
        <v>0</v>
      </c>
    </row>
    <row r="95" spans="1:19" x14ac:dyDescent="0.45">
      <c r="A95" s="2" t="str">
        <f t="shared" si="2"/>
        <v>2013|Devonport-Takapuna Local Board Area|Private Dwelling</v>
      </c>
      <c r="B95" t="s">
        <v>16</v>
      </c>
      <c r="C95" t="s">
        <v>17</v>
      </c>
      <c r="D95" t="s">
        <v>18</v>
      </c>
      <c r="E95" t="s">
        <v>19</v>
      </c>
      <c r="F95">
        <v>2013</v>
      </c>
      <c r="G95">
        <v>2013</v>
      </c>
      <c r="H95" s="1" t="s">
        <v>90</v>
      </c>
      <c r="I95" t="s">
        <v>89</v>
      </c>
      <c r="J95">
        <v>2</v>
      </c>
      <c r="K95" t="s">
        <v>23</v>
      </c>
      <c r="L95">
        <v>1</v>
      </c>
      <c r="M95" t="s">
        <v>261</v>
      </c>
      <c r="N95">
        <v>1326</v>
      </c>
      <c r="R95" s="2">
        <f t="shared" si="3"/>
        <v>6.0514786418400881</v>
      </c>
      <c r="S95" s="2">
        <f>VLOOKUP(A95,'LBA Total'!A:Q,14,0)</f>
        <v>21912</v>
      </c>
    </row>
    <row r="96" spans="1:19" x14ac:dyDescent="0.45">
      <c r="A96" s="2" t="str">
        <f t="shared" si="2"/>
        <v>2013|Devonport-Takapuna Local Board Area|Non-private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2013</v>
      </c>
      <c r="G96">
        <v>2013</v>
      </c>
      <c r="H96" s="1" t="s">
        <v>90</v>
      </c>
      <c r="I96" t="s">
        <v>89</v>
      </c>
      <c r="J96">
        <v>2</v>
      </c>
      <c r="K96" t="s">
        <v>23</v>
      </c>
      <c r="L96">
        <v>2</v>
      </c>
      <c r="M96" t="s">
        <v>262</v>
      </c>
      <c r="P96" t="s">
        <v>24</v>
      </c>
      <c r="Q96" t="s">
        <v>25</v>
      </c>
      <c r="R96" s="2" t="str">
        <f t="shared" si="3"/>
        <v>.</v>
      </c>
      <c r="S96" s="2">
        <f>VLOOKUP(A96,'LBA Total'!A:Q,14,0)</f>
        <v>0</v>
      </c>
    </row>
    <row r="97" spans="1:19" x14ac:dyDescent="0.45">
      <c r="A97" s="2" t="str">
        <f t="shared" si="2"/>
        <v>2013|Devonport-Takapuna Local Board Area|Total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2013</v>
      </c>
      <c r="G97">
        <v>2013</v>
      </c>
      <c r="H97" s="1" t="s">
        <v>90</v>
      </c>
      <c r="I97" t="s">
        <v>89</v>
      </c>
      <c r="J97">
        <v>2</v>
      </c>
      <c r="K97" t="s">
        <v>23</v>
      </c>
      <c r="L97">
        <v>99</v>
      </c>
      <c r="M97" t="s">
        <v>260</v>
      </c>
      <c r="P97" t="s">
        <v>24</v>
      </c>
      <c r="Q97" t="s">
        <v>25</v>
      </c>
      <c r="R97" s="2" t="str">
        <f t="shared" si="3"/>
        <v>.</v>
      </c>
      <c r="S97" s="2">
        <f>VLOOKUP(A97,'LBA Total'!A:Q,14,0)</f>
        <v>0</v>
      </c>
    </row>
    <row r="98" spans="1:19" x14ac:dyDescent="0.45">
      <c r="A98" s="2" t="str">
        <f t="shared" si="2"/>
        <v>2013|Devonport-Takapuna Local Board Area|Private Dwelling</v>
      </c>
      <c r="B98" t="s">
        <v>16</v>
      </c>
      <c r="C98" t="s">
        <v>17</v>
      </c>
      <c r="D98" t="s">
        <v>18</v>
      </c>
      <c r="E98" t="s">
        <v>19</v>
      </c>
      <c r="F98">
        <v>2013</v>
      </c>
      <c r="G98">
        <v>2013</v>
      </c>
      <c r="H98" s="1" t="s">
        <v>90</v>
      </c>
      <c r="I98" t="s">
        <v>89</v>
      </c>
      <c r="J98">
        <v>21</v>
      </c>
      <c r="K98" t="s">
        <v>26</v>
      </c>
      <c r="L98">
        <v>1</v>
      </c>
      <c r="M98" t="s">
        <v>261</v>
      </c>
      <c r="N98">
        <v>561</v>
      </c>
      <c r="R98" s="2">
        <f t="shared" si="3"/>
        <v>2.5602409638554215</v>
      </c>
      <c r="S98" s="2">
        <f>VLOOKUP(A98,'LBA Total'!A:Q,14,0)</f>
        <v>21912</v>
      </c>
    </row>
    <row r="99" spans="1:19" x14ac:dyDescent="0.45">
      <c r="A99" s="2" t="str">
        <f t="shared" si="2"/>
        <v>2013|Devonport-Takapuna Local Board Area|Non-private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2013</v>
      </c>
      <c r="G99">
        <v>2013</v>
      </c>
      <c r="H99" s="1" t="s">
        <v>90</v>
      </c>
      <c r="I99" t="s">
        <v>89</v>
      </c>
      <c r="J99">
        <v>21</v>
      </c>
      <c r="K99" t="s">
        <v>26</v>
      </c>
      <c r="L99">
        <v>2</v>
      </c>
      <c r="M99" t="s">
        <v>262</v>
      </c>
      <c r="P99" t="s">
        <v>24</v>
      </c>
      <c r="Q99" t="s">
        <v>25</v>
      </c>
      <c r="R99" s="2" t="str">
        <f t="shared" si="3"/>
        <v>.</v>
      </c>
      <c r="S99" s="2">
        <f>VLOOKUP(A99,'LBA Total'!A:Q,14,0)</f>
        <v>0</v>
      </c>
    </row>
    <row r="100" spans="1:19" x14ac:dyDescent="0.45">
      <c r="A100" s="2" t="str">
        <f t="shared" si="2"/>
        <v>2013|Devonport-Takapuna Local Board Area|Total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2013</v>
      </c>
      <c r="G100">
        <v>2013</v>
      </c>
      <c r="H100" s="1" t="s">
        <v>90</v>
      </c>
      <c r="I100" t="s">
        <v>89</v>
      </c>
      <c r="J100">
        <v>21</v>
      </c>
      <c r="K100" t="s">
        <v>26</v>
      </c>
      <c r="L100">
        <v>99</v>
      </c>
      <c r="M100" t="s">
        <v>260</v>
      </c>
      <c r="P100" t="s">
        <v>24</v>
      </c>
      <c r="Q100" t="s">
        <v>25</v>
      </c>
      <c r="R100" s="2" t="str">
        <f t="shared" si="3"/>
        <v>.</v>
      </c>
      <c r="S100" s="2">
        <f>VLOOKUP(A100,'LBA Total'!A:Q,14,0)</f>
        <v>0</v>
      </c>
    </row>
    <row r="101" spans="1:19" x14ac:dyDescent="0.45">
      <c r="A101" s="2" t="str">
        <f t="shared" si="2"/>
        <v>2013|Devonport-Takapuna Local Board Area|Private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2013</v>
      </c>
      <c r="G101">
        <v>2013</v>
      </c>
      <c r="H101" s="1" t="s">
        <v>90</v>
      </c>
      <c r="I101" t="s">
        <v>89</v>
      </c>
      <c r="J101">
        <v>22</v>
      </c>
      <c r="K101" t="s">
        <v>27</v>
      </c>
      <c r="L101">
        <v>1</v>
      </c>
      <c r="M101" t="s">
        <v>261</v>
      </c>
      <c r="N101">
        <v>765</v>
      </c>
      <c r="R101" s="2">
        <f t="shared" si="3"/>
        <v>3.4912376779846661</v>
      </c>
      <c r="S101" s="2">
        <f>VLOOKUP(A101,'LBA Total'!A:Q,14,0)</f>
        <v>21912</v>
      </c>
    </row>
    <row r="102" spans="1:19" x14ac:dyDescent="0.45">
      <c r="A102" s="2" t="str">
        <f t="shared" si="2"/>
        <v>2013|Devonport-Takapuna Local Board Area|Non-private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2013</v>
      </c>
      <c r="G102">
        <v>2013</v>
      </c>
      <c r="H102" s="1" t="s">
        <v>90</v>
      </c>
      <c r="I102" t="s">
        <v>89</v>
      </c>
      <c r="J102">
        <v>22</v>
      </c>
      <c r="K102" t="s">
        <v>27</v>
      </c>
      <c r="L102">
        <v>2</v>
      </c>
      <c r="M102" t="s">
        <v>262</v>
      </c>
      <c r="P102" t="s">
        <v>24</v>
      </c>
      <c r="Q102" t="s">
        <v>25</v>
      </c>
      <c r="R102" s="2" t="str">
        <f t="shared" si="3"/>
        <v>.</v>
      </c>
      <c r="S102" s="2">
        <f>VLOOKUP(A102,'LBA Total'!A:Q,14,0)</f>
        <v>0</v>
      </c>
    </row>
    <row r="103" spans="1:19" x14ac:dyDescent="0.45">
      <c r="A103" s="2" t="str">
        <f t="shared" si="2"/>
        <v>2013|Devonport-Takapuna Local Board Area|Total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2013</v>
      </c>
      <c r="G103">
        <v>2013</v>
      </c>
      <c r="H103" s="1" t="s">
        <v>90</v>
      </c>
      <c r="I103" t="s">
        <v>89</v>
      </c>
      <c r="J103">
        <v>22</v>
      </c>
      <c r="K103" t="s">
        <v>27</v>
      </c>
      <c r="L103">
        <v>99</v>
      </c>
      <c r="M103" t="s">
        <v>260</v>
      </c>
      <c r="P103" t="s">
        <v>24</v>
      </c>
      <c r="Q103" t="s">
        <v>25</v>
      </c>
      <c r="R103" s="2" t="str">
        <f t="shared" si="3"/>
        <v>.</v>
      </c>
      <c r="S103" s="2">
        <f>VLOOKUP(A103,'LBA Total'!A:Q,14,0)</f>
        <v>0</v>
      </c>
    </row>
    <row r="104" spans="1:19" x14ac:dyDescent="0.45">
      <c r="A104" s="2" t="str">
        <f t="shared" si="2"/>
        <v>2013|Devonport-Takapuna Local Board Area|Private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2013</v>
      </c>
      <c r="G104">
        <v>2013</v>
      </c>
      <c r="H104" s="1" t="s">
        <v>90</v>
      </c>
      <c r="I104" t="s">
        <v>89</v>
      </c>
      <c r="J104">
        <v>3</v>
      </c>
      <c r="K104" t="s">
        <v>28</v>
      </c>
      <c r="L104">
        <v>1</v>
      </c>
      <c r="M104" t="s">
        <v>261</v>
      </c>
      <c r="N104">
        <v>87</v>
      </c>
      <c r="R104" s="2">
        <f t="shared" si="3"/>
        <v>0.3970427163198248</v>
      </c>
      <c r="S104" s="2">
        <f>VLOOKUP(A104,'LBA Total'!A:Q,14,0)</f>
        <v>21912</v>
      </c>
    </row>
    <row r="105" spans="1:19" x14ac:dyDescent="0.45">
      <c r="A105" s="2" t="str">
        <f t="shared" si="2"/>
        <v>2013|Devonport-Takapuna Local Board Area|Non-private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2013</v>
      </c>
      <c r="G105">
        <v>2013</v>
      </c>
      <c r="H105" s="1" t="s">
        <v>90</v>
      </c>
      <c r="I105" t="s">
        <v>89</v>
      </c>
      <c r="J105">
        <v>3</v>
      </c>
      <c r="K105" t="s">
        <v>28</v>
      </c>
      <c r="L105">
        <v>2</v>
      </c>
      <c r="M105" t="s">
        <v>262</v>
      </c>
      <c r="P105" t="s">
        <v>24</v>
      </c>
      <c r="Q105" t="s">
        <v>25</v>
      </c>
      <c r="R105" s="2" t="str">
        <f t="shared" si="3"/>
        <v>.</v>
      </c>
      <c r="S105" s="2">
        <f>VLOOKUP(A105,'LBA Total'!A:Q,14,0)</f>
        <v>0</v>
      </c>
    </row>
    <row r="106" spans="1:19" x14ac:dyDescent="0.45">
      <c r="A106" s="2" t="str">
        <f t="shared" si="2"/>
        <v>2013|Devonport-Takapuna Local Board Area|Total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2013</v>
      </c>
      <c r="G106">
        <v>2013</v>
      </c>
      <c r="H106" s="1" t="s">
        <v>90</v>
      </c>
      <c r="I106" t="s">
        <v>89</v>
      </c>
      <c r="J106">
        <v>3</v>
      </c>
      <c r="K106" t="s">
        <v>28</v>
      </c>
      <c r="L106">
        <v>99</v>
      </c>
      <c r="M106" t="s">
        <v>260</v>
      </c>
      <c r="P106" t="s">
        <v>24</v>
      </c>
      <c r="Q106" t="s">
        <v>25</v>
      </c>
      <c r="R106" s="2" t="str">
        <f t="shared" si="3"/>
        <v>.</v>
      </c>
      <c r="S106" s="2">
        <f>VLOOKUP(A106,'LBA Total'!A:Q,14,0)</f>
        <v>0</v>
      </c>
    </row>
    <row r="107" spans="1:19" x14ac:dyDescent="0.45">
      <c r="A107" s="2" t="str">
        <f t="shared" si="2"/>
        <v>2013|Devonport-Takapuna Local Board Area|Private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2013</v>
      </c>
      <c r="G107">
        <v>2013</v>
      </c>
      <c r="H107" s="1" t="s">
        <v>90</v>
      </c>
      <c r="I107" t="s">
        <v>89</v>
      </c>
      <c r="J107">
        <v>999</v>
      </c>
      <c r="K107" t="s">
        <v>29</v>
      </c>
      <c r="L107">
        <v>1</v>
      </c>
      <c r="M107" t="s">
        <v>261</v>
      </c>
      <c r="N107">
        <v>21912</v>
      </c>
      <c r="R107" s="2">
        <f t="shared" si="3"/>
        <v>100</v>
      </c>
      <c r="S107" s="2">
        <f>VLOOKUP(A107,'LBA Total'!A:Q,14,0)</f>
        <v>21912</v>
      </c>
    </row>
    <row r="108" spans="1:19" x14ac:dyDescent="0.45">
      <c r="A108" s="2" t="str">
        <f t="shared" si="2"/>
        <v>2013|Devonport-Takapuna Local Board Area|Non-private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2013</v>
      </c>
      <c r="G108">
        <v>2013</v>
      </c>
      <c r="H108" s="1" t="s">
        <v>90</v>
      </c>
      <c r="I108" t="s">
        <v>89</v>
      </c>
      <c r="J108">
        <v>999</v>
      </c>
      <c r="K108" t="s">
        <v>29</v>
      </c>
      <c r="L108">
        <v>2</v>
      </c>
      <c r="M108" t="s">
        <v>262</v>
      </c>
      <c r="P108" t="s">
        <v>24</v>
      </c>
      <c r="Q108" t="s">
        <v>25</v>
      </c>
      <c r="R108" s="2" t="str">
        <f t="shared" si="3"/>
        <v>.</v>
      </c>
      <c r="S108" s="2">
        <f>VLOOKUP(A108,'LBA Total'!A:Q,14,0)</f>
        <v>0</v>
      </c>
    </row>
    <row r="109" spans="1:19" x14ac:dyDescent="0.45">
      <c r="A109" s="2" t="str">
        <f t="shared" si="2"/>
        <v>2013|Devonport-Takapuna Local Board Area|Total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2013</v>
      </c>
      <c r="G109">
        <v>2013</v>
      </c>
      <c r="H109" s="1" t="s">
        <v>90</v>
      </c>
      <c r="I109" t="s">
        <v>89</v>
      </c>
      <c r="J109">
        <v>999</v>
      </c>
      <c r="K109" t="s">
        <v>29</v>
      </c>
      <c r="L109">
        <v>99</v>
      </c>
      <c r="M109" t="s">
        <v>260</v>
      </c>
      <c r="P109" t="s">
        <v>24</v>
      </c>
      <c r="Q109" t="s">
        <v>25</v>
      </c>
      <c r="R109" s="2" t="str">
        <f t="shared" si="3"/>
        <v>.</v>
      </c>
      <c r="S109" s="2">
        <f>VLOOKUP(A109,'LBA Total'!A:Q,14,0)</f>
        <v>0</v>
      </c>
    </row>
    <row r="110" spans="1:19" x14ac:dyDescent="0.45">
      <c r="A110" s="2" t="str">
        <f t="shared" si="2"/>
        <v>2013|Henderson-Massey Local Board Area|Private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2013</v>
      </c>
      <c r="G110">
        <v>2013</v>
      </c>
      <c r="H110" s="1" t="s">
        <v>88</v>
      </c>
      <c r="I110" t="s">
        <v>87</v>
      </c>
      <c r="J110">
        <v>1</v>
      </c>
      <c r="K110" t="s">
        <v>22</v>
      </c>
      <c r="L110">
        <v>1</v>
      </c>
      <c r="M110" t="s">
        <v>261</v>
      </c>
      <c r="N110">
        <v>34512</v>
      </c>
      <c r="R110" s="2">
        <f t="shared" si="3"/>
        <v>95.255444232839281</v>
      </c>
      <c r="S110" s="2">
        <f>VLOOKUP(A110,'LBA Total'!A:Q,14,0)</f>
        <v>36231</v>
      </c>
    </row>
    <row r="111" spans="1:19" x14ac:dyDescent="0.45">
      <c r="A111" s="2" t="str">
        <f t="shared" si="2"/>
        <v>2013|Henderson-Massey Local Board Area|Non-private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2013</v>
      </c>
      <c r="G111">
        <v>2013</v>
      </c>
      <c r="H111" s="1" t="s">
        <v>88</v>
      </c>
      <c r="I111" t="s">
        <v>87</v>
      </c>
      <c r="J111">
        <v>1</v>
      </c>
      <c r="K111" t="s">
        <v>22</v>
      </c>
      <c r="L111">
        <v>2</v>
      </c>
      <c r="M111" t="s">
        <v>262</v>
      </c>
      <c r="N111">
        <v>75</v>
      </c>
      <c r="R111" s="2" t="str">
        <f t="shared" si="3"/>
        <v>.</v>
      </c>
      <c r="S111" s="2">
        <f>VLOOKUP(A111,'LBA Total'!A:Q,14,0)</f>
        <v>0</v>
      </c>
    </row>
    <row r="112" spans="1:19" x14ac:dyDescent="0.45">
      <c r="A112" s="2" t="str">
        <f t="shared" si="2"/>
        <v>2013|Henderson-Massey Local Board Area|Total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2013</v>
      </c>
      <c r="G112">
        <v>2013</v>
      </c>
      <c r="H112" s="1" t="s">
        <v>88</v>
      </c>
      <c r="I112" t="s">
        <v>87</v>
      </c>
      <c r="J112">
        <v>1</v>
      </c>
      <c r="K112" t="s">
        <v>22</v>
      </c>
      <c r="L112">
        <v>99</v>
      </c>
      <c r="M112" t="s">
        <v>260</v>
      </c>
      <c r="N112">
        <v>34587</v>
      </c>
      <c r="R112" s="2" t="str">
        <f t="shared" si="3"/>
        <v>.</v>
      </c>
      <c r="S112" s="2">
        <f>VLOOKUP(A112,'LBA Total'!A:Q,14,0)</f>
        <v>0</v>
      </c>
    </row>
    <row r="113" spans="1:19" x14ac:dyDescent="0.45">
      <c r="A113" s="2" t="str">
        <f t="shared" si="2"/>
        <v>2013|Henderson-Massey Local Board Area|Private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2013</v>
      </c>
      <c r="G113">
        <v>2013</v>
      </c>
      <c r="H113" s="1" t="s">
        <v>88</v>
      </c>
      <c r="I113" t="s">
        <v>87</v>
      </c>
      <c r="J113">
        <v>2</v>
      </c>
      <c r="K113" t="s">
        <v>23</v>
      </c>
      <c r="L113">
        <v>1</v>
      </c>
      <c r="M113" t="s">
        <v>261</v>
      </c>
      <c r="N113">
        <v>1596</v>
      </c>
      <c r="R113" s="2">
        <f t="shared" si="3"/>
        <v>4.4050674836466008</v>
      </c>
      <c r="S113" s="2">
        <f>VLOOKUP(A113,'LBA Total'!A:Q,14,0)</f>
        <v>36231</v>
      </c>
    </row>
    <row r="114" spans="1:19" x14ac:dyDescent="0.45">
      <c r="A114" s="2" t="str">
        <f t="shared" si="2"/>
        <v>2013|Henderson-Massey Local Board Area|Non-private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2013</v>
      </c>
      <c r="G114">
        <v>2013</v>
      </c>
      <c r="H114" s="1" t="s">
        <v>88</v>
      </c>
      <c r="I114" t="s">
        <v>87</v>
      </c>
      <c r="J114">
        <v>2</v>
      </c>
      <c r="K114" t="s">
        <v>23</v>
      </c>
      <c r="L114">
        <v>2</v>
      </c>
      <c r="M114" t="s">
        <v>262</v>
      </c>
      <c r="P114" t="s">
        <v>24</v>
      </c>
      <c r="Q114" t="s">
        <v>25</v>
      </c>
      <c r="R114" s="2" t="str">
        <f t="shared" si="3"/>
        <v>.</v>
      </c>
      <c r="S114" s="2">
        <f>VLOOKUP(A114,'LBA Total'!A:Q,14,0)</f>
        <v>0</v>
      </c>
    </row>
    <row r="115" spans="1:19" x14ac:dyDescent="0.45">
      <c r="A115" s="2" t="str">
        <f t="shared" si="2"/>
        <v>2013|Henderson-Massey Local Board Area|Total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2013</v>
      </c>
      <c r="G115">
        <v>2013</v>
      </c>
      <c r="H115" s="1" t="s">
        <v>88</v>
      </c>
      <c r="I115" t="s">
        <v>87</v>
      </c>
      <c r="J115">
        <v>2</v>
      </c>
      <c r="K115" t="s">
        <v>23</v>
      </c>
      <c r="L115">
        <v>99</v>
      </c>
      <c r="M115" t="s">
        <v>260</v>
      </c>
      <c r="P115" t="s">
        <v>24</v>
      </c>
      <c r="Q115" t="s">
        <v>25</v>
      </c>
      <c r="R115" s="2" t="str">
        <f t="shared" si="3"/>
        <v>.</v>
      </c>
      <c r="S115" s="2">
        <f>VLOOKUP(A115,'LBA Total'!A:Q,14,0)</f>
        <v>0</v>
      </c>
    </row>
    <row r="116" spans="1:19" x14ac:dyDescent="0.45">
      <c r="A116" s="2" t="str">
        <f t="shared" si="2"/>
        <v>2013|Henderson-Massey Local Board Area|Private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2013</v>
      </c>
      <c r="G116">
        <v>2013</v>
      </c>
      <c r="H116" s="1" t="s">
        <v>88</v>
      </c>
      <c r="I116" t="s">
        <v>87</v>
      </c>
      <c r="J116">
        <v>21</v>
      </c>
      <c r="K116" t="s">
        <v>26</v>
      </c>
      <c r="L116">
        <v>1</v>
      </c>
      <c r="M116" t="s">
        <v>261</v>
      </c>
      <c r="N116">
        <v>579</v>
      </c>
      <c r="R116" s="2">
        <f t="shared" si="3"/>
        <v>1.5980789931274324</v>
      </c>
      <c r="S116" s="2">
        <f>VLOOKUP(A116,'LBA Total'!A:Q,14,0)</f>
        <v>36231</v>
      </c>
    </row>
    <row r="117" spans="1:19" x14ac:dyDescent="0.45">
      <c r="A117" s="2" t="str">
        <f t="shared" si="2"/>
        <v>2013|Henderson-Massey Local Board Area|Non-private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2013</v>
      </c>
      <c r="G117">
        <v>2013</v>
      </c>
      <c r="H117" s="1" t="s">
        <v>88</v>
      </c>
      <c r="I117" t="s">
        <v>87</v>
      </c>
      <c r="J117">
        <v>21</v>
      </c>
      <c r="K117" t="s">
        <v>26</v>
      </c>
      <c r="L117">
        <v>2</v>
      </c>
      <c r="M117" t="s">
        <v>262</v>
      </c>
      <c r="P117" t="s">
        <v>24</v>
      </c>
      <c r="Q117" t="s">
        <v>25</v>
      </c>
      <c r="R117" s="2" t="str">
        <f t="shared" si="3"/>
        <v>.</v>
      </c>
      <c r="S117" s="2">
        <f>VLOOKUP(A117,'LBA Total'!A:Q,14,0)</f>
        <v>0</v>
      </c>
    </row>
    <row r="118" spans="1:19" x14ac:dyDescent="0.45">
      <c r="A118" s="2" t="str">
        <f t="shared" si="2"/>
        <v>2013|Henderson-Massey Local Board Area|Total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2013</v>
      </c>
      <c r="G118">
        <v>2013</v>
      </c>
      <c r="H118" s="1" t="s">
        <v>88</v>
      </c>
      <c r="I118" t="s">
        <v>87</v>
      </c>
      <c r="J118">
        <v>21</v>
      </c>
      <c r="K118" t="s">
        <v>26</v>
      </c>
      <c r="L118">
        <v>99</v>
      </c>
      <c r="M118" t="s">
        <v>260</v>
      </c>
      <c r="P118" t="s">
        <v>24</v>
      </c>
      <c r="Q118" t="s">
        <v>25</v>
      </c>
      <c r="R118" s="2" t="str">
        <f t="shared" si="3"/>
        <v>.</v>
      </c>
      <c r="S118" s="2">
        <f>VLOOKUP(A118,'LBA Total'!A:Q,14,0)</f>
        <v>0</v>
      </c>
    </row>
    <row r="119" spans="1:19" x14ac:dyDescent="0.45">
      <c r="A119" s="2" t="str">
        <f t="shared" si="2"/>
        <v>2013|Henderson-Massey Local Board Area|Private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2013</v>
      </c>
      <c r="G119">
        <v>2013</v>
      </c>
      <c r="H119" s="1" t="s">
        <v>88</v>
      </c>
      <c r="I119" t="s">
        <v>87</v>
      </c>
      <c r="J119">
        <v>22</v>
      </c>
      <c r="K119" t="s">
        <v>27</v>
      </c>
      <c r="L119">
        <v>1</v>
      </c>
      <c r="M119" t="s">
        <v>261</v>
      </c>
      <c r="N119">
        <v>1017</v>
      </c>
      <c r="R119" s="2">
        <f t="shared" si="3"/>
        <v>2.8069884905191684</v>
      </c>
      <c r="S119" s="2">
        <f>VLOOKUP(A119,'LBA Total'!A:Q,14,0)</f>
        <v>36231</v>
      </c>
    </row>
    <row r="120" spans="1:19" x14ac:dyDescent="0.45">
      <c r="A120" s="2" t="str">
        <f t="shared" si="2"/>
        <v>2013|Henderson-Massey Local Board Area|Non-private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2013</v>
      </c>
      <c r="G120">
        <v>2013</v>
      </c>
      <c r="H120" s="1" t="s">
        <v>88</v>
      </c>
      <c r="I120" t="s">
        <v>87</v>
      </c>
      <c r="J120">
        <v>22</v>
      </c>
      <c r="K120" t="s">
        <v>27</v>
      </c>
      <c r="L120">
        <v>2</v>
      </c>
      <c r="M120" t="s">
        <v>262</v>
      </c>
      <c r="P120" t="s">
        <v>24</v>
      </c>
      <c r="Q120" t="s">
        <v>25</v>
      </c>
      <c r="R120" s="2" t="str">
        <f t="shared" si="3"/>
        <v>.</v>
      </c>
      <c r="S120" s="2">
        <f>VLOOKUP(A120,'LBA Total'!A:Q,14,0)</f>
        <v>0</v>
      </c>
    </row>
    <row r="121" spans="1:19" x14ac:dyDescent="0.45">
      <c r="A121" s="2" t="str">
        <f t="shared" si="2"/>
        <v>2013|Henderson-Massey Local Board Area|Total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2013</v>
      </c>
      <c r="G121">
        <v>2013</v>
      </c>
      <c r="H121" s="1" t="s">
        <v>88</v>
      </c>
      <c r="I121" t="s">
        <v>87</v>
      </c>
      <c r="J121">
        <v>22</v>
      </c>
      <c r="K121" t="s">
        <v>27</v>
      </c>
      <c r="L121">
        <v>99</v>
      </c>
      <c r="M121" t="s">
        <v>260</v>
      </c>
      <c r="P121" t="s">
        <v>24</v>
      </c>
      <c r="Q121" t="s">
        <v>25</v>
      </c>
      <c r="R121" s="2" t="str">
        <f t="shared" si="3"/>
        <v>.</v>
      </c>
      <c r="S121" s="2">
        <f>VLOOKUP(A121,'LBA Total'!A:Q,14,0)</f>
        <v>0</v>
      </c>
    </row>
    <row r="122" spans="1:19" x14ac:dyDescent="0.45">
      <c r="A122" s="2" t="str">
        <f t="shared" si="2"/>
        <v>2013|Henderson-Massey Local Board Area|Private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2013</v>
      </c>
      <c r="G122">
        <v>2013</v>
      </c>
      <c r="H122" s="1" t="s">
        <v>88</v>
      </c>
      <c r="I122" t="s">
        <v>87</v>
      </c>
      <c r="J122">
        <v>3</v>
      </c>
      <c r="K122" t="s">
        <v>28</v>
      </c>
      <c r="L122">
        <v>1</v>
      </c>
      <c r="M122" t="s">
        <v>261</v>
      </c>
      <c r="N122">
        <v>123</v>
      </c>
      <c r="R122" s="2">
        <f t="shared" si="3"/>
        <v>0.33948828351411775</v>
      </c>
      <c r="S122" s="2">
        <f>VLOOKUP(A122,'LBA Total'!A:Q,14,0)</f>
        <v>36231</v>
      </c>
    </row>
    <row r="123" spans="1:19" x14ac:dyDescent="0.45">
      <c r="A123" s="2" t="str">
        <f t="shared" si="2"/>
        <v>2013|Henderson-Massey Local Board Area|Non-private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2013</v>
      </c>
      <c r="G123">
        <v>2013</v>
      </c>
      <c r="H123" s="1" t="s">
        <v>88</v>
      </c>
      <c r="I123" t="s">
        <v>87</v>
      </c>
      <c r="J123">
        <v>3</v>
      </c>
      <c r="K123" t="s">
        <v>28</v>
      </c>
      <c r="L123">
        <v>2</v>
      </c>
      <c r="M123" t="s">
        <v>262</v>
      </c>
      <c r="P123" t="s">
        <v>24</v>
      </c>
      <c r="Q123" t="s">
        <v>25</v>
      </c>
      <c r="R123" s="2" t="str">
        <f t="shared" si="3"/>
        <v>.</v>
      </c>
      <c r="S123" s="2">
        <f>VLOOKUP(A123,'LBA Total'!A:Q,14,0)</f>
        <v>0</v>
      </c>
    </row>
    <row r="124" spans="1:19" x14ac:dyDescent="0.45">
      <c r="A124" s="2" t="str">
        <f t="shared" si="2"/>
        <v>2013|Henderson-Massey Local Board Area|Total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2013</v>
      </c>
      <c r="G124">
        <v>2013</v>
      </c>
      <c r="H124" s="1" t="s">
        <v>88</v>
      </c>
      <c r="I124" t="s">
        <v>87</v>
      </c>
      <c r="J124">
        <v>3</v>
      </c>
      <c r="K124" t="s">
        <v>28</v>
      </c>
      <c r="L124">
        <v>99</v>
      </c>
      <c r="M124" t="s">
        <v>260</v>
      </c>
      <c r="P124" t="s">
        <v>24</v>
      </c>
      <c r="Q124" t="s">
        <v>25</v>
      </c>
      <c r="R124" s="2" t="str">
        <f t="shared" si="3"/>
        <v>.</v>
      </c>
      <c r="S124" s="2">
        <f>VLOOKUP(A124,'LBA Total'!A:Q,14,0)</f>
        <v>0</v>
      </c>
    </row>
    <row r="125" spans="1:19" x14ac:dyDescent="0.45">
      <c r="A125" s="2" t="str">
        <f t="shared" si="2"/>
        <v>2013|Henderson-Massey Local Board Area|Private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2013</v>
      </c>
      <c r="G125">
        <v>2013</v>
      </c>
      <c r="H125" s="1" t="s">
        <v>88</v>
      </c>
      <c r="I125" t="s">
        <v>87</v>
      </c>
      <c r="J125">
        <v>999</v>
      </c>
      <c r="K125" t="s">
        <v>29</v>
      </c>
      <c r="L125">
        <v>1</v>
      </c>
      <c r="M125" t="s">
        <v>261</v>
      </c>
      <c r="N125">
        <v>36231</v>
      </c>
      <c r="R125" s="2">
        <f t="shared" si="3"/>
        <v>100</v>
      </c>
      <c r="S125" s="2">
        <f>VLOOKUP(A125,'LBA Total'!A:Q,14,0)</f>
        <v>36231</v>
      </c>
    </row>
    <row r="126" spans="1:19" x14ac:dyDescent="0.45">
      <c r="A126" s="2" t="str">
        <f t="shared" si="2"/>
        <v>2013|Henderson-Massey Local Board Area|Non-private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2013</v>
      </c>
      <c r="G126">
        <v>2013</v>
      </c>
      <c r="H126" s="1" t="s">
        <v>88</v>
      </c>
      <c r="I126" t="s">
        <v>87</v>
      </c>
      <c r="J126">
        <v>999</v>
      </c>
      <c r="K126" t="s">
        <v>29</v>
      </c>
      <c r="L126">
        <v>2</v>
      </c>
      <c r="M126" t="s">
        <v>262</v>
      </c>
      <c r="P126" t="s">
        <v>24</v>
      </c>
      <c r="Q126" t="s">
        <v>25</v>
      </c>
      <c r="R126" s="2" t="str">
        <f t="shared" si="3"/>
        <v>.</v>
      </c>
      <c r="S126" s="2">
        <f>VLOOKUP(A126,'LBA Total'!A:Q,14,0)</f>
        <v>0</v>
      </c>
    </row>
    <row r="127" spans="1:19" x14ac:dyDescent="0.45">
      <c r="A127" s="2" t="str">
        <f t="shared" si="2"/>
        <v>2013|Henderson-Massey Local Board Area|Total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2013</v>
      </c>
      <c r="G127">
        <v>2013</v>
      </c>
      <c r="H127" s="1" t="s">
        <v>88</v>
      </c>
      <c r="I127" t="s">
        <v>87</v>
      </c>
      <c r="J127">
        <v>999</v>
      </c>
      <c r="K127" t="s">
        <v>29</v>
      </c>
      <c r="L127">
        <v>99</v>
      </c>
      <c r="M127" t="s">
        <v>260</v>
      </c>
      <c r="P127" t="s">
        <v>24</v>
      </c>
      <c r="Q127" t="s">
        <v>25</v>
      </c>
      <c r="R127" s="2" t="str">
        <f t="shared" si="3"/>
        <v>.</v>
      </c>
      <c r="S127" s="2">
        <f>VLOOKUP(A127,'LBA Total'!A:Q,14,0)</f>
        <v>0</v>
      </c>
    </row>
    <row r="128" spans="1:19" x14ac:dyDescent="0.45">
      <c r="A128" s="2" t="str">
        <f t="shared" si="2"/>
        <v>2013|WaitƒÅkere Ranges Local Board Area|Private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2013</v>
      </c>
      <c r="G128">
        <v>2013</v>
      </c>
      <c r="H128" s="1" t="s">
        <v>86</v>
      </c>
      <c r="I128" t="s">
        <v>85</v>
      </c>
      <c r="J128">
        <v>1</v>
      </c>
      <c r="K128" t="s">
        <v>22</v>
      </c>
      <c r="L128">
        <v>1</v>
      </c>
      <c r="M128" t="s">
        <v>261</v>
      </c>
      <c r="N128">
        <v>16683</v>
      </c>
      <c r="R128" s="2">
        <f t="shared" si="3"/>
        <v>92.314077025232393</v>
      </c>
      <c r="S128" s="2">
        <f>VLOOKUP(A128,'LBA Total'!A:Q,14,0)</f>
        <v>18072</v>
      </c>
    </row>
    <row r="129" spans="1:19" x14ac:dyDescent="0.45">
      <c r="A129" s="2" t="str">
        <f t="shared" si="2"/>
        <v>2013|WaitƒÅkere Ranges Local Board Area|Non-private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2013</v>
      </c>
      <c r="G129">
        <v>2013</v>
      </c>
      <c r="H129" s="1" t="s">
        <v>86</v>
      </c>
      <c r="I129" t="s">
        <v>85</v>
      </c>
      <c r="J129">
        <v>1</v>
      </c>
      <c r="K129" t="s">
        <v>22</v>
      </c>
      <c r="L129">
        <v>2</v>
      </c>
      <c r="M129" t="s">
        <v>262</v>
      </c>
      <c r="N129">
        <v>30</v>
      </c>
      <c r="R129" s="2" t="str">
        <f t="shared" si="3"/>
        <v>.</v>
      </c>
      <c r="S129" s="2">
        <f>VLOOKUP(A129,'LBA Total'!A:Q,14,0)</f>
        <v>0</v>
      </c>
    </row>
    <row r="130" spans="1:19" x14ac:dyDescent="0.45">
      <c r="A130" s="2" t="str">
        <f t="shared" si="2"/>
        <v>2013|WaitƒÅkere Ranges Local Board Area|Total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2013</v>
      </c>
      <c r="G130">
        <v>2013</v>
      </c>
      <c r="H130" s="1" t="s">
        <v>86</v>
      </c>
      <c r="I130" t="s">
        <v>85</v>
      </c>
      <c r="J130">
        <v>1</v>
      </c>
      <c r="K130" t="s">
        <v>22</v>
      </c>
      <c r="L130">
        <v>99</v>
      </c>
      <c r="M130" t="s">
        <v>260</v>
      </c>
      <c r="N130">
        <v>16710</v>
      </c>
      <c r="R130" s="2" t="str">
        <f t="shared" si="3"/>
        <v>.</v>
      </c>
      <c r="S130" s="2">
        <f>VLOOKUP(A130,'LBA Total'!A:Q,14,0)</f>
        <v>0</v>
      </c>
    </row>
    <row r="131" spans="1:19" x14ac:dyDescent="0.45">
      <c r="A131" s="2" t="str">
        <f t="shared" ref="A131:A194" si="4">G131&amp;"|"&amp;I131&amp;"|"&amp;M131</f>
        <v>2013|WaitƒÅkere Ranges Local Board Area|Private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2013</v>
      </c>
      <c r="G131">
        <v>2013</v>
      </c>
      <c r="H131" s="1" t="s">
        <v>86</v>
      </c>
      <c r="I131" t="s">
        <v>85</v>
      </c>
      <c r="J131">
        <v>2</v>
      </c>
      <c r="K131" t="s">
        <v>23</v>
      </c>
      <c r="L131">
        <v>1</v>
      </c>
      <c r="M131" t="s">
        <v>261</v>
      </c>
      <c r="N131">
        <v>1308</v>
      </c>
      <c r="R131" s="2">
        <f t="shared" ref="R131:R194" si="5">IF(P131&lt;&gt;"_U",IFERROR((N131/S131*100),"."),".")</f>
        <v>7.2377158034528559</v>
      </c>
      <c r="S131" s="2">
        <f>VLOOKUP(A131,'LBA Total'!A:Q,14,0)</f>
        <v>18072</v>
      </c>
    </row>
    <row r="132" spans="1:19" x14ac:dyDescent="0.45">
      <c r="A132" s="2" t="str">
        <f t="shared" si="4"/>
        <v>2013|WaitƒÅkere Ranges Local Board Area|Non-private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2013</v>
      </c>
      <c r="G132">
        <v>2013</v>
      </c>
      <c r="H132" s="1" t="s">
        <v>86</v>
      </c>
      <c r="I132" t="s">
        <v>85</v>
      </c>
      <c r="J132">
        <v>2</v>
      </c>
      <c r="K132" t="s">
        <v>23</v>
      </c>
      <c r="L132">
        <v>2</v>
      </c>
      <c r="M132" t="s">
        <v>262</v>
      </c>
      <c r="P132" t="s">
        <v>24</v>
      </c>
      <c r="Q132" t="s">
        <v>25</v>
      </c>
      <c r="R132" s="2" t="str">
        <f t="shared" si="5"/>
        <v>.</v>
      </c>
      <c r="S132" s="2">
        <f>VLOOKUP(A132,'LBA Total'!A:Q,14,0)</f>
        <v>0</v>
      </c>
    </row>
    <row r="133" spans="1:19" x14ac:dyDescent="0.45">
      <c r="A133" s="2" t="str">
        <f t="shared" si="4"/>
        <v>2013|WaitƒÅkere Ranges Local Board Area|Total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2013</v>
      </c>
      <c r="G133">
        <v>2013</v>
      </c>
      <c r="H133" s="1" t="s">
        <v>86</v>
      </c>
      <c r="I133" t="s">
        <v>85</v>
      </c>
      <c r="J133">
        <v>2</v>
      </c>
      <c r="K133" t="s">
        <v>23</v>
      </c>
      <c r="L133">
        <v>99</v>
      </c>
      <c r="M133" t="s">
        <v>260</v>
      </c>
      <c r="P133" t="s">
        <v>24</v>
      </c>
      <c r="Q133" t="s">
        <v>25</v>
      </c>
      <c r="R133" s="2" t="str">
        <f t="shared" si="5"/>
        <v>.</v>
      </c>
      <c r="S133" s="2">
        <f>VLOOKUP(A133,'LBA Total'!A:Q,14,0)</f>
        <v>0</v>
      </c>
    </row>
    <row r="134" spans="1:19" x14ac:dyDescent="0.45">
      <c r="A134" s="2" t="str">
        <f t="shared" si="4"/>
        <v>2013|WaitƒÅkere Ranges Local Board Area|Private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2013</v>
      </c>
      <c r="G134">
        <v>2013</v>
      </c>
      <c r="H134" s="1" t="s">
        <v>86</v>
      </c>
      <c r="I134" t="s">
        <v>85</v>
      </c>
      <c r="J134">
        <v>21</v>
      </c>
      <c r="K134" t="s">
        <v>26</v>
      </c>
      <c r="L134">
        <v>1</v>
      </c>
      <c r="M134" t="s">
        <v>261</v>
      </c>
      <c r="N134">
        <v>531</v>
      </c>
      <c r="R134" s="2">
        <f t="shared" si="5"/>
        <v>2.9382470119521913</v>
      </c>
      <c r="S134" s="2">
        <f>VLOOKUP(A134,'LBA Total'!A:Q,14,0)</f>
        <v>18072</v>
      </c>
    </row>
    <row r="135" spans="1:19" x14ac:dyDescent="0.45">
      <c r="A135" s="2" t="str">
        <f t="shared" si="4"/>
        <v>2013|WaitƒÅkere Ranges Local Board Area|Non-private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2013</v>
      </c>
      <c r="G135">
        <v>2013</v>
      </c>
      <c r="H135" s="1" t="s">
        <v>86</v>
      </c>
      <c r="I135" t="s">
        <v>85</v>
      </c>
      <c r="J135">
        <v>21</v>
      </c>
      <c r="K135" t="s">
        <v>26</v>
      </c>
      <c r="L135">
        <v>2</v>
      </c>
      <c r="M135" t="s">
        <v>262</v>
      </c>
      <c r="P135" t="s">
        <v>24</v>
      </c>
      <c r="Q135" t="s">
        <v>25</v>
      </c>
      <c r="R135" s="2" t="str">
        <f t="shared" si="5"/>
        <v>.</v>
      </c>
      <c r="S135" s="2">
        <f>VLOOKUP(A135,'LBA Total'!A:Q,14,0)</f>
        <v>0</v>
      </c>
    </row>
    <row r="136" spans="1:19" x14ac:dyDescent="0.45">
      <c r="A136" s="2" t="str">
        <f t="shared" si="4"/>
        <v>2013|WaitƒÅkere Ranges Local Board Area|Total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2013</v>
      </c>
      <c r="G136">
        <v>2013</v>
      </c>
      <c r="H136" s="1" t="s">
        <v>86</v>
      </c>
      <c r="I136" t="s">
        <v>85</v>
      </c>
      <c r="J136">
        <v>21</v>
      </c>
      <c r="K136" t="s">
        <v>26</v>
      </c>
      <c r="L136">
        <v>99</v>
      </c>
      <c r="M136" t="s">
        <v>260</v>
      </c>
      <c r="P136" t="s">
        <v>24</v>
      </c>
      <c r="Q136" t="s">
        <v>25</v>
      </c>
      <c r="R136" s="2" t="str">
        <f t="shared" si="5"/>
        <v>.</v>
      </c>
      <c r="S136" s="2">
        <f>VLOOKUP(A136,'LBA Total'!A:Q,14,0)</f>
        <v>0</v>
      </c>
    </row>
    <row r="137" spans="1:19" x14ac:dyDescent="0.45">
      <c r="A137" s="2" t="str">
        <f t="shared" si="4"/>
        <v>2013|WaitƒÅkere Ranges Local Board Area|Private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2013</v>
      </c>
      <c r="G137">
        <v>2013</v>
      </c>
      <c r="H137" s="1" t="s">
        <v>86</v>
      </c>
      <c r="I137" t="s">
        <v>85</v>
      </c>
      <c r="J137">
        <v>22</v>
      </c>
      <c r="K137" t="s">
        <v>27</v>
      </c>
      <c r="L137">
        <v>1</v>
      </c>
      <c r="M137" t="s">
        <v>261</v>
      </c>
      <c r="N137">
        <v>780</v>
      </c>
      <c r="R137" s="2">
        <f t="shared" si="5"/>
        <v>4.3160690571049143</v>
      </c>
      <c r="S137" s="2">
        <f>VLOOKUP(A137,'LBA Total'!A:Q,14,0)</f>
        <v>18072</v>
      </c>
    </row>
    <row r="138" spans="1:19" x14ac:dyDescent="0.45">
      <c r="A138" s="2" t="str">
        <f t="shared" si="4"/>
        <v>2013|WaitƒÅkere Ranges Local Board Area|Non-private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2013</v>
      </c>
      <c r="G138">
        <v>2013</v>
      </c>
      <c r="H138" s="1" t="s">
        <v>86</v>
      </c>
      <c r="I138" t="s">
        <v>85</v>
      </c>
      <c r="J138">
        <v>22</v>
      </c>
      <c r="K138" t="s">
        <v>27</v>
      </c>
      <c r="L138">
        <v>2</v>
      </c>
      <c r="M138" t="s">
        <v>262</v>
      </c>
      <c r="P138" t="s">
        <v>24</v>
      </c>
      <c r="Q138" t="s">
        <v>25</v>
      </c>
      <c r="R138" s="2" t="str">
        <f t="shared" si="5"/>
        <v>.</v>
      </c>
      <c r="S138" s="2">
        <f>VLOOKUP(A138,'LBA Total'!A:Q,14,0)</f>
        <v>0</v>
      </c>
    </row>
    <row r="139" spans="1:19" x14ac:dyDescent="0.45">
      <c r="A139" s="2" t="str">
        <f t="shared" si="4"/>
        <v>2013|WaitƒÅkere Ranges Local Board Area|Total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2013</v>
      </c>
      <c r="G139">
        <v>2013</v>
      </c>
      <c r="H139" s="1" t="s">
        <v>86</v>
      </c>
      <c r="I139" t="s">
        <v>85</v>
      </c>
      <c r="J139">
        <v>22</v>
      </c>
      <c r="K139" t="s">
        <v>27</v>
      </c>
      <c r="L139">
        <v>99</v>
      </c>
      <c r="M139" t="s">
        <v>260</v>
      </c>
      <c r="P139" t="s">
        <v>24</v>
      </c>
      <c r="Q139" t="s">
        <v>25</v>
      </c>
      <c r="R139" s="2" t="str">
        <f t="shared" si="5"/>
        <v>.</v>
      </c>
      <c r="S139" s="2">
        <f>VLOOKUP(A139,'LBA Total'!A:Q,14,0)</f>
        <v>0</v>
      </c>
    </row>
    <row r="140" spans="1:19" x14ac:dyDescent="0.45">
      <c r="A140" s="2" t="str">
        <f t="shared" si="4"/>
        <v>2013|WaitƒÅkere Ranges Local Board Area|Private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2013</v>
      </c>
      <c r="G140">
        <v>2013</v>
      </c>
      <c r="H140" s="1" t="s">
        <v>86</v>
      </c>
      <c r="I140" t="s">
        <v>85</v>
      </c>
      <c r="J140">
        <v>3</v>
      </c>
      <c r="K140" t="s">
        <v>28</v>
      </c>
      <c r="L140">
        <v>1</v>
      </c>
      <c r="M140" t="s">
        <v>261</v>
      </c>
      <c r="N140">
        <v>81</v>
      </c>
      <c r="R140" s="2">
        <f t="shared" si="5"/>
        <v>0.44820717131474108</v>
      </c>
      <c r="S140" s="2">
        <f>VLOOKUP(A140,'LBA Total'!A:Q,14,0)</f>
        <v>18072</v>
      </c>
    </row>
    <row r="141" spans="1:19" x14ac:dyDescent="0.45">
      <c r="A141" s="2" t="str">
        <f t="shared" si="4"/>
        <v>2013|WaitƒÅkere Ranges Local Board Area|Non-private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2013</v>
      </c>
      <c r="G141">
        <v>2013</v>
      </c>
      <c r="H141" s="1" t="s">
        <v>86</v>
      </c>
      <c r="I141" t="s">
        <v>85</v>
      </c>
      <c r="J141">
        <v>3</v>
      </c>
      <c r="K141" t="s">
        <v>28</v>
      </c>
      <c r="L141">
        <v>2</v>
      </c>
      <c r="M141" t="s">
        <v>262</v>
      </c>
      <c r="P141" t="s">
        <v>24</v>
      </c>
      <c r="Q141" t="s">
        <v>25</v>
      </c>
      <c r="R141" s="2" t="str">
        <f t="shared" si="5"/>
        <v>.</v>
      </c>
      <c r="S141" s="2">
        <f>VLOOKUP(A141,'LBA Total'!A:Q,14,0)</f>
        <v>0</v>
      </c>
    </row>
    <row r="142" spans="1:19" x14ac:dyDescent="0.45">
      <c r="A142" s="2" t="str">
        <f t="shared" si="4"/>
        <v>2013|WaitƒÅkere Ranges Local Board Area|Total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2013</v>
      </c>
      <c r="G142">
        <v>2013</v>
      </c>
      <c r="H142" s="1" t="s">
        <v>86</v>
      </c>
      <c r="I142" t="s">
        <v>85</v>
      </c>
      <c r="J142">
        <v>3</v>
      </c>
      <c r="K142" t="s">
        <v>28</v>
      </c>
      <c r="L142">
        <v>99</v>
      </c>
      <c r="M142" t="s">
        <v>260</v>
      </c>
      <c r="P142" t="s">
        <v>24</v>
      </c>
      <c r="Q142" t="s">
        <v>25</v>
      </c>
      <c r="R142" s="2" t="str">
        <f t="shared" si="5"/>
        <v>.</v>
      </c>
      <c r="S142" s="2">
        <f>VLOOKUP(A142,'LBA Total'!A:Q,14,0)</f>
        <v>0</v>
      </c>
    </row>
    <row r="143" spans="1:19" x14ac:dyDescent="0.45">
      <c r="A143" s="2" t="str">
        <f t="shared" si="4"/>
        <v>2013|WaitƒÅkere Ranges Local Board Area|Private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2013</v>
      </c>
      <c r="G143">
        <v>2013</v>
      </c>
      <c r="H143" s="1" t="s">
        <v>86</v>
      </c>
      <c r="I143" t="s">
        <v>85</v>
      </c>
      <c r="J143">
        <v>999</v>
      </c>
      <c r="K143" t="s">
        <v>29</v>
      </c>
      <c r="L143">
        <v>1</v>
      </c>
      <c r="M143" t="s">
        <v>261</v>
      </c>
      <c r="N143">
        <v>18072</v>
      </c>
      <c r="R143" s="2">
        <f t="shared" si="5"/>
        <v>100</v>
      </c>
      <c r="S143" s="2">
        <f>VLOOKUP(A143,'LBA Total'!A:Q,14,0)</f>
        <v>18072</v>
      </c>
    </row>
    <row r="144" spans="1:19" x14ac:dyDescent="0.45">
      <c r="A144" s="2" t="str">
        <f t="shared" si="4"/>
        <v>2013|WaitƒÅkere Ranges Local Board Area|Non-private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2013</v>
      </c>
      <c r="G144">
        <v>2013</v>
      </c>
      <c r="H144" s="1" t="s">
        <v>86</v>
      </c>
      <c r="I144" t="s">
        <v>85</v>
      </c>
      <c r="J144">
        <v>999</v>
      </c>
      <c r="K144" t="s">
        <v>29</v>
      </c>
      <c r="L144">
        <v>2</v>
      </c>
      <c r="M144" t="s">
        <v>262</v>
      </c>
      <c r="P144" t="s">
        <v>24</v>
      </c>
      <c r="Q144" t="s">
        <v>25</v>
      </c>
      <c r="R144" s="2" t="str">
        <f t="shared" si="5"/>
        <v>.</v>
      </c>
      <c r="S144" s="2">
        <f>VLOOKUP(A144,'LBA Total'!A:Q,14,0)</f>
        <v>0</v>
      </c>
    </row>
    <row r="145" spans="1:19" x14ac:dyDescent="0.45">
      <c r="A145" s="2" t="str">
        <f t="shared" si="4"/>
        <v>2013|WaitƒÅkere Ranges Local Board Area|Total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2013</v>
      </c>
      <c r="G145">
        <v>2013</v>
      </c>
      <c r="H145" s="1" t="s">
        <v>86</v>
      </c>
      <c r="I145" t="s">
        <v>85</v>
      </c>
      <c r="J145">
        <v>999</v>
      </c>
      <c r="K145" t="s">
        <v>29</v>
      </c>
      <c r="L145">
        <v>99</v>
      </c>
      <c r="M145" t="s">
        <v>260</v>
      </c>
      <c r="P145" t="s">
        <v>24</v>
      </c>
      <c r="Q145" t="s">
        <v>25</v>
      </c>
      <c r="R145" s="2" t="str">
        <f t="shared" si="5"/>
        <v>.</v>
      </c>
      <c r="S145" s="2">
        <f>VLOOKUP(A145,'LBA Total'!A:Q,14,0)</f>
        <v>0</v>
      </c>
    </row>
    <row r="146" spans="1:19" x14ac:dyDescent="0.45">
      <c r="A146" s="2" t="str">
        <f t="shared" si="4"/>
        <v>2013|Aotea/Great Barrier Local Board Area|Private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2013</v>
      </c>
      <c r="G146">
        <v>2013</v>
      </c>
      <c r="H146" s="1" t="s">
        <v>84</v>
      </c>
      <c r="I146" t="s">
        <v>83</v>
      </c>
      <c r="J146">
        <v>1</v>
      </c>
      <c r="K146" t="s">
        <v>22</v>
      </c>
      <c r="L146">
        <v>1</v>
      </c>
      <c r="M146" t="s">
        <v>261</v>
      </c>
      <c r="N146">
        <v>498</v>
      </c>
      <c r="R146" s="2">
        <f t="shared" si="5"/>
        <v>52.03761755485894</v>
      </c>
      <c r="S146" s="2">
        <f>VLOOKUP(A146,'LBA Total'!A:Q,14,0)</f>
        <v>957</v>
      </c>
    </row>
    <row r="147" spans="1:19" x14ac:dyDescent="0.45">
      <c r="A147" s="2" t="str">
        <f t="shared" si="4"/>
        <v>2013|Aotea/Great Barrier Local Board Area|Non-private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2013</v>
      </c>
      <c r="G147">
        <v>2013</v>
      </c>
      <c r="H147" s="1" t="s">
        <v>84</v>
      </c>
      <c r="I147" t="s">
        <v>83</v>
      </c>
      <c r="J147">
        <v>1</v>
      </c>
      <c r="K147" t="s">
        <v>22</v>
      </c>
      <c r="L147">
        <v>2</v>
      </c>
      <c r="M147" t="s">
        <v>262</v>
      </c>
      <c r="N147">
        <v>9</v>
      </c>
      <c r="R147" s="2" t="str">
        <f t="shared" si="5"/>
        <v>.</v>
      </c>
      <c r="S147" s="2">
        <f>VLOOKUP(A147,'LBA Total'!A:Q,14,0)</f>
        <v>0</v>
      </c>
    </row>
    <row r="148" spans="1:19" x14ac:dyDescent="0.45">
      <c r="A148" s="2" t="str">
        <f t="shared" si="4"/>
        <v>2013|Aotea/Great Barrier Local Board Area|Total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2013</v>
      </c>
      <c r="G148">
        <v>2013</v>
      </c>
      <c r="H148" s="1" t="s">
        <v>84</v>
      </c>
      <c r="I148" t="s">
        <v>83</v>
      </c>
      <c r="J148">
        <v>1</v>
      </c>
      <c r="K148" t="s">
        <v>22</v>
      </c>
      <c r="L148">
        <v>99</v>
      </c>
      <c r="M148" t="s">
        <v>260</v>
      </c>
      <c r="N148">
        <v>507</v>
      </c>
      <c r="R148" s="2" t="str">
        <f t="shared" si="5"/>
        <v>.</v>
      </c>
      <c r="S148" s="2">
        <f>VLOOKUP(A148,'LBA Total'!A:Q,14,0)</f>
        <v>0</v>
      </c>
    </row>
    <row r="149" spans="1:19" x14ac:dyDescent="0.45">
      <c r="A149" s="2" t="str">
        <f t="shared" si="4"/>
        <v>2013|Aotea/Great Barrier Local Board Area|Private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2013</v>
      </c>
      <c r="G149">
        <v>2013</v>
      </c>
      <c r="H149" s="1" t="s">
        <v>84</v>
      </c>
      <c r="I149" t="s">
        <v>83</v>
      </c>
      <c r="J149">
        <v>2</v>
      </c>
      <c r="K149" t="s">
        <v>23</v>
      </c>
      <c r="L149">
        <v>1</v>
      </c>
      <c r="M149" t="s">
        <v>261</v>
      </c>
      <c r="N149">
        <v>453</v>
      </c>
      <c r="R149" s="2">
        <f t="shared" si="5"/>
        <v>47.335423197492169</v>
      </c>
      <c r="S149" s="2">
        <f>VLOOKUP(A149,'LBA Total'!A:Q,14,0)</f>
        <v>957</v>
      </c>
    </row>
    <row r="150" spans="1:19" x14ac:dyDescent="0.45">
      <c r="A150" s="2" t="str">
        <f t="shared" si="4"/>
        <v>2013|Aotea/Great Barrier Local Board Area|Non-private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2013</v>
      </c>
      <c r="G150">
        <v>2013</v>
      </c>
      <c r="H150" s="1" t="s">
        <v>84</v>
      </c>
      <c r="I150" t="s">
        <v>83</v>
      </c>
      <c r="J150">
        <v>2</v>
      </c>
      <c r="K150" t="s">
        <v>23</v>
      </c>
      <c r="L150">
        <v>2</v>
      </c>
      <c r="M150" t="s">
        <v>262</v>
      </c>
      <c r="P150" t="s">
        <v>24</v>
      </c>
      <c r="Q150" t="s">
        <v>25</v>
      </c>
      <c r="R150" s="2" t="str">
        <f t="shared" si="5"/>
        <v>.</v>
      </c>
      <c r="S150" s="2">
        <f>VLOOKUP(A150,'LBA Total'!A:Q,14,0)</f>
        <v>0</v>
      </c>
    </row>
    <row r="151" spans="1:19" x14ac:dyDescent="0.45">
      <c r="A151" s="2" t="str">
        <f t="shared" si="4"/>
        <v>2013|Aotea/Great Barrier Local Board Area|Total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2013</v>
      </c>
      <c r="G151">
        <v>2013</v>
      </c>
      <c r="H151" s="1" t="s">
        <v>84</v>
      </c>
      <c r="I151" t="s">
        <v>83</v>
      </c>
      <c r="J151">
        <v>2</v>
      </c>
      <c r="K151" t="s">
        <v>23</v>
      </c>
      <c r="L151">
        <v>99</v>
      </c>
      <c r="M151" t="s">
        <v>260</v>
      </c>
      <c r="P151" t="s">
        <v>24</v>
      </c>
      <c r="Q151" t="s">
        <v>25</v>
      </c>
      <c r="R151" s="2" t="str">
        <f t="shared" si="5"/>
        <v>.</v>
      </c>
      <c r="S151" s="2">
        <f>VLOOKUP(A151,'LBA Total'!A:Q,14,0)</f>
        <v>0</v>
      </c>
    </row>
    <row r="152" spans="1:19" x14ac:dyDescent="0.45">
      <c r="A152" s="2" t="str">
        <f t="shared" si="4"/>
        <v>2013|Aotea/Great Barrier Local Board Area|Private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2013</v>
      </c>
      <c r="G152">
        <v>2013</v>
      </c>
      <c r="H152" s="1" t="s">
        <v>84</v>
      </c>
      <c r="I152" t="s">
        <v>83</v>
      </c>
      <c r="J152">
        <v>21</v>
      </c>
      <c r="K152" t="s">
        <v>26</v>
      </c>
      <c r="L152">
        <v>1</v>
      </c>
      <c r="M152" t="s">
        <v>261</v>
      </c>
      <c r="N152">
        <v>57</v>
      </c>
      <c r="R152" s="2">
        <f t="shared" si="5"/>
        <v>5.9561128526645764</v>
      </c>
      <c r="S152" s="2">
        <f>VLOOKUP(A152,'LBA Total'!A:Q,14,0)</f>
        <v>957</v>
      </c>
    </row>
    <row r="153" spans="1:19" x14ac:dyDescent="0.45">
      <c r="A153" s="2" t="str">
        <f t="shared" si="4"/>
        <v>2013|Aotea/Great Barrier Local Board Area|Non-private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2013</v>
      </c>
      <c r="G153">
        <v>2013</v>
      </c>
      <c r="H153" s="1" t="s">
        <v>84</v>
      </c>
      <c r="I153" t="s">
        <v>83</v>
      </c>
      <c r="J153">
        <v>21</v>
      </c>
      <c r="K153" t="s">
        <v>26</v>
      </c>
      <c r="L153">
        <v>2</v>
      </c>
      <c r="M153" t="s">
        <v>262</v>
      </c>
      <c r="P153" t="s">
        <v>24</v>
      </c>
      <c r="Q153" t="s">
        <v>25</v>
      </c>
      <c r="R153" s="2" t="str">
        <f t="shared" si="5"/>
        <v>.</v>
      </c>
      <c r="S153" s="2">
        <f>VLOOKUP(A153,'LBA Total'!A:Q,14,0)</f>
        <v>0</v>
      </c>
    </row>
    <row r="154" spans="1:19" x14ac:dyDescent="0.45">
      <c r="A154" s="2" t="str">
        <f t="shared" si="4"/>
        <v>2013|Aotea/Great Barrier Local Board Area|Total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2013</v>
      </c>
      <c r="G154">
        <v>2013</v>
      </c>
      <c r="H154" s="1" t="s">
        <v>84</v>
      </c>
      <c r="I154" t="s">
        <v>83</v>
      </c>
      <c r="J154">
        <v>21</v>
      </c>
      <c r="K154" t="s">
        <v>26</v>
      </c>
      <c r="L154">
        <v>99</v>
      </c>
      <c r="M154" t="s">
        <v>260</v>
      </c>
      <c r="P154" t="s">
        <v>24</v>
      </c>
      <c r="Q154" t="s">
        <v>25</v>
      </c>
      <c r="R154" s="2" t="str">
        <f t="shared" si="5"/>
        <v>.</v>
      </c>
      <c r="S154" s="2">
        <f>VLOOKUP(A154,'LBA Total'!A:Q,14,0)</f>
        <v>0</v>
      </c>
    </row>
    <row r="155" spans="1:19" x14ac:dyDescent="0.45">
      <c r="A155" s="2" t="str">
        <f t="shared" si="4"/>
        <v>2013|Aotea/Great Barrier Local Board Area|Private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2013</v>
      </c>
      <c r="G155">
        <v>2013</v>
      </c>
      <c r="H155" s="1" t="s">
        <v>84</v>
      </c>
      <c r="I155" t="s">
        <v>83</v>
      </c>
      <c r="J155">
        <v>22</v>
      </c>
      <c r="K155" t="s">
        <v>27</v>
      </c>
      <c r="L155">
        <v>1</v>
      </c>
      <c r="M155" t="s">
        <v>261</v>
      </c>
      <c r="N155">
        <v>396</v>
      </c>
      <c r="R155" s="2">
        <f t="shared" si="5"/>
        <v>41.379310344827587</v>
      </c>
      <c r="S155" s="2">
        <f>VLOOKUP(A155,'LBA Total'!A:Q,14,0)</f>
        <v>957</v>
      </c>
    </row>
    <row r="156" spans="1:19" x14ac:dyDescent="0.45">
      <c r="A156" s="2" t="str">
        <f t="shared" si="4"/>
        <v>2013|Aotea/Great Barrier Local Board Area|Non-private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2013</v>
      </c>
      <c r="G156">
        <v>2013</v>
      </c>
      <c r="H156" s="1" t="s">
        <v>84</v>
      </c>
      <c r="I156" t="s">
        <v>83</v>
      </c>
      <c r="J156">
        <v>22</v>
      </c>
      <c r="K156" t="s">
        <v>27</v>
      </c>
      <c r="L156">
        <v>2</v>
      </c>
      <c r="M156" t="s">
        <v>262</v>
      </c>
      <c r="P156" t="s">
        <v>24</v>
      </c>
      <c r="Q156" t="s">
        <v>25</v>
      </c>
      <c r="R156" s="2" t="str">
        <f t="shared" si="5"/>
        <v>.</v>
      </c>
      <c r="S156" s="2">
        <f>VLOOKUP(A156,'LBA Total'!A:Q,14,0)</f>
        <v>0</v>
      </c>
    </row>
    <row r="157" spans="1:19" x14ac:dyDescent="0.45">
      <c r="A157" s="2" t="str">
        <f t="shared" si="4"/>
        <v>2013|Aotea/Great Barrier Local Board Area|Total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2013</v>
      </c>
      <c r="G157">
        <v>2013</v>
      </c>
      <c r="H157" s="1" t="s">
        <v>84</v>
      </c>
      <c r="I157" t="s">
        <v>83</v>
      </c>
      <c r="J157">
        <v>22</v>
      </c>
      <c r="K157" t="s">
        <v>27</v>
      </c>
      <c r="L157">
        <v>99</v>
      </c>
      <c r="M157" t="s">
        <v>260</v>
      </c>
      <c r="P157" t="s">
        <v>24</v>
      </c>
      <c r="Q157" t="s">
        <v>25</v>
      </c>
      <c r="R157" s="2" t="str">
        <f t="shared" si="5"/>
        <v>.</v>
      </c>
      <c r="S157" s="2">
        <f>VLOOKUP(A157,'LBA Total'!A:Q,14,0)</f>
        <v>0</v>
      </c>
    </row>
    <row r="158" spans="1:19" x14ac:dyDescent="0.45">
      <c r="A158" s="2" t="str">
        <f t="shared" si="4"/>
        <v>2013|Aotea/Great Barrier Local Board Area|Private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2013</v>
      </c>
      <c r="G158">
        <v>2013</v>
      </c>
      <c r="H158" s="1" t="s">
        <v>84</v>
      </c>
      <c r="I158" t="s">
        <v>83</v>
      </c>
      <c r="J158">
        <v>3</v>
      </c>
      <c r="K158" t="s">
        <v>28</v>
      </c>
      <c r="L158">
        <v>1</v>
      </c>
      <c r="M158" t="s">
        <v>261</v>
      </c>
      <c r="N158">
        <v>3</v>
      </c>
      <c r="R158" s="2">
        <f t="shared" si="5"/>
        <v>0.31347962382445138</v>
      </c>
      <c r="S158" s="2">
        <f>VLOOKUP(A158,'LBA Total'!A:Q,14,0)</f>
        <v>957</v>
      </c>
    </row>
    <row r="159" spans="1:19" x14ac:dyDescent="0.45">
      <c r="A159" s="2" t="str">
        <f t="shared" si="4"/>
        <v>2013|Aotea/Great Barrier Local Board Area|Non-private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2013</v>
      </c>
      <c r="G159">
        <v>2013</v>
      </c>
      <c r="H159" s="1" t="s">
        <v>84</v>
      </c>
      <c r="I159" t="s">
        <v>83</v>
      </c>
      <c r="J159">
        <v>3</v>
      </c>
      <c r="K159" t="s">
        <v>28</v>
      </c>
      <c r="L159">
        <v>2</v>
      </c>
      <c r="M159" t="s">
        <v>262</v>
      </c>
      <c r="P159" t="s">
        <v>24</v>
      </c>
      <c r="Q159" t="s">
        <v>25</v>
      </c>
      <c r="R159" s="2" t="str">
        <f t="shared" si="5"/>
        <v>.</v>
      </c>
      <c r="S159" s="2">
        <f>VLOOKUP(A159,'LBA Total'!A:Q,14,0)</f>
        <v>0</v>
      </c>
    </row>
    <row r="160" spans="1:19" x14ac:dyDescent="0.45">
      <c r="A160" s="2" t="str">
        <f t="shared" si="4"/>
        <v>2013|Aotea/Great Barrier Local Board Area|Total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2013</v>
      </c>
      <c r="G160">
        <v>2013</v>
      </c>
      <c r="H160" s="1" t="s">
        <v>84</v>
      </c>
      <c r="I160" t="s">
        <v>83</v>
      </c>
      <c r="J160">
        <v>3</v>
      </c>
      <c r="K160" t="s">
        <v>28</v>
      </c>
      <c r="L160">
        <v>99</v>
      </c>
      <c r="M160" t="s">
        <v>260</v>
      </c>
      <c r="P160" t="s">
        <v>24</v>
      </c>
      <c r="Q160" t="s">
        <v>25</v>
      </c>
      <c r="R160" s="2" t="str">
        <f t="shared" si="5"/>
        <v>.</v>
      </c>
      <c r="S160" s="2">
        <f>VLOOKUP(A160,'LBA Total'!A:Q,14,0)</f>
        <v>0</v>
      </c>
    </row>
    <row r="161" spans="1:19" x14ac:dyDescent="0.45">
      <c r="A161" s="2" t="str">
        <f t="shared" si="4"/>
        <v>2013|Aotea/Great Barrier Local Board Area|Private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2013</v>
      </c>
      <c r="G161">
        <v>2013</v>
      </c>
      <c r="H161" s="1" t="s">
        <v>84</v>
      </c>
      <c r="I161" t="s">
        <v>83</v>
      </c>
      <c r="J161">
        <v>999</v>
      </c>
      <c r="K161" t="s">
        <v>29</v>
      </c>
      <c r="L161">
        <v>1</v>
      </c>
      <c r="M161" t="s">
        <v>261</v>
      </c>
      <c r="N161">
        <v>957</v>
      </c>
      <c r="R161" s="2">
        <f t="shared" si="5"/>
        <v>100</v>
      </c>
      <c r="S161" s="2">
        <f>VLOOKUP(A161,'LBA Total'!A:Q,14,0)</f>
        <v>957</v>
      </c>
    </row>
    <row r="162" spans="1:19" x14ac:dyDescent="0.45">
      <c r="A162" s="2" t="str">
        <f t="shared" si="4"/>
        <v>2013|Aotea/Great Barrier Local Board Area|Non-private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2013</v>
      </c>
      <c r="G162">
        <v>2013</v>
      </c>
      <c r="H162" s="1" t="s">
        <v>84</v>
      </c>
      <c r="I162" t="s">
        <v>83</v>
      </c>
      <c r="J162">
        <v>999</v>
      </c>
      <c r="K162" t="s">
        <v>29</v>
      </c>
      <c r="L162">
        <v>2</v>
      </c>
      <c r="M162" t="s">
        <v>262</v>
      </c>
      <c r="P162" t="s">
        <v>24</v>
      </c>
      <c r="Q162" t="s">
        <v>25</v>
      </c>
      <c r="R162" s="2" t="str">
        <f t="shared" si="5"/>
        <v>.</v>
      </c>
      <c r="S162" s="2">
        <f>VLOOKUP(A162,'LBA Total'!A:Q,14,0)</f>
        <v>0</v>
      </c>
    </row>
    <row r="163" spans="1:19" x14ac:dyDescent="0.45">
      <c r="A163" s="2" t="str">
        <f t="shared" si="4"/>
        <v>2013|Aotea/Great Barrier Local Board Area|Total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2013</v>
      </c>
      <c r="G163">
        <v>2013</v>
      </c>
      <c r="H163" s="1" t="s">
        <v>84</v>
      </c>
      <c r="I163" t="s">
        <v>83</v>
      </c>
      <c r="J163">
        <v>999</v>
      </c>
      <c r="K163" t="s">
        <v>29</v>
      </c>
      <c r="L163">
        <v>99</v>
      </c>
      <c r="M163" t="s">
        <v>260</v>
      </c>
      <c r="P163" t="s">
        <v>24</v>
      </c>
      <c r="Q163" t="s">
        <v>25</v>
      </c>
      <c r="R163" s="2" t="str">
        <f t="shared" si="5"/>
        <v>.</v>
      </c>
      <c r="S163" s="2">
        <f>VLOOKUP(A163,'LBA Total'!A:Q,14,0)</f>
        <v>0</v>
      </c>
    </row>
    <row r="164" spans="1:19" x14ac:dyDescent="0.45">
      <c r="A164" s="2" t="str">
        <f t="shared" si="4"/>
        <v>2013|Waiheke Local Board Area|Private Dwelling</v>
      </c>
      <c r="B164" t="s">
        <v>16</v>
      </c>
      <c r="C164" t="s">
        <v>17</v>
      </c>
      <c r="D164" t="s">
        <v>18</v>
      </c>
      <c r="E164" t="s">
        <v>19</v>
      </c>
      <c r="F164">
        <v>2013</v>
      </c>
      <c r="G164">
        <v>2013</v>
      </c>
      <c r="H164" s="1" t="s">
        <v>82</v>
      </c>
      <c r="I164" t="s">
        <v>81</v>
      </c>
      <c r="J164">
        <v>1</v>
      </c>
      <c r="K164" t="s">
        <v>22</v>
      </c>
      <c r="L164">
        <v>1</v>
      </c>
      <c r="M164" t="s">
        <v>261</v>
      </c>
      <c r="N164">
        <v>3756</v>
      </c>
      <c r="R164" s="2">
        <f t="shared" si="5"/>
        <v>66.987693953986096</v>
      </c>
      <c r="S164" s="2">
        <f>VLOOKUP(A164,'LBA Total'!A:Q,14,0)</f>
        <v>5607</v>
      </c>
    </row>
    <row r="165" spans="1:19" x14ac:dyDescent="0.45">
      <c r="A165" s="2" t="str">
        <f t="shared" si="4"/>
        <v>2013|Waiheke Local Board Area|Non-private Dwelling</v>
      </c>
      <c r="B165" t="s">
        <v>16</v>
      </c>
      <c r="C165" t="s">
        <v>17</v>
      </c>
      <c r="D165" t="s">
        <v>18</v>
      </c>
      <c r="E165" t="s">
        <v>19</v>
      </c>
      <c r="F165">
        <v>2013</v>
      </c>
      <c r="G165">
        <v>2013</v>
      </c>
      <c r="H165" s="1" t="s">
        <v>82</v>
      </c>
      <c r="I165" t="s">
        <v>81</v>
      </c>
      <c r="J165">
        <v>1</v>
      </c>
      <c r="K165" t="s">
        <v>22</v>
      </c>
      <c r="L165">
        <v>2</v>
      </c>
      <c r="M165" t="s">
        <v>262</v>
      </c>
      <c r="N165">
        <v>78</v>
      </c>
      <c r="R165" s="2" t="str">
        <f t="shared" si="5"/>
        <v>.</v>
      </c>
      <c r="S165" s="2">
        <f>VLOOKUP(A165,'LBA Total'!A:Q,14,0)</f>
        <v>0</v>
      </c>
    </row>
    <row r="166" spans="1:19" x14ac:dyDescent="0.45">
      <c r="A166" s="2" t="str">
        <f t="shared" si="4"/>
        <v>2013|Waiheke Local Board Area|Total - dwelling type</v>
      </c>
      <c r="B166" t="s">
        <v>16</v>
      </c>
      <c r="C166" t="s">
        <v>17</v>
      </c>
      <c r="D166" t="s">
        <v>18</v>
      </c>
      <c r="E166" t="s">
        <v>19</v>
      </c>
      <c r="F166">
        <v>2013</v>
      </c>
      <c r="G166">
        <v>2013</v>
      </c>
      <c r="H166" s="1" t="s">
        <v>82</v>
      </c>
      <c r="I166" t="s">
        <v>81</v>
      </c>
      <c r="J166">
        <v>1</v>
      </c>
      <c r="K166" t="s">
        <v>22</v>
      </c>
      <c r="L166">
        <v>99</v>
      </c>
      <c r="M166" t="s">
        <v>260</v>
      </c>
      <c r="N166">
        <v>3831</v>
      </c>
      <c r="R166" s="2" t="str">
        <f t="shared" si="5"/>
        <v>.</v>
      </c>
      <c r="S166" s="2">
        <f>VLOOKUP(A166,'LBA Total'!A:Q,14,0)</f>
        <v>0</v>
      </c>
    </row>
    <row r="167" spans="1:19" x14ac:dyDescent="0.45">
      <c r="A167" s="2" t="str">
        <f t="shared" si="4"/>
        <v>2013|Waiheke Local Board Area|Private Dwelling</v>
      </c>
      <c r="B167" t="s">
        <v>16</v>
      </c>
      <c r="C167" t="s">
        <v>17</v>
      </c>
      <c r="D167" t="s">
        <v>18</v>
      </c>
      <c r="E167" t="s">
        <v>19</v>
      </c>
      <c r="F167">
        <v>2013</v>
      </c>
      <c r="G167">
        <v>2013</v>
      </c>
      <c r="H167" s="1" t="s">
        <v>82</v>
      </c>
      <c r="I167" t="s">
        <v>81</v>
      </c>
      <c r="J167">
        <v>2</v>
      </c>
      <c r="K167" t="s">
        <v>23</v>
      </c>
      <c r="L167">
        <v>1</v>
      </c>
      <c r="M167" t="s">
        <v>261</v>
      </c>
      <c r="N167">
        <v>1803</v>
      </c>
      <c r="R167" s="2">
        <f t="shared" si="5"/>
        <v>32.156233279828783</v>
      </c>
      <c r="S167" s="2">
        <f>VLOOKUP(A167,'LBA Total'!A:Q,14,0)</f>
        <v>5607</v>
      </c>
    </row>
    <row r="168" spans="1:19" x14ac:dyDescent="0.45">
      <c r="A168" s="2" t="str">
        <f t="shared" si="4"/>
        <v>2013|Waiheke Local Board Area|Non-private Dwelling</v>
      </c>
      <c r="B168" t="s">
        <v>16</v>
      </c>
      <c r="C168" t="s">
        <v>17</v>
      </c>
      <c r="D168" t="s">
        <v>18</v>
      </c>
      <c r="E168" t="s">
        <v>19</v>
      </c>
      <c r="F168">
        <v>2013</v>
      </c>
      <c r="G168">
        <v>2013</v>
      </c>
      <c r="H168" s="1" t="s">
        <v>82</v>
      </c>
      <c r="I168" t="s">
        <v>81</v>
      </c>
      <c r="J168">
        <v>2</v>
      </c>
      <c r="K168" t="s">
        <v>23</v>
      </c>
      <c r="L168">
        <v>2</v>
      </c>
      <c r="M168" t="s">
        <v>262</v>
      </c>
      <c r="P168" t="s">
        <v>24</v>
      </c>
      <c r="Q168" t="s">
        <v>25</v>
      </c>
      <c r="R168" s="2" t="str">
        <f t="shared" si="5"/>
        <v>.</v>
      </c>
      <c r="S168" s="2">
        <f>VLOOKUP(A168,'LBA Total'!A:Q,14,0)</f>
        <v>0</v>
      </c>
    </row>
    <row r="169" spans="1:19" x14ac:dyDescent="0.45">
      <c r="A169" s="2" t="str">
        <f t="shared" si="4"/>
        <v>2013|Waiheke Local Board Area|Total - dwelling type</v>
      </c>
      <c r="B169" t="s">
        <v>16</v>
      </c>
      <c r="C169" t="s">
        <v>17</v>
      </c>
      <c r="D169" t="s">
        <v>18</v>
      </c>
      <c r="E169" t="s">
        <v>19</v>
      </c>
      <c r="F169">
        <v>2013</v>
      </c>
      <c r="G169">
        <v>2013</v>
      </c>
      <c r="H169" s="1" t="s">
        <v>82</v>
      </c>
      <c r="I169" t="s">
        <v>81</v>
      </c>
      <c r="J169">
        <v>2</v>
      </c>
      <c r="K169" t="s">
        <v>23</v>
      </c>
      <c r="L169">
        <v>99</v>
      </c>
      <c r="M169" t="s">
        <v>260</v>
      </c>
      <c r="P169" t="s">
        <v>24</v>
      </c>
      <c r="Q169" t="s">
        <v>25</v>
      </c>
      <c r="R169" s="2" t="str">
        <f t="shared" si="5"/>
        <v>.</v>
      </c>
      <c r="S169" s="2">
        <f>VLOOKUP(A169,'LBA Total'!A:Q,14,0)</f>
        <v>0</v>
      </c>
    </row>
    <row r="170" spans="1:19" x14ac:dyDescent="0.45">
      <c r="A170" s="2" t="str">
        <f t="shared" si="4"/>
        <v>2013|Waiheke Local Board Area|Private Dwelling</v>
      </c>
      <c r="B170" t="s">
        <v>16</v>
      </c>
      <c r="C170" t="s">
        <v>17</v>
      </c>
      <c r="D170" t="s">
        <v>18</v>
      </c>
      <c r="E170" t="s">
        <v>19</v>
      </c>
      <c r="F170">
        <v>2013</v>
      </c>
      <c r="G170">
        <v>2013</v>
      </c>
      <c r="H170" s="1" t="s">
        <v>82</v>
      </c>
      <c r="I170" t="s">
        <v>81</v>
      </c>
      <c r="J170">
        <v>21</v>
      </c>
      <c r="K170" t="s">
        <v>26</v>
      </c>
      <c r="L170">
        <v>1</v>
      </c>
      <c r="M170" t="s">
        <v>261</v>
      </c>
      <c r="N170">
        <v>480</v>
      </c>
      <c r="R170" s="2">
        <f t="shared" si="5"/>
        <v>8.5607276618512564</v>
      </c>
      <c r="S170" s="2">
        <f>VLOOKUP(A170,'LBA Total'!A:Q,14,0)</f>
        <v>5607</v>
      </c>
    </row>
    <row r="171" spans="1:19" x14ac:dyDescent="0.45">
      <c r="A171" s="2" t="str">
        <f t="shared" si="4"/>
        <v>2013|Waiheke Local Board Area|Non-private Dwelling</v>
      </c>
      <c r="B171" t="s">
        <v>16</v>
      </c>
      <c r="C171" t="s">
        <v>17</v>
      </c>
      <c r="D171" t="s">
        <v>18</v>
      </c>
      <c r="E171" t="s">
        <v>19</v>
      </c>
      <c r="F171">
        <v>2013</v>
      </c>
      <c r="G171">
        <v>2013</v>
      </c>
      <c r="H171" s="1" t="s">
        <v>82</v>
      </c>
      <c r="I171" t="s">
        <v>81</v>
      </c>
      <c r="J171">
        <v>21</v>
      </c>
      <c r="K171" t="s">
        <v>26</v>
      </c>
      <c r="L171">
        <v>2</v>
      </c>
      <c r="M171" t="s">
        <v>262</v>
      </c>
      <c r="P171" t="s">
        <v>24</v>
      </c>
      <c r="Q171" t="s">
        <v>25</v>
      </c>
      <c r="R171" s="2" t="str">
        <f t="shared" si="5"/>
        <v>.</v>
      </c>
      <c r="S171" s="2">
        <f>VLOOKUP(A171,'LBA Total'!A:Q,14,0)</f>
        <v>0</v>
      </c>
    </row>
    <row r="172" spans="1:19" x14ac:dyDescent="0.45">
      <c r="A172" s="2" t="str">
        <f t="shared" si="4"/>
        <v>2013|Waiheke Local Board Area|Total - dwelling type</v>
      </c>
      <c r="B172" t="s">
        <v>16</v>
      </c>
      <c r="C172" t="s">
        <v>17</v>
      </c>
      <c r="D172" t="s">
        <v>18</v>
      </c>
      <c r="E172" t="s">
        <v>19</v>
      </c>
      <c r="F172">
        <v>2013</v>
      </c>
      <c r="G172">
        <v>2013</v>
      </c>
      <c r="H172" s="1" t="s">
        <v>82</v>
      </c>
      <c r="I172" t="s">
        <v>81</v>
      </c>
      <c r="J172">
        <v>21</v>
      </c>
      <c r="K172" t="s">
        <v>26</v>
      </c>
      <c r="L172">
        <v>99</v>
      </c>
      <c r="M172" t="s">
        <v>260</v>
      </c>
      <c r="P172" t="s">
        <v>24</v>
      </c>
      <c r="Q172" t="s">
        <v>25</v>
      </c>
      <c r="R172" s="2" t="str">
        <f t="shared" si="5"/>
        <v>.</v>
      </c>
      <c r="S172" s="2">
        <f>VLOOKUP(A172,'LBA Total'!A:Q,14,0)</f>
        <v>0</v>
      </c>
    </row>
    <row r="173" spans="1:19" x14ac:dyDescent="0.45">
      <c r="A173" s="2" t="str">
        <f t="shared" si="4"/>
        <v>2013|Waiheke Local Board Area|Private Dwelling</v>
      </c>
      <c r="B173" t="s">
        <v>16</v>
      </c>
      <c r="C173" t="s">
        <v>17</v>
      </c>
      <c r="D173" t="s">
        <v>18</v>
      </c>
      <c r="E173" t="s">
        <v>19</v>
      </c>
      <c r="F173">
        <v>2013</v>
      </c>
      <c r="G173">
        <v>2013</v>
      </c>
      <c r="H173" s="1" t="s">
        <v>82</v>
      </c>
      <c r="I173" t="s">
        <v>81</v>
      </c>
      <c r="J173">
        <v>22</v>
      </c>
      <c r="K173" t="s">
        <v>27</v>
      </c>
      <c r="L173">
        <v>1</v>
      </c>
      <c r="M173" t="s">
        <v>261</v>
      </c>
      <c r="N173">
        <v>1323</v>
      </c>
      <c r="R173" s="2">
        <f t="shared" si="5"/>
        <v>23.595505617977526</v>
      </c>
      <c r="S173" s="2">
        <f>VLOOKUP(A173,'LBA Total'!A:Q,14,0)</f>
        <v>5607</v>
      </c>
    </row>
    <row r="174" spans="1:19" x14ac:dyDescent="0.45">
      <c r="A174" s="2" t="str">
        <f t="shared" si="4"/>
        <v>2013|Waiheke Local Board Area|Non-private Dwelling</v>
      </c>
      <c r="B174" t="s">
        <v>16</v>
      </c>
      <c r="C174" t="s">
        <v>17</v>
      </c>
      <c r="D174" t="s">
        <v>18</v>
      </c>
      <c r="E174" t="s">
        <v>19</v>
      </c>
      <c r="F174">
        <v>2013</v>
      </c>
      <c r="G174">
        <v>2013</v>
      </c>
      <c r="H174" s="1" t="s">
        <v>82</v>
      </c>
      <c r="I174" t="s">
        <v>81</v>
      </c>
      <c r="J174">
        <v>22</v>
      </c>
      <c r="K174" t="s">
        <v>27</v>
      </c>
      <c r="L174">
        <v>2</v>
      </c>
      <c r="M174" t="s">
        <v>262</v>
      </c>
      <c r="P174" t="s">
        <v>24</v>
      </c>
      <c r="Q174" t="s">
        <v>25</v>
      </c>
      <c r="R174" s="2" t="str">
        <f t="shared" si="5"/>
        <v>.</v>
      </c>
      <c r="S174" s="2">
        <f>VLOOKUP(A174,'LBA Total'!A:Q,14,0)</f>
        <v>0</v>
      </c>
    </row>
    <row r="175" spans="1:19" x14ac:dyDescent="0.45">
      <c r="A175" s="2" t="str">
        <f t="shared" si="4"/>
        <v>2013|Waiheke Local Board Area|Total - dwelling type</v>
      </c>
      <c r="B175" t="s">
        <v>16</v>
      </c>
      <c r="C175" t="s">
        <v>17</v>
      </c>
      <c r="D175" t="s">
        <v>18</v>
      </c>
      <c r="E175" t="s">
        <v>19</v>
      </c>
      <c r="F175">
        <v>2013</v>
      </c>
      <c r="G175">
        <v>2013</v>
      </c>
      <c r="H175" s="1" t="s">
        <v>82</v>
      </c>
      <c r="I175" t="s">
        <v>81</v>
      </c>
      <c r="J175">
        <v>22</v>
      </c>
      <c r="K175" t="s">
        <v>27</v>
      </c>
      <c r="L175">
        <v>99</v>
      </c>
      <c r="M175" t="s">
        <v>260</v>
      </c>
      <c r="P175" t="s">
        <v>24</v>
      </c>
      <c r="Q175" t="s">
        <v>25</v>
      </c>
      <c r="R175" s="2" t="str">
        <f t="shared" si="5"/>
        <v>.</v>
      </c>
      <c r="S175" s="2">
        <f>VLOOKUP(A175,'LBA Total'!A:Q,14,0)</f>
        <v>0</v>
      </c>
    </row>
    <row r="176" spans="1:19" x14ac:dyDescent="0.45">
      <c r="A176" s="2" t="str">
        <f t="shared" si="4"/>
        <v>2013|Waiheke Local Board Area|Private Dwelling</v>
      </c>
      <c r="B176" t="s">
        <v>16</v>
      </c>
      <c r="C176" t="s">
        <v>17</v>
      </c>
      <c r="D176" t="s">
        <v>18</v>
      </c>
      <c r="E176" t="s">
        <v>19</v>
      </c>
      <c r="F176">
        <v>2013</v>
      </c>
      <c r="G176">
        <v>2013</v>
      </c>
      <c r="H176" s="1" t="s">
        <v>82</v>
      </c>
      <c r="I176" t="s">
        <v>81</v>
      </c>
      <c r="J176">
        <v>3</v>
      </c>
      <c r="K176" t="s">
        <v>28</v>
      </c>
      <c r="L176">
        <v>1</v>
      </c>
      <c r="M176" t="s">
        <v>261</v>
      </c>
      <c r="N176">
        <v>51</v>
      </c>
      <c r="R176" s="2">
        <f t="shared" si="5"/>
        <v>0.90957731407169606</v>
      </c>
      <c r="S176" s="2">
        <f>VLOOKUP(A176,'LBA Total'!A:Q,14,0)</f>
        <v>5607</v>
      </c>
    </row>
    <row r="177" spans="1:19" x14ac:dyDescent="0.45">
      <c r="A177" s="2" t="str">
        <f t="shared" si="4"/>
        <v>2013|Waiheke Local Board Area|Non-private Dwelling</v>
      </c>
      <c r="B177" t="s">
        <v>16</v>
      </c>
      <c r="C177" t="s">
        <v>17</v>
      </c>
      <c r="D177" t="s">
        <v>18</v>
      </c>
      <c r="E177" t="s">
        <v>19</v>
      </c>
      <c r="F177">
        <v>2013</v>
      </c>
      <c r="G177">
        <v>2013</v>
      </c>
      <c r="H177" s="1" t="s">
        <v>82</v>
      </c>
      <c r="I177" t="s">
        <v>81</v>
      </c>
      <c r="J177">
        <v>3</v>
      </c>
      <c r="K177" t="s">
        <v>28</v>
      </c>
      <c r="L177">
        <v>2</v>
      </c>
      <c r="M177" t="s">
        <v>262</v>
      </c>
      <c r="P177" t="s">
        <v>24</v>
      </c>
      <c r="Q177" t="s">
        <v>25</v>
      </c>
      <c r="R177" s="2" t="str">
        <f t="shared" si="5"/>
        <v>.</v>
      </c>
      <c r="S177" s="2">
        <f>VLOOKUP(A177,'LBA Total'!A:Q,14,0)</f>
        <v>0</v>
      </c>
    </row>
    <row r="178" spans="1:19" x14ac:dyDescent="0.45">
      <c r="A178" s="2" t="str">
        <f t="shared" si="4"/>
        <v>2013|Waiheke Local Board Area|Total - dwelling type</v>
      </c>
      <c r="B178" t="s">
        <v>16</v>
      </c>
      <c r="C178" t="s">
        <v>17</v>
      </c>
      <c r="D178" t="s">
        <v>18</v>
      </c>
      <c r="E178" t="s">
        <v>19</v>
      </c>
      <c r="F178">
        <v>2013</v>
      </c>
      <c r="G178">
        <v>2013</v>
      </c>
      <c r="H178" s="1" t="s">
        <v>82</v>
      </c>
      <c r="I178" t="s">
        <v>81</v>
      </c>
      <c r="J178">
        <v>3</v>
      </c>
      <c r="K178" t="s">
        <v>28</v>
      </c>
      <c r="L178">
        <v>99</v>
      </c>
      <c r="M178" t="s">
        <v>260</v>
      </c>
      <c r="P178" t="s">
        <v>24</v>
      </c>
      <c r="Q178" t="s">
        <v>25</v>
      </c>
      <c r="R178" s="2" t="str">
        <f t="shared" si="5"/>
        <v>.</v>
      </c>
      <c r="S178" s="2">
        <f>VLOOKUP(A178,'LBA Total'!A:Q,14,0)</f>
        <v>0</v>
      </c>
    </row>
    <row r="179" spans="1:19" x14ac:dyDescent="0.45">
      <c r="A179" s="2" t="str">
        <f t="shared" si="4"/>
        <v>2013|Waiheke Local Board Area|Private Dwelling</v>
      </c>
      <c r="B179" t="s">
        <v>16</v>
      </c>
      <c r="C179" t="s">
        <v>17</v>
      </c>
      <c r="D179" t="s">
        <v>18</v>
      </c>
      <c r="E179" t="s">
        <v>19</v>
      </c>
      <c r="F179">
        <v>2013</v>
      </c>
      <c r="G179">
        <v>2013</v>
      </c>
      <c r="H179" s="1" t="s">
        <v>82</v>
      </c>
      <c r="I179" t="s">
        <v>81</v>
      </c>
      <c r="J179">
        <v>999</v>
      </c>
      <c r="K179" t="s">
        <v>29</v>
      </c>
      <c r="L179">
        <v>1</v>
      </c>
      <c r="M179" t="s">
        <v>261</v>
      </c>
      <c r="N179">
        <v>5607</v>
      </c>
      <c r="R179" s="2">
        <f t="shared" si="5"/>
        <v>100</v>
      </c>
      <c r="S179" s="2">
        <f>VLOOKUP(A179,'LBA Total'!A:Q,14,0)</f>
        <v>5607</v>
      </c>
    </row>
    <row r="180" spans="1:19" x14ac:dyDescent="0.45">
      <c r="A180" s="2" t="str">
        <f t="shared" si="4"/>
        <v>2013|Waiheke Local Board Area|Non-private Dwelling</v>
      </c>
      <c r="B180" t="s">
        <v>16</v>
      </c>
      <c r="C180" t="s">
        <v>17</v>
      </c>
      <c r="D180" t="s">
        <v>18</v>
      </c>
      <c r="E180" t="s">
        <v>19</v>
      </c>
      <c r="F180">
        <v>2013</v>
      </c>
      <c r="G180">
        <v>2013</v>
      </c>
      <c r="H180" s="1" t="s">
        <v>82</v>
      </c>
      <c r="I180" t="s">
        <v>81</v>
      </c>
      <c r="J180">
        <v>999</v>
      </c>
      <c r="K180" t="s">
        <v>29</v>
      </c>
      <c r="L180">
        <v>2</v>
      </c>
      <c r="M180" t="s">
        <v>262</v>
      </c>
      <c r="P180" t="s">
        <v>24</v>
      </c>
      <c r="Q180" t="s">
        <v>25</v>
      </c>
      <c r="R180" s="2" t="str">
        <f t="shared" si="5"/>
        <v>.</v>
      </c>
      <c r="S180" s="2">
        <f>VLOOKUP(A180,'LBA Total'!A:Q,14,0)</f>
        <v>0</v>
      </c>
    </row>
    <row r="181" spans="1:19" x14ac:dyDescent="0.45">
      <c r="A181" s="2" t="str">
        <f t="shared" si="4"/>
        <v>2013|Waiheke Local Board Area|Total - dwelling type</v>
      </c>
      <c r="B181" t="s">
        <v>16</v>
      </c>
      <c r="C181" t="s">
        <v>17</v>
      </c>
      <c r="D181" t="s">
        <v>18</v>
      </c>
      <c r="E181" t="s">
        <v>19</v>
      </c>
      <c r="F181">
        <v>2013</v>
      </c>
      <c r="G181">
        <v>2013</v>
      </c>
      <c r="H181" s="1" t="s">
        <v>82</v>
      </c>
      <c r="I181" t="s">
        <v>81</v>
      </c>
      <c r="J181">
        <v>999</v>
      </c>
      <c r="K181" t="s">
        <v>29</v>
      </c>
      <c r="L181">
        <v>99</v>
      </c>
      <c r="M181" t="s">
        <v>260</v>
      </c>
      <c r="P181" t="s">
        <v>24</v>
      </c>
      <c r="Q181" t="s">
        <v>25</v>
      </c>
      <c r="R181" s="2" t="str">
        <f t="shared" si="5"/>
        <v>.</v>
      </c>
      <c r="S181" s="2">
        <f>VLOOKUP(A181,'LBA Total'!A:Q,14,0)</f>
        <v>0</v>
      </c>
    </row>
    <row r="182" spans="1:19" x14ac:dyDescent="0.45">
      <c r="A182" s="2" t="str">
        <f t="shared" si="4"/>
        <v>2013|WaitematƒÅ Local Board Area|Private Dwelling</v>
      </c>
      <c r="B182" t="s">
        <v>16</v>
      </c>
      <c r="C182" t="s">
        <v>17</v>
      </c>
      <c r="D182" t="s">
        <v>18</v>
      </c>
      <c r="E182" t="s">
        <v>19</v>
      </c>
      <c r="F182">
        <v>2013</v>
      </c>
      <c r="G182">
        <v>2013</v>
      </c>
      <c r="H182" s="1" t="s">
        <v>80</v>
      </c>
      <c r="I182" t="s">
        <v>79</v>
      </c>
      <c r="J182">
        <v>1</v>
      </c>
      <c r="K182" t="s">
        <v>22</v>
      </c>
      <c r="L182">
        <v>1</v>
      </c>
      <c r="M182" t="s">
        <v>261</v>
      </c>
      <c r="N182">
        <v>32277</v>
      </c>
      <c r="R182" s="2">
        <f t="shared" si="5"/>
        <v>89.427312775330392</v>
      </c>
      <c r="S182" s="2">
        <f>VLOOKUP(A182,'LBA Total'!A:Q,14,0)</f>
        <v>36093</v>
      </c>
    </row>
    <row r="183" spans="1:19" x14ac:dyDescent="0.45">
      <c r="A183" s="2" t="str">
        <f t="shared" si="4"/>
        <v>2013|WaitematƒÅ Local Board Area|Non-private Dwelling</v>
      </c>
      <c r="B183" t="s">
        <v>16</v>
      </c>
      <c r="C183" t="s">
        <v>17</v>
      </c>
      <c r="D183" t="s">
        <v>18</v>
      </c>
      <c r="E183" t="s">
        <v>19</v>
      </c>
      <c r="F183">
        <v>2013</v>
      </c>
      <c r="G183">
        <v>2013</v>
      </c>
      <c r="H183" s="1" t="s">
        <v>80</v>
      </c>
      <c r="I183" t="s">
        <v>79</v>
      </c>
      <c r="J183">
        <v>1</v>
      </c>
      <c r="K183" t="s">
        <v>22</v>
      </c>
      <c r="L183">
        <v>2</v>
      </c>
      <c r="M183" t="s">
        <v>262</v>
      </c>
      <c r="N183">
        <v>207</v>
      </c>
      <c r="R183" s="2" t="str">
        <f t="shared" si="5"/>
        <v>.</v>
      </c>
      <c r="S183" s="2">
        <f>VLOOKUP(A183,'LBA Total'!A:Q,14,0)</f>
        <v>0</v>
      </c>
    </row>
    <row r="184" spans="1:19" x14ac:dyDescent="0.45">
      <c r="A184" s="2" t="str">
        <f t="shared" si="4"/>
        <v>2013|WaitematƒÅ Local Board Area|Total - dwelling type</v>
      </c>
      <c r="B184" t="s">
        <v>16</v>
      </c>
      <c r="C184" t="s">
        <v>17</v>
      </c>
      <c r="D184" t="s">
        <v>18</v>
      </c>
      <c r="E184" t="s">
        <v>19</v>
      </c>
      <c r="F184">
        <v>2013</v>
      </c>
      <c r="G184">
        <v>2013</v>
      </c>
      <c r="H184" s="1" t="s">
        <v>80</v>
      </c>
      <c r="I184" t="s">
        <v>79</v>
      </c>
      <c r="J184">
        <v>1</v>
      </c>
      <c r="K184" t="s">
        <v>22</v>
      </c>
      <c r="L184">
        <v>99</v>
      </c>
      <c r="M184" t="s">
        <v>260</v>
      </c>
      <c r="N184">
        <v>32487</v>
      </c>
      <c r="R184" s="2" t="str">
        <f t="shared" si="5"/>
        <v>.</v>
      </c>
      <c r="S184" s="2">
        <f>VLOOKUP(A184,'LBA Total'!A:Q,14,0)</f>
        <v>0</v>
      </c>
    </row>
    <row r="185" spans="1:19" x14ac:dyDescent="0.45">
      <c r="A185" s="2" t="str">
        <f t="shared" si="4"/>
        <v>2013|WaitematƒÅ Local Board Area|Private Dwelling</v>
      </c>
      <c r="B185" t="s">
        <v>16</v>
      </c>
      <c r="C185" t="s">
        <v>17</v>
      </c>
      <c r="D185" t="s">
        <v>18</v>
      </c>
      <c r="E185" t="s">
        <v>19</v>
      </c>
      <c r="F185">
        <v>2013</v>
      </c>
      <c r="G185">
        <v>2013</v>
      </c>
      <c r="H185" s="1" t="s">
        <v>80</v>
      </c>
      <c r="I185" t="s">
        <v>79</v>
      </c>
      <c r="J185">
        <v>2</v>
      </c>
      <c r="K185" t="s">
        <v>23</v>
      </c>
      <c r="L185">
        <v>1</v>
      </c>
      <c r="M185" t="s">
        <v>261</v>
      </c>
      <c r="N185">
        <v>3696</v>
      </c>
      <c r="R185" s="2">
        <f t="shared" si="5"/>
        <v>10.240212783642258</v>
      </c>
      <c r="S185" s="2">
        <f>VLOOKUP(A185,'LBA Total'!A:Q,14,0)</f>
        <v>36093</v>
      </c>
    </row>
    <row r="186" spans="1:19" x14ac:dyDescent="0.45">
      <c r="A186" s="2" t="str">
        <f t="shared" si="4"/>
        <v>2013|WaitematƒÅ Local Board Area|Non-private Dwelling</v>
      </c>
      <c r="B186" t="s">
        <v>16</v>
      </c>
      <c r="C186" t="s">
        <v>17</v>
      </c>
      <c r="D186" t="s">
        <v>18</v>
      </c>
      <c r="E186" t="s">
        <v>19</v>
      </c>
      <c r="F186">
        <v>2013</v>
      </c>
      <c r="G186">
        <v>2013</v>
      </c>
      <c r="H186" s="1" t="s">
        <v>80</v>
      </c>
      <c r="I186" t="s">
        <v>79</v>
      </c>
      <c r="J186">
        <v>2</v>
      </c>
      <c r="K186" t="s">
        <v>23</v>
      </c>
      <c r="L186">
        <v>2</v>
      </c>
      <c r="M186" t="s">
        <v>262</v>
      </c>
      <c r="P186" t="s">
        <v>24</v>
      </c>
      <c r="Q186" t="s">
        <v>25</v>
      </c>
      <c r="R186" s="2" t="str">
        <f t="shared" si="5"/>
        <v>.</v>
      </c>
      <c r="S186" s="2">
        <f>VLOOKUP(A186,'LBA Total'!A:Q,14,0)</f>
        <v>0</v>
      </c>
    </row>
    <row r="187" spans="1:19" x14ac:dyDescent="0.45">
      <c r="A187" s="2" t="str">
        <f t="shared" si="4"/>
        <v>2013|WaitematƒÅ Local Board Area|Total - dwelling type</v>
      </c>
      <c r="B187" t="s">
        <v>16</v>
      </c>
      <c r="C187" t="s">
        <v>17</v>
      </c>
      <c r="D187" t="s">
        <v>18</v>
      </c>
      <c r="E187" t="s">
        <v>19</v>
      </c>
      <c r="F187">
        <v>2013</v>
      </c>
      <c r="G187">
        <v>2013</v>
      </c>
      <c r="H187" s="1" t="s">
        <v>80</v>
      </c>
      <c r="I187" t="s">
        <v>79</v>
      </c>
      <c r="J187">
        <v>2</v>
      </c>
      <c r="K187" t="s">
        <v>23</v>
      </c>
      <c r="L187">
        <v>99</v>
      </c>
      <c r="M187" t="s">
        <v>260</v>
      </c>
      <c r="P187" t="s">
        <v>24</v>
      </c>
      <c r="Q187" t="s">
        <v>25</v>
      </c>
      <c r="R187" s="2" t="str">
        <f t="shared" si="5"/>
        <v>.</v>
      </c>
      <c r="S187" s="2">
        <f>VLOOKUP(A187,'LBA Total'!A:Q,14,0)</f>
        <v>0</v>
      </c>
    </row>
    <row r="188" spans="1:19" x14ac:dyDescent="0.45">
      <c r="A188" s="2" t="str">
        <f t="shared" si="4"/>
        <v>2013|WaitematƒÅ Local Board Area|Private Dwelling</v>
      </c>
      <c r="B188" t="s">
        <v>16</v>
      </c>
      <c r="C188" t="s">
        <v>17</v>
      </c>
      <c r="D188" t="s">
        <v>18</v>
      </c>
      <c r="E188" t="s">
        <v>19</v>
      </c>
      <c r="F188">
        <v>2013</v>
      </c>
      <c r="G188">
        <v>2013</v>
      </c>
      <c r="H188" s="1" t="s">
        <v>80</v>
      </c>
      <c r="I188" t="s">
        <v>79</v>
      </c>
      <c r="J188">
        <v>21</v>
      </c>
      <c r="K188" t="s">
        <v>26</v>
      </c>
      <c r="L188">
        <v>1</v>
      </c>
      <c r="M188" t="s">
        <v>261</v>
      </c>
      <c r="N188">
        <v>1578</v>
      </c>
      <c r="R188" s="2">
        <f t="shared" si="5"/>
        <v>4.3720388995096009</v>
      </c>
      <c r="S188" s="2">
        <f>VLOOKUP(A188,'LBA Total'!A:Q,14,0)</f>
        <v>36093</v>
      </c>
    </row>
    <row r="189" spans="1:19" x14ac:dyDescent="0.45">
      <c r="A189" s="2" t="str">
        <f t="shared" si="4"/>
        <v>2013|WaitematƒÅ Local Board Area|Non-private Dwelling</v>
      </c>
      <c r="B189" t="s">
        <v>16</v>
      </c>
      <c r="C189" t="s">
        <v>17</v>
      </c>
      <c r="D189" t="s">
        <v>18</v>
      </c>
      <c r="E189" t="s">
        <v>19</v>
      </c>
      <c r="F189">
        <v>2013</v>
      </c>
      <c r="G189">
        <v>2013</v>
      </c>
      <c r="H189" s="1" t="s">
        <v>80</v>
      </c>
      <c r="I189" t="s">
        <v>79</v>
      </c>
      <c r="J189">
        <v>21</v>
      </c>
      <c r="K189" t="s">
        <v>26</v>
      </c>
      <c r="L189">
        <v>2</v>
      </c>
      <c r="M189" t="s">
        <v>262</v>
      </c>
      <c r="P189" t="s">
        <v>24</v>
      </c>
      <c r="Q189" t="s">
        <v>25</v>
      </c>
      <c r="R189" s="2" t="str">
        <f t="shared" si="5"/>
        <v>.</v>
      </c>
      <c r="S189" s="2">
        <f>VLOOKUP(A189,'LBA Total'!A:Q,14,0)</f>
        <v>0</v>
      </c>
    </row>
    <row r="190" spans="1:19" x14ac:dyDescent="0.45">
      <c r="A190" s="2" t="str">
        <f t="shared" si="4"/>
        <v>2013|WaitematƒÅ Local Board Area|Total - dwelling type</v>
      </c>
      <c r="B190" t="s">
        <v>16</v>
      </c>
      <c r="C190" t="s">
        <v>17</v>
      </c>
      <c r="D190" t="s">
        <v>18</v>
      </c>
      <c r="E190" t="s">
        <v>19</v>
      </c>
      <c r="F190">
        <v>2013</v>
      </c>
      <c r="G190">
        <v>2013</v>
      </c>
      <c r="H190" s="1" t="s">
        <v>80</v>
      </c>
      <c r="I190" t="s">
        <v>79</v>
      </c>
      <c r="J190">
        <v>21</v>
      </c>
      <c r="K190" t="s">
        <v>26</v>
      </c>
      <c r="L190">
        <v>99</v>
      </c>
      <c r="M190" t="s">
        <v>260</v>
      </c>
      <c r="P190" t="s">
        <v>24</v>
      </c>
      <c r="Q190" t="s">
        <v>25</v>
      </c>
      <c r="R190" s="2" t="str">
        <f t="shared" si="5"/>
        <v>.</v>
      </c>
      <c r="S190" s="2">
        <f>VLOOKUP(A190,'LBA Total'!A:Q,14,0)</f>
        <v>0</v>
      </c>
    </row>
    <row r="191" spans="1:19" x14ac:dyDescent="0.45">
      <c r="A191" s="2" t="str">
        <f t="shared" si="4"/>
        <v>2013|WaitematƒÅ Local Board Area|Private Dwelling</v>
      </c>
      <c r="B191" t="s">
        <v>16</v>
      </c>
      <c r="C191" t="s">
        <v>17</v>
      </c>
      <c r="D191" t="s">
        <v>18</v>
      </c>
      <c r="E191" t="s">
        <v>19</v>
      </c>
      <c r="F191">
        <v>2013</v>
      </c>
      <c r="G191">
        <v>2013</v>
      </c>
      <c r="H191" s="1" t="s">
        <v>80</v>
      </c>
      <c r="I191" t="s">
        <v>79</v>
      </c>
      <c r="J191">
        <v>22</v>
      </c>
      <c r="K191" t="s">
        <v>27</v>
      </c>
      <c r="L191">
        <v>1</v>
      </c>
      <c r="M191" t="s">
        <v>261</v>
      </c>
      <c r="N191">
        <v>2115</v>
      </c>
      <c r="R191" s="2">
        <f t="shared" si="5"/>
        <v>5.8598620231069738</v>
      </c>
      <c r="S191" s="2">
        <f>VLOOKUP(A191,'LBA Total'!A:Q,14,0)</f>
        <v>36093</v>
      </c>
    </row>
    <row r="192" spans="1:19" x14ac:dyDescent="0.45">
      <c r="A192" s="2" t="str">
        <f t="shared" si="4"/>
        <v>2013|WaitematƒÅ Local Board Area|Non-private Dwelling</v>
      </c>
      <c r="B192" t="s">
        <v>16</v>
      </c>
      <c r="C192" t="s">
        <v>17</v>
      </c>
      <c r="D192" t="s">
        <v>18</v>
      </c>
      <c r="E192" t="s">
        <v>19</v>
      </c>
      <c r="F192">
        <v>2013</v>
      </c>
      <c r="G192">
        <v>2013</v>
      </c>
      <c r="H192" s="1" t="s">
        <v>80</v>
      </c>
      <c r="I192" t="s">
        <v>79</v>
      </c>
      <c r="J192">
        <v>22</v>
      </c>
      <c r="K192" t="s">
        <v>27</v>
      </c>
      <c r="L192">
        <v>2</v>
      </c>
      <c r="M192" t="s">
        <v>262</v>
      </c>
      <c r="P192" t="s">
        <v>24</v>
      </c>
      <c r="Q192" t="s">
        <v>25</v>
      </c>
      <c r="R192" s="2" t="str">
        <f t="shared" si="5"/>
        <v>.</v>
      </c>
      <c r="S192" s="2">
        <f>VLOOKUP(A192,'LBA Total'!A:Q,14,0)</f>
        <v>0</v>
      </c>
    </row>
    <row r="193" spans="1:19" x14ac:dyDescent="0.45">
      <c r="A193" s="2" t="str">
        <f t="shared" si="4"/>
        <v>2013|WaitematƒÅ Local Board Area|Total - dwelling type</v>
      </c>
      <c r="B193" t="s">
        <v>16</v>
      </c>
      <c r="C193" t="s">
        <v>17</v>
      </c>
      <c r="D193" t="s">
        <v>18</v>
      </c>
      <c r="E193" t="s">
        <v>19</v>
      </c>
      <c r="F193">
        <v>2013</v>
      </c>
      <c r="G193">
        <v>2013</v>
      </c>
      <c r="H193" s="1" t="s">
        <v>80</v>
      </c>
      <c r="I193" t="s">
        <v>79</v>
      </c>
      <c r="J193">
        <v>22</v>
      </c>
      <c r="K193" t="s">
        <v>27</v>
      </c>
      <c r="L193">
        <v>99</v>
      </c>
      <c r="M193" t="s">
        <v>260</v>
      </c>
      <c r="P193" t="s">
        <v>24</v>
      </c>
      <c r="Q193" t="s">
        <v>25</v>
      </c>
      <c r="R193" s="2" t="str">
        <f t="shared" si="5"/>
        <v>.</v>
      </c>
      <c r="S193" s="2">
        <f>VLOOKUP(A193,'LBA Total'!A:Q,14,0)</f>
        <v>0</v>
      </c>
    </row>
    <row r="194" spans="1:19" x14ac:dyDescent="0.45">
      <c r="A194" s="2" t="str">
        <f t="shared" si="4"/>
        <v>2013|WaitematƒÅ Local Board Area|Private Dwelling</v>
      </c>
      <c r="B194" t="s">
        <v>16</v>
      </c>
      <c r="C194" t="s">
        <v>17</v>
      </c>
      <c r="D194" t="s">
        <v>18</v>
      </c>
      <c r="E194" t="s">
        <v>19</v>
      </c>
      <c r="F194">
        <v>2013</v>
      </c>
      <c r="G194">
        <v>2013</v>
      </c>
      <c r="H194" s="1" t="s">
        <v>80</v>
      </c>
      <c r="I194" t="s">
        <v>79</v>
      </c>
      <c r="J194">
        <v>3</v>
      </c>
      <c r="K194" t="s">
        <v>28</v>
      </c>
      <c r="L194">
        <v>1</v>
      </c>
      <c r="M194" t="s">
        <v>261</v>
      </c>
      <c r="N194">
        <v>120</v>
      </c>
      <c r="R194" s="2">
        <f t="shared" si="5"/>
        <v>0.33247444102734602</v>
      </c>
      <c r="S194" s="2">
        <f>VLOOKUP(A194,'LBA Total'!A:Q,14,0)</f>
        <v>36093</v>
      </c>
    </row>
    <row r="195" spans="1:19" x14ac:dyDescent="0.45">
      <c r="A195" s="2" t="str">
        <f t="shared" ref="A195:A258" si="6">G195&amp;"|"&amp;I195&amp;"|"&amp;M195</f>
        <v>2013|WaitematƒÅ Local Board Area|Non-private Dwelling</v>
      </c>
      <c r="B195" t="s">
        <v>16</v>
      </c>
      <c r="C195" t="s">
        <v>17</v>
      </c>
      <c r="D195" t="s">
        <v>18</v>
      </c>
      <c r="E195" t="s">
        <v>19</v>
      </c>
      <c r="F195">
        <v>2013</v>
      </c>
      <c r="G195">
        <v>2013</v>
      </c>
      <c r="H195" s="1" t="s">
        <v>80</v>
      </c>
      <c r="I195" t="s">
        <v>79</v>
      </c>
      <c r="J195">
        <v>3</v>
      </c>
      <c r="K195" t="s">
        <v>28</v>
      </c>
      <c r="L195">
        <v>2</v>
      </c>
      <c r="M195" t="s">
        <v>262</v>
      </c>
      <c r="P195" t="s">
        <v>24</v>
      </c>
      <c r="Q195" t="s">
        <v>25</v>
      </c>
      <c r="R195" s="2" t="str">
        <f t="shared" ref="R195:R258" si="7">IF(P195&lt;&gt;"_U",IFERROR((N195/S195*100),"."),".")</f>
        <v>.</v>
      </c>
      <c r="S195" s="2">
        <f>VLOOKUP(A195,'LBA Total'!A:Q,14,0)</f>
        <v>0</v>
      </c>
    </row>
    <row r="196" spans="1:19" x14ac:dyDescent="0.45">
      <c r="A196" s="2" t="str">
        <f t="shared" si="6"/>
        <v>2013|WaitematƒÅ Local Board Area|Total - dwelling type</v>
      </c>
      <c r="B196" t="s">
        <v>16</v>
      </c>
      <c r="C196" t="s">
        <v>17</v>
      </c>
      <c r="D196" t="s">
        <v>18</v>
      </c>
      <c r="E196" t="s">
        <v>19</v>
      </c>
      <c r="F196">
        <v>2013</v>
      </c>
      <c r="G196">
        <v>2013</v>
      </c>
      <c r="H196" s="1" t="s">
        <v>80</v>
      </c>
      <c r="I196" t="s">
        <v>79</v>
      </c>
      <c r="J196">
        <v>3</v>
      </c>
      <c r="K196" t="s">
        <v>28</v>
      </c>
      <c r="L196">
        <v>99</v>
      </c>
      <c r="M196" t="s">
        <v>260</v>
      </c>
      <c r="P196" t="s">
        <v>24</v>
      </c>
      <c r="Q196" t="s">
        <v>25</v>
      </c>
      <c r="R196" s="2" t="str">
        <f t="shared" si="7"/>
        <v>.</v>
      </c>
      <c r="S196" s="2">
        <f>VLOOKUP(A196,'LBA Total'!A:Q,14,0)</f>
        <v>0</v>
      </c>
    </row>
    <row r="197" spans="1:19" x14ac:dyDescent="0.45">
      <c r="A197" s="2" t="str">
        <f t="shared" si="6"/>
        <v>2013|WaitematƒÅ Local Board Area|Private Dwelling</v>
      </c>
      <c r="B197" t="s">
        <v>16</v>
      </c>
      <c r="C197" t="s">
        <v>17</v>
      </c>
      <c r="D197" t="s">
        <v>18</v>
      </c>
      <c r="E197" t="s">
        <v>19</v>
      </c>
      <c r="F197">
        <v>2013</v>
      </c>
      <c r="G197">
        <v>2013</v>
      </c>
      <c r="H197" s="1" t="s">
        <v>80</v>
      </c>
      <c r="I197" t="s">
        <v>79</v>
      </c>
      <c r="J197">
        <v>999</v>
      </c>
      <c r="K197" t="s">
        <v>29</v>
      </c>
      <c r="L197">
        <v>1</v>
      </c>
      <c r="M197" t="s">
        <v>261</v>
      </c>
      <c r="N197">
        <v>36093</v>
      </c>
      <c r="R197" s="2">
        <f t="shared" si="7"/>
        <v>100</v>
      </c>
      <c r="S197" s="2">
        <f>VLOOKUP(A197,'LBA Total'!A:Q,14,0)</f>
        <v>36093</v>
      </c>
    </row>
    <row r="198" spans="1:19" x14ac:dyDescent="0.45">
      <c r="A198" s="2" t="str">
        <f t="shared" si="6"/>
        <v>2013|WaitematƒÅ Local Board Area|Non-private Dwelling</v>
      </c>
      <c r="B198" t="s">
        <v>16</v>
      </c>
      <c r="C198" t="s">
        <v>17</v>
      </c>
      <c r="D198" t="s">
        <v>18</v>
      </c>
      <c r="E198" t="s">
        <v>19</v>
      </c>
      <c r="F198">
        <v>2013</v>
      </c>
      <c r="G198">
        <v>2013</v>
      </c>
      <c r="H198" s="1" t="s">
        <v>80</v>
      </c>
      <c r="I198" t="s">
        <v>79</v>
      </c>
      <c r="J198">
        <v>999</v>
      </c>
      <c r="K198" t="s">
        <v>29</v>
      </c>
      <c r="L198">
        <v>2</v>
      </c>
      <c r="M198" t="s">
        <v>262</v>
      </c>
      <c r="P198" t="s">
        <v>24</v>
      </c>
      <c r="Q198" t="s">
        <v>25</v>
      </c>
      <c r="R198" s="2" t="str">
        <f t="shared" si="7"/>
        <v>.</v>
      </c>
      <c r="S198" s="2">
        <f>VLOOKUP(A198,'LBA Total'!A:Q,14,0)</f>
        <v>0</v>
      </c>
    </row>
    <row r="199" spans="1:19" x14ac:dyDescent="0.45">
      <c r="A199" s="2" t="str">
        <f t="shared" si="6"/>
        <v>2013|WaitematƒÅ Local Board Area|Total - dwelling type</v>
      </c>
      <c r="B199" t="s">
        <v>16</v>
      </c>
      <c r="C199" t="s">
        <v>17</v>
      </c>
      <c r="D199" t="s">
        <v>18</v>
      </c>
      <c r="E199" t="s">
        <v>19</v>
      </c>
      <c r="F199">
        <v>2013</v>
      </c>
      <c r="G199">
        <v>2013</v>
      </c>
      <c r="H199" s="1" t="s">
        <v>80</v>
      </c>
      <c r="I199" t="s">
        <v>79</v>
      </c>
      <c r="J199">
        <v>999</v>
      </c>
      <c r="K199" t="s">
        <v>29</v>
      </c>
      <c r="L199">
        <v>99</v>
      </c>
      <c r="M199" t="s">
        <v>260</v>
      </c>
      <c r="P199" t="s">
        <v>24</v>
      </c>
      <c r="Q199" t="s">
        <v>25</v>
      </c>
      <c r="R199" s="2" t="str">
        <f t="shared" si="7"/>
        <v>.</v>
      </c>
      <c r="S199" s="2">
        <f>VLOOKUP(A199,'LBA Total'!A:Q,14,0)</f>
        <v>0</v>
      </c>
    </row>
    <row r="200" spans="1:19" x14ac:dyDescent="0.45">
      <c r="A200" s="2" t="str">
        <f t="shared" si="6"/>
        <v>2013|Whau Local Board Area|Private Dwelling</v>
      </c>
      <c r="B200" t="s">
        <v>16</v>
      </c>
      <c r="C200" t="s">
        <v>17</v>
      </c>
      <c r="D200" t="s">
        <v>18</v>
      </c>
      <c r="E200" t="s">
        <v>19</v>
      </c>
      <c r="F200">
        <v>2013</v>
      </c>
      <c r="G200">
        <v>2013</v>
      </c>
      <c r="H200" s="1" t="s">
        <v>78</v>
      </c>
      <c r="I200" t="s">
        <v>77</v>
      </c>
      <c r="J200">
        <v>1</v>
      </c>
      <c r="K200" t="s">
        <v>22</v>
      </c>
      <c r="L200">
        <v>1</v>
      </c>
      <c r="M200" t="s">
        <v>261</v>
      </c>
      <c r="N200">
        <v>23985</v>
      </c>
      <c r="R200" s="2">
        <f t="shared" si="7"/>
        <v>94.907407407407405</v>
      </c>
      <c r="S200" s="2">
        <f>VLOOKUP(A200,'LBA Total'!A:Q,14,0)</f>
        <v>25272</v>
      </c>
    </row>
    <row r="201" spans="1:19" x14ac:dyDescent="0.45">
      <c r="A201" s="2" t="str">
        <f t="shared" si="6"/>
        <v>2013|Whau Local Board Area|Non-private Dwelling</v>
      </c>
      <c r="B201" t="s">
        <v>16</v>
      </c>
      <c r="C201" t="s">
        <v>17</v>
      </c>
      <c r="D201" t="s">
        <v>18</v>
      </c>
      <c r="E201" t="s">
        <v>19</v>
      </c>
      <c r="F201">
        <v>2013</v>
      </c>
      <c r="G201">
        <v>2013</v>
      </c>
      <c r="H201" s="1" t="s">
        <v>78</v>
      </c>
      <c r="I201" t="s">
        <v>77</v>
      </c>
      <c r="J201">
        <v>1</v>
      </c>
      <c r="K201" t="s">
        <v>22</v>
      </c>
      <c r="L201">
        <v>2</v>
      </c>
      <c r="M201" t="s">
        <v>262</v>
      </c>
      <c r="N201">
        <v>51</v>
      </c>
      <c r="R201" s="2" t="str">
        <f t="shared" si="7"/>
        <v>.</v>
      </c>
      <c r="S201" s="2">
        <f>VLOOKUP(A201,'LBA Total'!A:Q,14,0)</f>
        <v>0</v>
      </c>
    </row>
    <row r="202" spans="1:19" x14ac:dyDescent="0.45">
      <c r="A202" s="2" t="str">
        <f t="shared" si="6"/>
        <v>2013|Whau Local Board Area|Total - dwelling type</v>
      </c>
      <c r="B202" t="s">
        <v>16</v>
      </c>
      <c r="C202" t="s">
        <v>17</v>
      </c>
      <c r="D202" t="s">
        <v>18</v>
      </c>
      <c r="E202" t="s">
        <v>19</v>
      </c>
      <c r="F202">
        <v>2013</v>
      </c>
      <c r="G202">
        <v>2013</v>
      </c>
      <c r="H202" s="1" t="s">
        <v>78</v>
      </c>
      <c r="I202" t="s">
        <v>77</v>
      </c>
      <c r="J202">
        <v>1</v>
      </c>
      <c r="K202" t="s">
        <v>22</v>
      </c>
      <c r="L202">
        <v>99</v>
      </c>
      <c r="M202" t="s">
        <v>260</v>
      </c>
      <c r="N202">
        <v>24039</v>
      </c>
      <c r="R202" s="2" t="str">
        <f t="shared" si="7"/>
        <v>.</v>
      </c>
      <c r="S202" s="2">
        <f>VLOOKUP(A202,'LBA Total'!A:Q,14,0)</f>
        <v>0</v>
      </c>
    </row>
    <row r="203" spans="1:19" x14ac:dyDescent="0.45">
      <c r="A203" s="2" t="str">
        <f t="shared" si="6"/>
        <v>2013|Whau Local Board Area|Private Dwelling</v>
      </c>
      <c r="B203" t="s">
        <v>16</v>
      </c>
      <c r="C203" t="s">
        <v>17</v>
      </c>
      <c r="D203" t="s">
        <v>18</v>
      </c>
      <c r="E203" t="s">
        <v>19</v>
      </c>
      <c r="F203">
        <v>2013</v>
      </c>
      <c r="G203">
        <v>2013</v>
      </c>
      <c r="H203" s="1" t="s">
        <v>78</v>
      </c>
      <c r="I203" t="s">
        <v>77</v>
      </c>
      <c r="J203">
        <v>2</v>
      </c>
      <c r="K203" t="s">
        <v>23</v>
      </c>
      <c r="L203">
        <v>1</v>
      </c>
      <c r="M203" t="s">
        <v>261</v>
      </c>
      <c r="N203">
        <v>1125</v>
      </c>
      <c r="R203" s="2">
        <f t="shared" si="7"/>
        <v>4.4515669515669511</v>
      </c>
      <c r="S203" s="2">
        <f>VLOOKUP(A203,'LBA Total'!A:Q,14,0)</f>
        <v>25272</v>
      </c>
    </row>
    <row r="204" spans="1:19" x14ac:dyDescent="0.45">
      <c r="A204" s="2" t="str">
        <f t="shared" si="6"/>
        <v>2013|Whau Local Board Area|Non-private Dwelling</v>
      </c>
      <c r="B204" t="s">
        <v>16</v>
      </c>
      <c r="C204" t="s">
        <v>17</v>
      </c>
      <c r="D204" t="s">
        <v>18</v>
      </c>
      <c r="E204" t="s">
        <v>19</v>
      </c>
      <c r="F204">
        <v>2013</v>
      </c>
      <c r="G204">
        <v>2013</v>
      </c>
      <c r="H204" s="1" t="s">
        <v>78</v>
      </c>
      <c r="I204" t="s">
        <v>77</v>
      </c>
      <c r="J204">
        <v>2</v>
      </c>
      <c r="K204" t="s">
        <v>23</v>
      </c>
      <c r="L204">
        <v>2</v>
      </c>
      <c r="M204" t="s">
        <v>262</v>
      </c>
      <c r="P204" t="s">
        <v>24</v>
      </c>
      <c r="Q204" t="s">
        <v>25</v>
      </c>
      <c r="R204" s="2" t="str">
        <f t="shared" si="7"/>
        <v>.</v>
      </c>
      <c r="S204" s="2">
        <f>VLOOKUP(A204,'LBA Total'!A:Q,14,0)</f>
        <v>0</v>
      </c>
    </row>
    <row r="205" spans="1:19" x14ac:dyDescent="0.45">
      <c r="A205" s="2" t="str">
        <f t="shared" si="6"/>
        <v>2013|Whau Local Board Area|Total - dwelling type</v>
      </c>
      <c r="B205" t="s">
        <v>16</v>
      </c>
      <c r="C205" t="s">
        <v>17</v>
      </c>
      <c r="D205" t="s">
        <v>18</v>
      </c>
      <c r="E205" t="s">
        <v>19</v>
      </c>
      <c r="F205">
        <v>2013</v>
      </c>
      <c r="G205">
        <v>2013</v>
      </c>
      <c r="H205" s="1" t="s">
        <v>78</v>
      </c>
      <c r="I205" t="s">
        <v>77</v>
      </c>
      <c r="J205">
        <v>2</v>
      </c>
      <c r="K205" t="s">
        <v>23</v>
      </c>
      <c r="L205">
        <v>99</v>
      </c>
      <c r="M205" t="s">
        <v>260</v>
      </c>
      <c r="P205" t="s">
        <v>24</v>
      </c>
      <c r="Q205" t="s">
        <v>25</v>
      </c>
      <c r="R205" s="2" t="str">
        <f t="shared" si="7"/>
        <v>.</v>
      </c>
      <c r="S205" s="2">
        <f>VLOOKUP(A205,'LBA Total'!A:Q,14,0)</f>
        <v>0</v>
      </c>
    </row>
    <row r="206" spans="1:19" x14ac:dyDescent="0.45">
      <c r="A206" s="2" t="str">
        <f t="shared" si="6"/>
        <v>2013|Whau Local Board Area|Private Dwelling</v>
      </c>
      <c r="B206" t="s">
        <v>16</v>
      </c>
      <c r="C206" t="s">
        <v>17</v>
      </c>
      <c r="D206" t="s">
        <v>18</v>
      </c>
      <c r="E206" t="s">
        <v>19</v>
      </c>
      <c r="F206">
        <v>2013</v>
      </c>
      <c r="G206">
        <v>2013</v>
      </c>
      <c r="H206" s="1" t="s">
        <v>78</v>
      </c>
      <c r="I206" t="s">
        <v>77</v>
      </c>
      <c r="J206">
        <v>21</v>
      </c>
      <c r="K206" t="s">
        <v>26</v>
      </c>
      <c r="L206">
        <v>1</v>
      </c>
      <c r="M206" t="s">
        <v>261</v>
      </c>
      <c r="N206">
        <v>336</v>
      </c>
      <c r="R206" s="2">
        <f t="shared" si="7"/>
        <v>1.3295346628679963</v>
      </c>
      <c r="S206" s="2">
        <f>VLOOKUP(A206,'LBA Total'!A:Q,14,0)</f>
        <v>25272</v>
      </c>
    </row>
    <row r="207" spans="1:19" x14ac:dyDescent="0.45">
      <c r="A207" s="2" t="str">
        <f t="shared" si="6"/>
        <v>2013|Whau Local Board Area|Non-private Dwelling</v>
      </c>
      <c r="B207" t="s">
        <v>16</v>
      </c>
      <c r="C207" t="s">
        <v>17</v>
      </c>
      <c r="D207" t="s">
        <v>18</v>
      </c>
      <c r="E207" t="s">
        <v>19</v>
      </c>
      <c r="F207">
        <v>2013</v>
      </c>
      <c r="G207">
        <v>2013</v>
      </c>
      <c r="H207" s="1" t="s">
        <v>78</v>
      </c>
      <c r="I207" t="s">
        <v>77</v>
      </c>
      <c r="J207">
        <v>21</v>
      </c>
      <c r="K207" t="s">
        <v>26</v>
      </c>
      <c r="L207">
        <v>2</v>
      </c>
      <c r="M207" t="s">
        <v>262</v>
      </c>
      <c r="P207" t="s">
        <v>24</v>
      </c>
      <c r="Q207" t="s">
        <v>25</v>
      </c>
      <c r="R207" s="2" t="str">
        <f t="shared" si="7"/>
        <v>.</v>
      </c>
      <c r="S207" s="2">
        <f>VLOOKUP(A207,'LBA Total'!A:Q,14,0)</f>
        <v>0</v>
      </c>
    </row>
    <row r="208" spans="1:19" x14ac:dyDescent="0.45">
      <c r="A208" s="2" t="str">
        <f t="shared" si="6"/>
        <v>2013|Whau Local Board Area|Total - dwelling type</v>
      </c>
      <c r="B208" t="s">
        <v>16</v>
      </c>
      <c r="C208" t="s">
        <v>17</v>
      </c>
      <c r="D208" t="s">
        <v>18</v>
      </c>
      <c r="E208" t="s">
        <v>19</v>
      </c>
      <c r="F208">
        <v>2013</v>
      </c>
      <c r="G208">
        <v>2013</v>
      </c>
      <c r="H208" s="1" t="s">
        <v>78</v>
      </c>
      <c r="I208" t="s">
        <v>77</v>
      </c>
      <c r="J208">
        <v>21</v>
      </c>
      <c r="K208" t="s">
        <v>26</v>
      </c>
      <c r="L208">
        <v>99</v>
      </c>
      <c r="M208" t="s">
        <v>260</v>
      </c>
      <c r="P208" t="s">
        <v>24</v>
      </c>
      <c r="Q208" t="s">
        <v>25</v>
      </c>
      <c r="R208" s="2" t="str">
        <f t="shared" si="7"/>
        <v>.</v>
      </c>
      <c r="S208" s="2">
        <f>VLOOKUP(A208,'LBA Total'!A:Q,14,0)</f>
        <v>0</v>
      </c>
    </row>
    <row r="209" spans="1:19" x14ac:dyDescent="0.45">
      <c r="A209" s="2" t="str">
        <f t="shared" si="6"/>
        <v>2013|Whau Local Board Area|Private Dwelling</v>
      </c>
      <c r="B209" t="s">
        <v>16</v>
      </c>
      <c r="C209" t="s">
        <v>17</v>
      </c>
      <c r="D209" t="s">
        <v>18</v>
      </c>
      <c r="E209" t="s">
        <v>19</v>
      </c>
      <c r="F209">
        <v>2013</v>
      </c>
      <c r="G209">
        <v>2013</v>
      </c>
      <c r="H209" s="1" t="s">
        <v>78</v>
      </c>
      <c r="I209" t="s">
        <v>77</v>
      </c>
      <c r="J209">
        <v>22</v>
      </c>
      <c r="K209" t="s">
        <v>27</v>
      </c>
      <c r="L209">
        <v>1</v>
      </c>
      <c r="M209" t="s">
        <v>261</v>
      </c>
      <c r="N209">
        <v>789</v>
      </c>
      <c r="R209" s="2">
        <f t="shared" si="7"/>
        <v>3.1220322886989553</v>
      </c>
      <c r="S209" s="2">
        <f>VLOOKUP(A209,'LBA Total'!A:Q,14,0)</f>
        <v>25272</v>
      </c>
    </row>
    <row r="210" spans="1:19" x14ac:dyDescent="0.45">
      <c r="A210" s="2" t="str">
        <f t="shared" si="6"/>
        <v>2013|Whau Local Board Area|Non-private Dwelling</v>
      </c>
      <c r="B210" t="s">
        <v>16</v>
      </c>
      <c r="C210" t="s">
        <v>17</v>
      </c>
      <c r="D210" t="s">
        <v>18</v>
      </c>
      <c r="E210" t="s">
        <v>19</v>
      </c>
      <c r="F210">
        <v>2013</v>
      </c>
      <c r="G210">
        <v>2013</v>
      </c>
      <c r="H210" s="1" t="s">
        <v>78</v>
      </c>
      <c r="I210" t="s">
        <v>77</v>
      </c>
      <c r="J210">
        <v>22</v>
      </c>
      <c r="K210" t="s">
        <v>27</v>
      </c>
      <c r="L210">
        <v>2</v>
      </c>
      <c r="M210" t="s">
        <v>262</v>
      </c>
      <c r="P210" t="s">
        <v>24</v>
      </c>
      <c r="Q210" t="s">
        <v>25</v>
      </c>
      <c r="R210" s="2" t="str">
        <f t="shared" si="7"/>
        <v>.</v>
      </c>
      <c r="S210" s="2">
        <f>VLOOKUP(A210,'LBA Total'!A:Q,14,0)</f>
        <v>0</v>
      </c>
    </row>
    <row r="211" spans="1:19" x14ac:dyDescent="0.45">
      <c r="A211" s="2" t="str">
        <f t="shared" si="6"/>
        <v>2013|Whau Local Board Area|Total - dwelling type</v>
      </c>
      <c r="B211" t="s">
        <v>16</v>
      </c>
      <c r="C211" t="s">
        <v>17</v>
      </c>
      <c r="D211" t="s">
        <v>18</v>
      </c>
      <c r="E211" t="s">
        <v>19</v>
      </c>
      <c r="F211">
        <v>2013</v>
      </c>
      <c r="G211">
        <v>2013</v>
      </c>
      <c r="H211" s="1" t="s">
        <v>78</v>
      </c>
      <c r="I211" t="s">
        <v>77</v>
      </c>
      <c r="J211">
        <v>22</v>
      </c>
      <c r="K211" t="s">
        <v>27</v>
      </c>
      <c r="L211">
        <v>99</v>
      </c>
      <c r="M211" t="s">
        <v>260</v>
      </c>
      <c r="P211" t="s">
        <v>24</v>
      </c>
      <c r="Q211" t="s">
        <v>25</v>
      </c>
      <c r="R211" s="2" t="str">
        <f t="shared" si="7"/>
        <v>.</v>
      </c>
      <c r="S211" s="2">
        <f>VLOOKUP(A211,'LBA Total'!A:Q,14,0)</f>
        <v>0</v>
      </c>
    </row>
    <row r="212" spans="1:19" x14ac:dyDescent="0.45">
      <c r="A212" s="2" t="str">
        <f t="shared" si="6"/>
        <v>2013|Whau Local Board Area|Private Dwelling</v>
      </c>
      <c r="B212" t="s">
        <v>16</v>
      </c>
      <c r="C212" t="s">
        <v>17</v>
      </c>
      <c r="D212" t="s">
        <v>18</v>
      </c>
      <c r="E212" t="s">
        <v>19</v>
      </c>
      <c r="F212">
        <v>2013</v>
      </c>
      <c r="G212">
        <v>2013</v>
      </c>
      <c r="H212" s="1" t="s">
        <v>78</v>
      </c>
      <c r="I212" t="s">
        <v>77</v>
      </c>
      <c r="J212">
        <v>3</v>
      </c>
      <c r="K212" t="s">
        <v>28</v>
      </c>
      <c r="L212">
        <v>1</v>
      </c>
      <c r="M212" t="s">
        <v>261</v>
      </c>
      <c r="N212">
        <v>159</v>
      </c>
      <c r="R212" s="2">
        <f t="shared" si="7"/>
        <v>0.6291547958214625</v>
      </c>
      <c r="S212" s="2">
        <f>VLOOKUP(A212,'LBA Total'!A:Q,14,0)</f>
        <v>25272</v>
      </c>
    </row>
    <row r="213" spans="1:19" x14ac:dyDescent="0.45">
      <c r="A213" s="2" t="str">
        <f t="shared" si="6"/>
        <v>2013|Whau Local Board Area|Non-private Dwelling</v>
      </c>
      <c r="B213" t="s">
        <v>16</v>
      </c>
      <c r="C213" t="s">
        <v>17</v>
      </c>
      <c r="D213" t="s">
        <v>18</v>
      </c>
      <c r="E213" t="s">
        <v>19</v>
      </c>
      <c r="F213">
        <v>2013</v>
      </c>
      <c r="G213">
        <v>2013</v>
      </c>
      <c r="H213" s="1" t="s">
        <v>78</v>
      </c>
      <c r="I213" t="s">
        <v>77</v>
      </c>
      <c r="J213">
        <v>3</v>
      </c>
      <c r="K213" t="s">
        <v>28</v>
      </c>
      <c r="L213">
        <v>2</v>
      </c>
      <c r="M213" t="s">
        <v>262</v>
      </c>
      <c r="P213" t="s">
        <v>24</v>
      </c>
      <c r="Q213" t="s">
        <v>25</v>
      </c>
      <c r="R213" s="2" t="str">
        <f t="shared" si="7"/>
        <v>.</v>
      </c>
      <c r="S213" s="2">
        <f>VLOOKUP(A213,'LBA Total'!A:Q,14,0)</f>
        <v>0</v>
      </c>
    </row>
    <row r="214" spans="1:19" x14ac:dyDescent="0.45">
      <c r="A214" s="2" t="str">
        <f t="shared" si="6"/>
        <v>2013|Whau Local Board Area|Total - dwelling type</v>
      </c>
      <c r="B214" t="s">
        <v>16</v>
      </c>
      <c r="C214" t="s">
        <v>17</v>
      </c>
      <c r="D214" t="s">
        <v>18</v>
      </c>
      <c r="E214" t="s">
        <v>19</v>
      </c>
      <c r="F214">
        <v>2013</v>
      </c>
      <c r="G214">
        <v>2013</v>
      </c>
      <c r="H214" s="1" t="s">
        <v>78</v>
      </c>
      <c r="I214" t="s">
        <v>77</v>
      </c>
      <c r="J214">
        <v>3</v>
      </c>
      <c r="K214" t="s">
        <v>28</v>
      </c>
      <c r="L214">
        <v>99</v>
      </c>
      <c r="M214" t="s">
        <v>260</v>
      </c>
      <c r="P214" t="s">
        <v>24</v>
      </c>
      <c r="Q214" t="s">
        <v>25</v>
      </c>
      <c r="R214" s="2" t="str">
        <f t="shared" si="7"/>
        <v>.</v>
      </c>
      <c r="S214" s="2">
        <f>VLOOKUP(A214,'LBA Total'!A:Q,14,0)</f>
        <v>0</v>
      </c>
    </row>
    <row r="215" spans="1:19" x14ac:dyDescent="0.45">
      <c r="A215" s="2" t="str">
        <f t="shared" si="6"/>
        <v>2013|Whau Local Board Area|Private Dwelling</v>
      </c>
      <c r="B215" t="s">
        <v>16</v>
      </c>
      <c r="C215" t="s">
        <v>17</v>
      </c>
      <c r="D215" t="s">
        <v>18</v>
      </c>
      <c r="E215" t="s">
        <v>19</v>
      </c>
      <c r="F215">
        <v>2013</v>
      </c>
      <c r="G215">
        <v>2013</v>
      </c>
      <c r="H215" s="1" t="s">
        <v>78</v>
      </c>
      <c r="I215" t="s">
        <v>77</v>
      </c>
      <c r="J215">
        <v>999</v>
      </c>
      <c r="K215" t="s">
        <v>29</v>
      </c>
      <c r="L215">
        <v>1</v>
      </c>
      <c r="M215" t="s">
        <v>261</v>
      </c>
      <c r="N215">
        <v>25272</v>
      </c>
      <c r="R215" s="2">
        <f t="shared" si="7"/>
        <v>100</v>
      </c>
      <c r="S215" s="2">
        <f>VLOOKUP(A215,'LBA Total'!A:Q,14,0)</f>
        <v>25272</v>
      </c>
    </row>
    <row r="216" spans="1:19" x14ac:dyDescent="0.45">
      <c r="A216" s="2" t="str">
        <f t="shared" si="6"/>
        <v>2013|Whau Local Board Area|Non-private Dwelling</v>
      </c>
      <c r="B216" t="s">
        <v>16</v>
      </c>
      <c r="C216" t="s">
        <v>17</v>
      </c>
      <c r="D216" t="s">
        <v>18</v>
      </c>
      <c r="E216" t="s">
        <v>19</v>
      </c>
      <c r="F216">
        <v>2013</v>
      </c>
      <c r="G216">
        <v>2013</v>
      </c>
      <c r="H216" s="1" t="s">
        <v>78</v>
      </c>
      <c r="I216" t="s">
        <v>77</v>
      </c>
      <c r="J216">
        <v>999</v>
      </c>
      <c r="K216" t="s">
        <v>29</v>
      </c>
      <c r="L216">
        <v>2</v>
      </c>
      <c r="M216" t="s">
        <v>262</v>
      </c>
      <c r="P216" t="s">
        <v>24</v>
      </c>
      <c r="Q216" t="s">
        <v>25</v>
      </c>
      <c r="R216" s="2" t="str">
        <f t="shared" si="7"/>
        <v>.</v>
      </c>
      <c r="S216" s="2">
        <f>VLOOKUP(A216,'LBA Total'!A:Q,14,0)</f>
        <v>0</v>
      </c>
    </row>
    <row r="217" spans="1:19" x14ac:dyDescent="0.45">
      <c r="A217" s="2" t="str">
        <f t="shared" si="6"/>
        <v>2013|Whau Local Board Area|Total - dwelling type</v>
      </c>
      <c r="B217" t="s">
        <v>16</v>
      </c>
      <c r="C217" t="s">
        <v>17</v>
      </c>
      <c r="D217" t="s">
        <v>18</v>
      </c>
      <c r="E217" t="s">
        <v>19</v>
      </c>
      <c r="F217">
        <v>2013</v>
      </c>
      <c r="G217">
        <v>2013</v>
      </c>
      <c r="H217" s="1" t="s">
        <v>78</v>
      </c>
      <c r="I217" t="s">
        <v>77</v>
      </c>
      <c r="J217">
        <v>999</v>
      </c>
      <c r="K217" t="s">
        <v>29</v>
      </c>
      <c r="L217">
        <v>99</v>
      </c>
      <c r="M217" t="s">
        <v>260</v>
      </c>
      <c r="P217" t="s">
        <v>24</v>
      </c>
      <c r="Q217" t="s">
        <v>25</v>
      </c>
      <c r="R217" s="2" t="str">
        <f t="shared" si="7"/>
        <v>.</v>
      </c>
      <c r="S217" s="2">
        <f>VLOOKUP(A217,'LBA Total'!A:Q,14,0)</f>
        <v>0</v>
      </c>
    </row>
    <row r="218" spans="1:19" x14ac:dyDescent="0.45">
      <c r="A218" s="2" t="str">
        <f t="shared" si="6"/>
        <v>2013|Albert-Eden Local Board Area|Private Dwelling</v>
      </c>
      <c r="B218" t="s">
        <v>16</v>
      </c>
      <c r="C218" t="s">
        <v>17</v>
      </c>
      <c r="D218" t="s">
        <v>18</v>
      </c>
      <c r="E218" t="s">
        <v>19</v>
      </c>
      <c r="F218">
        <v>2013</v>
      </c>
      <c r="G218">
        <v>2013</v>
      </c>
      <c r="H218" s="1" t="s">
        <v>76</v>
      </c>
      <c r="I218" t="s">
        <v>75</v>
      </c>
      <c r="J218">
        <v>1</v>
      </c>
      <c r="K218" t="s">
        <v>22</v>
      </c>
      <c r="L218">
        <v>1</v>
      </c>
      <c r="M218" t="s">
        <v>261</v>
      </c>
      <c r="N218">
        <v>31962</v>
      </c>
      <c r="R218" s="2">
        <f t="shared" si="7"/>
        <v>94.075055187637972</v>
      </c>
      <c r="S218" s="2">
        <f>VLOOKUP(A218,'LBA Total'!A:Q,14,0)</f>
        <v>33975</v>
      </c>
    </row>
    <row r="219" spans="1:19" x14ac:dyDescent="0.45">
      <c r="A219" s="2" t="str">
        <f t="shared" si="6"/>
        <v>2013|Albert-Eden Local Board Area|Non-private Dwelling</v>
      </c>
      <c r="B219" t="s">
        <v>16</v>
      </c>
      <c r="C219" t="s">
        <v>17</v>
      </c>
      <c r="D219" t="s">
        <v>18</v>
      </c>
      <c r="E219" t="s">
        <v>19</v>
      </c>
      <c r="F219">
        <v>2013</v>
      </c>
      <c r="G219">
        <v>2013</v>
      </c>
      <c r="H219" s="1" t="s">
        <v>76</v>
      </c>
      <c r="I219" t="s">
        <v>75</v>
      </c>
      <c r="J219">
        <v>1</v>
      </c>
      <c r="K219" t="s">
        <v>22</v>
      </c>
      <c r="L219">
        <v>2</v>
      </c>
      <c r="M219" t="s">
        <v>262</v>
      </c>
      <c r="N219">
        <v>159</v>
      </c>
      <c r="R219" s="2" t="str">
        <f t="shared" si="7"/>
        <v>.</v>
      </c>
      <c r="S219" s="2">
        <f>VLOOKUP(A219,'LBA Total'!A:Q,14,0)</f>
        <v>0</v>
      </c>
    </row>
    <row r="220" spans="1:19" x14ac:dyDescent="0.45">
      <c r="A220" s="2" t="str">
        <f t="shared" si="6"/>
        <v>2013|Albert-Eden Local Board Area|Total - dwelling type</v>
      </c>
      <c r="B220" t="s">
        <v>16</v>
      </c>
      <c r="C220" t="s">
        <v>17</v>
      </c>
      <c r="D220" t="s">
        <v>18</v>
      </c>
      <c r="E220" t="s">
        <v>19</v>
      </c>
      <c r="F220">
        <v>2013</v>
      </c>
      <c r="G220">
        <v>2013</v>
      </c>
      <c r="H220" s="1" t="s">
        <v>76</v>
      </c>
      <c r="I220" t="s">
        <v>75</v>
      </c>
      <c r="J220">
        <v>1</v>
      </c>
      <c r="K220" t="s">
        <v>22</v>
      </c>
      <c r="L220">
        <v>99</v>
      </c>
      <c r="M220" t="s">
        <v>260</v>
      </c>
      <c r="N220">
        <v>32121</v>
      </c>
      <c r="R220" s="2" t="str">
        <f t="shared" si="7"/>
        <v>.</v>
      </c>
      <c r="S220" s="2">
        <f>VLOOKUP(A220,'LBA Total'!A:Q,14,0)</f>
        <v>0</v>
      </c>
    </row>
    <row r="221" spans="1:19" x14ac:dyDescent="0.45">
      <c r="A221" s="2" t="str">
        <f t="shared" si="6"/>
        <v>2013|Albert-Eden Local Board Area|Private Dwelling</v>
      </c>
      <c r="B221" t="s">
        <v>16</v>
      </c>
      <c r="C221" t="s">
        <v>17</v>
      </c>
      <c r="D221" t="s">
        <v>18</v>
      </c>
      <c r="E221" t="s">
        <v>19</v>
      </c>
      <c r="F221">
        <v>2013</v>
      </c>
      <c r="G221">
        <v>2013</v>
      </c>
      <c r="H221" s="1" t="s">
        <v>76</v>
      </c>
      <c r="I221" t="s">
        <v>75</v>
      </c>
      <c r="J221">
        <v>2</v>
      </c>
      <c r="K221" t="s">
        <v>23</v>
      </c>
      <c r="L221">
        <v>1</v>
      </c>
      <c r="M221" t="s">
        <v>261</v>
      </c>
      <c r="N221">
        <v>1839</v>
      </c>
      <c r="R221" s="2">
        <f t="shared" si="7"/>
        <v>5.4128035320088301</v>
      </c>
      <c r="S221" s="2">
        <f>VLOOKUP(A221,'LBA Total'!A:Q,14,0)</f>
        <v>33975</v>
      </c>
    </row>
    <row r="222" spans="1:19" x14ac:dyDescent="0.45">
      <c r="A222" s="2" t="str">
        <f t="shared" si="6"/>
        <v>2013|Albert-Eden Local Board Area|Non-private Dwelling</v>
      </c>
      <c r="B222" t="s">
        <v>16</v>
      </c>
      <c r="C222" t="s">
        <v>17</v>
      </c>
      <c r="D222" t="s">
        <v>18</v>
      </c>
      <c r="E222" t="s">
        <v>19</v>
      </c>
      <c r="F222">
        <v>2013</v>
      </c>
      <c r="G222">
        <v>2013</v>
      </c>
      <c r="H222" s="1" t="s">
        <v>76</v>
      </c>
      <c r="I222" t="s">
        <v>75</v>
      </c>
      <c r="J222">
        <v>2</v>
      </c>
      <c r="K222" t="s">
        <v>23</v>
      </c>
      <c r="L222">
        <v>2</v>
      </c>
      <c r="M222" t="s">
        <v>262</v>
      </c>
      <c r="P222" t="s">
        <v>24</v>
      </c>
      <c r="Q222" t="s">
        <v>25</v>
      </c>
      <c r="R222" s="2" t="str">
        <f t="shared" si="7"/>
        <v>.</v>
      </c>
      <c r="S222" s="2">
        <f>VLOOKUP(A222,'LBA Total'!A:Q,14,0)</f>
        <v>0</v>
      </c>
    </row>
    <row r="223" spans="1:19" x14ac:dyDescent="0.45">
      <c r="A223" s="2" t="str">
        <f t="shared" si="6"/>
        <v>2013|Albert-Eden Local Board Area|Total - dwelling type</v>
      </c>
      <c r="B223" t="s">
        <v>16</v>
      </c>
      <c r="C223" t="s">
        <v>17</v>
      </c>
      <c r="D223" t="s">
        <v>18</v>
      </c>
      <c r="E223" t="s">
        <v>19</v>
      </c>
      <c r="F223">
        <v>2013</v>
      </c>
      <c r="G223">
        <v>2013</v>
      </c>
      <c r="H223" s="1" t="s">
        <v>76</v>
      </c>
      <c r="I223" t="s">
        <v>75</v>
      </c>
      <c r="J223">
        <v>2</v>
      </c>
      <c r="K223" t="s">
        <v>23</v>
      </c>
      <c r="L223">
        <v>99</v>
      </c>
      <c r="M223" t="s">
        <v>260</v>
      </c>
      <c r="P223" t="s">
        <v>24</v>
      </c>
      <c r="Q223" t="s">
        <v>25</v>
      </c>
      <c r="R223" s="2" t="str">
        <f t="shared" si="7"/>
        <v>.</v>
      </c>
      <c r="S223" s="2">
        <f>VLOOKUP(A223,'LBA Total'!A:Q,14,0)</f>
        <v>0</v>
      </c>
    </row>
    <row r="224" spans="1:19" x14ac:dyDescent="0.45">
      <c r="A224" s="2" t="str">
        <f t="shared" si="6"/>
        <v>2013|Albert-Eden Local Board Area|Private Dwelling</v>
      </c>
      <c r="B224" t="s">
        <v>16</v>
      </c>
      <c r="C224" t="s">
        <v>17</v>
      </c>
      <c r="D224" t="s">
        <v>18</v>
      </c>
      <c r="E224" t="s">
        <v>19</v>
      </c>
      <c r="F224">
        <v>2013</v>
      </c>
      <c r="G224">
        <v>2013</v>
      </c>
      <c r="H224" s="1" t="s">
        <v>76</v>
      </c>
      <c r="I224" t="s">
        <v>75</v>
      </c>
      <c r="J224">
        <v>21</v>
      </c>
      <c r="K224" t="s">
        <v>26</v>
      </c>
      <c r="L224">
        <v>1</v>
      </c>
      <c r="M224" t="s">
        <v>261</v>
      </c>
      <c r="N224">
        <v>624</v>
      </c>
      <c r="R224" s="2">
        <f t="shared" si="7"/>
        <v>1.8366445916114791</v>
      </c>
      <c r="S224" s="2">
        <f>VLOOKUP(A224,'LBA Total'!A:Q,14,0)</f>
        <v>33975</v>
      </c>
    </row>
    <row r="225" spans="1:19" x14ac:dyDescent="0.45">
      <c r="A225" s="2" t="str">
        <f t="shared" si="6"/>
        <v>2013|Albert-Eden Local Board Area|Non-private Dwelling</v>
      </c>
      <c r="B225" t="s">
        <v>16</v>
      </c>
      <c r="C225" t="s">
        <v>17</v>
      </c>
      <c r="D225" t="s">
        <v>18</v>
      </c>
      <c r="E225" t="s">
        <v>19</v>
      </c>
      <c r="F225">
        <v>2013</v>
      </c>
      <c r="G225">
        <v>2013</v>
      </c>
      <c r="H225" s="1" t="s">
        <v>76</v>
      </c>
      <c r="I225" t="s">
        <v>75</v>
      </c>
      <c r="J225">
        <v>21</v>
      </c>
      <c r="K225" t="s">
        <v>26</v>
      </c>
      <c r="L225">
        <v>2</v>
      </c>
      <c r="M225" t="s">
        <v>262</v>
      </c>
      <c r="P225" t="s">
        <v>24</v>
      </c>
      <c r="Q225" t="s">
        <v>25</v>
      </c>
      <c r="R225" s="2" t="str">
        <f t="shared" si="7"/>
        <v>.</v>
      </c>
      <c r="S225" s="2">
        <f>VLOOKUP(A225,'LBA Total'!A:Q,14,0)</f>
        <v>0</v>
      </c>
    </row>
    <row r="226" spans="1:19" x14ac:dyDescent="0.45">
      <c r="A226" s="2" t="str">
        <f t="shared" si="6"/>
        <v>2013|Albert-Eden Local Board Area|Total - dwelling type</v>
      </c>
      <c r="B226" t="s">
        <v>16</v>
      </c>
      <c r="C226" t="s">
        <v>17</v>
      </c>
      <c r="D226" t="s">
        <v>18</v>
      </c>
      <c r="E226" t="s">
        <v>19</v>
      </c>
      <c r="F226">
        <v>2013</v>
      </c>
      <c r="G226">
        <v>2013</v>
      </c>
      <c r="H226" s="1" t="s">
        <v>76</v>
      </c>
      <c r="I226" t="s">
        <v>75</v>
      </c>
      <c r="J226">
        <v>21</v>
      </c>
      <c r="K226" t="s">
        <v>26</v>
      </c>
      <c r="L226">
        <v>99</v>
      </c>
      <c r="M226" t="s">
        <v>260</v>
      </c>
      <c r="P226" t="s">
        <v>24</v>
      </c>
      <c r="Q226" t="s">
        <v>25</v>
      </c>
      <c r="R226" s="2" t="str">
        <f t="shared" si="7"/>
        <v>.</v>
      </c>
      <c r="S226" s="2">
        <f>VLOOKUP(A226,'LBA Total'!A:Q,14,0)</f>
        <v>0</v>
      </c>
    </row>
    <row r="227" spans="1:19" x14ac:dyDescent="0.45">
      <c r="A227" s="2" t="str">
        <f t="shared" si="6"/>
        <v>2013|Albert-Eden Local Board Area|Private Dwelling</v>
      </c>
      <c r="B227" t="s">
        <v>16</v>
      </c>
      <c r="C227" t="s">
        <v>17</v>
      </c>
      <c r="D227" t="s">
        <v>18</v>
      </c>
      <c r="E227" t="s">
        <v>19</v>
      </c>
      <c r="F227">
        <v>2013</v>
      </c>
      <c r="G227">
        <v>2013</v>
      </c>
      <c r="H227" s="1" t="s">
        <v>76</v>
      </c>
      <c r="I227" t="s">
        <v>75</v>
      </c>
      <c r="J227">
        <v>22</v>
      </c>
      <c r="K227" t="s">
        <v>27</v>
      </c>
      <c r="L227">
        <v>1</v>
      </c>
      <c r="M227" t="s">
        <v>261</v>
      </c>
      <c r="N227">
        <v>1212</v>
      </c>
      <c r="R227" s="2">
        <f t="shared" si="7"/>
        <v>3.5673289183222963</v>
      </c>
      <c r="S227" s="2">
        <f>VLOOKUP(A227,'LBA Total'!A:Q,14,0)</f>
        <v>33975</v>
      </c>
    </row>
    <row r="228" spans="1:19" x14ac:dyDescent="0.45">
      <c r="A228" s="2" t="str">
        <f t="shared" si="6"/>
        <v>2013|Albert-Eden Local Board Area|Non-private Dwelling</v>
      </c>
      <c r="B228" t="s">
        <v>16</v>
      </c>
      <c r="C228" t="s">
        <v>17</v>
      </c>
      <c r="D228" t="s">
        <v>18</v>
      </c>
      <c r="E228" t="s">
        <v>19</v>
      </c>
      <c r="F228">
        <v>2013</v>
      </c>
      <c r="G228">
        <v>2013</v>
      </c>
      <c r="H228" s="1" t="s">
        <v>76</v>
      </c>
      <c r="I228" t="s">
        <v>75</v>
      </c>
      <c r="J228">
        <v>22</v>
      </c>
      <c r="K228" t="s">
        <v>27</v>
      </c>
      <c r="L228">
        <v>2</v>
      </c>
      <c r="M228" t="s">
        <v>262</v>
      </c>
      <c r="P228" t="s">
        <v>24</v>
      </c>
      <c r="Q228" t="s">
        <v>25</v>
      </c>
      <c r="R228" s="2" t="str">
        <f t="shared" si="7"/>
        <v>.</v>
      </c>
      <c r="S228" s="2">
        <f>VLOOKUP(A228,'LBA Total'!A:Q,14,0)</f>
        <v>0</v>
      </c>
    </row>
    <row r="229" spans="1:19" x14ac:dyDescent="0.45">
      <c r="A229" s="2" t="str">
        <f t="shared" si="6"/>
        <v>2013|Albert-Eden Local Board Area|Total - dwelling type</v>
      </c>
      <c r="B229" t="s">
        <v>16</v>
      </c>
      <c r="C229" t="s">
        <v>17</v>
      </c>
      <c r="D229" t="s">
        <v>18</v>
      </c>
      <c r="E229" t="s">
        <v>19</v>
      </c>
      <c r="F229">
        <v>2013</v>
      </c>
      <c r="G229">
        <v>2013</v>
      </c>
      <c r="H229" s="1" t="s">
        <v>76</v>
      </c>
      <c r="I229" t="s">
        <v>75</v>
      </c>
      <c r="J229">
        <v>22</v>
      </c>
      <c r="K229" t="s">
        <v>27</v>
      </c>
      <c r="L229">
        <v>99</v>
      </c>
      <c r="M229" t="s">
        <v>260</v>
      </c>
      <c r="P229" t="s">
        <v>24</v>
      </c>
      <c r="Q229" t="s">
        <v>25</v>
      </c>
      <c r="R229" s="2" t="str">
        <f t="shared" si="7"/>
        <v>.</v>
      </c>
      <c r="S229" s="2">
        <f>VLOOKUP(A229,'LBA Total'!A:Q,14,0)</f>
        <v>0</v>
      </c>
    </row>
    <row r="230" spans="1:19" x14ac:dyDescent="0.45">
      <c r="A230" s="2" t="str">
        <f t="shared" si="6"/>
        <v>2013|Albert-Eden Local Board Area|Private Dwelling</v>
      </c>
      <c r="B230" t="s">
        <v>16</v>
      </c>
      <c r="C230" t="s">
        <v>17</v>
      </c>
      <c r="D230" t="s">
        <v>18</v>
      </c>
      <c r="E230" t="s">
        <v>19</v>
      </c>
      <c r="F230">
        <v>2013</v>
      </c>
      <c r="G230">
        <v>2013</v>
      </c>
      <c r="H230" s="1" t="s">
        <v>76</v>
      </c>
      <c r="I230" t="s">
        <v>75</v>
      </c>
      <c r="J230">
        <v>3</v>
      </c>
      <c r="K230" t="s">
        <v>28</v>
      </c>
      <c r="L230">
        <v>1</v>
      </c>
      <c r="M230" t="s">
        <v>261</v>
      </c>
      <c r="N230">
        <v>177</v>
      </c>
      <c r="R230" s="2">
        <f t="shared" si="7"/>
        <v>0.52097130242825607</v>
      </c>
      <c r="S230" s="2">
        <f>VLOOKUP(A230,'LBA Total'!A:Q,14,0)</f>
        <v>33975</v>
      </c>
    </row>
    <row r="231" spans="1:19" x14ac:dyDescent="0.45">
      <c r="A231" s="2" t="str">
        <f t="shared" si="6"/>
        <v>2013|Albert-Eden Local Board Area|Non-private Dwelling</v>
      </c>
      <c r="B231" t="s">
        <v>16</v>
      </c>
      <c r="C231" t="s">
        <v>17</v>
      </c>
      <c r="D231" t="s">
        <v>18</v>
      </c>
      <c r="E231" t="s">
        <v>19</v>
      </c>
      <c r="F231">
        <v>2013</v>
      </c>
      <c r="G231">
        <v>2013</v>
      </c>
      <c r="H231" s="1" t="s">
        <v>76</v>
      </c>
      <c r="I231" t="s">
        <v>75</v>
      </c>
      <c r="J231">
        <v>3</v>
      </c>
      <c r="K231" t="s">
        <v>28</v>
      </c>
      <c r="L231">
        <v>2</v>
      </c>
      <c r="M231" t="s">
        <v>262</v>
      </c>
      <c r="P231" t="s">
        <v>24</v>
      </c>
      <c r="Q231" t="s">
        <v>25</v>
      </c>
      <c r="R231" s="2" t="str">
        <f t="shared" si="7"/>
        <v>.</v>
      </c>
      <c r="S231" s="2">
        <f>VLOOKUP(A231,'LBA Total'!A:Q,14,0)</f>
        <v>0</v>
      </c>
    </row>
    <row r="232" spans="1:19" x14ac:dyDescent="0.45">
      <c r="A232" s="2" t="str">
        <f t="shared" si="6"/>
        <v>2013|Albert-Eden Local Board Area|Total - dwelling type</v>
      </c>
      <c r="B232" t="s">
        <v>16</v>
      </c>
      <c r="C232" t="s">
        <v>17</v>
      </c>
      <c r="D232" t="s">
        <v>18</v>
      </c>
      <c r="E232" t="s">
        <v>19</v>
      </c>
      <c r="F232">
        <v>2013</v>
      </c>
      <c r="G232">
        <v>2013</v>
      </c>
      <c r="H232" s="1" t="s">
        <v>76</v>
      </c>
      <c r="I232" t="s">
        <v>75</v>
      </c>
      <c r="J232">
        <v>3</v>
      </c>
      <c r="K232" t="s">
        <v>28</v>
      </c>
      <c r="L232">
        <v>99</v>
      </c>
      <c r="M232" t="s">
        <v>260</v>
      </c>
      <c r="P232" t="s">
        <v>24</v>
      </c>
      <c r="Q232" t="s">
        <v>25</v>
      </c>
      <c r="R232" s="2" t="str">
        <f t="shared" si="7"/>
        <v>.</v>
      </c>
      <c r="S232" s="2">
        <f>VLOOKUP(A232,'LBA Total'!A:Q,14,0)</f>
        <v>0</v>
      </c>
    </row>
    <row r="233" spans="1:19" x14ac:dyDescent="0.45">
      <c r="A233" s="2" t="str">
        <f t="shared" si="6"/>
        <v>2013|Albert-Eden Local Board Area|Private Dwelling</v>
      </c>
      <c r="B233" t="s">
        <v>16</v>
      </c>
      <c r="C233" t="s">
        <v>17</v>
      </c>
      <c r="D233" t="s">
        <v>18</v>
      </c>
      <c r="E233" t="s">
        <v>19</v>
      </c>
      <c r="F233">
        <v>2013</v>
      </c>
      <c r="G233">
        <v>2013</v>
      </c>
      <c r="H233" s="1" t="s">
        <v>76</v>
      </c>
      <c r="I233" t="s">
        <v>75</v>
      </c>
      <c r="J233">
        <v>999</v>
      </c>
      <c r="K233" t="s">
        <v>29</v>
      </c>
      <c r="L233">
        <v>1</v>
      </c>
      <c r="M233" t="s">
        <v>261</v>
      </c>
      <c r="N233">
        <v>33975</v>
      </c>
      <c r="R233" s="2">
        <f t="shared" si="7"/>
        <v>100</v>
      </c>
      <c r="S233" s="2">
        <f>VLOOKUP(A233,'LBA Total'!A:Q,14,0)</f>
        <v>33975</v>
      </c>
    </row>
    <row r="234" spans="1:19" x14ac:dyDescent="0.45">
      <c r="A234" s="2" t="str">
        <f t="shared" si="6"/>
        <v>2013|Albert-Eden Local Board Area|Non-private Dwelling</v>
      </c>
      <c r="B234" t="s">
        <v>16</v>
      </c>
      <c r="C234" t="s">
        <v>17</v>
      </c>
      <c r="D234" t="s">
        <v>18</v>
      </c>
      <c r="E234" t="s">
        <v>19</v>
      </c>
      <c r="F234">
        <v>2013</v>
      </c>
      <c r="G234">
        <v>2013</v>
      </c>
      <c r="H234" s="1" t="s">
        <v>76</v>
      </c>
      <c r="I234" t="s">
        <v>75</v>
      </c>
      <c r="J234">
        <v>999</v>
      </c>
      <c r="K234" t="s">
        <v>29</v>
      </c>
      <c r="L234">
        <v>2</v>
      </c>
      <c r="M234" t="s">
        <v>262</v>
      </c>
      <c r="P234" t="s">
        <v>24</v>
      </c>
      <c r="Q234" t="s">
        <v>25</v>
      </c>
      <c r="R234" s="2" t="str">
        <f t="shared" si="7"/>
        <v>.</v>
      </c>
      <c r="S234" s="2">
        <f>VLOOKUP(A234,'LBA Total'!A:Q,14,0)</f>
        <v>0</v>
      </c>
    </row>
    <row r="235" spans="1:19" x14ac:dyDescent="0.45">
      <c r="A235" s="2" t="str">
        <f t="shared" si="6"/>
        <v>2013|Albert-Eden Local Board Area|Total - dwelling type</v>
      </c>
      <c r="B235" t="s">
        <v>16</v>
      </c>
      <c r="C235" t="s">
        <v>17</v>
      </c>
      <c r="D235" t="s">
        <v>18</v>
      </c>
      <c r="E235" t="s">
        <v>19</v>
      </c>
      <c r="F235">
        <v>2013</v>
      </c>
      <c r="G235">
        <v>2013</v>
      </c>
      <c r="H235" s="1" t="s">
        <v>76</v>
      </c>
      <c r="I235" t="s">
        <v>75</v>
      </c>
      <c r="J235">
        <v>999</v>
      </c>
      <c r="K235" t="s">
        <v>29</v>
      </c>
      <c r="L235">
        <v>99</v>
      </c>
      <c r="M235" t="s">
        <v>260</v>
      </c>
      <c r="P235" t="s">
        <v>24</v>
      </c>
      <c r="Q235" t="s">
        <v>25</v>
      </c>
      <c r="R235" s="2" t="str">
        <f t="shared" si="7"/>
        <v>.</v>
      </c>
      <c r="S235" s="2">
        <f>VLOOKUP(A235,'LBA Total'!A:Q,14,0)</f>
        <v>0</v>
      </c>
    </row>
    <row r="236" spans="1:19" x14ac:dyDescent="0.45">
      <c r="A236" s="2" t="str">
        <f t="shared" si="6"/>
        <v>2013|PuketƒÅpapa Local Board Area|Private Dwelling</v>
      </c>
      <c r="B236" t="s">
        <v>16</v>
      </c>
      <c r="C236" t="s">
        <v>17</v>
      </c>
      <c r="D236" t="s">
        <v>18</v>
      </c>
      <c r="E236" t="s">
        <v>19</v>
      </c>
      <c r="F236">
        <v>2013</v>
      </c>
      <c r="G236">
        <v>2013</v>
      </c>
      <c r="H236" s="1" t="s">
        <v>74</v>
      </c>
      <c r="I236" t="s">
        <v>73</v>
      </c>
      <c r="J236">
        <v>1</v>
      </c>
      <c r="K236" t="s">
        <v>22</v>
      </c>
      <c r="L236">
        <v>1</v>
      </c>
      <c r="M236" t="s">
        <v>261</v>
      </c>
      <c r="N236">
        <v>16749</v>
      </c>
      <c r="R236" s="2">
        <f t="shared" si="7"/>
        <v>94.498984427894385</v>
      </c>
      <c r="S236" s="2">
        <f>VLOOKUP(A236,'LBA Total'!A:Q,14,0)</f>
        <v>17724</v>
      </c>
    </row>
    <row r="237" spans="1:19" x14ac:dyDescent="0.45">
      <c r="A237" s="2" t="str">
        <f t="shared" si="6"/>
        <v>2013|PuketƒÅpapa Local Board Area|Non-private Dwelling</v>
      </c>
      <c r="B237" t="s">
        <v>16</v>
      </c>
      <c r="C237" t="s">
        <v>17</v>
      </c>
      <c r="D237" t="s">
        <v>18</v>
      </c>
      <c r="E237" t="s">
        <v>19</v>
      </c>
      <c r="F237">
        <v>2013</v>
      </c>
      <c r="G237">
        <v>2013</v>
      </c>
      <c r="H237" s="1" t="s">
        <v>74</v>
      </c>
      <c r="I237" t="s">
        <v>73</v>
      </c>
      <c r="J237">
        <v>1</v>
      </c>
      <c r="K237" t="s">
        <v>22</v>
      </c>
      <c r="L237">
        <v>2</v>
      </c>
      <c r="M237" t="s">
        <v>262</v>
      </c>
      <c r="N237">
        <v>30</v>
      </c>
      <c r="R237" s="2" t="str">
        <f t="shared" si="7"/>
        <v>.</v>
      </c>
      <c r="S237" s="2">
        <f>VLOOKUP(A237,'LBA Total'!A:Q,14,0)</f>
        <v>0</v>
      </c>
    </row>
    <row r="238" spans="1:19" x14ac:dyDescent="0.45">
      <c r="A238" s="2" t="str">
        <f t="shared" si="6"/>
        <v>2013|PuketƒÅpapa Local Board Area|Total - dwelling type</v>
      </c>
      <c r="B238" t="s">
        <v>16</v>
      </c>
      <c r="C238" t="s">
        <v>17</v>
      </c>
      <c r="D238" t="s">
        <v>18</v>
      </c>
      <c r="E238" t="s">
        <v>19</v>
      </c>
      <c r="F238">
        <v>2013</v>
      </c>
      <c r="G238">
        <v>2013</v>
      </c>
      <c r="H238" s="1" t="s">
        <v>74</v>
      </c>
      <c r="I238" t="s">
        <v>73</v>
      </c>
      <c r="J238">
        <v>1</v>
      </c>
      <c r="K238" t="s">
        <v>22</v>
      </c>
      <c r="L238">
        <v>99</v>
      </c>
      <c r="M238" t="s">
        <v>260</v>
      </c>
      <c r="N238">
        <v>16779</v>
      </c>
      <c r="R238" s="2" t="str">
        <f t="shared" si="7"/>
        <v>.</v>
      </c>
      <c r="S238" s="2">
        <f>VLOOKUP(A238,'LBA Total'!A:Q,14,0)</f>
        <v>0</v>
      </c>
    </row>
    <row r="239" spans="1:19" x14ac:dyDescent="0.45">
      <c r="A239" s="2" t="str">
        <f t="shared" si="6"/>
        <v>2013|PuketƒÅpapa Local Board Area|Private Dwelling</v>
      </c>
      <c r="B239" t="s">
        <v>16</v>
      </c>
      <c r="C239" t="s">
        <v>17</v>
      </c>
      <c r="D239" t="s">
        <v>18</v>
      </c>
      <c r="E239" t="s">
        <v>19</v>
      </c>
      <c r="F239">
        <v>2013</v>
      </c>
      <c r="G239">
        <v>2013</v>
      </c>
      <c r="H239" s="1" t="s">
        <v>74</v>
      </c>
      <c r="I239" t="s">
        <v>73</v>
      </c>
      <c r="J239">
        <v>2</v>
      </c>
      <c r="K239" t="s">
        <v>23</v>
      </c>
      <c r="L239">
        <v>1</v>
      </c>
      <c r="M239" t="s">
        <v>261</v>
      </c>
      <c r="N239">
        <v>885</v>
      </c>
      <c r="R239" s="2">
        <f t="shared" si="7"/>
        <v>4.9932295192958698</v>
      </c>
      <c r="S239" s="2">
        <f>VLOOKUP(A239,'LBA Total'!A:Q,14,0)</f>
        <v>17724</v>
      </c>
    </row>
    <row r="240" spans="1:19" x14ac:dyDescent="0.45">
      <c r="A240" s="2" t="str">
        <f t="shared" si="6"/>
        <v>2013|PuketƒÅpapa Local Board Area|Non-private Dwelling</v>
      </c>
      <c r="B240" t="s">
        <v>16</v>
      </c>
      <c r="C240" t="s">
        <v>17</v>
      </c>
      <c r="D240" t="s">
        <v>18</v>
      </c>
      <c r="E240" t="s">
        <v>19</v>
      </c>
      <c r="F240">
        <v>2013</v>
      </c>
      <c r="G240">
        <v>2013</v>
      </c>
      <c r="H240" s="1" t="s">
        <v>74</v>
      </c>
      <c r="I240" t="s">
        <v>73</v>
      </c>
      <c r="J240">
        <v>2</v>
      </c>
      <c r="K240" t="s">
        <v>23</v>
      </c>
      <c r="L240">
        <v>2</v>
      </c>
      <c r="M240" t="s">
        <v>262</v>
      </c>
      <c r="P240" t="s">
        <v>24</v>
      </c>
      <c r="Q240" t="s">
        <v>25</v>
      </c>
      <c r="R240" s="2" t="str">
        <f t="shared" si="7"/>
        <v>.</v>
      </c>
      <c r="S240" s="2">
        <f>VLOOKUP(A240,'LBA Total'!A:Q,14,0)</f>
        <v>0</v>
      </c>
    </row>
    <row r="241" spans="1:19" x14ac:dyDescent="0.45">
      <c r="A241" s="2" t="str">
        <f t="shared" si="6"/>
        <v>2013|PuketƒÅpapa Local Board Area|Total - dwelling type</v>
      </c>
      <c r="B241" t="s">
        <v>16</v>
      </c>
      <c r="C241" t="s">
        <v>17</v>
      </c>
      <c r="D241" t="s">
        <v>18</v>
      </c>
      <c r="E241" t="s">
        <v>19</v>
      </c>
      <c r="F241">
        <v>2013</v>
      </c>
      <c r="G241">
        <v>2013</v>
      </c>
      <c r="H241" s="1" t="s">
        <v>74</v>
      </c>
      <c r="I241" t="s">
        <v>73</v>
      </c>
      <c r="J241">
        <v>2</v>
      </c>
      <c r="K241" t="s">
        <v>23</v>
      </c>
      <c r="L241">
        <v>99</v>
      </c>
      <c r="M241" t="s">
        <v>260</v>
      </c>
      <c r="P241" t="s">
        <v>24</v>
      </c>
      <c r="Q241" t="s">
        <v>25</v>
      </c>
      <c r="R241" s="2" t="str">
        <f t="shared" si="7"/>
        <v>.</v>
      </c>
      <c r="S241" s="2">
        <f>VLOOKUP(A241,'LBA Total'!A:Q,14,0)</f>
        <v>0</v>
      </c>
    </row>
    <row r="242" spans="1:19" x14ac:dyDescent="0.45">
      <c r="A242" s="2" t="str">
        <f t="shared" si="6"/>
        <v>2013|PuketƒÅpapa Local Board Area|Private Dwelling</v>
      </c>
      <c r="B242" t="s">
        <v>16</v>
      </c>
      <c r="C242" t="s">
        <v>17</v>
      </c>
      <c r="D242" t="s">
        <v>18</v>
      </c>
      <c r="E242" t="s">
        <v>19</v>
      </c>
      <c r="F242">
        <v>2013</v>
      </c>
      <c r="G242">
        <v>2013</v>
      </c>
      <c r="H242" s="1" t="s">
        <v>74</v>
      </c>
      <c r="I242" t="s">
        <v>73</v>
      </c>
      <c r="J242">
        <v>21</v>
      </c>
      <c r="K242" t="s">
        <v>26</v>
      </c>
      <c r="L242">
        <v>1</v>
      </c>
      <c r="M242" t="s">
        <v>261</v>
      </c>
      <c r="N242">
        <v>306</v>
      </c>
      <c r="R242" s="2">
        <f t="shared" si="7"/>
        <v>1.7264725795531484</v>
      </c>
      <c r="S242" s="2">
        <f>VLOOKUP(A242,'LBA Total'!A:Q,14,0)</f>
        <v>17724</v>
      </c>
    </row>
    <row r="243" spans="1:19" x14ac:dyDescent="0.45">
      <c r="A243" s="2" t="str">
        <f t="shared" si="6"/>
        <v>2013|PuketƒÅpapa Local Board Area|Non-private Dwelling</v>
      </c>
      <c r="B243" t="s">
        <v>16</v>
      </c>
      <c r="C243" t="s">
        <v>17</v>
      </c>
      <c r="D243" t="s">
        <v>18</v>
      </c>
      <c r="E243" t="s">
        <v>19</v>
      </c>
      <c r="F243">
        <v>2013</v>
      </c>
      <c r="G243">
        <v>2013</v>
      </c>
      <c r="H243" s="1" t="s">
        <v>74</v>
      </c>
      <c r="I243" t="s">
        <v>73</v>
      </c>
      <c r="J243">
        <v>21</v>
      </c>
      <c r="K243" t="s">
        <v>26</v>
      </c>
      <c r="L243">
        <v>2</v>
      </c>
      <c r="M243" t="s">
        <v>262</v>
      </c>
      <c r="P243" t="s">
        <v>24</v>
      </c>
      <c r="Q243" t="s">
        <v>25</v>
      </c>
      <c r="R243" s="2" t="str">
        <f t="shared" si="7"/>
        <v>.</v>
      </c>
      <c r="S243" s="2">
        <f>VLOOKUP(A243,'LBA Total'!A:Q,14,0)</f>
        <v>0</v>
      </c>
    </row>
    <row r="244" spans="1:19" x14ac:dyDescent="0.45">
      <c r="A244" s="2" t="str">
        <f t="shared" si="6"/>
        <v>2013|PuketƒÅpapa Local Board Area|Total - dwelling type</v>
      </c>
      <c r="B244" t="s">
        <v>16</v>
      </c>
      <c r="C244" t="s">
        <v>17</v>
      </c>
      <c r="D244" t="s">
        <v>18</v>
      </c>
      <c r="E244" t="s">
        <v>19</v>
      </c>
      <c r="F244">
        <v>2013</v>
      </c>
      <c r="G244">
        <v>2013</v>
      </c>
      <c r="H244" s="1" t="s">
        <v>74</v>
      </c>
      <c r="I244" t="s">
        <v>73</v>
      </c>
      <c r="J244">
        <v>21</v>
      </c>
      <c r="K244" t="s">
        <v>26</v>
      </c>
      <c r="L244">
        <v>99</v>
      </c>
      <c r="M244" t="s">
        <v>260</v>
      </c>
      <c r="P244" t="s">
        <v>24</v>
      </c>
      <c r="Q244" t="s">
        <v>25</v>
      </c>
      <c r="R244" s="2" t="str">
        <f t="shared" si="7"/>
        <v>.</v>
      </c>
      <c r="S244" s="2">
        <f>VLOOKUP(A244,'LBA Total'!A:Q,14,0)</f>
        <v>0</v>
      </c>
    </row>
    <row r="245" spans="1:19" x14ac:dyDescent="0.45">
      <c r="A245" s="2" t="str">
        <f t="shared" si="6"/>
        <v>2013|PuketƒÅpapa Local Board Area|Private Dwelling</v>
      </c>
      <c r="B245" t="s">
        <v>16</v>
      </c>
      <c r="C245" t="s">
        <v>17</v>
      </c>
      <c r="D245" t="s">
        <v>18</v>
      </c>
      <c r="E245" t="s">
        <v>19</v>
      </c>
      <c r="F245">
        <v>2013</v>
      </c>
      <c r="G245">
        <v>2013</v>
      </c>
      <c r="H245" s="1" t="s">
        <v>74</v>
      </c>
      <c r="I245" t="s">
        <v>73</v>
      </c>
      <c r="J245">
        <v>22</v>
      </c>
      <c r="K245" t="s">
        <v>27</v>
      </c>
      <c r="L245">
        <v>1</v>
      </c>
      <c r="M245" t="s">
        <v>261</v>
      </c>
      <c r="N245">
        <v>579</v>
      </c>
      <c r="R245" s="2">
        <f t="shared" si="7"/>
        <v>3.2667569397427219</v>
      </c>
      <c r="S245" s="2">
        <f>VLOOKUP(A245,'LBA Total'!A:Q,14,0)</f>
        <v>17724</v>
      </c>
    </row>
    <row r="246" spans="1:19" x14ac:dyDescent="0.45">
      <c r="A246" s="2" t="str">
        <f t="shared" si="6"/>
        <v>2013|PuketƒÅpapa Local Board Area|Non-private Dwelling</v>
      </c>
      <c r="B246" t="s">
        <v>16</v>
      </c>
      <c r="C246" t="s">
        <v>17</v>
      </c>
      <c r="D246" t="s">
        <v>18</v>
      </c>
      <c r="E246" t="s">
        <v>19</v>
      </c>
      <c r="F246">
        <v>2013</v>
      </c>
      <c r="G246">
        <v>2013</v>
      </c>
      <c r="H246" s="1" t="s">
        <v>74</v>
      </c>
      <c r="I246" t="s">
        <v>73</v>
      </c>
      <c r="J246">
        <v>22</v>
      </c>
      <c r="K246" t="s">
        <v>27</v>
      </c>
      <c r="L246">
        <v>2</v>
      </c>
      <c r="M246" t="s">
        <v>262</v>
      </c>
      <c r="P246" t="s">
        <v>24</v>
      </c>
      <c r="Q246" t="s">
        <v>25</v>
      </c>
      <c r="R246" s="2" t="str">
        <f t="shared" si="7"/>
        <v>.</v>
      </c>
      <c r="S246" s="2">
        <f>VLOOKUP(A246,'LBA Total'!A:Q,14,0)</f>
        <v>0</v>
      </c>
    </row>
    <row r="247" spans="1:19" x14ac:dyDescent="0.45">
      <c r="A247" s="2" t="str">
        <f t="shared" si="6"/>
        <v>2013|PuketƒÅpapa Local Board Area|Total - dwelling type</v>
      </c>
      <c r="B247" t="s">
        <v>16</v>
      </c>
      <c r="C247" t="s">
        <v>17</v>
      </c>
      <c r="D247" t="s">
        <v>18</v>
      </c>
      <c r="E247" t="s">
        <v>19</v>
      </c>
      <c r="F247">
        <v>2013</v>
      </c>
      <c r="G247">
        <v>2013</v>
      </c>
      <c r="H247" s="1" t="s">
        <v>74</v>
      </c>
      <c r="I247" t="s">
        <v>73</v>
      </c>
      <c r="J247">
        <v>22</v>
      </c>
      <c r="K247" t="s">
        <v>27</v>
      </c>
      <c r="L247">
        <v>99</v>
      </c>
      <c r="M247" t="s">
        <v>260</v>
      </c>
      <c r="P247" t="s">
        <v>24</v>
      </c>
      <c r="Q247" t="s">
        <v>25</v>
      </c>
      <c r="R247" s="2" t="str">
        <f t="shared" si="7"/>
        <v>.</v>
      </c>
      <c r="S247" s="2">
        <f>VLOOKUP(A247,'LBA Total'!A:Q,14,0)</f>
        <v>0</v>
      </c>
    </row>
    <row r="248" spans="1:19" x14ac:dyDescent="0.45">
      <c r="A248" s="2" t="str">
        <f t="shared" si="6"/>
        <v>2013|PuketƒÅpapa Local Board Area|Private Dwelling</v>
      </c>
      <c r="B248" t="s">
        <v>16</v>
      </c>
      <c r="C248" t="s">
        <v>17</v>
      </c>
      <c r="D248" t="s">
        <v>18</v>
      </c>
      <c r="E248" t="s">
        <v>19</v>
      </c>
      <c r="F248">
        <v>2013</v>
      </c>
      <c r="G248">
        <v>2013</v>
      </c>
      <c r="H248" s="1" t="s">
        <v>74</v>
      </c>
      <c r="I248" t="s">
        <v>73</v>
      </c>
      <c r="J248">
        <v>3</v>
      </c>
      <c r="K248" t="s">
        <v>28</v>
      </c>
      <c r="L248">
        <v>1</v>
      </c>
      <c r="M248" t="s">
        <v>261</v>
      </c>
      <c r="N248">
        <v>90</v>
      </c>
      <c r="R248" s="2">
        <f t="shared" si="7"/>
        <v>0.50778605280974942</v>
      </c>
      <c r="S248" s="2">
        <f>VLOOKUP(A248,'LBA Total'!A:Q,14,0)</f>
        <v>17724</v>
      </c>
    </row>
    <row r="249" spans="1:19" x14ac:dyDescent="0.45">
      <c r="A249" s="2" t="str">
        <f t="shared" si="6"/>
        <v>2013|PuketƒÅpapa Local Board Area|Non-private Dwelling</v>
      </c>
      <c r="B249" t="s">
        <v>16</v>
      </c>
      <c r="C249" t="s">
        <v>17</v>
      </c>
      <c r="D249" t="s">
        <v>18</v>
      </c>
      <c r="E249" t="s">
        <v>19</v>
      </c>
      <c r="F249">
        <v>2013</v>
      </c>
      <c r="G249">
        <v>2013</v>
      </c>
      <c r="H249" s="1" t="s">
        <v>74</v>
      </c>
      <c r="I249" t="s">
        <v>73</v>
      </c>
      <c r="J249">
        <v>3</v>
      </c>
      <c r="K249" t="s">
        <v>28</v>
      </c>
      <c r="L249">
        <v>2</v>
      </c>
      <c r="M249" t="s">
        <v>262</v>
      </c>
      <c r="P249" t="s">
        <v>24</v>
      </c>
      <c r="Q249" t="s">
        <v>25</v>
      </c>
      <c r="R249" s="2" t="str">
        <f t="shared" si="7"/>
        <v>.</v>
      </c>
      <c r="S249" s="2">
        <f>VLOOKUP(A249,'LBA Total'!A:Q,14,0)</f>
        <v>0</v>
      </c>
    </row>
    <row r="250" spans="1:19" x14ac:dyDescent="0.45">
      <c r="A250" s="2" t="str">
        <f t="shared" si="6"/>
        <v>2013|PuketƒÅpapa Local Board Area|Total - dwelling type</v>
      </c>
      <c r="B250" t="s">
        <v>16</v>
      </c>
      <c r="C250" t="s">
        <v>17</v>
      </c>
      <c r="D250" t="s">
        <v>18</v>
      </c>
      <c r="E250" t="s">
        <v>19</v>
      </c>
      <c r="F250">
        <v>2013</v>
      </c>
      <c r="G250">
        <v>2013</v>
      </c>
      <c r="H250" s="1" t="s">
        <v>74</v>
      </c>
      <c r="I250" t="s">
        <v>73</v>
      </c>
      <c r="J250">
        <v>3</v>
      </c>
      <c r="K250" t="s">
        <v>28</v>
      </c>
      <c r="L250">
        <v>99</v>
      </c>
      <c r="M250" t="s">
        <v>260</v>
      </c>
      <c r="P250" t="s">
        <v>24</v>
      </c>
      <c r="Q250" t="s">
        <v>25</v>
      </c>
      <c r="R250" s="2" t="str">
        <f t="shared" si="7"/>
        <v>.</v>
      </c>
      <c r="S250" s="2">
        <f>VLOOKUP(A250,'LBA Total'!A:Q,14,0)</f>
        <v>0</v>
      </c>
    </row>
    <row r="251" spans="1:19" x14ac:dyDescent="0.45">
      <c r="A251" s="2" t="str">
        <f t="shared" si="6"/>
        <v>2013|PuketƒÅpapa Local Board Area|Private Dwelling</v>
      </c>
      <c r="B251" t="s">
        <v>16</v>
      </c>
      <c r="C251" t="s">
        <v>17</v>
      </c>
      <c r="D251" t="s">
        <v>18</v>
      </c>
      <c r="E251" t="s">
        <v>19</v>
      </c>
      <c r="F251">
        <v>2013</v>
      </c>
      <c r="G251">
        <v>2013</v>
      </c>
      <c r="H251" s="1" t="s">
        <v>74</v>
      </c>
      <c r="I251" t="s">
        <v>73</v>
      </c>
      <c r="J251">
        <v>999</v>
      </c>
      <c r="K251" t="s">
        <v>29</v>
      </c>
      <c r="L251">
        <v>1</v>
      </c>
      <c r="M251" t="s">
        <v>261</v>
      </c>
      <c r="N251">
        <v>17724</v>
      </c>
      <c r="R251" s="2">
        <f t="shared" si="7"/>
        <v>100</v>
      </c>
      <c r="S251" s="2">
        <f>VLOOKUP(A251,'LBA Total'!A:Q,14,0)</f>
        <v>17724</v>
      </c>
    </row>
    <row r="252" spans="1:19" x14ac:dyDescent="0.45">
      <c r="A252" s="2" t="str">
        <f t="shared" si="6"/>
        <v>2013|PuketƒÅpapa Local Board Area|Non-private Dwelling</v>
      </c>
      <c r="B252" t="s">
        <v>16</v>
      </c>
      <c r="C252" t="s">
        <v>17</v>
      </c>
      <c r="D252" t="s">
        <v>18</v>
      </c>
      <c r="E252" t="s">
        <v>19</v>
      </c>
      <c r="F252">
        <v>2013</v>
      </c>
      <c r="G252">
        <v>2013</v>
      </c>
      <c r="H252" s="1" t="s">
        <v>74</v>
      </c>
      <c r="I252" t="s">
        <v>73</v>
      </c>
      <c r="J252">
        <v>999</v>
      </c>
      <c r="K252" t="s">
        <v>29</v>
      </c>
      <c r="L252">
        <v>2</v>
      </c>
      <c r="M252" t="s">
        <v>262</v>
      </c>
      <c r="P252" t="s">
        <v>24</v>
      </c>
      <c r="Q252" t="s">
        <v>25</v>
      </c>
      <c r="R252" s="2" t="str">
        <f t="shared" si="7"/>
        <v>.</v>
      </c>
      <c r="S252" s="2">
        <f>VLOOKUP(A252,'LBA Total'!A:Q,14,0)</f>
        <v>0</v>
      </c>
    </row>
    <row r="253" spans="1:19" x14ac:dyDescent="0.45">
      <c r="A253" s="2" t="str">
        <f t="shared" si="6"/>
        <v>2013|PuketƒÅpapa Local Board Area|Total - dwelling type</v>
      </c>
      <c r="B253" t="s">
        <v>16</v>
      </c>
      <c r="C253" t="s">
        <v>17</v>
      </c>
      <c r="D253" t="s">
        <v>18</v>
      </c>
      <c r="E253" t="s">
        <v>19</v>
      </c>
      <c r="F253">
        <v>2013</v>
      </c>
      <c r="G253">
        <v>2013</v>
      </c>
      <c r="H253" s="1" t="s">
        <v>74</v>
      </c>
      <c r="I253" t="s">
        <v>73</v>
      </c>
      <c r="J253">
        <v>999</v>
      </c>
      <c r="K253" t="s">
        <v>29</v>
      </c>
      <c r="L253">
        <v>99</v>
      </c>
      <c r="M253" t="s">
        <v>260</v>
      </c>
      <c r="P253" t="s">
        <v>24</v>
      </c>
      <c r="Q253" t="s">
        <v>25</v>
      </c>
      <c r="R253" s="2" t="str">
        <f t="shared" si="7"/>
        <v>.</v>
      </c>
      <c r="S253" s="2">
        <f>VLOOKUP(A253,'LBA Total'!A:Q,14,0)</f>
        <v>0</v>
      </c>
    </row>
    <row r="254" spans="1:19" x14ac:dyDescent="0.45">
      <c r="A254" s="2" t="str">
        <f t="shared" si="6"/>
        <v>2013|≈årƒÅkei Local Board Area|Private Dwelling</v>
      </c>
      <c r="B254" t="s">
        <v>16</v>
      </c>
      <c r="C254" t="s">
        <v>17</v>
      </c>
      <c r="D254" t="s">
        <v>18</v>
      </c>
      <c r="E254" t="s">
        <v>19</v>
      </c>
      <c r="F254">
        <v>2013</v>
      </c>
      <c r="G254">
        <v>2013</v>
      </c>
      <c r="H254" s="1" t="s">
        <v>72</v>
      </c>
      <c r="I254" t="s">
        <v>71</v>
      </c>
      <c r="J254">
        <v>1</v>
      </c>
      <c r="K254" t="s">
        <v>22</v>
      </c>
      <c r="L254">
        <v>1</v>
      </c>
      <c r="M254" t="s">
        <v>261</v>
      </c>
      <c r="N254">
        <v>29196</v>
      </c>
      <c r="R254" s="2">
        <f t="shared" si="7"/>
        <v>93.013476058491833</v>
      </c>
      <c r="S254" s="2">
        <f>VLOOKUP(A254,'LBA Total'!A:Q,14,0)</f>
        <v>31389</v>
      </c>
    </row>
    <row r="255" spans="1:19" x14ac:dyDescent="0.45">
      <c r="A255" s="2" t="str">
        <f t="shared" si="6"/>
        <v>2013|≈årƒÅkei Local Board Area|Non-private Dwelling</v>
      </c>
      <c r="B255" t="s">
        <v>16</v>
      </c>
      <c r="C255" t="s">
        <v>17</v>
      </c>
      <c r="D255" t="s">
        <v>18</v>
      </c>
      <c r="E255" t="s">
        <v>19</v>
      </c>
      <c r="F255">
        <v>2013</v>
      </c>
      <c r="G255">
        <v>2013</v>
      </c>
      <c r="H255" s="1" t="s">
        <v>72</v>
      </c>
      <c r="I255" t="s">
        <v>71</v>
      </c>
      <c r="J255">
        <v>1</v>
      </c>
      <c r="K255" t="s">
        <v>22</v>
      </c>
      <c r="L255">
        <v>2</v>
      </c>
      <c r="M255" t="s">
        <v>262</v>
      </c>
      <c r="N255">
        <v>45</v>
      </c>
      <c r="R255" s="2" t="str">
        <f t="shared" si="7"/>
        <v>.</v>
      </c>
      <c r="S255" s="2">
        <f>VLOOKUP(A255,'LBA Total'!A:Q,14,0)</f>
        <v>0</v>
      </c>
    </row>
    <row r="256" spans="1:19" x14ac:dyDescent="0.45">
      <c r="A256" s="2" t="str">
        <f t="shared" si="6"/>
        <v>2013|≈årƒÅkei Local Board Area|Total - dwelling type</v>
      </c>
      <c r="B256" t="s">
        <v>16</v>
      </c>
      <c r="C256" t="s">
        <v>17</v>
      </c>
      <c r="D256" t="s">
        <v>18</v>
      </c>
      <c r="E256" t="s">
        <v>19</v>
      </c>
      <c r="F256">
        <v>2013</v>
      </c>
      <c r="G256">
        <v>2013</v>
      </c>
      <c r="H256" s="1" t="s">
        <v>72</v>
      </c>
      <c r="I256" t="s">
        <v>71</v>
      </c>
      <c r="J256">
        <v>1</v>
      </c>
      <c r="K256" t="s">
        <v>22</v>
      </c>
      <c r="L256">
        <v>99</v>
      </c>
      <c r="M256" t="s">
        <v>260</v>
      </c>
      <c r="N256">
        <v>29241</v>
      </c>
      <c r="R256" s="2" t="str">
        <f t="shared" si="7"/>
        <v>.</v>
      </c>
      <c r="S256" s="2">
        <f>VLOOKUP(A256,'LBA Total'!A:Q,14,0)</f>
        <v>0</v>
      </c>
    </row>
    <row r="257" spans="1:19" x14ac:dyDescent="0.45">
      <c r="A257" s="2" t="str">
        <f t="shared" si="6"/>
        <v>2013|≈årƒÅkei Local Board Area|Private Dwelling</v>
      </c>
      <c r="B257" t="s">
        <v>16</v>
      </c>
      <c r="C257" t="s">
        <v>17</v>
      </c>
      <c r="D257" t="s">
        <v>18</v>
      </c>
      <c r="E257" t="s">
        <v>19</v>
      </c>
      <c r="F257">
        <v>2013</v>
      </c>
      <c r="G257">
        <v>2013</v>
      </c>
      <c r="H257" s="1" t="s">
        <v>72</v>
      </c>
      <c r="I257" t="s">
        <v>71</v>
      </c>
      <c r="J257">
        <v>2</v>
      </c>
      <c r="K257" t="s">
        <v>23</v>
      </c>
      <c r="L257">
        <v>1</v>
      </c>
      <c r="M257" t="s">
        <v>261</v>
      </c>
      <c r="N257">
        <v>1929</v>
      </c>
      <c r="R257" s="2">
        <f t="shared" si="7"/>
        <v>6.14546497180541</v>
      </c>
      <c r="S257" s="2">
        <f>VLOOKUP(A257,'LBA Total'!A:Q,14,0)</f>
        <v>31389</v>
      </c>
    </row>
    <row r="258" spans="1:19" x14ac:dyDescent="0.45">
      <c r="A258" s="2" t="str">
        <f t="shared" si="6"/>
        <v>2013|≈årƒÅkei Local Board Area|Non-private Dwelling</v>
      </c>
      <c r="B258" t="s">
        <v>16</v>
      </c>
      <c r="C258" t="s">
        <v>17</v>
      </c>
      <c r="D258" t="s">
        <v>18</v>
      </c>
      <c r="E258" t="s">
        <v>19</v>
      </c>
      <c r="F258">
        <v>2013</v>
      </c>
      <c r="G258">
        <v>2013</v>
      </c>
      <c r="H258" s="1" t="s">
        <v>72</v>
      </c>
      <c r="I258" t="s">
        <v>71</v>
      </c>
      <c r="J258">
        <v>2</v>
      </c>
      <c r="K258" t="s">
        <v>23</v>
      </c>
      <c r="L258">
        <v>2</v>
      </c>
      <c r="M258" t="s">
        <v>262</v>
      </c>
      <c r="P258" t="s">
        <v>24</v>
      </c>
      <c r="Q258" t="s">
        <v>25</v>
      </c>
      <c r="R258" s="2" t="str">
        <f t="shared" si="7"/>
        <v>.</v>
      </c>
      <c r="S258" s="2">
        <f>VLOOKUP(A258,'LBA Total'!A:Q,14,0)</f>
        <v>0</v>
      </c>
    </row>
    <row r="259" spans="1:19" x14ac:dyDescent="0.45">
      <c r="A259" s="2" t="str">
        <f t="shared" ref="A259:A322" si="8">G259&amp;"|"&amp;I259&amp;"|"&amp;M259</f>
        <v>2013|≈årƒÅkei Local Board Area|Total - dwelling type</v>
      </c>
      <c r="B259" t="s">
        <v>16</v>
      </c>
      <c r="C259" t="s">
        <v>17</v>
      </c>
      <c r="D259" t="s">
        <v>18</v>
      </c>
      <c r="E259" t="s">
        <v>19</v>
      </c>
      <c r="F259">
        <v>2013</v>
      </c>
      <c r="G259">
        <v>2013</v>
      </c>
      <c r="H259" s="1" t="s">
        <v>72</v>
      </c>
      <c r="I259" t="s">
        <v>71</v>
      </c>
      <c r="J259">
        <v>2</v>
      </c>
      <c r="K259" t="s">
        <v>23</v>
      </c>
      <c r="L259">
        <v>99</v>
      </c>
      <c r="M259" t="s">
        <v>260</v>
      </c>
      <c r="P259" t="s">
        <v>24</v>
      </c>
      <c r="Q259" t="s">
        <v>25</v>
      </c>
      <c r="R259" s="2" t="str">
        <f t="shared" ref="R259:R322" si="9">IF(P259&lt;&gt;"_U",IFERROR((N259/S259*100),"."),".")</f>
        <v>.</v>
      </c>
      <c r="S259" s="2">
        <f>VLOOKUP(A259,'LBA Total'!A:Q,14,0)</f>
        <v>0</v>
      </c>
    </row>
    <row r="260" spans="1:19" x14ac:dyDescent="0.45">
      <c r="A260" s="2" t="str">
        <f t="shared" si="8"/>
        <v>2013|≈årƒÅkei Local Board Area|Private Dwelling</v>
      </c>
      <c r="B260" t="s">
        <v>16</v>
      </c>
      <c r="C260" t="s">
        <v>17</v>
      </c>
      <c r="D260" t="s">
        <v>18</v>
      </c>
      <c r="E260" t="s">
        <v>19</v>
      </c>
      <c r="F260">
        <v>2013</v>
      </c>
      <c r="G260">
        <v>2013</v>
      </c>
      <c r="H260" s="1" t="s">
        <v>72</v>
      </c>
      <c r="I260" t="s">
        <v>71</v>
      </c>
      <c r="J260">
        <v>21</v>
      </c>
      <c r="K260" t="s">
        <v>26</v>
      </c>
      <c r="L260">
        <v>1</v>
      </c>
      <c r="M260" t="s">
        <v>261</v>
      </c>
      <c r="N260">
        <v>819</v>
      </c>
      <c r="R260" s="2">
        <f t="shared" si="9"/>
        <v>2.6091943037369782</v>
      </c>
      <c r="S260" s="2">
        <f>VLOOKUP(A260,'LBA Total'!A:Q,14,0)</f>
        <v>31389</v>
      </c>
    </row>
    <row r="261" spans="1:19" x14ac:dyDescent="0.45">
      <c r="A261" s="2" t="str">
        <f t="shared" si="8"/>
        <v>2013|≈årƒÅkei Local Board Area|Non-private Dwelling</v>
      </c>
      <c r="B261" t="s">
        <v>16</v>
      </c>
      <c r="C261" t="s">
        <v>17</v>
      </c>
      <c r="D261" t="s">
        <v>18</v>
      </c>
      <c r="E261" t="s">
        <v>19</v>
      </c>
      <c r="F261">
        <v>2013</v>
      </c>
      <c r="G261">
        <v>2013</v>
      </c>
      <c r="H261" s="1" t="s">
        <v>72</v>
      </c>
      <c r="I261" t="s">
        <v>71</v>
      </c>
      <c r="J261">
        <v>21</v>
      </c>
      <c r="K261" t="s">
        <v>26</v>
      </c>
      <c r="L261">
        <v>2</v>
      </c>
      <c r="M261" t="s">
        <v>262</v>
      </c>
      <c r="P261" t="s">
        <v>24</v>
      </c>
      <c r="Q261" t="s">
        <v>25</v>
      </c>
      <c r="R261" s="2" t="str">
        <f t="shared" si="9"/>
        <v>.</v>
      </c>
      <c r="S261" s="2">
        <f>VLOOKUP(A261,'LBA Total'!A:Q,14,0)</f>
        <v>0</v>
      </c>
    </row>
    <row r="262" spans="1:19" x14ac:dyDescent="0.45">
      <c r="A262" s="2" t="str">
        <f t="shared" si="8"/>
        <v>2013|≈årƒÅkei Local Board Area|Total - dwelling type</v>
      </c>
      <c r="B262" t="s">
        <v>16</v>
      </c>
      <c r="C262" t="s">
        <v>17</v>
      </c>
      <c r="D262" t="s">
        <v>18</v>
      </c>
      <c r="E262" t="s">
        <v>19</v>
      </c>
      <c r="F262">
        <v>2013</v>
      </c>
      <c r="G262">
        <v>2013</v>
      </c>
      <c r="H262" s="1" t="s">
        <v>72</v>
      </c>
      <c r="I262" t="s">
        <v>71</v>
      </c>
      <c r="J262">
        <v>21</v>
      </c>
      <c r="K262" t="s">
        <v>26</v>
      </c>
      <c r="L262">
        <v>99</v>
      </c>
      <c r="M262" t="s">
        <v>260</v>
      </c>
      <c r="P262" t="s">
        <v>24</v>
      </c>
      <c r="Q262" t="s">
        <v>25</v>
      </c>
      <c r="R262" s="2" t="str">
        <f t="shared" si="9"/>
        <v>.</v>
      </c>
      <c r="S262" s="2">
        <f>VLOOKUP(A262,'LBA Total'!A:Q,14,0)</f>
        <v>0</v>
      </c>
    </row>
    <row r="263" spans="1:19" x14ac:dyDescent="0.45">
      <c r="A263" s="2" t="str">
        <f t="shared" si="8"/>
        <v>2013|≈årƒÅkei Local Board Area|Private Dwelling</v>
      </c>
      <c r="B263" t="s">
        <v>16</v>
      </c>
      <c r="C263" t="s">
        <v>17</v>
      </c>
      <c r="D263" t="s">
        <v>18</v>
      </c>
      <c r="E263" t="s">
        <v>19</v>
      </c>
      <c r="F263">
        <v>2013</v>
      </c>
      <c r="G263">
        <v>2013</v>
      </c>
      <c r="H263" s="1" t="s">
        <v>72</v>
      </c>
      <c r="I263" t="s">
        <v>71</v>
      </c>
      <c r="J263">
        <v>22</v>
      </c>
      <c r="K263" t="s">
        <v>27</v>
      </c>
      <c r="L263">
        <v>1</v>
      </c>
      <c r="M263" t="s">
        <v>261</v>
      </c>
      <c r="N263">
        <v>1107</v>
      </c>
      <c r="R263" s="2">
        <f t="shared" si="9"/>
        <v>3.5267131797763551</v>
      </c>
      <c r="S263" s="2">
        <f>VLOOKUP(A263,'LBA Total'!A:Q,14,0)</f>
        <v>31389</v>
      </c>
    </row>
    <row r="264" spans="1:19" x14ac:dyDescent="0.45">
      <c r="A264" s="2" t="str">
        <f t="shared" si="8"/>
        <v>2013|≈årƒÅkei Local Board Area|Non-private Dwelling</v>
      </c>
      <c r="B264" t="s">
        <v>16</v>
      </c>
      <c r="C264" t="s">
        <v>17</v>
      </c>
      <c r="D264" t="s">
        <v>18</v>
      </c>
      <c r="E264" t="s">
        <v>19</v>
      </c>
      <c r="F264">
        <v>2013</v>
      </c>
      <c r="G264">
        <v>2013</v>
      </c>
      <c r="H264" s="1" t="s">
        <v>72</v>
      </c>
      <c r="I264" t="s">
        <v>71</v>
      </c>
      <c r="J264">
        <v>22</v>
      </c>
      <c r="K264" t="s">
        <v>27</v>
      </c>
      <c r="L264">
        <v>2</v>
      </c>
      <c r="M264" t="s">
        <v>262</v>
      </c>
      <c r="P264" t="s">
        <v>24</v>
      </c>
      <c r="Q264" t="s">
        <v>25</v>
      </c>
      <c r="R264" s="2" t="str">
        <f t="shared" si="9"/>
        <v>.</v>
      </c>
      <c r="S264" s="2">
        <f>VLOOKUP(A264,'LBA Total'!A:Q,14,0)</f>
        <v>0</v>
      </c>
    </row>
    <row r="265" spans="1:19" x14ac:dyDescent="0.45">
      <c r="A265" s="2" t="str">
        <f t="shared" si="8"/>
        <v>2013|≈årƒÅkei Local Board Area|Total - dwelling type</v>
      </c>
      <c r="B265" t="s">
        <v>16</v>
      </c>
      <c r="C265" t="s">
        <v>17</v>
      </c>
      <c r="D265" t="s">
        <v>18</v>
      </c>
      <c r="E265" t="s">
        <v>19</v>
      </c>
      <c r="F265">
        <v>2013</v>
      </c>
      <c r="G265">
        <v>2013</v>
      </c>
      <c r="H265" s="1" t="s">
        <v>72</v>
      </c>
      <c r="I265" t="s">
        <v>71</v>
      </c>
      <c r="J265">
        <v>22</v>
      </c>
      <c r="K265" t="s">
        <v>27</v>
      </c>
      <c r="L265">
        <v>99</v>
      </c>
      <c r="M265" t="s">
        <v>260</v>
      </c>
      <c r="P265" t="s">
        <v>24</v>
      </c>
      <c r="Q265" t="s">
        <v>25</v>
      </c>
      <c r="R265" s="2" t="str">
        <f t="shared" si="9"/>
        <v>.</v>
      </c>
      <c r="S265" s="2">
        <f>VLOOKUP(A265,'LBA Total'!A:Q,14,0)</f>
        <v>0</v>
      </c>
    </row>
    <row r="266" spans="1:19" x14ac:dyDescent="0.45">
      <c r="A266" s="2" t="str">
        <f t="shared" si="8"/>
        <v>2013|≈årƒÅkei Local Board Area|Private Dwelling</v>
      </c>
      <c r="B266" t="s">
        <v>16</v>
      </c>
      <c r="C266" t="s">
        <v>17</v>
      </c>
      <c r="D266" t="s">
        <v>18</v>
      </c>
      <c r="E266" t="s">
        <v>19</v>
      </c>
      <c r="F266">
        <v>2013</v>
      </c>
      <c r="G266">
        <v>2013</v>
      </c>
      <c r="H266" s="1" t="s">
        <v>72</v>
      </c>
      <c r="I266" t="s">
        <v>71</v>
      </c>
      <c r="J266">
        <v>3</v>
      </c>
      <c r="K266" t="s">
        <v>28</v>
      </c>
      <c r="L266">
        <v>1</v>
      </c>
      <c r="M266" t="s">
        <v>261</v>
      </c>
      <c r="N266">
        <v>261</v>
      </c>
      <c r="R266" s="2">
        <f t="shared" si="9"/>
        <v>0.83150148141068525</v>
      </c>
      <c r="S266" s="2">
        <f>VLOOKUP(A266,'LBA Total'!A:Q,14,0)</f>
        <v>31389</v>
      </c>
    </row>
    <row r="267" spans="1:19" x14ac:dyDescent="0.45">
      <c r="A267" s="2" t="str">
        <f t="shared" si="8"/>
        <v>2013|≈årƒÅkei Local Board Area|Non-private Dwelling</v>
      </c>
      <c r="B267" t="s">
        <v>16</v>
      </c>
      <c r="C267" t="s">
        <v>17</v>
      </c>
      <c r="D267" t="s">
        <v>18</v>
      </c>
      <c r="E267" t="s">
        <v>19</v>
      </c>
      <c r="F267">
        <v>2013</v>
      </c>
      <c r="G267">
        <v>2013</v>
      </c>
      <c r="H267" s="1" t="s">
        <v>72</v>
      </c>
      <c r="I267" t="s">
        <v>71</v>
      </c>
      <c r="J267">
        <v>3</v>
      </c>
      <c r="K267" t="s">
        <v>28</v>
      </c>
      <c r="L267">
        <v>2</v>
      </c>
      <c r="M267" t="s">
        <v>262</v>
      </c>
      <c r="P267" t="s">
        <v>24</v>
      </c>
      <c r="Q267" t="s">
        <v>25</v>
      </c>
      <c r="R267" s="2" t="str">
        <f t="shared" si="9"/>
        <v>.</v>
      </c>
      <c r="S267" s="2">
        <f>VLOOKUP(A267,'LBA Total'!A:Q,14,0)</f>
        <v>0</v>
      </c>
    </row>
    <row r="268" spans="1:19" x14ac:dyDescent="0.45">
      <c r="A268" s="2" t="str">
        <f t="shared" si="8"/>
        <v>2013|≈årƒÅkei Local Board Area|Total - dwelling type</v>
      </c>
      <c r="B268" t="s">
        <v>16</v>
      </c>
      <c r="C268" t="s">
        <v>17</v>
      </c>
      <c r="D268" t="s">
        <v>18</v>
      </c>
      <c r="E268" t="s">
        <v>19</v>
      </c>
      <c r="F268">
        <v>2013</v>
      </c>
      <c r="G268">
        <v>2013</v>
      </c>
      <c r="H268" s="1" t="s">
        <v>72</v>
      </c>
      <c r="I268" t="s">
        <v>71</v>
      </c>
      <c r="J268">
        <v>3</v>
      </c>
      <c r="K268" t="s">
        <v>28</v>
      </c>
      <c r="L268">
        <v>99</v>
      </c>
      <c r="M268" t="s">
        <v>260</v>
      </c>
      <c r="P268" t="s">
        <v>24</v>
      </c>
      <c r="Q268" t="s">
        <v>25</v>
      </c>
      <c r="R268" s="2" t="str">
        <f t="shared" si="9"/>
        <v>.</v>
      </c>
      <c r="S268" s="2">
        <f>VLOOKUP(A268,'LBA Total'!A:Q,14,0)</f>
        <v>0</v>
      </c>
    </row>
    <row r="269" spans="1:19" x14ac:dyDescent="0.45">
      <c r="A269" s="2" t="str">
        <f t="shared" si="8"/>
        <v>2013|≈årƒÅkei Local Board Area|Private Dwelling</v>
      </c>
      <c r="B269" t="s">
        <v>16</v>
      </c>
      <c r="C269" t="s">
        <v>17</v>
      </c>
      <c r="D269" t="s">
        <v>18</v>
      </c>
      <c r="E269" t="s">
        <v>19</v>
      </c>
      <c r="F269">
        <v>2013</v>
      </c>
      <c r="G269">
        <v>2013</v>
      </c>
      <c r="H269" s="1" t="s">
        <v>72</v>
      </c>
      <c r="I269" t="s">
        <v>71</v>
      </c>
      <c r="J269">
        <v>999</v>
      </c>
      <c r="K269" t="s">
        <v>29</v>
      </c>
      <c r="L269">
        <v>1</v>
      </c>
      <c r="M269" t="s">
        <v>261</v>
      </c>
      <c r="N269">
        <v>31389</v>
      </c>
      <c r="R269" s="2">
        <f t="shared" si="9"/>
        <v>100</v>
      </c>
      <c r="S269" s="2">
        <f>VLOOKUP(A269,'LBA Total'!A:Q,14,0)</f>
        <v>31389</v>
      </c>
    </row>
    <row r="270" spans="1:19" x14ac:dyDescent="0.45">
      <c r="A270" s="2" t="str">
        <f t="shared" si="8"/>
        <v>2013|≈årƒÅkei Local Board Area|Non-private Dwelling</v>
      </c>
      <c r="B270" t="s">
        <v>16</v>
      </c>
      <c r="C270" t="s">
        <v>17</v>
      </c>
      <c r="D270" t="s">
        <v>18</v>
      </c>
      <c r="E270" t="s">
        <v>19</v>
      </c>
      <c r="F270">
        <v>2013</v>
      </c>
      <c r="G270">
        <v>2013</v>
      </c>
      <c r="H270" s="1" t="s">
        <v>72</v>
      </c>
      <c r="I270" t="s">
        <v>71</v>
      </c>
      <c r="J270">
        <v>999</v>
      </c>
      <c r="K270" t="s">
        <v>29</v>
      </c>
      <c r="L270">
        <v>2</v>
      </c>
      <c r="M270" t="s">
        <v>262</v>
      </c>
      <c r="P270" t="s">
        <v>24</v>
      </c>
      <c r="Q270" t="s">
        <v>25</v>
      </c>
      <c r="R270" s="2" t="str">
        <f t="shared" si="9"/>
        <v>.</v>
      </c>
      <c r="S270" s="2">
        <f>VLOOKUP(A270,'LBA Total'!A:Q,14,0)</f>
        <v>0</v>
      </c>
    </row>
    <row r="271" spans="1:19" x14ac:dyDescent="0.45">
      <c r="A271" s="2" t="str">
        <f t="shared" si="8"/>
        <v>2013|≈årƒÅkei Local Board Area|Total - dwelling type</v>
      </c>
      <c r="B271" t="s">
        <v>16</v>
      </c>
      <c r="C271" t="s">
        <v>17</v>
      </c>
      <c r="D271" t="s">
        <v>18</v>
      </c>
      <c r="E271" t="s">
        <v>19</v>
      </c>
      <c r="F271">
        <v>2013</v>
      </c>
      <c r="G271">
        <v>2013</v>
      </c>
      <c r="H271" s="1" t="s">
        <v>72</v>
      </c>
      <c r="I271" t="s">
        <v>71</v>
      </c>
      <c r="J271">
        <v>999</v>
      </c>
      <c r="K271" t="s">
        <v>29</v>
      </c>
      <c r="L271">
        <v>99</v>
      </c>
      <c r="M271" t="s">
        <v>260</v>
      </c>
      <c r="P271" t="s">
        <v>24</v>
      </c>
      <c r="Q271" t="s">
        <v>25</v>
      </c>
      <c r="R271" s="2" t="str">
        <f t="shared" si="9"/>
        <v>.</v>
      </c>
      <c r="S271" s="2">
        <f>VLOOKUP(A271,'LBA Total'!A:Q,14,0)</f>
        <v>0</v>
      </c>
    </row>
    <row r="272" spans="1:19" x14ac:dyDescent="0.45">
      <c r="A272" s="2" t="str">
        <f t="shared" si="8"/>
        <v>2013|Maungakiekie-TƒÅmaki Local Board Area|Private Dwelling</v>
      </c>
      <c r="B272" t="s">
        <v>16</v>
      </c>
      <c r="C272" t="s">
        <v>17</v>
      </c>
      <c r="D272" t="s">
        <v>18</v>
      </c>
      <c r="E272" t="s">
        <v>19</v>
      </c>
      <c r="F272">
        <v>2013</v>
      </c>
      <c r="G272">
        <v>2013</v>
      </c>
      <c r="H272" s="1" t="s">
        <v>70</v>
      </c>
      <c r="I272" t="s">
        <v>69</v>
      </c>
      <c r="J272">
        <v>1</v>
      </c>
      <c r="K272" t="s">
        <v>22</v>
      </c>
      <c r="L272">
        <v>1</v>
      </c>
      <c r="M272" t="s">
        <v>261</v>
      </c>
      <c r="N272">
        <v>23988</v>
      </c>
      <c r="R272" s="2">
        <f t="shared" si="9"/>
        <v>94.336951392166114</v>
      </c>
      <c r="S272" s="2">
        <f>VLOOKUP(A272,'LBA Total'!A:Q,14,0)</f>
        <v>25428</v>
      </c>
    </row>
    <row r="273" spans="1:19" x14ac:dyDescent="0.45">
      <c r="A273" s="2" t="str">
        <f t="shared" si="8"/>
        <v>2013|Maungakiekie-TƒÅmaki Local Board Area|Non-private Dwelling</v>
      </c>
      <c r="B273" t="s">
        <v>16</v>
      </c>
      <c r="C273" t="s">
        <v>17</v>
      </c>
      <c r="D273" t="s">
        <v>18</v>
      </c>
      <c r="E273" t="s">
        <v>19</v>
      </c>
      <c r="F273">
        <v>2013</v>
      </c>
      <c r="G273">
        <v>2013</v>
      </c>
      <c r="H273" s="1" t="s">
        <v>70</v>
      </c>
      <c r="I273" t="s">
        <v>69</v>
      </c>
      <c r="J273">
        <v>1</v>
      </c>
      <c r="K273" t="s">
        <v>22</v>
      </c>
      <c r="L273">
        <v>2</v>
      </c>
      <c r="M273" t="s">
        <v>262</v>
      </c>
      <c r="N273">
        <v>42</v>
      </c>
      <c r="R273" s="2" t="str">
        <f t="shared" si="9"/>
        <v>.</v>
      </c>
      <c r="S273" s="2">
        <f>VLOOKUP(A273,'LBA Total'!A:Q,14,0)</f>
        <v>0</v>
      </c>
    </row>
    <row r="274" spans="1:19" x14ac:dyDescent="0.45">
      <c r="A274" s="2" t="str">
        <f t="shared" si="8"/>
        <v>2013|Maungakiekie-TƒÅmaki Local Board Area|Total - dwelling type</v>
      </c>
      <c r="B274" t="s">
        <v>16</v>
      </c>
      <c r="C274" t="s">
        <v>17</v>
      </c>
      <c r="D274" t="s">
        <v>18</v>
      </c>
      <c r="E274" t="s">
        <v>19</v>
      </c>
      <c r="F274">
        <v>2013</v>
      </c>
      <c r="G274">
        <v>2013</v>
      </c>
      <c r="H274" s="1" t="s">
        <v>70</v>
      </c>
      <c r="I274" t="s">
        <v>69</v>
      </c>
      <c r="J274">
        <v>1</v>
      </c>
      <c r="K274" t="s">
        <v>22</v>
      </c>
      <c r="L274">
        <v>99</v>
      </c>
      <c r="M274" t="s">
        <v>260</v>
      </c>
      <c r="N274">
        <v>24033</v>
      </c>
      <c r="R274" s="2" t="str">
        <f t="shared" si="9"/>
        <v>.</v>
      </c>
      <c r="S274" s="2">
        <f>VLOOKUP(A274,'LBA Total'!A:Q,14,0)</f>
        <v>0</v>
      </c>
    </row>
    <row r="275" spans="1:19" x14ac:dyDescent="0.45">
      <c r="A275" s="2" t="str">
        <f t="shared" si="8"/>
        <v>2013|Maungakiekie-TƒÅmaki Local Board Area|Private Dwelling</v>
      </c>
      <c r="B275" t="s">
        <v>16</v>
      </c>
      <c r="C275" t="s">
        <v>17</v>
      </c>
      <c r="D275" t="s">
        <v>18</v>
      </c>
      <c r="E275" t="s">
        <v>19</v>
      </c>
      <c r="F275">
        <v>2013</v>
      </c>
      <c r="G275">
        <v>2013</v>
      </c>
      <c r="H275" s="1" t="s">
        <v>70</v>
      </c>
      <c r="I275" t="s">
        <v>69</v>
      </c>
      <c r="J275">
        <v>2</v>
      </c>
      <c r="K275" t="s">
        <v>23</v>
      </c>
      <c r="L275">
        <v>1</v>
      </c>
      <c r="M275" t="s">
        <v>261</v>
      </c>
      <c r="N275">
        <v>1368</v>
      </c>
      <c r="R275" s="2">
        <f t="shared" si="9"/>
        <v>5.3798961774421894</v>
      </c>
      <c r="S275" s="2">
        <f>VLOOKUP(A275,'LBA Total'!A:Q,14,0)</f>
        <v>25428</v>
      </c>
    </row>
    <row r="276" spans="1:19" x14ac:dyDescent="0.45">
      <c r="A276" s="2" t="str">
        <f t="shared" si="8"/>
        <v>2013|Maungakiekie-TƒÅmaki Local Board Area|Non-private Dwelling</v>
      </c>
      <c r="B276" t="s">
        <v>16</v>
      </c>
      <c r="C276" t="s">
        <v>17</v>
      </c>
      <c r="D276" t="s">
        <v>18</v>
      </c>
      <c r="E276" t="s">
        <v>19</v>
      </c>
      <c r="F276">
        <v>2013</v>
      </c>
      <c r="G276">
        <v>2013</v>
      </c>
      <c r="H276" s="1" t="s">
        <v>70</v>
      </c>
      <c r="I276" t="s">
        <v>69</v>
      </c>
      <c r="J276">
        <v>2</v>
      </c>
      <c r="K276" t="s">
        <v>23</v>
      </c>
      <c r="L276">
        <v>2</v>
      </c>
      <c r="M276" t="s">
        <v>262</v>
      </c>
      <c r="P276" t="s">
        <v>24</v>
      </c>
      <c r="Q276" t="s">
        <v>25</v>
      </c>
      <c r="R276" s="2" t="str">
        <f t="shared" si="9"/>
        <v>.</v>
      </c>
      <c r="S276" s="2">
        <f>VLOOKUP(A276,'LBA Total'!A:Q,14,0)</f>
        <v>0</v>
      </c>
    </row>
    <row r="277" spans="1:19" x14ac:dyDescent="0.45">
      <c r="A277" s="2" t="str">
        <f t="shared" si="8"/>
        <v>2013|Maungakiekie-TƒÅmaki Local Board Area|Total - dwelling type</v>
      </c>
      <c r="B277" t="s">
        <v>16</v>
      </c>
      <c r="C277" t="s">
        <v>17</v>
      </c>
      <c r="D277" t="s">
        <v>18</v>
      </c>
      <c r="E277" t="s">
        <v>19</v>
      </c>
      <c r="F277">
        <v>2013</v>
      </c>
      <c r="G277">
        <v>2013</v>
      </c>
      <c r="H277" s="1" t="s">
        <v>70</v>
      </c>
      <c r="I277" t="s">
        <v>69</v>
      </c>
      <c r="J277">
        <v>2</v>
      </c>
      <c r="K277" t="s">
        <v>23</v>
      </c>
      <c r="L277">
        <v>99</v>
      </c>
      <c r="M277" t="s">
        <v>260</v>
      </c>
      <c r="P277" t="s">
        <v>24</v>
      </c>
      <c r="Q277" t="s">
        <v>25</v>
      </c>
      <c r="R277" s="2" t="str">
        <f t="shared" si="9"/>
        <v>.</v>
      </c>
      <c r="S277" s="2">
        <f>VLOOKUP(A277,'LBA Total'!A:Q,14,0)</f>
        <v>0</v>
      </c>
    </row>
    <row r="278" spans="1:19" x14ac:dyDescent="0.45">
      <c r="A278" s="2" t="str">
        <f t="shared" si="8"/>
        <v>2013|Maungakiekie-TƒÅmaki Local Board Area|Private Dwelling</v>
      </c>
      <c r="B278" t="s">
        <v>16</v>
      </c>
      <c r="C278" t="s">
        <v>17</v>
      </c>
      <c r="D278" t="s">
        <v>18</v>
      </c>
      <c r="E278" t="s">
        <v>19</v>
      </c>
      <c r="F278">
        <v>2013</v>
      </c>
      <c r="G278">
        <v>2013</v>
      </c>
      <c r="H278" s="1" t="s">
        <v>70</v>
      </c>
      <c r="I278" t="s">
        <v>69</v>
      </c>
      <c r="J278">
        <v>21</v>
      </c>
      <c r="K278" t="s">
        <v>26</v>
      </c>
      <c r="L278">
        <v>1</v>
      </c>
      <c r="M278" t="s">
        <v>261</v>
      </c>
      <c r="N278">
        <v>399</v>
      </c>
      <c r="R278" s="2">
        <f t="shared" si="9"/>
        <v>1.5691363850873052</v>
      </c>
      <c r="S278" s="2">
        <f>VLOOKUP(A278,'LBA Total'!A:Q,14,0)</f>
        <v>25428</v>
      </c>
    </row>
    <row r="279" spans="1:19" x14ac:dyDescent="0.45">
      <c r="A279" s="2" t="str">
        <f t="shared" si="8"/>
        <v>2013|Maungakiekie-TƒÅmaki Local Board Area|Non-private Dwelling</v>
      </c>
      <c r="B279" t="s">
        <v>16</v>
      </c>
      <c r="C279" t="s">
        <v>17</v>
      </c>
      <c r="D279" t="s">
        <v>18</v>
      </c>
      <c r="E279" t="s">
        <v>19</v>
      </c>
      <c r="F279">
        <v>2013</v>
      </c>
      <c r="G279">
        <v>2013</v>
      </c>
      <c r="H279" s="1" t="s">
        <v>70</v>
      </c>
      <c r="I279" t="s">
        <v>69</v>
      </c>
      <c r="J279">
        <v>21</v>
      </c>
      <c r="K279" t="s">
        <v>26</v>
      </c>
      <c r="L279">
        <v>2</v>
      </c>
      <c r="M279" t="s">
        <v>262</v>
      </c>
      <c r="P279" t="s">
        <v>24</v>
      </c>
      <c r="Q279" t="s">
        <v>25</v>
      </c>
      <c r="R279" s="2" t="str">
        <f t="shared" si="9"/>
        <v>.</v>
      </c>
      <c r="S279" s="2">
        <f>VLOOKUP(A279,'LBA Total'!A:Q,14,0)</f>
        <v>0</v>
      </c>
    </row>
    <row r="280" spans="1:19" x14ac:dyDescent="0.45">
      <c r="A280" s="2" t="str">
        <f t="shared" si="8"/>
        <v>2013|Maungakiekie-TƒÅmaki Local Board Area|Total - dwelling type</v>
      </c>
      <c r="B280" t="s">
        <v>16</v>
      </c>
      <c r="C280" t="s">
        <v>17</v>
      </c>
      <c r="D280" t="s">
        <v>18</v>
      </c>
      <c r="E280" t="s">
        <v>19</v>
      </c>
      <c r="F280">
        <v>2013</v>
      </c>
      <c r="G280">
        <v>2013</v>
      </c>
      <c r="H280" s="1" t="s">
        <v>70</v>
      </c>
      <c r="I280" t="s">
        <v>69</v>
      </c>
      <c r="J280">
        <v>21</v>
      </c>
      <c r="K280" t="s">
        <v>26</v>
      </c>
      <c r="L280">
        <v>99</v>
      </c>
      <c r="M280" t="s">
        <v>260</v>
      </c>
      <c r="P280" t="s">
        <v>24</v>
      </c>
      <c r="Q280" t="s">
        <v>25</v>
      </c>
      <c r="R280" s="2" t="str">
        <f t="shared" si="9"/>
        <v>.</v>
      </c>
      <c r="S280" s="2">
        <f>VLOOKUP(A280,'LBA Total'!A:Q,14,0)</f>
        <v>0</v>
      </c>
    </row>
    <row r="281" spans="1:19" x14ac:dyDescent="0.45">
      <c r="A281" s="2" t="str">
        <f t="shared" si="8"/>
        <v>2013|Maungakiekie-TƒÅmaki Local Board Area|Private Dwelling</v>
      </c>
      <c r="B281" t="s">
        <v>16</v>
      </c>
      <c r="C281" t="s">
        <v>17</v>
      </c>
      <c r="D281" t="s">
        <v>18</v>
      </c>
      <c r="E281" t="s">
        <v>19</v>
      </c>
      <c r="F281">
        <v>2013</v>
      </c>
      <c r="G281">
        <v>2013</v>
      </c>
      <c r="H281" s="1" t="s">
        <v>70</v>
      </c>
      <c r="I281" t="s">
        <v>69</v>
      </c>
      <c r="J281">
        <v>22</v>
      </c>
      <c r="K281" t="s">
        <v>27</v>
      </c>
      <c r="L281">
        <v>1</v>
      </c>
      <c r="M281" t="s">
        <v>261</v>
      </c>
      <c r="N281">
        <v>969</v>
      </c>
      <c r="R281" s="2">
        <f t="shared" si="9"/>
        <v>3.8107597923548839</v>
      </c>
      <c r="S281" s="2">
        <f>VLOOKUP(A281,'LBA Total'!A:Q,14,0)</f>
        <v>25428</v>
      </c>
    </row>
    <row r="282" spans="1:19" x14ac:dyDescent="0.45">
      <c r="A282" s="2" t="str">
        <f t="shared" si="8"/>
        <v>2013|Maungakiekie-TƒÅmaki Local Board Area|Non-private Dwelling</v>
      </c>
      <c r="B282" t="s">
        <v>16</v>
      </c>
      <c r="C282" t="s">
        <v>17</v>
      </c>
      <c r="D282" t="s">
        <v>18</v>
      </c>
      <c r="E282" t="s">
        <v>19</v>
      </c>
      <c r="F282">
        <v>2013</v>
      </c>
      <c r="G282">
        <v>2013</v>
      </c>
      <c r="H282" s="1" t="s">
        <v>70</v>
      </c>
      <c r="I282" t="s">
        <v>69</v>
      </c>
      <c r="J282">
        <v>22</v>
      </c>
      <c r="K282" t="s">
        <v>27</v>
      </c>
      <c r="L282">
        <v>2</v>
      </c>
      <c r="M282" t="s">
        <v>262</v>
      </c>
      <c r="P282" t="s">
        <v>24</v>
      </c>
      <c r="Q282" t="s">
        <v>25</v>
      </c>
      <c r="R282" s="2" t="str">
        <f t="shared" si="9"/>
        <v>.</v>
      </c>
      <c r="S282" s="2">
        <f>VLOOKUP(A282,'LBA Total'!A:Q,14,0)</f>
        <v>0</v>
      </c>
    </row>
    <row r="283" spans="1:19" x14ac:dyDescent="0.45">
      <c r="A283" s="2" t="str">
        <f t="shared" si="8"/>
        <v>2013|Maungakiekie-TƒÅmaki Local Board Area|Total - dwelling type</v>
      </c>
      <c r="B283" t="s">
        <v>16</v>
      </c>
      <c r="C283" t="s">
        <v>17</v>
      </c>
      <c r="D283" t="s">
        <v>18</v>
      </c>
      <c r="E283" t="s">
        <v>19</v>
      </c>
      <c r="F283">
        <v>2013</v>
      </c>
      <c r="G283">
        <v>2013</v>
      </c>
      <c r="H283" s="1" t="s">
        <v>70</v>
      </c>
      <c r="I283" t="s">
        <v>69</v>
      </c>
      <c r="J283">
        <v>22</v>
      </c>
      <c r="K283" t="s">
        <v>27</v>
      </c>
      <c r="L283">
        <v>99</v>
      </c>
      <c r="M283" t="s">
        <v>260</v>
      </c>
      <c r="P283" t="s">
        <v>24</v>
      </c>
      <c r="Q283" t="s">
        <v>25</v>
      </c>
      <c r="R283" s="2" t="str">
        <f t="shared" si="9"/>
        <v>.</v>
      </c>
      <c r="S283" s="2">
        <f>VLOOKUP(A283,'LBA Total'!A:Q,14,0)</f>
        <v>0</v>
      </c>
    </row>
    <row r="284" spans="1:19" x14ac:dyDescent="0.45">
      <c r="A284" s="2" t="str">
        <f t="shared" si="8"/>
        <v>2013|Maungakiekie-TƒÅmaki Local Board Area|Private Dwelling</v>
      </c>
      <c r="B284" t="s">
        <v>16</v>
      </c>
      <c r="C284" t="s">
        <v>17</v>
      </c>
      <c r="D284" t="s">
        <v>18</v>
      </c>
      <c r="E284" t="s">
        <v>19</v>
      </c>
      <c r="F284">
        <v>2013</v>
      </c>
      <c r="G284">
        <v>2013</v>
      </c>
      <c r="H284" s="1" t="s">
        <v>70</v>
      </c>
      <c r="I284" t="s">
        <v>69</v>
      </c>
      <c r="J284">
        <v>3</v>
      </c>
      <c r="K284" t="s">
        <v>28</v>
      </c>
      <c r="L284">
        <v>1</v>
      </c>
      <c r="M284" t="s">
        <v>261</v>
      </c>
      <c r="N284">
        <v>72</v>
      </c>
      <c r="R284" s="2">
        <f t="shared" si="9"/>
        <v>0.28315243039169424</v>
      </c>
      <c r="S284" s="2">
        <f>VLOOKUP(A284,'LBA Total'!A:Q,14,0)</f>
        <v>25428</v>
      </c>
    </row>
    <row r="285" spans="1:19" x14ac:dyDescent="0.45">
      <c r="A285" s="2" t="str">
        <f t="shared" si="8"/>
        <v>2013|Maungakiekie-TƒÅmaki Local Board Area|Non-private Dwelling</v>
      </c>
      <c r="B285" t="s">
        <v>16</v>
      </c>
      <c r="C285" t="s">
        <v>17</v>
      </c>
      <c r="D285" t="s">
        <v>18</v>
      </c>
      <c r="E285" t="s">
        <v>19</v>
      </c>
      <c r="F285">
        <v>2013</v>
      </c>
      <c r="G285">
        <v>2013</v>
      </c>
      <c r="H285" s="1" t="s">
        <v>70</v>
      </c>
      <c r="I285" t="s">
        <v>69</v>
      </c>
      <c r="J285">
        <v>3</v>
      </c>
      <c r="K285" t="s">
        <v>28</v>
      </c>
      <c r="L285">
        <v>2</v>
      </c>
      <c r="M285" t="s">
        <v>262</v>
      </c>
      <c r="P285" t="s">
        <v>24</v>
      </c>
      <c r="Q285" t="s">
        <v>25</v>
      </c>
      <c r="R285" s="2" t="str">
        <f t="shared" si="9"/>
        <v>.</v>
      </c>
      <c r="S285" s="2">
        <f>VLOOKUP(A285,'LBA Total'!A:Q,14,0)</f>
        <v>0</v>
      </c>
    </row>
    <row r="286" spans="1:19" x14ac:dyDescent="0.45">
      <c r="A286" s="2" t="str">
        <f t="shared" si="8"/>
        <v>2013|Maungakiekie-TƒÅmaki Local Board Area|Total - dwelling type</v>
      </c>
      <c r="B286" t="s">
        <v>16</v>
      </c>
      <c r="C286" t="s">
        <v>17</v>
      </c>
      <c r="D286" t="s">
        <v>18</v>
      </c>
      <c r="E286" t="s">
        <v>19</v>
      </c>
      <c r="F286">
        <v>2013</v>
      </c>
      <c r="G286">
        <v>2013</v>
      </c>
      <c r="H286" s="1" t="s">
        <v>70</v>
      </c>
      <c r="I286" t="s">
        <v>69</v>
      </c>
      <c r="J286">
        <v>3</v>
      </c>
      <c r="K286" t="s">
        <v>28</v>
      </c>
      <c r="L286">
        <v>99</v>
      </c>
      <c r="M286" t="s">
        <v>260</v>
      </c>
      <c r="P286" t="s">
        <v>24</v>
      </c>
      <c r="Q286" t="s">
        <v>25</v>
      </c>
      <c r="R286" s="2" t="str">
        <f t="shared" si="9"/>
        <v>.</v>
      </c>
      <c r="S286" s="2">
        <f>VLOOKUP(A286,'LBA Total'!A:Q,14,0)</f>
        <v>0</v>
      </c>
    </row>
    <row r="287" spans="1:19" x14ac:dyDescent="0.45">
      <c r="A287" s="2" t="str">
        <f t="shared" si="8"/>
        <v>2013|Maungakiekie-TƒÅmaki Local Board Area|Private Dwelling</v>
      </c>
      <c r="B287" t="s">
        <v>16</v>
      </c>
      <c r="C287" t="s">
        <v>17</v>
      </c>
      <c r="D287" t="s">
        <v>18</v>
      </c>
      <c r="E287" t="s">
        <v>19</v>
      </c>
      <c r="F287">
        <v>2013</v>
      </c>
      <c r="G287">
        <v>2013</v>
      </c>
      <c r="H287" s="1" t="s">
        <v>70</v>
      </c>
      <c r="I287" t="s">
        <v>69</v>
      </c>
      <c r="J287">
        <v>999</v>
      </c>
      <c r="K287" t="s">
        <v>29</v>
      </c>
      <c r="L287">
        <v>1</v>
      </c>
      <c r="M287" t="s">
        <v>261</v>
      </c>
      <c r="N287">
        <v>25428</v>
      </c>
      <c r="R287" s="2">
        <f t="shared" si="9"/>
        <v>100</v>
      </c>
      <c r="S287" s="2">
        <f>VLOOKUP(A287,'LBA Total'!A:Q,14,0)</f>
        <v>25428</v>
      </c>
    </row>
    <row r="288" spans="1:19" x14ac:dyDescent="0.45">
      <c r="A288" s="2" t="str">
        <f t="shared" si="8"/>
        <v>2013|Maungakiekie-TƒÅmaki Local Board Area|Non-private Dwelling</v>
      </c>
      <c r="B288" t="s">
        <v>16</v>
      </c>
      <c r="C288" t="s">
        <v>17</v>
      </c>
      <c r="D288" t="s">
        <v>18</v>
      </c>
      <c r="E288" t="s">
        <v>19</v>
      </c>
      <c r="F288">
        <v>2013</v>
      </c>
      <c r="G288">
        <v>2013</v>
      </c>
      <c r="H288" s="1" t="s">
        <v>70</v>
      </c>
      <c r="I288" t="s">
        <v>69</v>
      </c>
      <c r="J288">
        <v>999</v>
      </c>
      <c r="K288" t="s">
        <v>29</v>
      </c>
      <c r="L288">
        <v>2</v>
      </c>
      <c r="M288" t="s">
        <v>262</v>
      </c>
      <c r="P288" t="s">
        <v>24</v>
      </c>
      <c r="Q288" t="s">
        <v>25</v>
      </c>
      <c r="R288" s="2" t="str">
        <f t="shared" si="9"/>
        <v>.</v>
      </c>
      <c r="S288" s="2">
        <f>VLOOKUP(A288,'LBA Total'!A:Q,14,0)</f>
        <v>0</v>
      </c>
    </row>
    <row r="289" spans="1:19" x14ac:dyDescent="0.45">
      <c r="A289" s="2" t="str">
        <f t="shared" si="8"/>
        <v>2013|Maungakiekie-TƒÅmaki Local Board Area|Total - dwelling type</v>
      </c>
      <c r="B289" t="s">
        <v>16</v>
      </c>
      <c r="C289" t="s">
        <v>17</v>
      </c>
      <c r="D289" t="s">
        <v>18</v>
      </c>
      <c r="E289" t="s">
        <v>19</v>
      </c>
      <c r="F289">
        <v>2013</v>
      </c>
      <c r="G289">
        <v>2013</v>
      </c>
      <c r="H289" s="1" t="s">
        <v>70</v>
      </c>
      <c r="I289" t="s">
        <v>69</v>
      </c>
      <c r="J289">
        <v>999</v>
      </c>
      <c r="K289" t="s">
        <v>29</v>
      </c>
      <c r="L289">
        <v>99</v>
      </c>
      <c r="M289" t="s">
        <v>260</v>
      </c>
      <c r="P289" t="s">
        <v>24</v>
      </c>
      <c r="Q289" t="s">
        <v>25</v>
      </c>
      <c r="R289" s="2" t="str">
        <f t="shared" si="9"/>
        <v>.</v>
      </c>
      <c r="S289" s="2">
        <f>VLOOKUP(A289,'LBA Total'!A:Q,14,0)</f>
        <v>0</v>
      </c>
    </row>
    <row r="290" spans="1:19" x14ac:dyDescent="0.45">
      <c r="A290" s="2" t="str">
        <f t="shared" si="8"/>
        <v>2013|Howick Local Board Area|Private Dwelling</v>
      </c>
      <c r="B290" t="s">
        <v>16</v>
      </c>
      <c r="C290" t="s">
        <v>17</v>
      </c>
      <c r="D290" t="s">
        <v>18</v>
      </c>
      <c r="E290" t="s">
        <v>19</v>
      </c>
      <c r="F290">
        <v>2013</v>
      </c>
      <c r="G290">
        <v>2013</v>
      </c>
      <c r="H290" s="1" t="s">
        <v>68</v>
      </c>
      <c r="I290" t="s">
        <v>67</v>
      </c>
      <c r="J290">
        <v>1</v>
      </c>
      <c r="K290" t="s">
        <v>22</v>
      </c>
      <c r="L290">
        <v>1</v>
      </c>
      <c r="M290" t="s">
        <v>261</v>
      </c>
      <c r="N290">
        <v>41043</v>
      </c>
      <c r="R290" s="2">
        <f t="shared" si="9"/>
        <v>95.033342595165323</v>
      </c>
      <c r="S290" s="2">
        <f>VLOOKUP(A290,'LBA Total'!A:Q,14,0)</f>
        <v>43188</v>
      </c>
    </row>
    <row r="291" spans="1:19" x14ac:dyDescent="0.45">
      <c r="A291" s="2" t="str">
        <f t="shared" si="8"/>
        <v>2013|Howick Local Board Area|Non-private Dwelling</v>
      </c>
      <c r="B291" t="s">
        <v>16</v>
      </c>
      <c r="C291" t="s">
        <v>17</v>
      </c>
      <c r="D291" t="s">
        <v>18</v>
      </c>
      <c r="E291" t="s">
        <v>19</v>
      </c>
      <c r="F291">
        <v>2013</v>
      </c>
      <c r="G291">
        <v>2013</v>
      </c>
      <c r="H291" s="1" t="s">
        <v>68</v>
      </c>
      <c r="I291" t="s">
        <v>67</v>
      </c>
      <c r="J291">
        <v>1</v>
      </c>
      <c r="K291" t="s">
        <v>22</v>
      </c>
      <c r="L291">
        <v>2</v>
      </c>
      <c r="M291" t="s">
        <v>262</v>
      </c>
      <c r="N291">
        <v>78</v>
      </c>
      <c r="R291" s="2" t="str">
        <f t="shared" si="9"/>
        <v>.</v>
      </c>
      <c r="S291" s="2">
        <f>VLOOKUP(A291,'LBA Total'!A:Q,14,0)</f>
        <v>0</v>
      </c>
    </row>
    <row r="292" spans="1:19" x14ac:dyDescent="0.45">
      <c r="A292" s="2" t="str">
        <f t="shared" si="8"/>
        <v>2013|Howick Local Board Area|Total - dwelling type</v>
      </c>
      <c r="B292" t="s">
        <v>16</v>
      </c>
      <c r="C292" t="s">
        <v>17</v>
      </c>
      <c r="D292" t="s">
        <v>18</v>
      </c>
      <c r="E292" t="s">
        <v>19</v>
      </c>
      <c r="F292">
        <v>2013</v>
      </c>
      <c r="G292">
        <v>2013</v>
      </c>
      <c r="H292" s="1" t="s">
        <v>68</v>
      </c>
      <c r="I292" t="s">
        <v>67</v>
      </c>
      <c r="J292">
        <v>1</v>
      </c>
      <c r="K292" t="s">
        <v>22</v>
      </c>
      <c r="L292">
        <v>99</v>
      </c>
      <c r="M292" t="s">
        <v>260</v>
      </c>
      <c r="N292">
        <v>41121</v>
      </c>
      <c r="R292" s="2" t="str">
        <f t="shared" si="9"/>
        <v>.</v>
      </c>
      <c r="S292" s="2">
        <f>VLOOKUP(A292,'LBA Total'!A:Q,14,0)</f>
        <v>0</v>
      </c>
    </row>
    <row r="293" spans="1:19" x14ac:dyDescent="0.45">
      <c r="A293" s="2" t="str">
        <f t="shared" si="8"/>
        <v>2013|Howick Local Board Area|Private Dwelling</v>
      </c>
      <c r="B293" t="s">
        <v>16</v>
      </c>
      <c r="C293" t="s">
        <v>17</v>
      </c>
      <c r="D293" t="s">
        <v>18</v>
      </c>
      <c r="E293" t="s">
        <v>19</v>
      </c>
      <c r="F293">
        <v>2013</v>
      </c>
      <c r="G293">
        <v>2013</v>
      </c>
      <c r="H293" s="1" t="s">
        <v>68</v>
      </c>
      <c r="I293" t="s">
        <v>67</v>
      </c>
      <c r="J293">
        <v>2</v>
      </c>
      <c r="K293" t="s">
        <v>23</v>
      </c>
      <c r="L293">
        <v>1</v>
      </c>
      <c r="M293" t="s">
        <v>261</v>
      </c>
      <c r="N293">
        <v>1866</v>
      </c>
      <c r="R293" s="2">
        <f t="shared" si="9"/>
        <v>4.3206446235065297</v>
      </c>
      <c r="S293" s="2">
        <f>VLOOKUP(A293,'LBA Total'!A:Q,14,0)</f>
        <v>43188</v>
      </c>
    </row>
    <row r="294" spans="1:19" x14ac:dyDescent="0.45">
      <c r="A294" s="2" t="str">
        <f t="shared" si="8"/>
        <v>2013|Howick Local Board Area|Non-private Dwelling</v>
      </c>
      <c r="B294" t="s">
        <v>16</v>
      </c>
      <c r="C294" t="s">
        <v>17</v>
      </c>
      <c r="D294" t="s">
        <v>18</v>
      </c>
      <c r="E294" t="s">
        <v>19</v>
      </c>
      <c r="F294">
        <v>2013</v>
      </c>
      <c r="G294">
        <v>2013</v>
      </c>
      <c r="H294" s="1" t="s">
        <v>68</v>
      </c>
      <c r="I294" t="s">
        <v>67</v>
      </c>
      <c r="J294">
        <v>2</v>
      </c>
      <c r="K294" t="s">
        <v>23</v>
      </c>
      <c r="L294">
        <v>2</v>
      </c>
      <c r="M294" t="s">
        <v>262</v>
      </c>
      <c r="P294" t="s">
        <v>24</v>
      </c>
      <c r="Q294" t="s">
        <v>25</v>
      </c>
      <c r="R294" s="2" t="str">
        <f t="shared" si="9"/>
        <v>.</v>
      </c>
      <c r="S294" s="2">
        <f>VLOOKUP(A294,'LBA Total'!A:Q,14,0)</f>
        <v>0</v>
      </c>
    </row>
    <row r="295" spans="1:19" x14ac:dyDescent="0.45">
      <c r="A295" s="2" t="str">
        <f t="shared" si="8"/>
        <v>2013|Howick Local Board Area|Total - dwelling type</v>
      </c>
      <c r="B295" t="s">
        <v>16</v>
      </c>
      <c r="C295" t="s">
        <v>17</v>
      </c>
      <c r="D295" t="s">
        <v>18</v>
      </c>
      <c r="E295" t="s">
        <v>19</v>
      </c>
      <c r="F295">
        <v>2013</v>
      </c>
      <c r="G295">
        <v>2013</v>
      </c>
      <c r="H295" s="1" t="s">
        <v>68</v>
      </c>
      <c r="I295" t="s">
        <v>67</v>
      </c>
      <c r="J295">
        <v>2</v>
      </c>
      <c r="K295" t="s">
        <v>23</v>
      </c>
      <c r="L295">
        <v>99</v>
      </c>
      <c r="M295" t="s">
        <v>260</v>
      </c>
      <c r="P295" t="s">
        <v>24</v>
      </c>
      <c r="Q295" t="s">
        <v>25</v>
      </c>
      <c r="R295" s="2" t="str">
        <f t="shared" si="9"/>
        <v>.</v>
      </c>
      <c r="S295" s="2">
        <f>VLOOKUP(A295,'LBA Total'!A:Q,14,0)</f>
        <v>0</v>
      </c>
    </row>
    <row r="296" spans="1:19" x14ac:dyDescent="0.45">
      <c r="A296" s="2" t="str">
        <f t="shared" si="8"/>
        <v>2013|Howick Local Board Area|Private Dwelling</v>
      </c>
      <c r="B296" t="s">
        <v>16</v>
      </c>
      <c r="C296" t="s">
        <v>17</v>
      </c>
      <c r="D296" t="s">
        <v>18</v>
      </c>
      <c r="E296" t="s">
        <v>19</v>
      </c>
      <c r="F296">
        <v>2013</v>
      </c>
      <c r="G296">
        <v>2013</v>
      </c>
      <c r="H296" s="1" t="s">
        <v>68</v>
      </c>
      <c r="I296" t="s">
        <v>67</v>
      </c>
      <c r="J296">
        <v>21</v>
      </c>
      <c r="K296" t="s">
        <v>26</v>
      </c>
      <c r="L296">
        <v>1</v>
      </c>
      <c r="M296" t="s">
        <v>261</v>
      </c>
      <c r="N296">
        <v>837</v>
      </c>
      <c r="R296" s="2">
        <f t="shared" si="9"/>
        <v>1.9380383439844402</v>
      </c>
      <c r="S296" s="2">
        <f>VLOOKUP(A296,'LBA Total'!A:Q,14,0)</f>
        <v>43188</v>
      </c>
    </row>
    <row r="297" spans="1:19" x14ac:dyDescent="0.45">
      <c r="A297" s="2" t="str">
        <f t="shared" si="8"/>
        <v>2013|Howick Local Board Area|Non-private Dwelling</v>
      </c>
      <c r="B297" t="s">
        <v>16</v>
      </c>
      <c r="C297" t="s">
        <v>17</v>
      </c>
      <c r="D297" t="s">
        <v>18</v>
      </c>
      <c r="E297" t="s">
        <v>19</v>
      </c>
      <c r="F297">
        <v>2013</v>
      </c>
      <c r="G297">
        <v>2013</v>
      </c>
      <c r="H297" s="1" t="s">
        <v>68</v>
      </c>
      <c r="I297" t="s">
        <v>67</v>
      </c>
      <c r="J297">
        <v>21</v>
      </c>
      <c r="K297" t="s">
        <v>26</v>
      </c>
      <c r="L297">
        <v>2</v>
      </c>
      <c r="M297" t="s">
        <v>262</v>
      </c>
      <c r="P297" t="s">
        <v>24</v>
      </c>
      <c r="Q297" t="s">
        <v>25</v>
      </c>
      <c r="R297" s="2" t="str">
        <f t="shared" si="9"/>
        <v>.</v>
      </c>
      <c r="S297" s="2">
        <f>VLOOKUP(A297,'LBA Total'!A:Q,14,0)</f>
        <v>0</v>
      </c>
    </row>
    <row r="298" spans="1:19" x14ac:dyDescent="0.45">
      <c r="A298" s="2" t="str">
        <f t="shared" si="8"/>
        <v>2013|Howick Local Board Area|Total - dwelling type</v>
      </c>
      <c r="B298" t="s">
        <v>16</v>
      </c>
      <c r="C298" t="s">
        <v>17</v>
      </c>
      <c r="D298" t="s">
        <v>18</v>
      </c>
      <c r="E298" t="s">
        <v>19</v>
      </c>
      <c r="F298">
        <v>2013</v>
      </c>
      <c r="G298">
        <v>2013</v>
      </c>
      <c r="H298" s="1" t="s">
        <v>68</v>
      </c>
      <c r="I298" t="s">
        <v>67</v>
      </c>
      <c r="J298">
        <v>21</v>
      </c>
      <c r="K298" t="s">
        <v>26</v>
      </c>
      <c r="L298">
        <v>99</v>
      </c>
      <c r="M298" t="s">
        <v>260</v>
      </c>
      <c r="P298" t="s">
        <v>24</v>
      </c>
      <c r="Q298" t="s">
        <v>25</v>
      </c>
      <c r="R298" s="2" t="str">
        <f t="shared" si="9"/>
        <v>.</v>
      </c>
      <c r="S298" s="2">
        <f>VLOOKUP(A298,'LBA Total'!A:Q,14,0)</f>
        <v>0</v>
      </c>
    </row>
    <row r="299" spans="1:19" x14ac:dyDescent="0.45">
      <c r="A299" s="2" t="str">
        <f t="shared" si="8"/>
        <v>2013|Howick Local Board Area|Private Dwelling</v>
      </c>
      <c r="B299" t="s">
        <v>16</v>
      </c>
      <c r="C299" t="s">
        <v>17</v>
      </c>
      <c r="D299" t="s">
        <v>18</v>
      </c>
      <c r="E299" t="s">
        <v>19</v>
      </c>
      <c r="F299">
        <v>2013</v>
      </c>
      <c r="G299">
        <v>2013</v>
      </c>
      <c r="H299" s="1" t="s">
        <v>68</v>
      </c>
      <c r="I299" t="s">
        <v>67</v>
      </c>
      <c r="J299">
        <v>22</v>
      </c>
      <c r="K299" t="s">
        <v>27</v>
      </c>
      <c r="L299">
        <v>1</v>
      </c>
      <c r="M299" t="s">
        <v>261</v>
      </c>
      <c r="N299">
        <v>1026</v>
      </c>
      <c r="R299" s="2">
        <f t="shared" si="9"/>
        <v>2.3756599055293139</v>
      </c>
      <c r="S299" s="2">
        <f>VLOOKUP(A299,'LBA Total'!A:Q,14,0)</f>
        <v>43188</v>
      </c>
    </row>
    <row r="300" spans="1:19" x14ac:dyDescent="0.45">
      <c r="A300" s="2" t="str">
        <f t="shared" si="8"/>
        <v>2013|Howick Local Board Area|Non-private Dwelling</v>
      </c>
      <c r="B300" t="s">
        <v>16</v>
      </c>
      <c r="C300" t="s">
        <v>17</v>
      </c>
      <c r="D300" t="s">
        <v>18</v>
      </c>
      <c r="E300" t="s">
        <v>19</v>
      </c>
      <c r="F300">
        <v>2013</v>
      </c>
      <c r="G300">
        <v>2013</v>
      </c>
      <c r="H300" s="1" t="s">
        <v>68</v>
      </c>
      <c r="I300" t="s">
        <v>67</v>
      </c>
      <c r="J300">
        <v>22</v>
      </c>
      <c r="K300" t="s">
        <v>27</v>
      </c>
      <c r="L300">
        <v>2</v>
      </c>
      <c r="M300" t="s">
        <v>262</v>
      </c>
      <c r="P300" t="s">
        <v>24</v>
      </c>
      <c r="Q300" t="s">
        <v>25</v>
      </c>
      <c r="R300" s="2" t="str">
        <f t="shared" si="9"/>
        <v>.</v>
      </c>
      <c r="S300" s="2">
        <f>VLOOKUP(A300,'LBA Total'!A:Q,14,0)</f>
        <v>0</v>
      </c>
    </row>
    <row r="301" spans="1:19" x14ac:dyDescent="0.45">
      <c r="A301" s="2" t="str">
        <f t="shared" si="8"/>
        <v>2013|Howick Local Board Area|Total - dwelling type</v>
      </c>
      <c r="B301" t="s">
        <v>16</v>
      </c>
      <c r="C301" t="s">
        <v>17</v>
      </c>
      <c r="D301" t="s">
        <v>18</v>
      </c>
      <c r="E301" t="s">
        <v>19</v>
      </c>
      <c r="F301">
        <v>2013</v>
      </c>
      <c r="G301">
        <v>2013</v>
      </c>
      <c r="H301" s="1" t="s">
        <v>68</v>
      </c>
      <c r="I301" t="s">
        <v>67</v>
      </c>
      <c r="J301">
        <v>22</v>
      </c>
      <c r="K301" t="s">
        <v>27</v>
      </c>
      <c r="L301">
        <v>99</v>
      </c>
      <c r="M301" t="s">
        <v>260</v>
      </c>
      <c r="P301" t="s">
        <v>24</v>
      </c>
      <c r="Q301" t="s">
        <v>25</v>
      </c>
      <c r="R301" s="2" t="str">
        <f t="shared" si="9"/>
        <v>.</v>
      </c>
      <c r="S301" s="2">
        <f>VLOOKUP(A301,'LBA Total'!A:Q,14,0)</f>
        <v>0</v>
      </c>
    </row>
    <row r="302" spans="1:19" x14ac:dyDescent="0.45">
      <c r="A302" s="2" t="str">
        <f t="shared" si="8"/>
        <v>2013|Howick Local Board Area|Private Dwelling</v>
      </c>
      <c r="B302" t="s">
        <v>16</v>
      </c>
      <c r="C302" t="s">
        <v>17</v>
      </c>
      <c r="D302" t="s">
        <v>18</v>
      </c>
      <c r="E302" t="s">
        <v>19</v>
      </c>
      <c r="F302">
        <v>2013</v>
      </c>
      <c r="G302">
        <v>2013</v>
      </c>
      <c r="H302" s="1" t="s">
        <v>68</v>
      </c>
      <c r="I302" t="s">
        <v>67</v>
      </c>
      <c r="J302">
        <v>3</v>
      </c>
      <c r="K302" t="s">
        <v>28</v>
      </c>
      <c r="L302">
        <v>1</v>
      </c>
      <c r="M302" t="s">
        <v>261</v>
      </c>
      <c r="N302">
        <v>276</v>
      </c>
      <c r="R302" s="2">
        <f t="shared" si="9"/>
        <v>0.6390664073353709</v>
      </c>
      <c r="S302" s="2">
        <f>VLOOKUP(A302,'LBA Total'!A:Q,14,0)</f>
        <v>43188</v>
      </c>
    </row>
    <row r="303" spans="1:19" x14ac:dyDescent="0.45">
      <c r="A303" s="2" t="str">
        <f t="shared" si="8"/>
        <v>2013|Howick Local Board Area|Non-private Dwelling</v>
      </c>
      <c r="B303" t="s">
        <v>16</v>
      </c>
      <c r="C303" t="s">
        <v>17</v>
      </c>
      <c r="D303" t="s">
        <v>18</v>
      </c>
      <c r="E303" t="s">
        <v>19</v>
      </c>
      <c r="F303">
        <v>2013</v>
      </c>
      <c r="G303">
        <v>2013</v>
      </c>
      <c r="H303" s="1" t="s">
        <v>68</v>
      </c>
      <c r="I303" t="s">
        <v>67</v>
      </c>
      <c r="J303">
        <v>3</v>
      </c>
      <c r="K303" t="s">
        <v>28</v>
      </c>
      <c r="L303">
        <v>2</v>
      </c>
      <c r="M303" t="s">
        <v>262</v>
      </c>
      <c r="P303" t="s">
        <v>24</v>
      </c>
      <c r="Q303" t="s">
        <v>25</v>
      </c>
      <c r="R303" s="2" t="str">
        <f t="shared" si="9"/>
        <v>.</v>
      </c>
      <c r="S303" s="2">
        <f>VLOOKUP(A303,'LBA Total'!A:Q,14,0)</f>
        <v>0</v>
      </c>
    </row>
    <row r="304" spans="1:19" x14ac:dyDescent="0.45">
      <c r="A304" s="2" t="str">
        <f t="shared" si="8"/>
        <v>2013|Howick Local Board Area|Total - dwelling type</v>
      </c>
      <c r="B304" t="s">
        <v>16</v>
      </c>
      <c r="C304" t="s">
        <v>17</v>
      </c>
      <c r="D304" t="s">
        <v>18</v>
      </c>
      <c r="E304" t="s">
        <v>19</v>
      </c>
      <c r="F304">
        <v>2013</v>
      </c>
      <c r="G304">
        <v>2013</v>
      </c>
      <c r="H304" s="1" t="s">
        <v>68</v>
      </c>
      <c r="I304" t="s">
        <v>67</v>
      </c>
      <c r="J304">
        <v>3</v>
      </c>
      <c r="K304" t="s">
        <v>28</v>
      </c>
      <c r="L304">
        <v>99</v>
      </c>
      <c r="M304" t="s">
        <v>260</v>
      </c>
      <c r="P304" t="s">
        <v>24</v>
      </c>
      <c r="Q304" t="s">
        <v>25</v>
      </c>
      <c r="R304" s="2" t="str">
        <f t="shared" si="9"/>
        <v>.</v>
      </c>
      <c r="S304" s="2">
        <f>VLOOKUP(A304,'LBA Total'!A:Q,14,0)</f>
        <v>0</v>
      </c>
    </row>
    <row r="305" spans="1:19" x14ac:dyDescent="0.45">
      <c r="A305" s="2" t="str">
        <f t="shared" si="8"/>
        <v>2013|Howick Local Board Area|Private Dwelling</v>
      </c>
      <c r="B305" t="s">
        <v>16</v>
      </c>
      <c r="C305" t="s">
        <v>17</v>
      </c>
      <c r="D305" t="s">
        <v>18</v>
      </c>
      <c r="E305" t="s">
        <v>19</v>
      </c>
      <c r="F305">
        <v>2013</v>
      </c>
      <c r="G305">
        <v>2013</v>
      </c>
      <c r="H305" s="1" t="s">
        <v>68</v>
      </c>
      <c r="I305" t="s">
        <v>67</v>
      </c>
      <c r="J305">
        <v>999</v>
      </c>
      <c r="K305" t="s">
        <v>29</v>
      </c>
      <c r="L305">
        <v>1</v>
      </c>
      <c r="M305" t="s">
        <v>261</v>
      </c>
      <c r="N305">
        <v>43188</v>
      </c>
      <c r="R305" s="2">
        <f t="shared" si="9"/>
        <v>100</v>
      </c>
      <c r="S305" s="2">
        <f>VLOOKUP(A305,'LBA Total'!A:Q,14,0)</f>
        <v>43188</v>
      </c>
    </row>
    <row r="306" spans="1:19" x14ac:dyDescent="0.45">
      <c r="A306" s="2" t="str">
        <f t="shared" si="8"/>
        <v>2013|Howick Local Board Area|Non-private Dwelling</v>
      </c>
      <c r="B306" t="s">
        <v>16</v>
      </c>
      <c r="C306" t="s">
        <v>17</v>
      </c>
      <c r="D306" t="s">
        <v>18</v>
      </c>
      <c r="E306" t="s">
        <v>19</v>
      </c>
      <c r="F306">
        <v>2013</v>
      </c>
      <c r="G306">
        <v>2013</v>
      </c>
      <c r="H306" s="1" t="s">
        <v>68</v>
      </c>
      <c r="I306" t="s">
        <v>67</v>
      </c>
      <c r="J306">
        <v>999</v>
      </c>
      <c r="K306" t="s">
        <v>29</v>
      </c>
      <c r="L306">
        <v>2</v>
      </c>
      <c r="M306" t="s">
        <v>262</v>
      </c>
      <c r="P306" t="s">
        <v>24</v>
      </c>
      <c r="Q306" t="s">
        <v>25</v>
      </c>
      <c r="R306" s="2" t="str">
        <f t="shared" si="9"/>
        <v>.</v>
      </c>
      <c r="S306" s="2">
        <f>VLOOKUP(A306,'LBA Total'!A:Q,14,0)</f>
        <v>0</v>
      </c>
    </row>
    <row r="307" spans="1:19" x14ac:dyDescent="0.45">
      <c r="A307" s="2" t="str">
        <f t="shared" si="8"/>
        <v>2013|Howick Local Board Area|Total - dwelling type</v>
      </c>
      <c r="B307" t="s">
        <v>16</v>
      </c>
      <c r="C307" t="s">
        <v>17</v>
      </c>
      <c r="D307" t="s">
        <v>18</v>
      </c>
      <c r="E307" t="s">
        <v>19</v>
      </c>
      <c r="F307">
        <v>2013</v>
      </c>
      <c r="G307">
        <v>2013</v>
      </c>
      <c r="H307" s="1" t="s">
        <v>68</v>
      </c>
      <c r="I307" t="s">
        <v>67</v>
      </c>
      <c r="J307">
        <v>999</v>
      </c>
      <c r="K307" t="s">
        <v>29</v>
      </c>
      <c r="L307">
        <v>99</v>
      </c>
      <c r="M307" t="s">
        <v>260</v>
      </c>
      <c r="P307" t="s">
        <v>24</v>
      </c>
      <c r="Q307" t="s">
        <v>25</v>
      </c>
      <c r="R307" s="2" t="str">
        <f t="shared" si="9"/>
        <v>.</v>
      </c>
      <c r="S307" s="2">
        <f>VLOOKUP(A307,'LBA Total'!A:Q,14,0)</f>
        <v>0</v>
      </c>
    </row>
    <row r="308" spans="1:19" x14ac:dyDescent="0.45">
      <c r="A308" s="2" t="str">
        <f t="shared" si="8"/>
        <v>2013|MƒÅngere-≈åtƒÅhuhu Local Board Area|Private Dwelling</v>
      </c>
      <c r="B308" t="s">
        <v>16</v>
      </c>
      <c r="C308" t="s">
        <v>17</v>
      </c>
      <c r="D308" t="s">
        <v>18</v>
      </c>
      <c r="E308" t="s">
        <v>19</v>
      </c>
      <c r="F308">
        <v>2013</v>
      </c>
      <c r="G308">
        <v>2013</v>
      </c>
      <c r="H308" s="1" t="s">
        <v>66</v>
      </c>
      <c r="I308" t="s">
        <v>65</v>
      </c>
      <c r="J308">
        <v>1</v>
      </c>
      <c r="K308" t="s">
        <v>22</v>
      </c>
      <c r="L308">
        <v>1</v>
      </c>
      <c r="M308" t="s">
        <v>261</v>
      </c>
      <c r="N308">
        <v>17430</v>
      </c>
      <c r="R308" s="2">
        <f t="shared" si="9"/>
        <v>95.230290116374363</v>
      </c>
      <c r="S308" s="2">
        <f>VLOOKUP(A308,'LBA Total'!A:Q,14,0)</f>
        <v>18303</v>
      </c>
    </row>
    <row r="309" spans="1:19" x14ac:dyDescent="0.45">
      <c r="A309" s="2" t="str">
        <f t="shared" si="8"/>
        <v>2013|MƒÅngere-≈åtƒÅhuhu Local Board Area|Non-private Dwelling</v>
      </c>
      <c r="B309" t="s">
        <v>16</v>
      </c>
      <c r="C309" t="s">
        <v>17</v>
      </c>
      <c r="D309" t="s">
        <v>18</v>
      </c>
      <c r="E309" t="s">
        <v>19</v>
      </c>
      <c r="F309">
        <v>2013</v>
      </c>
      <c r="G309">
        <v>2013</v>
      </c>
      <c r="H309" s="1" t="s">
        <v>66</v>
      </c>
      <c r="I309" t="s">
        <v>65</v>
      </c>
      <c r="J309">
        <v>1</v>
      </c>
      <c r="K309" t="s">
        <v>22</v>
      </c>
      <c r="L309">
        <v>2</v>
      </c>
      <c r="M309" t="s">
        <v>262</v>
      </c>
      <c r="N309">
        <v>99</v>
      </c>
      <c r="R309" s="2" t="str">
        <f t="shared" si="9"/>
        <v>.</v>
      </c>
      <c r="S309" s="2">
        <f>VLOOKUP(A309,'LBA Total'!A:Q,14,0)</f>
        <v>0</v>
      </c>
    </row>
    <row r="310" spans="1:19" x14ac:dyDescent="0.45">
      <c r="A310" s="2" t="str">
        <f t="shared" si="8"/>
        <v>2013|MƒÅngere-≈åtƒÅhuhu Local Board Area|Total - dwelling type</v>
      </c>
      <c r="B310" t="s">
        <v>16</v>
      </c>
      <c r="C310" t="s">
        <v>17</v>
      </c>
      <c r="D310" t="s">
        <v>18</v>
      </c>
      <c r="E310" t="s">
        <v>19</v>
      </c>
      <c r="F310">
        <v>2013</v>
      </c>
      <c r="G310">
        <v>2013</v>
      </c>
      <c r="H310" s="1" t="s">
        <v>66</v>
      </c>
      <c r="I310" t="s">
        <v>65</v>
      </c>
      <c r="J310">
        <v>1</v>
      </c>
      <c r="K310" t="s">
        <v>22</v>
      </c>
      <c r="L310">
        <v>99</v>
      </c>
      <c r="M310" t="s">
        <v>260</v>
      </c>
      <c r="N310">
        <v>17526</v>
      </c>
      <c r="R310" s="2" t="str">
        <f t="shared" si="9"/>
        <v>.</v>
      </c>
      <c r="S310" s="2">
        <f>VLOOKUP(A310,'LBA Total'!A:Q,14,0)</f>
        <v>0</v>
      </c>
    </row>
    <row r="311" spans="1:19" x14ac:dyDescent="0.45">
      <c r="A311" s="2" t="str">
        <f t="shared" si="8"/>
        <v>2013|MƒÅngere-≈åtƒÅhuhu Local Board Area|Private Dwelling</v>
      </c>
      <c r="B311" t="s">
        <v>16</v>
      </c>
      <c r="C311" t="s">
        <v>17</v>
      </c>
      <c r="D311" t="s">
        <v>18</v>
      </c>
      <c r="E311" t="s">
        <v>19</v>
      </c>
      <c r="F311">
        <v>2013</v>
      </c>
      <c r="G311">
        <v>2013</v>
      </c>
      <c r="H311" s="1" t="s">
        <v>66</v>
      </c>
      <c r="I311" t="s">
        <v>65</v>
      </c>
      <c r="J311">
        <v>2</v>
      </c>
      <c r="K311" t="s">
        <v>23</v>
      </c>
      <c r="L311">
        <v>1</v>
      </c>
      <c r="M311" t="s">
        <v>261</v>
      </c>
      <c r="N311">
        <v>840</v>
      </c>
      <c r="R311" s="2">
        <f t="shared" si="9"/>
        <v>4.5894115718734634</v>
      </c>
      <c r="S311" s="2">
        <f>VLOOKUP(A311,'LBA Total'!A:Q,14,0)</f>
        <v>18303</v>
      </c>
    </row>
    <row r="312" spans="1:19" x14ac:dyDescent="0.45">
      <c r="A312" s="2" t="str">
        <f t="shared" si="8"/>
        <v>2013|MƒÅngere-≈åtƒÅhuhu Local Board Area|Non-private Dwelling</v>
      </c>
      <c r="B312" t="s">
        <v>16</v>
      </c>
      <c r="C312" t="s">
        <v>17</v>
      </c>
      <c r="D312" t="s">
        <v>18</v>
      </c>
      <c r="E312" t="s">
        <v>19</v>
      </c>
      <c r="F312">
        <v>2013</v>
      </c>
      <c r="G312">
        <v>2013</v>
      </c>
      <c r="H312" s="1" t="s">
        <v>66</v>
      </c>
      <c r="I312" t="s">
        <v>65</v>
      </c>
      <c r="J312">
        <v>2</v>
      </c>
      <c r="K312" t="s">
        <v>23</v>
      </c>
      <c r="L312">
        <v>2</v>
      </c>
      <c r="M312" t="s">
        <v>262</v>
      </c>
      <c r="P312" t="s">
        <v>24</v>
      </c>
      <c r="Q312" t="s">
        <v>25</v>
      </c>
      <c r="R312" s="2" t="str">
        <f t="shared" si="9"/>
        <v>.</v>
      </c>
      <c r="S312" s="2">
        <f>VLOOKUP(A312,'LBA Total'!A:Q,14,0)</f>
        <v>0</v>
      </c>
    </row>
    <row r="313" spans="1:19" x14ac:dyDescent="0.45">
      <c r="A313" s="2" t="str">
        <f t="shared" si="8"/>
        <v>2013|MƒÅngere-≈åtƒÅhuhu Local Board Area|Total - dwelling type</v>
      </c>
      <c r="B313" t="s">
        <v>16</v>
      </c>
      <c r="C313" t="s">
        <v>17</v>
      </c>
      <c r="D313" t="s">
        <v>18</v>
      </c>
      <c r="E313" t="s">
        <v>19</v>
      </c>
      <c r="F313">
        <v>2013</v>
      </c>
      <c r="G313">
        <v>2013</v>
      </c>
      <c r="H313" s="1" t="s">
        <v>66</v>
      </c>
      <c r="I313" t="s">
        <v>65</v>
      </c>
      <c r="J313">
        <v>2</v>
      </c>
      <c r="K313" t="s">
        <v>23</v>
      </c>
      <c r="L313">
        <v>99</v>
      </c>
      <c r="M313" t="s">
        <v>260</v>
      </c>
      <c r="P313" t="s">
        <v>24</v>
      </c>
      <c r="Q313" t="s">
        <v>25</v>
      </c>
      <c r="R313" s="2" t="str">
        <f t="shared" si="9"/>
        <v>.</v>
      </c>
      <c r="S313" s="2">
        <f>VLOOKUP(A313,'LBA Total'!A:Q,14,0)</f>
        <v>0</v>
      </c>
    </row>
    <row r="314" spans="1:19" x14ac:dyDescent="0.45">
      <c r="A314" s="2" t="str">
        <f t="shared" si="8"/>
        <v>2013|MƒÅngere-≈åtƒÅhuhu Local Board Area|Private Dwelling</v>
      </c>
      <c r="B314" t="s">
        <v>16</v>
      </c>
      <c r="C314" t="s">
        <v>17</v>
      </c>
      <c r="D314" t="s">
        <v>18</v>
      </c>
      <c r="E314" t="s">
        <v>19</v>
      </c>
      <c r="F314">
        <v>2013</v>
      </c>
      <c r="G314">
        <v>2013</v>
      </c>
      <c r="H314" s="1" t="s">
        <v>66</v>
      </c>
      <c r="I314" t="s">
        <v>65</v>
      </c>
      <c r="J314">
        <v>21</v>
      </c>
      <c r="K314" t="s">
        <v>26</v>
      </c>
      <c r="L314">
        <v>1</v>
      </c>
      <c r="M314" t="s">
        <v>261</v>
      </c>
      <c r="N314">
        <v>258</v>
      </c>
      <c r="R314" s="2">
        <f t="shared" si="9"/>
        <v>1.4096049827897066</v>
      </c>
      <c r="S314" s="2">
        <f>VLOOKUP(A314,'LBA Total'!A:Q,14,0)</f>
        <v>18303</v>
      </c>
    </row>
    <row r="315" spans="1:19" x14ac:dyDescent="0.45">
      <c r="A315" s="2" t="str">
        <f t="shared" si="8"/>
        <v>2013|MƒÅngere-≈åtƒÅhuhu Local Board Area|Non-private Dwelling</v>
      </c>
      <c r="B315" t="s">
        <v>16</v>
      </c>
      <c r="C315" t="s">
        <v>17</v>
      </c>
      <c r="D315" t="s">
        <v>18</v>
      </c>
      <c r="E315" t="s">
        <v>19</v>
      </c>
      <c r="F315">
        <v>2013</v>
      </c>
      <c r="G315">
        <v>2013</v>
      </c>
      <c r="H315" s="1" t="s">
        <v>66</v>
      </c>
      <c r="I315" t="s">
        <v>65</v>
      </c>
      <c r="J315">
        <v>21</v>
      </c>
      <c r="K315" t="s">
        <v>26</v>
      </c>
      <c r="L315">
        <v>2</v>
      </c>
      <c r="M315" t="s">
        <v>262</v>
      </c>
      <c r="P315" t="s">
        <v>24</v>
      </c>
      <c r="Q315" t="s">
        <v>25</v>
      </c>
      <c r="R315" s="2" t="str">
        <f t="shared" si="9"/>
        <v>.</v>
      </c>
      <c r="S315" s="2">
        <f>VLOOKUP(A315,'LBA Total'!A:Q,14,0)</f>
        <v>0</v>
      </c>
    </row>
    <row r="316" spans="1:19" x14ac:dyDescent="0.45">
      <c r="A316" s="2" t="str">
        <f t="shared" si="8"/>
        <v>2013|MƒÅngere-≈åtƒÅhuhu Local Board Area|Total - dwelling type</v>
      </c>
      <c r="B316" t="s">
        <v>16</v>
      </c>
      <c r="C316" t="s">
        <v>17</v>
      </c>
      <c r="D316" t="s">
        <v>18</v>
      </c>
      <c r="E316" t="s">
        <v>19</v>
      </c>
      <c r="F316">
        <v>2013</v>
      </c>
      <c r="G316">
        <v>2013</v>
      </c>
      <c r="H316" s="1" t="s">
        <v>66</v>
      </c>
      <c r="I316" t="s">
        <v>65</v>
      </c>
      <c r="J316">
        <v>21</v>
      </c>
      <c r="K316" t="s">
        <v>26</v>
      </c>
      <c r="L316">
        <v>99</v>
      </c>
      <c r="M316" t="s">
        <v>260</v>
      </c>
      <c r="P316" t="s">
        <v>24</v>
      </c>
      <c r="Q316" t="s">
        <v>25</v>
      </c>
      <c r="R316" s="2" t="str">
        <f t="shared" si="9"/>
        <v>.</v>
      </c>
      <c r="S316" s="2">
        <f>VLOOKUP(A316,'LBA Total'!A:Q,14,0)</f>
        <v>0</v>
      </c>
    </row>
    <row r="317" spans="1:19" x14ac:dyDescent="0.45">
      <c r="A317" s="2" t="str">
        <f t="shared" si="8"/>
        <v>2013|MƒÅngere-≈åtƒÅhuhu Local Board Area|Private Dwelling</v>
      </c>
      <c r="B317" t="s">
        <v>16</v>
      </c>
      <c r="C317" t="s">
        <v>17</v>
      </c>
      <c r="D317" t="s">
        <v>18</v>
      </c>
      <c r="E317" t="s">
        <v>19</v>
      </c>
      <c r="F317">
        <v>2013</v>
      </c>
      <c r="G317">
        <v>2013</v>
      </c>
      <c r="H317" s="1" t="s">
        <v>66</v>
      </c>
      <c r="I317" t="s">
        <v>65</v>
      </c>
      <c r="J317">
        <v>22</v>
      </c>
      <c r="K317" t="s">
        <v>27</v>
      </c>
      <c r="L317">
        <v>1</v>
      </c>
      <c r="M317" t="s">
        <v>261</v>
      </c>
      <c r="N317">
        <v>579</v>
      </c>
      <c r="R317" s="2">
        <f t="shared" si="9"/>
        <v>3.1634158334699229</v>
      </c>
      <c r="S317" s="2">
        <f>VLOOKUP(A317,'LBA Total'!A:Q,14,0)</f>
        <v>18303</v>
      </c>
    </row>
    <row r="318" spans="1:19" x14ac:dyDescent="0.45">
      <c r="A318" s="2" t="str">
        <f t="shared" si="8"/>
        <v>2013|MƒÅngere-≈åtƒÅhuhu Local Board Area|Non-private Dwelling</v>
      </c>
      <c r="B318" t="s">
        <v>16</v>
      </c>
      <c r="C318" t="s">
        <v>17</v>
      </c>
      <c r="D318" t="s">
        <v>18</v>
      </c>
      <c r="E318" t="s">
        <v>19</v>
      </c>
      <c r="F318">
        <v>2013</v>
      </c>
      <c r="G318">
        <v>2013</v>
      </c>
      <c r="H318" s="1" t="s">
        <v>66</v>
      </c>
      <c r="I318" t="s">
        <v>65</v>
      </c>
      <c r="J318">
        <v>22</v>
      </c>
      <c r="K318" t="s">
        <v>27</v>
      </c>
      <c r="L318">
        <v>2</v>
      </c>
      <c r="M318" t="s">
        <v>262</v>
      </c>
      <c r="P318" t="s">
        <v>24</v>
      </c>
      <c r="Q318" t="s">
        <v>25</v>
      </c>
      <c r="R318" s="2" t="str">
        <f t="shared" si="9"/>
        <v>.</v>
      </c>
      <c r="S318" s="2">
        <f>VLOOKUP(A318,'LBA Total'!A:Q,14,0)</f>
        <v>0</v>
      </c>
    </row>
    <row r="319" spans="1:19" x14ac:dyDescent="0.45">
      <c r="A319" s="2" t="str">
        <f t="shared" si="8"/>
        <v>2013|MƒÅngere-≈åtƒÅhuhu Local Board Area|Total - dwelling type</v>
      </c>
      <c r="B319" t="s">
        <v>16</v>
      </c>
      <c r="C319" t="s">
        <v>17</v>
      </c>
      <c r="D319" t="s">
        <v>18</v>
      </c>
      <c r="E319" t="s">
        <v>19</v>
      </c>
      <c r="F319">
        <v>2013</v>
      </c>
      <c r="G319">
        <v>2013</v>
      </c>
      <c r="H319" s="1" t="s">
        <v>66</v>
      </c>
      <c r="I319" t="s">
        <v>65</v>
      </c>
      <c r="J319">
        <v>22</v>
      </c>
      <c r="K319" t="s">
        <v>27</v>
      </c>
      <c r="L319">
        <v>99</v>
      </c>
      <c r="M319" t="s">
        <v>260</v>
      </c>
      <c r="P319" t="s">
        <v>24</v>
      </c>
      <c r="Q319" t="s">
        <v>25</v>
      </c>
      <c r="R319" s="2" t="str">
        <f t="shared" si="9"/>
        <v>.</v>
      </c>
      <c r="S319" s="2">
        <f>VLOOKUP(A319,'LBA Total'!A:Q,14,0)</f>
        <v>0</v>
      </c>
    </row>
    <row r="320" spans="1:19" x14ac:dyDescent="0.45">
      <c r="A320" s="2" t="str">
        <f t="shared" si="8"/>
        <v>2013|MƒÅngere-≈åtƒÅhuhu Local Board Area|Private Dwelling</v>
      </c>
      <c r="B320" t="s">
        <v>16</v>
      </c>
      <c r="C320" t="s">
        <v>17</v>
      </c>
      <c r="D320" t="s">
        <v>18</v>
      </c>
      <c r="E320" t="s">
        <v>19</v>
      </c>
      <c r="F320">
        <v>2013</v>
      </c>
      <c r="G320">
        <v>2013</v>
      </c>
      <c r="H320" s="1" t="s">
        <v>66</v>
      </c>
      <c r="I320" t="s">
        <v>65</v>
      </c>
      <c r="J320">
        <v>3</v>
      </c>
      <c r="K320" t="s">
        <v>28</v>
      </c>
      <c r="L320">
        <v>1</v>
      </c>
      <c r="M320" t="s">
        <v>261</v>
      </c>
      <c r="N320">
        <v>33</v>
      </c>
      <c r="R320" s="2">
        <f t="shared" si="9"/>
        <v>0.18029831175217179</v>
      </c>
      <c r="S320" s="2">
        <f>VLOOKUP(A320,'LBA Total'!A:Q,14,0)</f>
        <v>18303</v>
      </c>
    </row>
    <row r="321" spans="1:19" x14ac:dyDescent="0.45">
      <c r="A321" s="2" t="str">
        <f t="shared" si="8"/>
        <v>2013|MƒÅngere-≈åtƒÅhuhu Local Board Area|Non-private Dwelling</v>
      </c>
      <c r="B321" t="s">
        <v>16</v>
      </c>
      <c r="C321" t="s">
        <v>17</v>
      </c>
      <c r="D321" t="s">
        <v>18</v>
      </c>
      <c r="E321" t="s">
        <v>19</v>
      </c>
      <c r="F321">
        <v>2013</v>
      </c>
      <c r="G321">
        <v>2013</v>
      </c>
      <c r="H321" s="1" t="s">
        <v>66</v>
      </c>
      <c r="I321" t="s">
        <v>65</v>
      </c>
      <c r="J321">
        <v>3</v>
      </c>
      <c r="K321" t="s">
        <v>28</v>
      </c>
      <c r="L321">
        <v>2</v>
      </c>
      <c r="M321" t="s">
        <v>262</v>
      </c>
      <c r="P321" t="s">
        <v>24</v>
      </c>
      <c r="Q321" t="s">
        <v>25</v>
      </c>
      <c r="R321" s="2" t="str">
        <f t="shared" si="9"/>
        <v>.</v>
      </c>
      <c r="S321" s="2">
        <f>VLOOKUP(A321,'LBA Total'!A:Q,14,0)</f>
        <v>0</v>
      </c>
    </row>
    <row r="322" spans="1:19" x14ac:dyDescent="0.45">
      <c r="A322" s="2" t="str">
        <f t="shared" si="8"/>
        <v>2013|MƒÅngere-≈åtƒÅhuhu Local Board Area|Total - dwelling type</v>
      </c>
      <c r="B322" t="s">
        <v>16</v>
      </c>
      <c r="C322" t="s">
        <v>17</v>
      </c>
      <c r="D322" t="s">
        <v>18</v>
      </c>
      <c r="E322" t="s">
        <v>19</v>
      </c>
      <c r="F322">
        <v>2013</v>
      </c>
      <c r="G322">
        <v>2013</v>
      </c>
      <c r="H322" s="1" t="s">
        <v>66</v>
      </c>
      <c r="I322" t="s">
        <v>65</v>
      </c>
      <c r="J322">
        <v>3</v>
      </c>
      <c r="K322" t="s">
        <v>28</v>
      </c>
      <c r="L322">
        <v>99</v>
      </c>
      <c r="M322" t="s">
        <v>260</v>
      </c>
      <c r="P322" t="s">
        <v>24</v>
      </c>
      <c r="Q322" t="s">
        <v>25</v>
      </c>
      <c r="R322" s="2" t="str">
        <f t="shared" si="9"/>
        <v>.</v>
      </c>
      <c r="S322" s="2">
        <f>VLOOKUP(A322,'LBA Total'!A:Q,14,0)</f>
        <v>0</v>
      </c>
    </row>
    <row r="323" spans="1:19" x14ac:dyDescent="0.45">
      <c r="A323" s="2" t="str">
        <f t="shared" ref="A323:A386" si="10">G323&amp;"|"&amp;I323&amp;"|"&amp;M323</f>
        <v>2013|MƒÅngere-≈åtƒÅhuhu Local Board Area|Private Dwelling</v>
      </c>
      <c r="B323" t="s">
        <v>16</v>
      </c>
      <c r="C323" t="s">
        <v>17</v>
      </c>
      <c r="D323" t="s">
        <v>18</v>
      </c>
      <c r="E323" t="s">
        <v>19</v>
      </c>
      <c r="F323">
        <v>2013</v>
      </c>
      <c r="G323">
        <v>2013</v>
      </c>
      <c r="H323" s="1" t="s">
        <v>66</v>
      </c>
      <c r="I323" t="s">
        <v>65</v>
      </c>
      <c r="J323">
        <v>999</v>
      </c>
      <c r="K323" t="s">
        <v>29</v>
      </c>
      <c r="L323">
        <v>1</v>
      </c>
      <c r="M323" t="s">
        <v>261</v>
      </c>
      <c r="N323">
        <v>18303</v>
      </c>
      <c r="R323" s="2">
        <f t="shared" ref="R323:R386" si="11">IF(P323&lt;&gt;"_U",IFERROR((N323/S323*100),"."),".")</f>
        <v>100</v>
      </c>
      <c r="S323" s="2">
        <f>VLOOKUP(A323,'LBA Total'!A:Q,14,0)</f>
        <v>18303</v>
      </c>
    </row>
    <row r="324" spans="1:19" x14ac:dyDescent="0.45">
      <c r="A324" s="2" t="str">
        <f t="shared" si="10"/>
        <v>2013|MƒÅngere-≈åtƒÅhuhu Local Board Area|Non-private Dwelling</v>
      </c>
      <c r="B324" t="s">
        <v>16</v>
      </c>
      <c r="C324" t="s">
        <v>17</v>
      </c>
      <c r="D324" t="s">
        <v>18</v>
      </c>
      <c r="E324" t="s">
        <v>19</v>
      </c>
      <c r="F324">
        <v>2013</v>
      </c>
      <c r="G324">
        <v>2013</v>
      </c>
      <c r="H324" s="1" t="s">
        <v>66</v>
      </c>
      <c r="I324" t="s">
        <v>65</v>
      </c>
      <c r="J324">
        <v>999</v>
      </c>
      <c r="K324" t="s">
        <v>29</v>
      </c>
      <c r="L324">
        <v>2</v>
      </c>
      <c r="M324" t="s">
        <v>262</v>
      </c>
      <c r="P324" t="s">
        <v>24</v>
      </c>
      <c r="Q324" t="s">
        <v>25</v>
      </c>
      <c r="R324" s="2" t="str">
        <f t="shared" si="11"/>
        <v>.</v>
      </c>
      <c r="S324" s="2">
        <f>VLOOKUP(A324,'LBA Total'!A:Q,14,0)</f>
        <v>0</v>
      </c>
    </row>
    <row r="325" spans="1:19" x14ac:dyDescent="0.45">
      <c r="A325" s="2" t="str">
        <f t="shared" si="10"/>
        <v>2013|MƒÅngere-≈åtƒÅhuhu Local Board Area|Total - dwelling type</v>
      </c>
      <c r="B325" t="s">
        <v>16</v>
      </c>
      <c r="C325" t="s">
        <v>17</v>
      </c>
      <c r="D325" t="s">
        <v>18</v>
      </c>
      <c r="E325" t="s">
        <v>19</v>
      </c>
      <c r="F325">
        <v>2013</v>
      </c>
      <c r="G325">
        <v>2013</v>
      </c>
      <c r="H325" s="1" t="s">
        <v>66</v>
      </c>
      <c r="I325" t="s">
        <v>65</v>
      </c>
      <c r="J325">
        <v>999</v>
      </c>
      <c r="K325" t="s">
        <v>29</v>
      </c>
      <c r="L325">
        <v>99</v>
      </c>
      <c r="M325" t="s">
        <v>260</v>
      </c>
      <c r="P325" t="s">
        <v>24</v>
      </c>
      <c r="Q325" t="s">
        <v>25</v>
      </c>
      <c r="R325" s="2" t="str">
        <f t="shared" si="11"/>
        <v>.</v>
      </c>
      <c r="S325" s="2">
        <f>VLOOKUP(A325,'LBA Total'!A:Q,14,0)</f>
        <v>0</v>
      </c>
    </row>
    <row r="326" spans="1:19" x14ac:dyDescent="0.45">
      <c r="A326" s="2" t="str">
        <f t="shared" si="10"/>
        <v>2013|≈åtara-Papatoetoe Local Board Area|Private Dwelling</v>
      </c>
      <c r="B326" t="s">
        <v>16</v>
      </c>
      <c r="C326" t="s">
        <v>17</v>
      </c>
      <c r="D326" t="s">
        <v>18</v>
      </c>
      <c r="E326" t="s">
        <v>19</v>
      </c>
      <c r="F326">
        <v>2013</v>
      </c>
      <c r="G326">
        <v>2013</v>
      </c>
      <c r="H326" s="1" t="s">
        <v>64</v>
      </c>
      <c r="I326" t="s">
        <v>63</v>
      </c>
      <c r="J326">
        <v>1</v>
      </c>
      <c r="K326" t="s">
        <v>22</v>
      </c>
      <c r="L326">
        <v>1</v>
      </c>
      <c r="M326" t="s">
        <v>261</v>
      </c>
      <c r="N326">
        <v>20031</v>
      </c>
      <c r="R326" s="2">
        <f t="shared" si="11"/>
        <v>95.700157660885765</v>
      </c>
      <c r="S326" s="2">
        <f>VLOOKUP(A326,'LBA Total'!A:Q,14,0)</f>
        <v>20931</v>
      </c>
    </row>
    <row r="327" spans="1:19" x14ac:dyDescent="0.45">
      <c r="A327" s="2" t="str">
        <f t="shared" si="10"/>
        <v>2013|≈åtara-Papatoetoe Local Board Area|Non-private Dwelling</v>
      </c>
      <c r="B327" t="s">
        <v>16</v>
      </c>
      <c r="C327" t="s">
        <v>17</v>
      </c>
      <c r="D327" t="s">
        <v>18</v>
      </c>
      <c r="E327" t="s">
        <v>19</v>
      </c>
      <c r="F327">
        <v>2013</v>
      </c>
      <c r="G327">
        <v>2013</v>
      </c>
      <c r="H327" s="1" t="s">
        <v>64</v>
      </c>
      <c r="I327" t="s">
        <v>63</v>
      </c>
      <c r="J327">
        <v>1</v>
      </c>
      <c r="K327" t="s">
        <v>22</v>
      </c>
      <c r="L327">
        <v>2</v>
      </c>
      <c r="M327" t="s">
        <v>262</v>
      </c>
      <c r="N327">
        <v>63</v>
      </c>
      <c r="R327" s="2" t="str">
        <f t="shared" si="11"/>
        <v>.</v>
      </c>
      <c r="S327" s="2">
        <f>VLOOKUP(A327,'LBA Total'!A:Q,14,0)</f>
        <v>0</v>
      </c>
    </row>
    <row r="328" spans="1:19" x14ac:dyDescent="0.45">
      <c r="A328" s="2" t="str">
        <f t="shared" si="10"/>
        <v>2013|≈åtara-Papatoetoe Local Board Area|Total - dwelling type</v>
      </c>
      <c r="B328" t="s">
        <v>16</v>
      </c>
      <c r="C328" t="s">
        <v>17</v>
      </c>
      <c r="D328" t="s">
        <v>18</v>
      </c>
      <c r="E328" t="s">
        <v>19</v>
      </c>
      <c r="F328">
        <v>2013</v>
      </c>
      <c r="G328">
        <v>2013</v>
      </c>
      <c r="H328" s="1" t="s">
        <v>64</v>
      </c>
      <c r="I328" t="s">
        <v>63</v>
      </c>
      <c r="J328">
        <v>1</v>
      </c>
      <c r="K328" t="s">
        <v>22</v>
      </c>
      <c r="L328">
        <v>99</v>
      </c>
      <c r="M328" t="s">
        <v>260</v>
      </c>
      <c r="N328">
        <v>20094</v>
      </c>
      <c r="R328" s="2" t="str">
        <f t="shared" si="11"/>
        <v>.</v>
      </c>
      <c r="S328" s="2">
        <f>VLOOKUP(A328,'LBA Total'!A:Q,14,0)</f>
        <v>0</v>
      </c>
    </row>
    <row r="329" spans="1:19" x14ac:dyDescent="0.45">
      <c r="A329" s="2" t="str">
        <f t="shared" si="10"/>
        <v>2013|≈åtara-Papatoetoe Local Board Area|Private Dwelling</v>
      </c>
      <c r="B329" t="s">
        <v>16</v>
      </c>
      <c r="C329" t="s">
        <v>17</v>
      </c>
      <c r="D329" t="s">
        <v>18</v>
      </c>
      <c r="E329" t="s">
        <v>19</v>
      </c>
      <c r="F329">
        <v>2013</v>
      </c>
      <c r="G329">
        <v>2013</v>
      </c>
      <c r="H329" s="1" t="s">
        <v>64</v>
      </c>
      <c r="I329" t="s">
        <v>63</v>
      </c>
      <c r="J329">
        <v>2</v>
      </c>
      <c r="K329" t="s">
        <v>23</v>
      </c>
      <c r="L329">
        <v>1</v>
      </c>
      <c r="M329" t="s">
        <v>261</v>
      </c>
      <c r="N329">
        <v>846</v>
      </c>
      <c r="R329" s="2">
        <f t="shared" si="11"/>
        <v>4.0418517987673788</v>
      </c>
      <c r="S329" s="2">
        <f>VLOOKUP(A329,'LBA Total'!A:Q,14,0)</f>
        <v>20931</v>
      </c>
    </row>
    <row r="330" spans="1:19" x14ac:dyDescent="0.45">
      <c r="A330" s="2" t="str">
        <f t="shared" si="10"/>
        <v>2013|≈åtara-Papatoetoe Local Board Area|Non-private Dwelling</v>
      </c>
      <c r="B330" t="s">
        <v>16</v>
      </c>
      <c r="C330" t="s">
        <v>17</v>
      </c>
      <c r="D330" t="s">
        <v>18</v>
      </c>
      <c r="E330" t="s">
        <v>19</v>
      </c>
      <c r="F330">
        <v>2013</v>
      </c>
      <c r="G330">
        <v>2013</v>
      </c>
      <c r="H330" s="1" t="s">
        <v>64</v>
      </c>
      <c r="I330" t="s">
        <v>63</v>
      </c>
      <c r="J330">
        <v>2</v>
      </c>
      <c r="K330" t="s">
        <v>23</v>
      </c>
      <c r="L330">
        <v>2</v>
      </c>
      <c r="M330" t="s">
        <v>262</v>
      </c>
      <c r="P330" t="s">
        <v>24</v>
      </c>
      <c r="Q330" t="s">
        <v>25</v>
      </c>
      <c r="R330" s="2" t="str">
        <f t="shared" si="11"/>
        <v>.</v>
      </c>
      <c r="S330" s="2">
        <f>VLOOKUP(A330,'LBA Total'!A:Q,14,0)</f>
        <v>0</v>
      </c>
    </row>
    <row r="331" spans="1:19" x14ac:dyDescent="0.45">
      <c r="A331" s="2" t="str">
        <f t="shared" si="10"/>
        <v>2013|≈åtara-Papatoetoe Local Board Area|Total - dwelling type</v>
      </c>
      <c r="B331" t="s">
        <v>16</v>
      </c>
      <c r="C331" t="s">
        <v>17</v>
      </c>
      <c r="D331" t="s">
        <v>18</v>
      </c>
      <c r="E331" t="s">
        <v>19</v>
      </c>
      <c r="F331">
        <v>2013</v>
      </c>
      <c r="G331">
        <v>2013</v>
      </c>
      <c r="H331" s="1" t="s">
        <v>64</v>
      </c>
      <c r="I331" t="s">
        <v>63</v>
      </c>
      <c r="J331">
        <v>2</v>
      </c>
      <c r="K331" t="s">
        <v>23</v>
      </c>
      <c r="L331">
        <v>99</v>
      </c>
      <c r="M331" t="s">
        <v>260</v>
      </c>
      <c r="P331" t="s">
        <v>24</v>
      </c>
      <c r="Q331" t="s">
        <v>25</v>
      </c>
      <c r="R331" s="2" t="str">
        <f t="shared" si="11"/>
        <v>.</v>
      </c>
      <c r="S331" s="2">
        <f>VLOOKUP(A331,'LBA Total'!A:Q,14,0)</f>
        <v>0</v>
      </c>
    </row>
    <row r="332" spans="1:19" x14ac:dyDescent="0.45">
      <c r="A332" s="2" t="str">
        <f t="shared" si="10"/>
        <v>2013|≈åtara-Papatoetoe Local Board Area|Private Dwelling</v>
      </c>
      <c r="B332" t="s">
        <v>16</v>
      </c>
      <c r="C332" t="s">
        <v>17</v>
      </c>
      <c r="D332" t="s">
        <v>18</v>
      </c>
      <c r="E332" t="s">
        <v>19</v>
      </c>
      <c r="F332">
        <v>2013</v>
      </c>
      <c r="G332">
        <v>2013</v>
      </c>
      <c r="H332" s="1" t="s">
        <v>64</v>
      </c>
      <c r="I332" t="s">
        <v>63</v>
      </c>
      <c r="J332">
        <v>21</v>
      </c>
      <c r="K332" t="s">
        <v>26</v>
      </c>
      <c r="L332">
        <v>1</v>
      </c>
      <c r="M332" t="s">
        <v>261</v>
      </c>
      <c r="N332">
        <v>228</v>
      </c>
      <c r="R332" s="2">
        <f t="shared" si="11"/>
        <v>1.0892933925756056</v>
      </c>
      <c r="S332" s="2">
        <f>VLOOKUP(A332,'LBA Total'!A:Q,14,0)</f>
        <v>20931</v>
      </c>
    </row>
    <row r="333" spans="1:19" x14ac:dyDescent="0.45">
      <c r="A333" s="2" t="str">
        <f t="shared" si="10"/>
        <v>2013|≈åtara-Papatoetoe Local Board Area|Non-private Dwelling</v>
      </c>
      <c r="B333" t="s">
        <v>16</v>
      </c>
      <c r="C333" t="s">
        <v>17</v>
      </c>
      <c r="D333" t="s">
        <v>18</v>
      </c>
      <c r="E333" t="s">
        <v>19</v>
      </c>
      <c r="F333">
        <v>2013</v>
      </c>
      <c r="G333">
        <v>2013</v>
      </c>
      <c r="H333" s="1" t="s">
        <v>64</v>
      </c>
      <c r="I333" t="s">
        <v>63</v>
      </c>
      <c r="J333">
        <v>21</v>
      </c>
      <c r="K333" t="s">
        <v>26</v>
      </c>
      <c r="L333">
        <v>2</v>
      </c>
      <c r="M333" t="s">
        <v>262</v>
      </c>
      <c r="P333" t="s">
        <v>24</v>
      </c>
      <c r="Q333" t="s">
        <v>25</v>
      </c>
      <c r="R333" s="2" t="str">
        <f t="shared" si="11"/>
        <v>.</v>
      </c>
      <c r="S333" s="2">
        <f>VLOOKUP(A333,'LBA Total'!A:Q,14,0)</f>
        <v>0</v>
      </c>
    </row>
    <row r="334" spans="1:19" x14ac:dyDescent="0.45">
      <c r="A334" s="2" t="str">
        <f t="shared" si="10"/>
        <v>2013|≈åtara-Papatoetoe Local Board Area|Total - dwelling type</v>
      </c>
      <c r="B334" t="s">
        <v>16</v>
      </c>
      <c r="C334" t="s">
        <v>17</v>
      </c>
      <c r="D334" t="s">
        <v>18</v>
      </c>
      <c r="E334" t="s">
        <v>19</v>
      </c>
      <c r="F334">
        <v>2013</v>
      </c>
      <c r="G334">
        <v>2013</v>
      </c>
      <c r="H334" s="1" t="s">
        <v>64</v>
      </c>
      <c r="I334" t="s">
        <v>63</v>
      </c>
      <c r="J334">
        <v>21</v>
      </c>
      <c r="K334" t="s">
        <v>26</v>
      </c>
      <c r="L334">
        <v>99</v>
      </c>
      <c r="M334" t="s">
        <v>260</v>
      </c>
      <c r="P334" t="s">
        <v>24</v>
      </c>
      <c r="Q334" t="s">
        <v>25</v>
      </c>
      <c r="R334" s="2" t="str">
        <f t="shared" si="11"/>
        <v>.</v>
      </c>
      <c r="S334" s="2">
        <f>VLOOKUP(A334,'LBA Total'!A:Q,14,0)</f>
        <v>0</v>
      </c>
    </row>
    <row r="335" spans="1:19" x14ac:dyDescent="0.45">
      <c r="A335" s="2" t="str">
        <f t="shared" si="10"/>
        <v>2013|≈åtara-Papatoetoe Local Board Area|Private Dwelling</v>
      </c>
      <c r="B335" t="s">
        <v>16</v>
      </c>
      <c r="C335" t="s">
        <v>17</v>
      </c>
      <c r="D335" t="s">
        <v>18</v>
      </c>
      <c r="E335" t="s">
        <v>19</v>
      </c>
      <c r="F335">
        <v>2013</v>
      </c>
      <c r="G335">
        <v>2013</v>
      </c>
      <c r="H335" s="1" t="s">
        <v>64</v>
      </c>
      <c r="I335" t="s">
        <v>63</v>
      </c>
      <c r="J335">
        <v>22</v>
      </c>
      <c r="K335" t="s">
        <v>27</v>
      </c>
      <c r="L335">
        <v>1</v>
      </c>
      <c r="M335" t="s">
        <v>261</v>
      </c>
      <c r="N335">
        <v>615</v>
      </c>
      <c r="R335" s="2">
        <f t="shared" si="11"/>
        <v>2.9382255983947259</v>
      </c>
      <c r="S335" s="2">
        <f>VLOOKUP(A335,'LBA Total'!A:Q,14,0)</f>
        <v>20931</v>
      </c>
    </row>
    <row r="336" spans="1:19" x14ac:dyDescent="0.45">
      <c r="A336" s="2" t="str">
        <f t="shared" si="10"/>
        <v>2013|≈åtara-Papatoetoe Local Board Area|Non-private Dwelling</v>
      </c>
      <c r="B336" t="s">
        <v>16</v>
      </c>
      <c r="C336" t="s">
        <v>17</v>
      </c>
      <c r="D336" t="s">
        <v>18</v>
      </c>
      <c r="E336" t="s">
        <v>19</v>
      </c>
      <c r="F336">
        <v>2013</v>
      </c>
      <c r="G336">
        <v>2013</v>
      </c>
      <c r="H336" s="1" t="s">
        <v>64</v>
      </c>
      <c r="I336" t="s">
        <v>63</v>
      </c>
      <c r="J336">
        <v>22</v>
      </c>
      <c r="K336" t="s">
        <v>27</v>
      </c>
      <c r="L336">
        <v>2</v>
      </c>
      <c r="M336" t="s">
        <v>262</v>
      </c>
      <c r="P336" t="s">
        <v>24</v>
      </c>
      <c r="Q336" t="s">
        <v>25</v>
      </c>
      <c r="R336" s="2" t="str">
        <f t="shared" si="11"/>
        <v>.</v>
      </c>
      <c r="S336" s="2">
        <f>VLOOKUP(A336,'LBA Total'!A:Q,14,0)</f>
        <v>0</v>
      </c>
    </row>
    <row r="337" spans="1:19" x14ac:dyDescent="0.45">
      <c r="A337" s="2" t="str">
        <f t="shared" si="10"/>
        <v>2013|≈åtara-Papatoetoe Local Board Area|Total - dwelling type</v>
      </c>
      <c r="B337" t="s">
        <v>16</v>
      </c>
      <c r="C337" t="s">
        <v>17</v>
      </c>
      <c r="D337" t="s">
        <v>18</v>
      </c>
      <c r="E337" t="s">
        <v>19</v>
      </c>
      <c r="F337">
        <v>2013</v>
      </c>
      <c r="G337">
        <v>2013</v>
      </c>
      <c r="H337" s="1" t="s">
        <v>64</v>
      </c>
      <c r="I337" t="s">
        <v>63</v>
      </c>
      <c r="J337">
        <v>22</v>
      </c>
      <c r="K337" t="s">
        <v>27</v>
      </c>
      <c r="L337">
        <v>99</v>
      </c>
      <c r="M337" t="s">
        <v>260</v>
      </c>
      <c r="P337" t="s">
        <v>24</v>
      </c>
      <c r="Q337" t="s">
        <v>25</v>
      </c>
      <c r="R337" s="2" t="str">
        <f t="shared" si="11"/>
        <v>.</v>
      </c>
      <c r="S337" s="2">
        <f>VLOOKUP(A337,'LBA Total'!A:Q,14,0)</f>
        <v>0</v>
      </c>
    </row>
    <row r="338" spans="1:19" x14ac:dyDescent="0.45">
      <c r="A338" s="2" t="str">
        <f t="shared" si="10"/>
        <v>2013|≈åtara-Papatoetoe Local Board Area|Private Dwelling</v>
      </c>
      <c r="B338" t="s">
        <v>16</v>
      </c>
      <c r="C338" t="s">
        <v>17</v>
      </c>
      <c r="D338" t="s">
        <v>18</v>
      </c>
      <c r="E338" t="s">
        <v>19</v>
      </c>
      <c r="F338">
        <v>2013</v>
      </c>
      <c r="G338">
        <v>2013</v>
      </c>
      <c r="H338" s="1" t="s">
        <v>64</v>
      </c>
      <c r="I338" t="s">
        <v>63</v>
      </c>
      <c r="J338">
        <v>3</v>
      </c>
      <c r="K338" t="s">
        <v>28</v>
      </c>
      <c r="L338">
        <v>1</v>
      </c>
      <c r="M338" t="s">
        <v>261</v>
      </c>
      <c r="N338">
        <v>57</v>
      </c>
      <c r="R338" s="2">
        <f t="shared" si="11"/>
        <v>0.27232334814390141</v>
      </c>
      <c r="S338" s="2">
        <f>VLOOKUP(A338,'LBA Total'!A:Q,14,0)</f>
        <v>20931</v>
      </c>
    </row>
    <row r="339" spans="1:19" x14ac:dyDescent="0.45">
      <c r="A339" s="2" t="str">
        <f t="shared" si="10"/>
        <v>2013|≈åtara-Papatoetoe Local Board Area|Non-private Dwelling</v>
      </c>
      <c r="B339" t="s">
        <v>16</v>
      </c>
      <c r="C339" t="s">
        <v>17</v>
      </c>
      <c r="D339" t="s">
        <v>18</v>
      </c>
      <c r="E339" t="s">
        <v>19</v>
      </c>
      <c r="F339">
        <v>2013</v>
      </c>
      <c r="G339">
        <v>2013</v>
      </c>
      <c r="H339" s="1" t="s">
        <v>64</v>
      </c>
      <c r="I339" t="s">
        <v>63</v>
      </c>
      <c r="J339">
        <v>3</v>
      </c>
      <c r="K339" t="s">
        <v>28</v>
      </c>
      <c r="L339">
        <v>2</v>
      </c>
      <c r="M339" t="s">
        <v>262</v>
      </c>
      <c r="P339" t="s">
        <v>24</v>
      </c>
      <c r="Q339" t="s">
        <v>25</v>
      </c>
      <c r="R339" s="2" t="str">
        <f t="shared" si="11"/>
        <v>.</v>
      </c>
      <c r="S339" s="2">
        <f>VLOOKUP(A339,'LBA Total'!A:Q,14,0)</f>
        <v>0</v>
      </c>
    </row>
    <row r="340" spans="1:19" x14ac:dyDescent="0.45">
      <c r="A340" s="2" t="str">
        <f t="shared" si="10"/>
        <v>2013|≈åtara-Papatoetoe Local Board Area|Total - dwelling type</v>
      </c>
      <c r="B340" t="s">
        <v>16</v>
      </c>
      <c r="C340" t="s">
        <v>17</v>
      </c>
      <c r="D340" t="s">
        <v>18</v>
      </c>
      <c r="E340" t="s">
        <v>19</v>
      </c>
      <c r="F340">
        <v>2013</v>
      </c>
      <c r="G340">
        <v>2013</v>
      </c>
      <c r="H340" s="1" t="s">
        <v>64</v>
      </c>
      <c r="I340" t="s">
        <v>63</v>
      </c>
      <c r="J340">
        <v>3</v>
      </c>
      <c r="K340" t="s">
        <v>28</v>
      </c>
      <c r="L340">
        <v>99</v>
      </c>
      <c r="M340" t="s">
        <v>260</v>
      </c>
      <c r="P340" t="s">
        <v>24</v>
      </c>
      <c r="Q340" t="s">
        <v>25</v>
      </c>
      <c r="R340" s="2" t="str">
        <f t="shared" si="11"/>
        <v>.</v>
      </c>
      <c r="S340" s="2">
        <f>VLOOKUP(A340,'LBA Total'!A:Q,14,0)</f>
        <v>0</v>
      </c>
    </row>
    <row r="341" spans="1:19" x14ac:dyDescent="0.45">
      <c r="A341" s="2" t="str">
        <f t="shared" si="10"/>
        <v>2013|≈åtara-Papatoetoe Local Board Area|Private Dwelling</v>
      </c>
      <c r="B341" t="s">
        <v>16</v>
      </c>
      <c r="C341" t="s">
        <v>17</v>
      </c>
      <c r="D341" t="s">
        <v>18</v>
      </c>
      <c r="E341" t="s">
        <v>19</v>
      </c>
      <c r="F341">
        <v>2013</v>
      </c>
      <c r="G341">
        <v>2013</v>
      </c>
      <c r="H341" s="1" t="s">
        <v>64</v>
      </c>
      <c r="I341" t="s">
        <v>63</v>
      </c>
      <c r="J341">
        <v>999</v>
      </c>
      <c r="K341" t="s">
        <v>29</v>
      </c>
      <c r="L341">
        <v>1</v>
      </c>
      <c r="M341" t="s">
        <v>261</v>
      </c>
      <c r="N341">
        <v>20931</v>
      </c>
      <c r="R341" s="2">
        <f t="shared" si="11"/>
        <v>100</v>
      </c>
      <c r="S341" s="2">
        <f>VLOOKUP(A341,'LBA Total'!A:Q,14,0)</f>
        <v>20931</v>
      </c>
    </row>
    <row r="342" spans="1:19" x14ac:dyDescent="0.45">
      <c r="A342" s="2" t="str">
        <f t="shared" si="10"/>
        <v>2013|≈åtara-Papatoetoe Local Board Area|Non-private Dwelling</v>
      </c>
      <c r="B342" t="s">
        <v>16</v>
      </c>
      <c r="C342" t="s">
        <v>17</v>
      </c>
      <c r="D342" t="s">
        <v>18</v>
      </c>
      <c r="E342" t="s">
        <v>19</v>
      </c>
      <c r="F342">
        <v>2013</v>
      </c>
      <c r="G342">
        <v>2013</v>
      </c>
      <c r="H342" s="1" t="s">
        <v>64</v>
      </c>
      <c r="I342" t="s">
        <v>63</v>
      </c>
      <c r="J342">
        <v>999</v>
      </c>
      <c r="K342" t="s">
        <v>29</v>
      </c>
      <c r="L342">
        <v>2</v>
      </c>
      <c r="M342" t="s">
        <v>262</v>
      </c>
      <c r="P342" t="s">
        <v>24</v>
      </c>
      <c r="Q342" t="s">
        <v>25</v>
      </c>
      <c r="R342" s="2" t="str">
        <f t="shared" si="11"/>
        <v>.</v>
      </c>
      <c r="S342" s="2">
        <f>VLOOKUP(A342,'LBA Total'!A:Q,14,0)</f>
        <v>0</v>
      </c>
    </row>
    <row r="343" spans="1:19" x14ac:dyDescent="0.45">
      <c r="A343" s="2" t="str">
        <f t="shared" si="10"/>
        <v>2013|≈åtara-Papatoetoe Local Board Area|Total - dwelling type</v>
      </c>
      <c r="B343" t="s">
        <v>16</v>
      </c>
      <c r="C343" t="s">
        <v>17</v>
      </c>
      <c r="D343" t="s">
        <v>18</v>
      </c>
      <c r="E343" t="s">
        <v>19</v>
      </c>
      <c r="F343">
        <v>2013</v>
      </c>
      <c r="G343">
        <v>2013</v>
      </c>
      <c r="H343" s="1" t="s">
        <v>64</v>
      </c>
      <c r="I343" t="s">
        <v>63</v>
      </c>
      <c r="J343">
        <v>999</v>
      </c>
      <c r="K343" t="s">
        <v>29</v>
      </c>
      <c r="L343">
        <v>99</v>
      </c>
      <c r="M343" t="s">
        <v>260</v>
      </c>
      <c r="P343" t="s">
        <v>24</v>
      </c>
      <c r="Q343" t="s">
        <v>25</v>
      </c>
      <c r="R343" s="2" t="str">
        <f t="shared" si="11"/>
        <v>.</v>
      </c>
      <c r="S343" s="2">
        <f>VLOOKUP(A343,'LBA Total'!A:Q,14,0)</f>
        <v>0</v>
      </c>
    </row>
    <row r="344" spans="1:19" x14ac:dyDescent="0.45">
      <c r="A344" s="2" t="str">
        <f t="shared" si="10"/>
        <v>2013|Manurewa Local Board Area|Private Dwelling</v>
      </c>
      <c r="B344" t="s">
        <v>16</v>
      </c>
      <c r="C344" t="s">
        <v>17</v>
      </c>
      <c r="D344" t="s">
        <v>18</v>
      </c>
      <c r="E344" t="s">
        <v>19</v>
      </c>
      <c r="F344">
        <v>2013</v>
      </c>
      <c r="G344">
        <v>2013</v>
      </c>
      <c r="H344" s="1" t="s">
        <v>62</v>
      </c>
      <c r="I344" t="s">
        <v>61</v>
      </c>
      <c r="J344">
        <v>1</v>
      </c>
      <c r="K344" t="s">
        <v>22</v>
      </c>
      <c r="L344">
        <v>1</v>
      </c>
      <c r="M344" t="s">
        <v>261</v>
      </c>
      <c r="N344">
        <v>22710</v>
      </c>
      <c r="R344" s="2">
        <f t="shared" si="11"/>
        <v>95.400126023944551</v>
      </c>
      <c r="S344" s="2">
        <f>VLOOKUP(A344,'LBA Total'!A:Q,14,0)</f>
        <v>23805</v>
      </c>
    </row>
    <row r="345" spans="1:19" x14ac:dyDescent="0.45">
      <c r="A345" s="2" t="str">
        <f t="shared" si="10"/>
        <v>2013|Manurewa Local Board Area|Non-private Dwelling</v>
      </c>
      <c r="B345" t="s">
        <v>16</v>
      </c>
      <c r="C345" t="s">
        <v>17</v>
      </c>
      <c r="D345" t="s">
        <v>18</v>
      </c>
      <c r="E345" t="s">
        <v>19</v>
      </c>
      <c r="F345">
        <v>2013</v>
      </c>
      <c r="G345">
        <v>2013</v>
      </c>
      <c r="H345" s="1" t="s">
        <v>62</v>
      </c>
      <c r="I345" t="s">
        <v>61</v>
      </c>
      <c r="J345">
        <v>1</v>
      </c>
      <c r="K345" t="s">
        <v>22</v>
      </c>
      <c r="L345">
        <v>2</v>
      </c>
      <c r="M345" t="s">
        <v>262</v>
      </c>
      <c r="N345">
        <v>42</v>
      </c>
      <c r="R345" s="2" t="str">
        <f t="shared" si="11"/>
        <v>.</v>
      </c>
      <c r="S345" s="2">
        <f>VLOOKUP(A345,'LBA Total'!A:Q,14,0)</f>
        <v>0</v>
      </c>
    </row>
    <row r="346" spans="1:19" x14ac:dyDescent="0.45">
      <c r="A346" s="2" t="str">
        <f t="shared" si="10"/>
        <v>2013|Manurewa Local Board Area|Total - dwelling type</v>
      </c>
      <c r="B346" t="s">
        <v>16</v>
      </c>
      <c r="C346" t="s">
        <v>17</v>
      </c>
      <c r="D346" t="s">
        <v>18</v>
      </c>
      <c r="E346" t="s">
        <v>19</v>
      </c>
      <c r="F346">
        <v>2013</v>
      </c>
      <c r="G346">
        <v>2013</v>
      </c>
      <c r="H346" s="1" t="s">
        <v>62</v>
      </c>
      <c r="I346" t="s">
        <v>61</v>
      </c>
      <c r="J346">
        <v>1</v>
      </c>
      <c r="K346" t="s">
        <v>22</v>
      </c>
      <c r="L346">
        <v>99</v>
      </c>
      <c r="M346" t="s">
        <v>260</v>
      </c>
      <c r="N346">
        <v>22752</v>
      </c>
      <c r="R346" s="2" t="str">
        <f t="shared" si="11"/>
        <v>.</v>
      </c>
      <c r="S346" s="2">
        <f>VLOOKUP(A346,'LBA Total'!A:Q,14,0)</f>
        <v>0</v>
      </c>
    </row>
    <row r="347" spans="1:19" x14ac:dyDescent="0.45">
      <c r="A347" s="2" t="str">
        <f t="shared" si="10"/>
        <v>2013|Manurewa Local Board Area|Private Dwelling</v>
      </c>
      <c r="B347" t="s">
        <v>16</v>
      </c>
      <c r="C347" t="s">
        <v>17</v>
      </c>
      <c r="D347" t="s">
        <v>18</v>
      </c>
      <c r="E347" t="s">
        <v>19</v>
      </c>
      <c r="F347">
        <v>2013</v>
      </c>
      <c r="G347">
        <v>2013</v>
      </c>
      <c r="H347" s="1" t="s">
        <v>62</v>
      </c>
      <c r="I347" t="s">
        <v>61</v>
      </c>
      <c r="J347">
        <v>2</v>
      </c>
      <c r="K347" t="s">
        <v>23</v>
      </c>
      <c r="L347">
        <v>1</v>
      </c>
      <c r="M347" t="s">
        <v>261</v>
      </c>
      <c r="N347">
        <v>1050</v>
      </c>
      <c r="R347" s="2">
        <f t="shared" si="11"/>
        <v>4.4108380592312546</v>
      </c>
      <c r="S347" s="2">
        <f>VLOOKUP(A347,'LBA Total'!A:Q,14,0)</f>
        <v>23805</v>
      </c>
    </row>
    <row r="348" spans="1:19" x14ac:dyDescent="0.45">
      <c r="A348" s="2" t="str">
        <f t="shared" si="10"/>
        <v>2013|Manurewa Local Board Area|Non-private Dwelling</v>
      </c>
      <c r="B348" t="s">
        <v>16</v>
      </c>
      <c r="C348" t="s">
        <v>17</v>
      </c>
      <c r="D348" t="s">
        <v>18</v>
      </c>
      <c r="E348" t="s">
        <v>19</v>
      </c>
      <c r="F348">
        <v>2013</v>
      </c>
      <c r="G348">
        <v>2013</v>
      </c>
      <c r="H348" s="1" t="s">
        <v>62</v>
      </c>
      <c r="I348" t="s">
        <v>61</v>
      </c>
      <c r="J348">
        <v>2</v>
      </c>
      <c r="K348" t="s">
        <v>23</v>
      </c>
      <c r="L348">
        <v>2</v>
      </c>
      <c r="M348" t="s">
        <v>262</v>
      </c>
      <c r="P348" t="s">
        <v>24</v>
      </c>
      <c r="Q348" t="s">
        <v>25</v>
      </c>
      <c r="R348" s="2" t="str">
        <f t="shared" si="11"/>
        <v>.</v>
      </c>
      <c r="S348" s="2">
        <f>VLOOKUP(A348,'LBA Total'!A:Q,14,0)</f>
        <v>0</v>
      </c>
    </row>
    <row r="349" spans="1:19" x14ac:dyDescent="0.45">
      <c r="A349" s="2" t="str">
        <f t="shared" si="10"/>
        <v>2013|Manurewa Local Board Area|Total - dwelling type</v>
      </c>
      <c r="B349" t="s">
        <v>16</v>
      </c>
      <c r="C349" t="s">
        <v>17</v>
      </c>
      <c r="D349" t="s">
        <v>18</v>
      </c>
      <c r="E349" t="s">
        <v>19</v>
      </c>
      <c r="F349">
        <v>2013</v>
      </c>
      <c r="G349">
        <v>2013</v>
      </c>
      <c r="H349" s="1" t="s">
        <v>62</v>
      </c>
      <c r="I349" t="s">
        <v>61</v>
      </c>
      <c r="J349">
        <v>2</v>
      </c>
      <c r="K349" t="s">
        <v>23</v>
      </c>
      <c r="L349">
        <v>99</v>
      </c>
      <c r="M349" t="s">
        <v>260</v>
      </c>
      <c r="P349" t="s">
        <v>24</v>
      </c>
      <c r="Q349" t="s">
        <v>25</v>
      </c>
      <c r="R349" s="2" t="str">
        <f t="shared" si="11"/>
        <v>.</v>
      </c>
      <c r="S349" s="2">
        <f>VLOOKUP(A349,'LBA Total'!A:Q,14,0)</f>
        <v>0</v>
      </c>
    </row>
    <row r="350" spans="1:19" x14ac:dyDescent="0.45">
      <c r="A350" s="2" t="str">
        <f t="shared" si="10"/>
        <v>2013|Manurewa Local Board Area|Private Dwelling</v>
      </c>
      <c r="B350" t="s">
        <v>16</v>
      </c>
      <c r="C350" t="s">
        <v>17</v>
      </c>
      <c r="D350" t="s">
        <v>18</v>
      </c>
      <c r="E350" t="s">
        <v>19</v>
      </c>
      <c r="F350">
        <v>2013</v>
      </c>
      <c r="G350">
        <v>2013</v>
      </c>
      <c r="H350" s="1" t="s">
        <v>62</v>
      </c>
      <c r="I350" t="s">
        <v>61</v>
      </c>
      <c r="J350">
        <v>21</v>
      </c>
      <c r="K350" t="s">
        <v>26</v>
      </c>
      <c r="L350">
        <v>1</v>
      </c>
      <c r="M350" t="s">
        <v>261</v>
      </c>
      <c r="N350">
        <v>306</v>
      </c>
      <c r="R350" s="2">
        <f t="shared" si="11"/>
        <v>1.2854442344045369</v>
      </c>
      <c r="S350" s="2">
        <f>VLOOKUP(A350,'LBA Total'!A:Q,14,0)</f>
        <v>23805</v>
      </c>
    </row>
    <row r="351" spans="1:19" x14ac:dyDescent="0.45">
      <c r="A351" s="2" t="str">
        <f t="shared" si="10"/>
        <v>2013|Manurewa Local Board Area|Non-private Dwelling</v>
      </c>
      <c r="B351" t="s">
        <v>16</v>
      </c>
      <c r="C351" t="s">
        <v>17</v>
      </c>
      <c r="D351" t="s">
        <v>18</v>
      </c>
      <c r="E351" t="s">
        <v>19</v>
      </c>
      <c r="F351">
        <v>2013</v>
      </c>
      <c r="G351">
        <v>2013</v>
      </c>
      <c r="H351" s="1" t="s">
        <v>62</v>
      </c>
      <c r="I351" t="s">
        <v>61</v>
      </c>
      <c r="J351">
        <v>21</v>
      </c>
      <c r="K351" t="s">
        <v>26</v>
      </c>
      <c r="L351">
        <v>2</v>
      </c>
      <c r="M351" t="s">
        <v>262</v>
      </c>
      <c r="P351" t="s">
        <v>24</v>
      </c>
      <c r="Q351" t="s">
        <v>25</v>
      </c>
      <c r="R351" s="2" t="str">
        <f t="shared" si="11"/>
        <v>.</v>
      </c>
      <c r="S351" s="2">
        <f>VLOOKUP(A351,'LBA Total'!A:Q,14,0)</f>
        <v>0</v>
      </c>
    </row>
    <row r="352" spans="1:19" x14ac:dyDescent="0.45">
      <c r="A352" s="2" t="str">
        <f t="shared" si="10"/>
        <v>2013|Manurewa Local Board Area|Total - dwelling type</v>
      </c>
      <c r="B352" t="s">
        <v>16</v>
      </c>
      <c r="C352" t="s">
        <v>17</v>
      </c>
      <c r="D352" t="s">
        <v>18</v>
      </c>
      <c r="E352" t="s">
        <v>19</v>
      </c>
      <c r="F352">
        <v>2013</v>
      </c>
      <c r="G352">
        <v>2013</v>
      </c>
      <c r="H352" s="1" t="s">
        <v>62</v>
      </c>
      <c r="I352" t="s">
        <v>61</v>
      </c>
      <c r="J352">
        <v>21</v>
      </c>
      <c r="K352" t="s">
        <v>26</v>
      </c>
      <c r="L352">
        <v>99</v>
      </c>
      <c r="M352" t="s">
        <v>260</v>
      </c>
      <c r="P352" t="s">
        <v>24</v>
      </c>
      <c r="Q352" t="s">
        <v>25</v>
      </c>
      <c r="R352" s="2" t="str">
        <f t="shared" si="11"/>
        <v>.</v>
      </c>
      <c r="S352" s="2">
        <f>VLOOKUP(A352,'LBA Total'!A:Q,14,0)</f>
        <v>0</v>
      </c>
    </row>
    <row r="353" spans="1:19" x14ac:dyDescent="0.45">
      <c r="A353" s="2" t="str">
        <f t="shared" si="10"/>
        <v>2013|Manurewa Local Board Area|Private Dwelling</v>
      </c>
      <c r="B353" t="s">
        <v>16</v>
      </c>
      <c r="C353" t="s">
        <v>17</v>
      </c>
      <c r="D353" t="s">
        <v>18</v>
      </c>
      <c r="E353" t="s">
        <v>19</v>
      </c>
      <c r="F353">
        <v>2013</v>
      </c>
      <c r="G353">
        <v>2013</v>
      </c>
      <c r="H353" s="1" t="s">
        <v>62</v>
      </c>
      <c r="I353" t="s">
        <v>61</v>
      </c>
      <c r="J353">
        <v>22</v>
      </c>
      <c r="K353" t="s">
        <v>27</v>
      </c>
      <c r="L353">
        <v>1</v>
      </c>
      <c r="M353" t="s">
        <v>261</v>
      </c>
      <c r="N353">
        <v>741</v>
      </c>
      <c r="R353" s="2">
        <f t="shared" si="11"/>
        <v>3.1127914303717708</v>
      </c>
      <c r="S353" s="2">
        <f>VLOOKUP(A353,'LBA Total'!A:Q,14,0)</f>
        <v>23805</v>
      </c>
    </row>
    <row r="354" spans="1:19" x14ac:dyDescent="0.45">
      <c r="A354" s="2" t="str">
        <f t="shared" si="10"/>
        <v>2013|Manurewa Local Board Area|Non-private Dwelling</v>
      </c>
      <c r="B354" t="s">
        <v>16</v>
      </c>
      <c r="C354" t="s">
        <v>17</v>
      </c>
      <c r="D354" t="s">
        <v>18</v>
      </c>
      <c r="E354" t="s">
        <v>19</v>
      </c>
      <c r="F354">
        <v>2013</v>
      </c>
      <c r="G354">
        <v>2013</v>
      </c>
      <c r="H354" s="1" t="s">
        <v>62</v>
      </c>
      <c r="I354" t="s">
        <v>61</v>
      </c>
      <c r="J354">
        <v>22</v>
      </c>
      <c r="K354" t="s">
        <v>27</v>
      </c>
      <c r="L354">
        <v>2</v>
      </c>
      <c r="M354" t="s">
        <v>262</v>
      </c>
      <c r="P354" t="s">
        <v>24</v>
      </c>
      <c r="Q354" t="s">
        <v>25</v>
      </c>
      <c r="R354" s="2" t="str">
        <f t="shared" si="11"/>
        <v>.</v>
      </c>
      <c r="S354" s="2">
        <f>VLOOKUP(A354,'LBA Total'!A:Q,14,0)</f>
        <v>0</v>
      </c>
    </row>
    <row r="355" spans="1:19" x14ac:dyDescent="0.45">
      <c r="A355" s="2" t="str">
        <f t="shared" si="10"/>
        <v>2013|Manurewa Local Board Area|Total - dwelling type</v>
      </c>
      <c r="B355" t="s">
        <v>16</v>
      </c>
      <c r="C355" t="s">
        <v>17</v>
      </c>
      <c r="D355" t="s">
        <v>18</v>
      </c>
      <c r="E355" t="s">
        <v>19</v>
      </c>
      <c r="F355">
        <v>2013</v>
      </c>
      <c r="G355">
        <v>2013</v>
      </c>
      <c r="H355" s="1" t="s">
        <v>62</v>
      </c>
      <c r="I355" t="s">
        <v>61</v>
      </c>
      <c r="J355">
        <v>22</v>
      </c>
      <c r="K355" t="s">
        <v>27</v>
      </c>
      <c r="L355">
        <v>99</v>
      </c>
      <c r="M355" t="s">
        <v>260</v>
      </c>
      <c r="P355" t="s">
        <v>24</v>
      </c>
      <c r="Q355" t="s">
        <v>25</v>
      </c>
      <c r="R355" s="2" t="str">
        <f t="shared" si="11"/>
        <v>.</v>
      </c>
      <c r="S355" s="2">
        <f>VLOOKUP(A355,'LBA Total'!A:Q,14,0)</f>
        <v>0</v>
      </c>
    </row>
    <row r="356" spans="1:19" x14ac:dyDescent="0.45">
      <c r="A356" s="2" t="str">
        <f t="shared" si="10"/>
        <v>2013|Manurewa Local Board Area|Private Dwelling</v>
      </c>
      <c r="B356" t="s">
        <v>16</v>
      </c>
      <c r="C356" t="s">
        <v>17</v>
      </c>
      <c r="D356" t="s">
        <v>18</v>
      </c>
      <c r="E356" t="s">
        <v>19</v>
      </c>
      <c r="F356">
        <v>2013</v>
      </c>
      <c r="G356">
        <v>2013</v>
      </c>
      <c r="H356" s="1" t="s">
        <v>62</v>
      </c>
      <c r="I356" t="s">
        <v>61</v>
      </c>
      <c r="J356">
        <v>3</v>
      </c>
      <c r="K356" t="s">
        <v>28</v>
      </c>
      <c r="L356">
        <v>1</v>
      </c>
      <c r="M356" t="s">
        <v>261</v>
      </c>
      <c r="N356">
        <v>45</v>
      </c>
      <c r="R356" s="2">
        <f t="shared" si="11"/>
        <v>0.1890359168241966</v>
      </c>
      <c r="S356" s="2">
        <f>VLOOKUP(A356,'LBA Total'!A:Q,14,0)</f>
        <v>23805</v>
      </c>
    </row>
    <row r="357" spans="1:19" x14ac:dyDescent="0.45">
      <c r="A357" s="2" t="str">
        <f t="shared" si="10"/>
        <v>2013|Manurewa Local Board Area|Non-private Dwelling</v>
      </c>
      <c r="B357" t="s">
        <v>16</v>
      </c>
      <c r="C357" t="s">
        <v>17</v>
      </c>
      <c r="D357" t="s">
        <v>18</v>
      </c>
      <c r="E357" t="s">
        <v>19</v>
      </c>
      <c r="F357">
        <v>2013</v>
      </c>
      <c r="G357">
        <v>2013</v>
      </c>
      <c r="H357" s="1" t="s">
        <v>62</v>
      </c>
      <c r="I357" t="s">
        <v>61</v>
      </c>
      <c r="J357">
        <v>3</v>
      </c>
      <c r="K357" t="s">
        <v>28</v>
      </c>
      <c r="L357">
        <v>2</v>
      </c>
      <c r="M357" t="s">
        <v>262</v>
      </c>
      <c r="P357" t="s">
        <v>24</v>
      </c>
      <c r="Q357" t="s">
        <v>25</v>
      </c>
      <c r="R357" s="2" t="str">
        <f t="shared" si="11"/>
        <v>.</v>
      </c>
      <c r="S357" s="2">
        <f>VLOOKUP(A357,'LBA Total'!A:Q,14,0)</f>
        <v>0</v>
      </c>
    </row>
    <row r="358" spans="1:19" x14ac:dyDescent="0.45">
      <c r="A358" s="2" t="str">
        <f t="shared" si="10"/>
        <v>2013|Manurewa Local Board Area|Total - dwelling type</v>
      </c>
      <c r="B358" t="s">
        <v>16</v>
      </c>
      <c r="C358" t="s">
        <v>17</v>
      </c>
      <c r="D358" t="s">
        <v>18</v>
      </c>
      <c r="E358" t="s">
        <v>19</v>
      </c>
      <c r="F358">
        <v>2013</v>
      </c>
      <c r="G358">
        <v>2013</v>
      </c>
      <c r="H358" s="1" t="s">
        <v>62</v>
      </c>
      <c r="I358" t="s">
        <v>61</v>
      </c>
      <c r="J358">
        <v>3</v>
      </c>
      <c r="K358" t="s">
        <v>28</v>
      </c>
      <c r="L358">
        <v>99</v>
      </c>
      <c r="M358" t="s">
        <v>260</v>
      </c>
      <c r="P358" t="s">
        <v>24</v>
      </c>
      <c r="Q358" t="s">
        <v>25</v>
      </c>
      <c r="R358" s="2" t="str">
        <f t="shared" si="11"/>
        <v>.</v>
      </c>
      <c r="S358" s="2">
        <f>VLOOKUP(A358,'LBA Total'!A:Q,14,0)</f>
        <v>0</v>
      </c>
    </row>
    <row r="359" spans="1:19" x14ac:dyDescent="0.45">
      <c r="A359" s="2" t="str">
        <f t="shared" si="10"/>
        <v>2013|Manurewa Local Board Area|Private Dwelling</v>
      </c>
      <c r="B359" t="s">
        <v>16</v>
      </c>
      <c r="C359" t="s">
        <v>17</v>
      </c>
      <c r="D359" t="s">
        <v>18</v>
      </c>
      <c r="E359" t="s">
        <v>19</v>
      </c>
      <c r="F359">
        <v>2013</v>
      </c>
      <c r="G359">
        <v>2013</v>
      </c>
      <c r="H359" s="1" t="s">
        <v>62</v>
      </c>
      <c r="I359" t="s">
        <v>61</v>
      </c>
      <c r="J359">
        <v>999</v>
      </c>
      <c r="K359" t="s">
        <v>29</v>
      </c>
      <c r="L359">
        <v>1</v>
      </c>
      <c r="M359" t="s">
        <v>261</v>
      </c>
      <c r="N359">
        <v>23805</v>
      </c>
      <c r="R359" s="2">
        <f t="shared" si="11"/>
        <v>100</v>
      </c>
      <c r="S359" s="2">
        <f>VLOOKUP(A359,'LBA Total'!A:Q,14,0)</f>
        <v>23805</v>
      </c>
    </row>
    <row r="360" spans="1:19" x14ac:dyDescent="0.45">
      <c r="A360" s="2" t="str">
        <f t="shared" si="10"/>
        <v>2013|Manurewa Local Board Area|Non-private Dwelling</v>
      </c>
      <c r="B360" t="s">
        <v>16</v>
      </c>
      <c r="C360" t="s">
        <v>17</v>
      </c>
      <c r="D360" t="s">
        <v>18</v>
      </c>
      <c r="E360" t="s">
        <v>19</v>
      </c>
      <c r="F360">
        <v>2013</v>
      </c>
      <c r="G360">
        <v>2013</v>
      </c>
      <c r="H360" s="1" t="s">
        <v>62</v>
      </c>
      <c r="I360" t="s">
        <v>61</v>
      </c>
      <c r="J360">
        <v>999</v>
      </c>
      <c r="K360" t="s">
        <v>29</v>
      </c>
      <c r="L360">
        <v>2</v>
      </c>
      <c r="M360" t="s">
        <v>262</v>
      </c>
      <c r="P360" t="s">
        <v>24</v>
      </c>
      <c r="Q360" t="s">
        <v>25</v>
      </c>
      <c r="R360" s="2" t="str">
        <f t="shared" si="11"/>
        <v>.</v>
      </c>
      <c r="S360" s="2">
        <f>VLOOKUP(A360,'LBA Total'!A:Q,14,0)</f>
        <v>0</v>
      </c>
    </row>
    <row r="361" spans="1:19" x14ac:dyDescent="0.45">
      <c r="A361" s="2" t="str">
        <f t="shared" si="10"/>
        <v>2013|Manurewa Local Board Area|Total - dwelling type</v>
      </c>
      <c r="B361" t="s">
        <v>16</v>
      </c>
      <c r="C361" t="s">
        <v>17</v>
      </c>
      <c r="D361" t="s">
        <v>18</v>
      </c>
      <c r="E361" t="s">
        <v>19</v>
      </c>
      <c r="F361">
        <v>2013</v>
      </c>
      <c r="G361">
        <v>2013</v>
      </c>
      <c r="H361" s="1" t="s">
        <v>62</v>
      </c>
      <c r="I361" t="s">
        <v>61</v>
      </c>
      <c r="J361">
        <v>999</v>
      </c>
      <c r="K361" t="s">
        <v>29</v>
      </c>
      <c r="L361">
        <v>99</v>
      </c>
      <c r="M361" t="s">
        <v>260</v>
      </c>
      <c r="P361" t="s">
        <v>24</v>
      </c>
      <c r="Q361" t="s">
        <v>25</v>
      </c>
      <c r="R361" s="2" t="str">
        <f t="shared" si="11"/>
        <v>.</v>
      </c>
      <c r="S361" s="2">
        <f>VLOOKUP(A361,'LBA Total'!A:Q,14,0)</f>
        <v>0</v>
      </c>
    </row>
    <row r="362" spans="1:19" x14ac:dyDescent="0.45">
      <c r="A362" s="2" t="str">
        <f t="shared" si="10"/>
        <v>2013|Papakura Local Board Area|Private Dwelling</v>
      </c>
      <c r="B362" t="s">
        <v>16</v>
      </c>
      <c r="C362" t="s">
        <v>17</v>
      </c>
      <c r="D362" t="s">
        <v>18</v>
      </c>
      <c r="E362" t="s">
        <v>19</v>
      </c>
      <c r="F362">
        <v>2013</v>
      </c>
      <c r="G362">
        <v>2013</v>
      </c>
      <c r="H362" s="1" t="s">
        <v>60</v>
      </c>
      <c r="I362" t="s">
        <v>59</v>
      </c>
      <c r="J362">
        <v>1</v>
      </c>
      <c r="K362" t="s">
        <v>22</v>
      </c>
      <c r="L362">
        <v>1</v>
      </c>
      <c r="M362" t="s">
        <v>261</v>
      </c>
      <c r="N362">
        <v>14931</v>
      </c>
      <c r="R362" s="2">
        <f t="shared" si="11"/>
        <v>93.852536300207433</v>
      </c>
      <c r="S362" s="2">
        <f>VLOOKUP(A362,'LBA Total'!A:Q,14,0)</f>
        <v>15909</v>
      </c>
    </row>
    <row r="363" spans="1:19" x14ac:dyDescent="0.45">
      <c r="A363" s="2" t="str">
        <f t="shared" si="10"/>
        <v>2013|Papakura Local Board Area|Non-private Dwelling</v>
      </c>
      <c r="B363" t="s">
        <v>16</v>
      </c>
      <c r="C363" t="s">
        <v>17</v>
      </c>
      <c r="D363" t="s">
        <v>18</v>
      </c>
      <c r="E363" t="s">
        <v>19</v>
      </c>
      <c r="F363">
        <v>2013</v>
      </c>
      <c r="G363">
        <v>2013</v>
      </c>
      <c r="H363" s="1" t="s">
        <v>60</v>
      </c>
      <c r="I363" t="s">
        <v>59</v>
      </c>
      <c r="J363">
        <v>1</v>
      </c>
      <c r="K363" t="s">
        <v>22</v>
      </c>
      <c r="L363">
        <v>2</v>
      </c>
      <c r="M363" t="s">
        <v>262</v>
      </c>
      <c r="N363">
        <v>36</v>
      </c>
      <c r="R363" s="2" t="str">
        <f t="shared" si="11"/>
        <v>.</v>
      </c>
      <c r="S363" s="2">
        <f>VLOOKUP(A363,'LBA Total'!A:Q,14,0)</f>
        <v>0</v>
      </c>
    </row>
    <row r="364" spans="1:19" x14ac:dyDescent="0.45">
      <c r="A364" s="2" t="str">
        <f t="shared" si="10"/>
        <v>2013|Papakura Local Board Area|Total - dwelling type</v>
      </c>
      <c r="B364" t="s">
        <v>16</v>
      </c>
      <c r="C364" t="s">
        <v>17</v>
      </c>
      <c r="D364" t="s">
        <v>18</v>
      </c>
      <c r="E364" t="s">
        <v>19</v>
      </c>
      <c r="F364">
        <v>2013</v>
      </c>
      <c r="G364">
        <v>2013</v>
      </c>
      <c r="H364" s="1" t="s">
        <v>60</v>
      </c>
      <c r="I364" t="s">
        <v>59</v>
      </c>
      <c r="J364">
        <v>1</v>
      </c>
      <c r="K364" t="s">
        <v>22</v>
      </c>
      <c r="L364">
        <v>99</v>
      </c>
      <c r="M364" t="s">
        <v>260</v>
      </c>
      <c r="N364">
        <v>14967</v>
      </c>
      <c r="R364" s="2" t="str">
        <f t="shared" si="11"/>
        <v>.</v>
      </c>
      <c r="S364" s="2">
        <f>VLOOKUP(A364,'LBA Total'!A:Q,14,0)</f>
        <v>0</v>
      </c>
    </row>
    <row r="365" spans="1:19" x14ac:dyDescent="0.45">
      <c r="A365" s="2" t="str">
        <f t="shared" si="10"/>
        <v>2013|Papakura Local Board Area|Private Dwelling</v>
      </c>
      <c r="B365" t="s">
        <v>16</v>
      </c>
      <c r="C365" t="s">
        <v>17</v>
      </c>
      <c r="D365" t="s">
        <v>18</v>
      </c>
      <c r="E365" t="s">
        <v>19</v>
      </c>
      <c r="F365">
        <v>2013</v>
      </c>
      <c r="G365">
        <v>2013</v>
      </c>
      <c r="H365" s="1" t="s">
        <v>60</v>
      </c>
      <c r="I365" t="s">
        <v>59</v>
      </c>
      <c r="J365">
        <v>2</v>
      </c>
      <c r="K365" t="s">
        <v>23</v>
      </c>
      <c r="L365">
        <v>1</v>
      </c>
      <c r="M365" t="s">
        <v>261</v>
      </c>
      <c r="N365">
        <v>786</v>
      </c>
      <c r="R365" s="2">
        <f t="shared" si="11"/>
        <v>4.9405996605694895</v>
      </c>
      <c r="S365" s="2">
        <f>VLOOKUP(A365,'LBA Total'!A:Q,14,0)</f>
        <v>15909</v>
      </c>
    </row>
    <row r="366" spans="1:19" x14ac:dyDescent="0.45">
      <c r="A366" s="2" t="str">
        <f t="shared" si="10"/>
        <v>2013|Papakura Local Board Area|Non-private Dwelling</v>
      </c>
      <c r="B366" t="s">
        <v>16</v>
      </c>
      <c r="C366" t="s">
        <v>17</v>
      </c>
      <c r="D366" t="s">
        <v>18</v>
      </c>
      <c r="E366" t="s">
        <v>19</v>
      </c>
      <c r="F366">
        <v>2013</v>
      </c>
      <c r="G366">
        <v>2013</v>
      </c>
      <c r="H366" s="1" t="s">
        <v>60</v>
      </c>
      <c r="I366" t="s">
        <v>59</v>
      </c>
      <c r="J366">
        <v>2</v>
      </c>
      <c r="K366" t="s">
        <v>23</v>
      </c>
      <c r="L366">
        <v>2</v>
      </c>
      <c r="M366" t="s">
        <v>262</v>
      </c>
      <c r="P366" t="s">
        <v>24</v>
      </c>
      <c r="Q366" t="s">
        <v>25</v>
      </c>
      <c r="R366" s="2" t="str">
        <f t="shared" si="11"/>
        <v>.</v>
      </c>
      <c r="S366" s="2">
        <f>VLOOKUP(A366,'LBA Total'!A:Q,14,0)</f>
        <v>0</v>
      </c>
    </row>
    <row r="367" spans="1:19" x14ac:dyDescent="0.45">
      <c r="A367" s="2" t="str">
        <f t="shared" si="10"/>
        <v>2013|Papakura Local Board Area|Total - dwelling type</v>
      </c>
      <c r="B367" t="s">
        <v>16</v>
      </c>
      <c r="C367" t="s">
        <v>17</v>
      </c>
      <c r="D367" t="s">
        <v>18</v>
      </c>
      <c r="E367" t="s">
        <v>19</v>
      </c>
      <c r="F367">
        <v>2013</v>
      </c>
      <c r="G367">
        <v>2013</v>
      </c>
      <c r="H367" s="1" t="s">
        <v>60</v>
      </c>
      <c r="I367" t="s">
        <v>59</v>
      </c>
      <c r="J367">
        <v>2</v>
      </c>
      <c r="K367" t="s">
        <v>23</v>
      </c>
      <c r="L367">
        <v>99</v>
      </c>
      <c r="M367" t="s">
        <v>260</v>
      </c>
      <c r="P367" t="s">
        <v>24</v>
      </c>
      <c r="Q367" t="s">
        <v>25</v>
      </c>
      <c r="R367" s="2" t="str">
        <f t="shared" si="11"/>
        <v>.</v>
      </c>
      <c r="S367" s="2">
        <f>VLOOKUP(A367,'LBA Total'!A:Q,14,0)</f>
        <v>0</v>
      </c>
    </row>
    <row r="368" spans="1:19" x14ac:dyDescent="0.45">
      <c r="A368" s="2" t="str">
        <f t="shared" si="10"/>
        <v>2013|Papakura Local Board Area|Private Dwelling</v>
      </c>
      <c r="B368" t="s">
        <v>16</v>
      </c>
      <c r="C368" t="s">
        <v>17</v>
      </c>
      <c r="D368" t="s">
        <v>18</v>
      </c>
      <c r="E368" t="s">
        <v>19</v>
      </c>
      <c r="F368">
        <v>2013</v>
      </c>
      <c r="G368">
        <v>2013</v>
      </c>
      <c r="H368" s="1" t="s">
        <v>60</v>
      </c>
      <c r="I368" t="s">
        <v>59</v>
      </c>
      <c r="J368">
        <v>21</v>
      </c>
      <c r="K368" t="s">
        <v>26</v>
      </c>
      <c r="L368">
        <v>1</v>
      </c>
      <c r="M368" t="s">
        <v>261</v>
      </c>
      <c r="N368">
        <v>228</v>
      </c>
      <c r="R368" s="2">
        <f t="shared" si="11"/>
        <v>1.4331510465774089</v>
      </c>
      <c r="S368" s="2">
        <f>VLOOKUP(A368,'LBA Total'!A:Q,14,0)</f>
        <v>15909</v>
      </c>
    </row>
    <row r="369" spans="1:19" x14ac:dyDescent="0.45">
      <c r="A369" s="2" t="str">
        <f t="shared" si="10"/>
        <v>2013|Papakura Local Board Area|Non-private Dwelling</v>
      </c>
      <c r="B369" t="s">
        <v>16</v>
      </c>
      <c r="C369" t="s">
        <v>17</v>
      </c>
      <c r="D369" t="s">
        <v>18</v>
      </c>
      <c r="E369" t="s">
        <v>19</v>
      </c>
      <c r="F369">
        <v>2013</v>
      </c>
      <c r="G369">
        <v>2013</v>
      </c>
      <c r="H369" s="1" t="s">
        <v>60</v>
      </c>
      <c r="I369" t="s">
        <v>59</v>
      </c>
      <c r="J369">
        <v>21</v>
      </c>
      <c r="K369" t="s">
        <v>26</v>
      </c>
      <c r="L369">
        <v>2</v>
      </c>
      <c r="M369" t="s">
        <v>262</v>
      </c>
      <c r="P369" t="s">
        <v>24</v>
      </c>
      <c r="Q369" t="s">
        <v>25</v>
      </c>
      <c r="R369" s="2" t="str">
        <f t="shared" si="11"/>
        <v>.</v>
      </c>
      <c r="S369" s="2">
        <f>VLOOKUP(A369,'LBA Total'!A:Q,14,0)</f>
        <v>0</v>
      </c>
    </row>
    <row r="370" spans="1:19" x14ac:dyDescent="0.45">
      <c r="A370" s="2" t="str">
        <f t="shared" si="10"/>
        <v>2013|Papakura Local Board Area|Total - dwelling type</v>
      </c>
      <c r="B370" t="s">
        <v>16</v>
      </c>
      <c r="C370" t="s">
        <v>17</v>
      </c>
      <c r="D370" t="s">
        <v>18</v>
      </c>
      <c r="E370" t="s">
        <v>19</v>
      </c>
      <c r="F370">
        <v>2013</v>
      </c>
      <c r="G370">
        <v>2013</v>
      </c>
      <c r="H370" s="1" t="s">
        <v>60</v>
      </c>
      <c r="I370" t="s">
        <v>59</v>
      </c>
      <c r="J370">
        <v>21</v>
      </c>
      <c r="K370" t="s">
        <v>26</v>
      </c>
      <c r="L370">
        <v>99</v>
      </c>
      <c r="M370" t="s">
        <v>260</v>
      </c>
      <c r="P370" t="s">
        <v>24</v>
      </c>
      <c r="Q370" t="s">
        <v>25</v>
      </c>
      <c r="R370" s="2" t="str">
        <f t="shared" si="11"/>
        <v>.</v>
      </c>
      <c r="S370" s="2">
        <f>VLOOKUP(A370,'LBA Total'!A:Q,14,0)</f>
        <v>0</v>
      </c>
    </row>
    <row r="371" spans="1:19" x14ac:dyDescent="0.45">
      <c r="A371" s="2" t="str">
        <f t="shared" si="10"/>
        <v>2013|Papakura Local Board Area|Private Dwelling</v>
      </c>
      <c r="B371" t="s">
        <v>16</v>
      </c>
      <c r="C371" t="s">
        <v>17</v>
      </c>
      <c r="D371" t="s">
        <v>18</v>
      </c>
      <c r="E371" t="s">
        <v>19</v>
      </c>
      <c r="F371">
        <v>2013</v>
      </c>
      <c r="G371">
        <v>2013</v>
      </c>
      <c r="H371" s="1" t="s">
        <v>60</v>
      </c>
      <c r="I371" t="s">
        <v>59</v>
      </c>
      <c r="J371">
        <v>22</v>
      </c>
      <c r="K371" t="s">
        <v>27</v>
      </c>
      <c r="L371">
        <v>1</v>
      </c>
      <c r="M371" t="s">
        <v>261</v>
      </c>
      <c r="N371">
        <v>558</v>
      </c>
      <c r="R371" s="2">
        <f t="shared" si="11"/>
        <v>3.50744861399208</v>
      </c>
      <c r="S371" s="2">
        <f>VLOOKUP(A371,'LBA Total'!A:Q,14,0)</f>
        <v>15909</v>
      </c>
    </row>
    <row r="372" spans="1:19" x14ac:dyDescent="0.45">
      <c r="A372" s="2" t="str">
        <f t="shared" si="10"/>
        <v>2013|Papakura Local Board Area|Non-private Dwelling</v>
      </c>
      <c r="B372" t="s">
        <v>16</v>
      </c>
      <c r="C372" t="s">
        <v>17</v>
      </c>
      <c r="D372" t="s">
        <v>18</v>
      </c>
      <c r="E372" t="s">
        <v>19</v>
      </c>
      <c r="F372">
        <v>2013</v>
      </c>
      <c r="G372">
        <v>2013</v>
      </c>
      <c r="H372" s="1" t="s">
        <v>60</v>
      </c>
      <c r="I372" t="s">
        <v>59</v>
      </c>
      <c r="J372">
        <v>22</v>
      </c>
      <c r="K372" t="s">
        <v>27</v>
      </c>
      <c r="L372">
        <v>2</v>
      </c>
      <c r="M372" t="s">
        <v>262</v>
      </c>
      <c r="P372" t="s">
        <v>24</v>
      </c>
      <c r="Q372" t="s">
        <v>25</v>
      </c>
      <c r="R372" s="2" t="str">
        <f t="shared" si="11"/>
        <v>.</v>
      </c>
      <c r="S372" s="2">
        <f>VLOOKUP(A372,'LBA Total'!A:Q,14,0)</f>
        <v>0</v>
      </c>
    </row>
    <row r="373" spans="1:19" x14ac:dyDescent="0.45">
      <c r="A373" s="2" t="str">
        <f t="shared" si="10"/>
        <v>2013|Papakura Local Board Area|Total - dwelling type</v>
      </c>
      <c r="B373" t="s">
        <v>16</v>
      </c>
      <c r="C373" t="s">
        <v>17</v>
      </c>
      <c r="D373" t="s">
        <v>18</v>
      </c>
      <c r="E373" t="s">
        <v>19</v>
      </c>
      <c r="F373">
        <v>2013</v>
      </c>
      <c r="G373">
        <v>2013</v>
      </c>
      <c r="H373" s="1" t="s">
        <v>60</v>
      </c>
      <c r="I373" t="s">
        <v>59</v>
      </c>
      <c r="J373">
        <v>22</v>
      </c>
      <c r="K373" t="s">
        <v>27</v>
      </c>
      <c r="L373">
        <v>99</v>
      </c>
      <c r="M373" t="s">
        <v>260</v>
      </c>
      <c r="P373" t="s">
        <v>24</v>
      </c>
      <c r="Q373" t="s">
        <v>25</v>
      </c>
      <c r="R373" s="2" t="str">
        <f t="shared" si="11"/>
        <v>.</v>
      </c>
      <c r="S373" s="2">
        <f>VLOOKUP(A373,'LBA Total'!A:Q,14,0)</f>
        <v>0</v>
      </c>
    </row>
    <row r="374" spans="1:19" x14ac:dyDescent="0.45">
      <c r="A374" s="2" t="str">
        <f t="shared" si="10"/>
        <v>2013|Papakura Local Board Area|Private Dwelling</v>
      </c>
      <c r="B374" t="s">
        <v>16</v>
      </c>
      <c r="C374" t="s">
        <v>17</v>
      </c>
      <c r="D374" t="s">
        <v>18</v>
      </c>
      <c r="E374" t="s">
        <v>19</v>
      </c>
      <c r="F374">
        <v>2013</v>
      </c>
      <c r="G374">
        <v>2013</v>
      </c>
      <c r="H374" s="1" t="s">
        <v>60</v>
      </c>
      <c r="I374" t="s">
        <v>59</v>
      </c>
      <c r="J374">
        <v>3</v>
      </c>
      <c r="K374" t="s">
        <v>28</v>
      </c>
      <c r="L374">
        <v>1</v>
      </c>
      <c r="M374" t="s">
        <v>261</v>
      </c>
      <c r="N374">
        <v>192</v>
      </c>
      <c r="R374" s="2">
        <f t="shared" si="11"/>
        <v>1.2068640392230812</v>
      </c>
      <c r="S374" s="2">
        <f>VLOOKUP(A374,'LBA Total'!A:Q,14,0)</f>
        <v>15909</v>
      </c>
    </row>
    <row r="375" spans="1:19" x14ac:dyDescent="0.45">
      <c r="A375" s="2" t="str">
        <f t="shared" si="10"/>
        <v>2013|Papakura Local Board Area|Non-private Dwelling</v>
      </c>
      <c r="B375" t="s">
        <v>16</v>
      </c>
      <c r="C375" t="s">
        <v>17</v>
      </c>
      <c r="D375" t="s">
        <v>18</v>
      </c>
      <c r="E375" t="s">
        <v>19</v>
      </c>
      <c r="F375">
        <v>2013</v>
      </c>
      <c r="G375">
        <v>2013</v>
      </c>
      <c r="H375" s="1" t="s">
        <v>60</v>
      </c>
      <c r="I375" t="s">
        <v>59</v>
      </c>
      <c r="J375">
        <v>3</v>
      </c>
      <c r="K375" t="s">
        <v>28</v>
      </c>
      <c r="L375">
        <v>2</v>
      </c>
      <c r="M375" t="s">
        <v>262</v>
      </c>
      <c r="P375" t="s">
        <v>24</v>
      </c>
      <c r="Q375" t="s">
        <v>25</v>
      </c>
      <c r="R375" s="2" t="str">
        <f t="shared" si="11"/>
        <v>.</v>
      </c>
      <c r="S375" s="2">
        <f>VLOOKUP(A375,'LBA Total'!A:Q,14,0)</f>
        <v>0</v>
      </c>
    </row>
    <row r="376" spans="1:19" x14ac:dyDescent="0.45">
      <c r="A376" s="2" t="str">
        <f t="shared" si="10"/>
        <v>2013|Papakura Local Board Area|Total - dwelling type</v>
      </c>
      <c r="B376" t="s">
        <v>16</v>
      </c>
      <c r="C376" t="s">
        <v>17</v>
      </c>
      <c r="D376" t="s">
        <v>18</v>
      </c>
      <c r="E376" t="s">
        <v>19</v>
      </c>
      <c r="F376">
        <v>2013</v>
      </c>
      <c r="G376">
        <v>2013</v>
      </c>
      <c r="H376" s="1" t="s">
        <v>60</v>
      </c>
      <c r="I376" t="s">
        <v>59</v>
      </c>
      <c r="J376">
        <v>3</v>
      </c>
      <c r="K376" t="s">
        <v>28</v>
      </c>
      <c r="L376">
        <v>99</v>
      </c>
      <c r="M376" t="s">
        <v>260</v>
      </c>
      <c r="P376" t="s">
        <v>24</v>
      </c>
      <c r="Q376" t="s">
        <v>25</v>
      </c>
      <c r="R376" s="2" t="str">
        <f t="shared" si="11"/>
        <v>.</v>
      </c>
      <c r="S376" s="2">
        <f>VLOOKUP(A376,'LBA Total'!A:Q,14,0)</f>
        <v>0</v>
      </c>
    </row>
    <row r="377" spans="1:19" x14ac:dyDescent="0.45">
      <c r="A377" s="2" t="str">
        <f t="shared" si="10"/>
        <v>2013|Papakura Local Board Area|Private Dwelling</v>
      </c>
      <c r="B377" t="s">
        <v>16</v>
      </c>
      <c r="C377" t="s">
        <v>17</v>
      </c>
      <c r="D377" t="s">
        <v>18</v>
      </c>
      <c r="E377" t="s">
        <v>19</v>
      </c>
      <c r="F377">
        <v>2013</v>
      </c>
      <c r="G377">
        <v>2013</v>
      </c>
      <c r="H377" s="1" t="s">
        <v>60</v>
      </c>
      <c r="I377" t="s">
        <v>59</v>
      </c>
      <c r="J377">
        <v>999</v>
      </c>
      <c r="K377" t="s">
        <v>29</v>
      </c>
      <c r="L377">
        <v>1</v>
      </c>
      <c r="M377" t="s">
        <v>261</v>
      </c>
      <c r="N377">
        <v>15909</v>
      </c>
      <c r="R377" s="2">
        <f t="shared" si="11"/>
        <v>100</v>
      </c>
      <c r="S377" s="2">
        <f>VLOOKUP(A377,'LBA Total'!A:Q,14,0)</f>
        <v>15909</v>
      </c>
    </row>
    <row r="378" spans="1:19" x14ac:dyDescent="0.45">
      <c r="A378" s="2" t="str">
        <f t="shared" si="10"/>
        <v>2013|Papakura Local Board Area|Non-private Dwelling</v>
      </c>
      <c r="B378" t="s">
        <v>16</v>
      </c>
      <c r="C378" t="s">
        <v>17</v>
      </c>
      <c r="D378" t="s">
        <v>18</v>
      </c>
      <c r="E378" t="s">
        <v>19</v>
      </c>
      <c r="F378">
        <v>2013</v>
      </c>
      <c r="G378">
        <v>2013</v>
      </c>
      <c r="H378" s="1" t="s">
        <v>60</v>
      </c>
      <c r="I378" t="s">
        <v>59</v>
      </c>
      <c r="J378">
        <v>999</v>
      </c>
      <c r="K378" t="s">
        <v>29</v>
      </c>
      <c r="L378">
        <v>2</v>
      </c>
      <c r="M378" t="s">
        <v>262</v>
      </c>
      <c r="P378" t="s">
        <v>24</v>
      </c>
      <c r="Q378" t="s">
        <v>25</v>
      </c>
      <c r="R378" s="2" t="str">
        <f t="shared" si="11"/>
        <v>.</v>
      </c>
      <c r="S378" s="2">
        <f>VLOOKUP(A378,'LBA Total'!A:Q,14,0)</f>
        <v>0</v>
      </c>
    </row>
    <row r="379" spans="1:19" x14ac:dyDescent="0.45">
      <c r="A379" s="2" t="str">
        <f t="shared" si="10"/>
        <v>2013|Papakura Local Board Area|Total - dwelling type</v>
      </c>
      <c r="B379" t="s">
        <v>16</v>
      </c>
      <c r="C379" t="s">
        <v>17</v>
      </c>
      <c r="D379" t="s">
        <v>18</v>
      </c>
      <c r="E379" t="s">
        <v>19</v>
      </c>
      <c r="F379">
        <v>2013</v>
      </c>
      <c r="G379">
        <v>2013</v>
      </c>
      <c r="H379" s="1" t="s">
        <v>60</v>
      </c>
      <c r="I379" t="s">
        <v>59</v>
      </c>
      <c r="J379">
        <v>999</v>
      </c>
      <c r="K379" t="s">
        <v>29</v>
      </c>
      <c r="L379">
        <v>99</v>
      </c>
      <c r="M379" t="s">
        <v>260</v>
      </c>
      <c r="P379" t="s">
        <v>24</v>
      </c>
      <c r="Q379" t="s">
        <v>25</v>
      </c>
      <c r="R379" s="2" t="str">
        <f t="shared" si="11"/>
        <v>.</v>
      </c>
      <c r="S379" s="2">
        <f>VLOOKUP(A379,'LBA Total'!A:Q,14,0)</f>
        <v>0</v>
      </c>
    </row>
    <row r="380" spans="1:19" x14ac:dyDescent="0.45">
      <c r="A380" s="2" t="str">
        <f t="shared" si="10"/>
        <v>2013|Franklin Local Board Area|Private Dwelling</v>
      </c>
      <c r="B380" t="s">
        <v>16</v>
      </c>
      <c r="C380" t="s">
        <v>17</v>
      </c>
      <c r="D380" t="s">
        <v>18</v>
      </c>
      <c r="E380" t="s">
        <v>19</v>
      </c>
      <c r="F380">
        <v>2013</v>
      </c>
      <c r="G380">
        <v>2013</v>
      </c>
      <c r="H380" s="1" t="s">
        <v>58</v>
      </c>
      <c r="I380" t="s">
        <v>57</v>
      </c>
      <c r="J380">
        <v>1</v>
      </c>
      <c r="K380" t="s">
        <v>22</v>
      </c>
      <c r="L380">
        <v>1</v>
      </c>
      <c r="M380" t="s">
        <v>261</v>
      </c>
      <c r="N380">
        <v>23028</v>
      </c>
      <c r="R380" s="2">
        <f t="shared" si="11"/>
        <v>91.239748009033633</v>
      </c>
      <c r="S380" s="2">
        <f>VLOOKUP(A380,'LBA Total'!A:Q,14,0)</f>
        <v>25239</v>
      </c>
    </row>
    <row r="381" spans="1:19" x14ac:dyDescent="0.45">
      <c r="A381" s="2" t="str">
        <f t="shared" si="10"/>
        <v>2013|Franklin Local Board Area|Non-private Dwelling</v>
      </c>
      <c r="B381" t="s">
        <v>16</v>
      </c>
      <c r="C381" t="s">
        <v>17</v>
      </c>
      <c r="D381" t="s">
        <v>18</v>
      </c>
      <c r="E381" t="s">
        <v>19</v>
      </c>
      <c r="F381">
        <v>2013</v>
      </c>
      <c r="G381">
        <v>2013</v>
      </c>
      <c r="H381" s="1" t="s">
        <v>58</v>
      </c>
      <c r="I381" t="s">
        <v>57</v>
      </c>
      <c r="J381">
        <v>1</v>
      </c>
      <c r="K381" t="s">
        <v>22</v>
      </c>
      <c r="L381">
        <v>2</v>
      </c>
      <c r="M381" t="s">
        <v>262</v>
      </c>
      <c r="N381">
        <v>60</v>
      </c>
      <c r="R381" s="2" t="str">
        <f t="shared" si="11"/>
        <v>.</v>
      </c>
      <c r="S381" s="2">
        <f>VLOOKUP(A381,'LBA Total'!A:Q,14,0)</f>
        <v>0</v>
      </c>
    </row>
    <row r="382" spans="1:19" x14ac:dyDescent="0.45">
      <c r="A382" s="2" t="str">
        <f t="shared" si="10"/>
        <v>2013|Franklin Local Board Area|Total - dwelling type</v>
      </c>
      <c r="B382" t="s">
        <v>16</v>
      </c>
      <c r="C382" t="s">
        <v>17</v>
      </c>
      <c r="D382" t="s">
        <v>18</v>
      </c>
      <c r="E382" t="s">
        <v>19</v>
      </c>
      <c r="F382">
        <v>2013</v>
      </c>
      <c r="G382">
        <v>2013</v>
      </c>
      <c r="H382" s="1" t="s">
        <v>58</v>
      </c>
      <c r="I382" t="s">
        <v>57</v>
      </c>
      <c r="J382">
        <v>1</v>
      </c>
      <c r="K382" t="s">
        <v>22</v>
      </c>
      <c r="L382">
        <v>99</v>
      </c>
      <c r="M382" t="s">
        <v>260</v>
      </c>
      <c r="N382">
        <v>23088</v>
      </c>
      <c r="R382" s="2" t="str">
        <f t="shared" si="11"/>
        <v>.</v>
      </c>
      <c r="S382" s="2">
        <f>VLOOKUP(A382,'LBA Total'!A:Q,14,0)</f>
        <v>0</v>
      </c>
    </row>
    <row r="383" spans="1:19" x14ac:dyDescent="0.45">
      <c r="A383" s="2" t="str">
        <f t="shared" si="10"/>
        <v>2013|Franklin Local Board Area|Private Dwelling</v>
      </c>
      <c r="B383" t="s">
        <v>16</v>
      </c>
      <c r="C383" t="s">
        <v>17</v>
      </c>
      <c r="D383" t="s">
        <v>18</v>
      </c>
      <c r="E383" t="s">
        <v>19</v>
      </c>
      <c r="F383">
        <v>2013</v>
      </c>
      <c r="G383">
        <v>2013</v>
      </c>
      <c r="H383" s="1" t="s">
        <v>58</v>
      </c>
      <c r="I383" t="s">
        <v>57</v>
      </c>
      <c r="J383">
        <v>2</v>
      </c>
      <c r="K383" t="s">
        <v>23</v>
      </c>
      <c r="L383">
        <v>1</v>
      </c>
      <c r="M383" t="s">
        <v>261</v>
      </c>
      <c r="N383">
        <v>2052</v>
      </c>
      <c r="R383" s="2">
        <f t="shared" si="11"/>
        <v>8.130274575062403</v>
      </c>
      <c r="S383" s="2">
        <f>VLOOKUP(A383,'LBA Total'!A:Q,14,0)</f>
        <v>25239</v>
      </c>
    </row>
    <row r="384" spans="1:19" x14ac:dyDescent="0.45">
      <c r="A384" s="2" t="str">
        <f t="shared" si="10"/>
        <v>2013|Franklin Local Board Area|Non-private Dwelling</v>
      </c>
      <c r="B384" t="s">
        <v>16</v>
      </c>
      <c r="C384" t="s">
        <v>17</v>
      </c>
      <c r="D384" t="s">
        <v>18</v>
      </c>
      <c r="E384" t="s">
        <v>19</v>
      </c>
      <c r="F384">
        <v>2013</v>
      </c>
      <c r="G384">
        <v>2013</v>
      </c>
      <c r="H384" s="1" t="s">
        <v>58</v>
      </c>
      <c r="I384" t="s">
        <v>57</v>
      </c>
      <c r="J384">
        <v>2</v>
      </c>
      <c r="K384" t="s">
        <v>23</v>
      </c>
      <c r="L384">
        <v>2</v>
      </c>
      <c r="M384" t="s">
        <v>262</v>
      </c>
      <c r="P384" t="s">
        <v>24</v>
      </c>
      <c r="Q384" t="s">
        <v>25</v>
      </c>
      <c r="R384" s="2" t="str">
        <f t="shared" si="11"/>
        <v>.</v>
      </c>
      <c r="S384" s="2">
        <f>VLOOKUP(A384,'LBA Total'!A:Q,14,0)</f>
        <v>0</v>
      </c>
    </row>
    <row r="385" spans="1:19" x14ac:dyDescent="0.45">
      <c r="A385" s="2" t="str">
        <f t="shared" si="10"/>
        <v>2013|Franklin Local Board Area|Total - dwelling type</v>
      </c>
      <c r="B385" t="s">
        <v>16</v>
      </c>
      <c r="C385" t="s">
        <v>17</v>
      </c>
      <c r="D385" t="s">
        <v>18</v>
      </c>
      <c r="E385" t="s">
        <v>19</v>
      </c>
      <c r="F385">
        <v>2013</v>
      </c>
      <c r="G385">
        <v>2013</v>
      </c>
      <c r="H385" s="1" t="s">
        <v>58</v>
      </c>
      <c r="I385" t="s">
        <v>57</v>
      </c>
      <c r="J385">
        <v>2</v>
      </c>
      <c r="K385" t="s">
        <v>23</v>
      </c>
      <c r="L385">
        <v>99</v>
      </c>
      <c r="M385" t="s">
        <v>260</v>
      </c>
      <c r="P385" t="s">
        <v>24</v>
      </c>
      <c r="Q385" t="s">
        <v>25</v>
      </c>
      <c r="R385" s="2" t="str">
        <f t="shared" si="11"/>
        <v>.</v>
      </c>
      <c r="S385" s="2">
        <f>VLOOKUP(A385,'LBA Total'!A:Q,14,0)</f>
        <v>0</v>
      </c>
    </row>
    <row r="386" spans="1:19" x14ac:dyDescent="0.45">
      <c r="A386" s="2" t="str">
        <f t="shared" si="10"/>
        <v>2013|Franklin Local Board Area|Private Dwelling</v>
      </c>
      <c r="B386" t="s">
        <v>16</v>
      </c>
      <c r="C386" t="s">
        <v>17</v>
      </c>
      <c r="D386" t="s">
        <v>18</v>
      </c>
      <c r="E386" t="s">
        <v>19</v>
      </c>
      <c r="F386">
        <v>2013</v>
      </c>
      <c r="G386">
        <v>2013</v>
      </c>
      <c r="H386" s="1" t="s">
        <v>58</v>
      </c>
      <c r="I386" t="s">
        <v>57</v>
      </c>
      <c r="J386">
        <v>21</v>
      </c>
      <c r="K386" t="s">
        <v>26</v>
      </c>
      <c r="L386">
        <v>1</v>
      </c>
      <c r="M386" t="s">
        <v>261</v>
      </c>
      <c r="N386">
        <v>555</v>
      </c>
      <c r="R386" s="2">
        <f t="shared" si="11"/>
        <v>2.1989777724949486</v>
      </c>
      <c r="S386" s="2">
        <f>VLOOKUP(A386,'LBA Total'!A:Q,14,0)</f>
        <v>25239</v>
      </c>
    </row>
    <row r="387" spans="1:19" x14ac:dyDescent="0.45">
      <c r="A387" s="2" t="str">
        <f t="shared" ref="A387:A450" si="12">G387&amp;"|"&amp;I387&amp;"|"&amp;M387</f>
        <v>2013|Franklin Local Board Area|Non-private Dwelling</v>
      </c>
      <c r="B387" t="s">
        <v>16</v>
      </c>
      <c r="C387" t="s">
        <v>17</v>
      </c>
      <c r="D387" t="s">
        <v>18</v>
      </c>
      <c r="E387" t="s">
        <v>19</v>
      </c>
      <c r="F387">
        <v>2013</v>
      </c>
      <c r="G387">
        <v>2013</v>
      </c>
      <c r="H387" s="1" t="s">
        <v>58</v>
      </c>
      <c r="I387" t="s">
        <v>57</v>
      </c>
      <c r="J387">
        <v>21</v>
      </c>
      <c r="K387" t="s">
        <v>26</v>
      </c>
      <c r="L387">
        <v>2</v>
      </c>
      <c r="M387" t="s">
        <v>262</v>
      </c>
      <c r="P387" t="s">
        <v>24</v>
      </c>
      <c r="Q387" t="s">
        <v>25</v>
      </c>
      <c r="R387" s="2" t="str">
        <f t="shared" ref="R387:R450" si="13">IF(P387&lt;&gt;"_U",IFERROR((N387/S387*100),"."),".")</f>
        <v>.</v>
      </c>
      <c r="S387" s="2">
        <f>VLOOKUP(A387,'LBA Total'!A:Q,14,0)</f>
        <v>0</v>
      </c>
    </row>
    <row r="388" spans="1:19" x14ac:dyDescent="0.45">
      <c r="A388" s="2" t="str">
        <f t="shared" si="12"/>
        <v>2013|Franklin Local Board Area|Total - dwelling type</v>
      </c>
      <c r="B388" t="s">
        <v>16</v>
      </c>
      <c r="C388" t="s">
        <v>17</v>
      </c>
      <c r="D388" t="s">
        <v>18</v>
      </c>
      <c r="E388" t="s">
        <v>19</v>
      </c>
      <c r="F388">
        <v>2013</v>
      </c>
      <c r="G388">
        <v>2013</v>
      </c>
      <c r="H388" s="1" t="s">
        <v>58</v>
      </c>
      <c r="I388" t="s">
        <v>57</v>
      </c>
      <c r="J388">
        <v>21</v>
      </c>
      <c r="K388" t="s">
        <v>26</v>
      </c>
      <c r="L388">
        <v>99</v>
      </c>
      <c r="M388" t="s">
        <v>260</v>
      </c>
      <c r="P388" t="s">
        <v>24</v>
      </c>
      <c r="Q388" t="s">
        <v>25</v>
      </c>
      <c r="R388" s="2" t="str">
        <f t="shared" si="13"/>
        <v>.</v>
      </c>
      <c r="S388" s="2">
        <f>VLOOKUP(A388,'LBA Total'!A:Q,14,0)</f>
        <v>0</v>
      </c>
    </row>
    <row r="389" spans="1:19" x14ac:dyDescent="0.45">
      <c r="A389" s="2" t="str">
        <f t="shared" si="12"/>
        <v>2013|Franklin Local Board Area|Private Dwelling</v>
      </c>
      <c r="B389" t="s">
        <v>16</v>
      </c>
      <c r="C389" t="s">
        <v>17</v>
      </c>
      <c r="D389" t="s">
        <v>18</v>
      </c>
      <c r="E389" t="s">
        <v>19</v>
      </c>
      <c r="F389">
        <v>2013</v>
      </c>
      <c r="G389">
        <v>2013</v>
      </c>
      <c r="H389" s="1" t="s">
        <v>58</v>
      </c>
      <c r="I389" t="s">
        <v>57</v>
      </c>
      <c r="J389">
        <v>22</v>
      </c>
      <c r="K389" t="s">
        <v>27</v>
      </c>
      <c r="L389">
        <v>1</v>
      </c>
      <c r="M389" t="s">
        <v>261</v>
      </c>
      <c r="N389">
        <v>1497</v>
      </c>
      <c r="R389" s="2">
        <f t="shared" si="13"/>
        <v>5.9312968025674557</v>
      </c>
      <c r="S389" s="2">
        <f>VLOOKUP(A389,'LBA Total'!A:Q,14,0)</f>
        <v>25239</v>
      </c>
    </row>
    <row r="390" spans="1:19" x14ac:dyDescent="0.45">
      <c r="A390" s="2" t="str">
        <f t="shared" si="12"/>
        <v>2013|Franklin Local Board Area|Non-private Dwelling</v>
      </c>
      <c r="B390" t="s">
        <v>16</v>
      </c>
      <c r="C390" t="s">
        <v>17</v>
      </c>
      <c r="D390" t="s">
        <v>18</v>
      </c>
      <c r="E390" t="s">
        <v>19</v>
      </c>
      <c r="F390">
        <v>2013</v>
      </c>
      <c r="G390">
        <v>2013</v>
      </c>
      <c r="H390" s="1" t="s">
        <v>58</v>
      </c>
      <c r="I390" t="s">
        <v>57</v>
      </c>
      <c r="J390">
        <v>22</v>
      </c>
      <c r="K390" t="s">
        <v>27</v>
      </c>
      <c r="L390">
        <v>2</v>
      </c>
      <c r="M390" t="s">
        <v>262</v>
      </c>
      <c r="P390" t="s">
        <v>24</v>
      </c>
      <c r="Q390" t="s">
        <v>25</v>
      </c>
      <c r="R390" s="2" t="str">
        <f t="shared" si="13"/>
        <v>.</v>
      </c>
      <c r="S390" s="2">
        <f>VLOOKUP(A390,'LBA Total'!A:Q,14,0)</f>
        <v>0</v>
      </c>
    </row>
    <row r="391" spans="1:19" x14ac:dyDescent="0.45">
      <c r="A391" s="2" t="str">
        <f t="shared" si="12"/>
        <v>2013|Franklin Local Board Area|Total - dwelling type</v>
      </c>
      <c r="B391" t="s">
        <v>16</v>
      </c>
      <c r="C391" t="s">
        <v>17</v>
      </c>
      <c r="D391" t="s">
        <v>18</v>
      </c>
      <c r="E391" t="s">
        <v>19</v>
      </c>
      <c r="F391">
        <v>2013</v>
      </c>
      <c r="G391">
        <v>2013</v>
      </c>
      <c r="H391" s="1" t="s">
        <v>58</v>
      </c>
      <c r="I391" t="s">
        <v>57</v>
      </c>
      <c r="J391">
        <v>22</v>
      </c>
      <c r="K391" t="s">
        <v>27</v>
      </c>
      <c r="L391">
        <v>99</v>
      </c>
      <c r="M391" t="s">
        <v>260</v>
      </c>
      <c r="P391" t="s">
        <v>24</v>
      </c>
      <c r="Q391" t="s">
        <v>25</v>
      </c>
      <c r="R391" s="2" t="str">
        <f t="shared" si="13"/>
        <v>.</v>
      </c>
      <c r="S391" s="2">
        <f>VLOOKUP(A391,'LBA Total'!A:Q,14,0)</f>
        <v>0</v>
      </c>
    </row>
    <row r="392" spans="1:19" x14ac:dyDescent="0.45">
      <c r="A392" s="2" t="str">
        <f t="shared" si="12"/>
        <v>2013|Franklin Local Board Area|Private Dwelling</v>
      </c>
      <c r="B392" t="s">
        <v>16</v>
      </c>
      <c r="C392" t="s">
        <v>17</v>
      </c>
      <c r="D392" t="s">
        <v>18</v>
      </c>
      <c r="E392" t="s">
        <v>19</v>
      </c>
      <c r="F392">
        <v>2013</v>
      </c>
      <c r="G392">
        <v>2013</v>
      </c>
      <c r="H392" s="1" t="s">
        <v>58</v>
      </c>
      <c r="I392" t="s">
        <v>57</v>
      </c>
      <c r="J392">
        <v>3</v>
      </c>
      <c r="K392" t="s">
        <v>28</v>
      </c>
      <c r="L392">
        <v>1</v>
      </c>
      <c r="M392" t="s">
        <v>261</v>
      </c>
      <c r="N392">
        <v>156</v>
      </c>
      <c r="R392" s="2">
        <f t="shared" si="13"/>
        <v>0.61809104956614769</v>
      </c>
      <c r="S392" s="2">
        <f>VLOOKUP(A392,'LBA Total'!A:Q,14,0)</f>
        <v>25239</v>
      </c>
    </row>
    <row r="393" spans="1:19" x14ac:dyDescent="0.45">
      <c r="A393" s="2" t="str">
        <f t="shared" si="12"/>
        <v>2013|Franklin Local Board Area|Non-private Dwelling</v>
      </c>
      <c r="B393" t="s">
        <v>16</v>
      </c>
      <c r="C393" t="s">
        <v>17</v>
      </c>
      <c r="D393" t="s">
        <v>18</v>
      </c>
      <c r="E393" t="s">
        <v>19</v>
      </c>
      <c r="F393">
        <v>2013</v>
      </c>
      <c r="G393">
        <v>2013</v>
      </c>
      <c r="H393" s="1" t="s">
        <v>58</v>
      </c>
      <c r="I393" t="s">
        <v>57</v>
      </c>
      <c r="J393">
        <v>3</v>
      </c>
      <c r="K393" t="s">
        <v>28</v>
      </c>
      <c r="L393">
        <v>2</v>
      </c>
      <c r="M393" t="s">
        <v>262</v>
      </c>
      <c r="P393" t="s">
        <v>24</v>
      </c>
      <c r="Q393" t="s">
        <v>25</v>
      </c>
      <c r="R393" s="2" t="str">
        <f t="shared" si="13"/>
        <v>.</v>
      </c>
      <c r="S393" s="2">
        <f>VLOOKUP(A393,'LBA Total'!A:Q,14,0)</f>
        <v>0</v>
      </c>
    </row>
    <row r="394" spans="1:19" x14ac:dyDescent="0.45">
      <c r="A394" s="2" t="str">
        <f t="shared" si="12"/>
        <v>2013|Franklin Local Board Area|Total - dwelling type</v>
      </c>
      <c r="B394" t="s">
        <v>16</v>
      </c>
      <c r="C394" t="s">
        <v>17</v>
      </c>
      <c r="D394" t="s">
        <v>18</v>
      </c>
      <c r="E394" t="s">
        <v>19</v>
      </c>
      <c r="F394">
        <v>2013</v>
      </c>
      <c r="G394">
        <v>2013</v>
      </c>
      <c r="H394" s="1" t="s">
        <v>58</v>
      </c>
      <c r="I394" t="s">
        <v>57</v>
      </c>
      <c r="J394">
        <v>3</v>
      </c>
      <c r="K394" t="s">
        <v>28</v>
      </c>
      <c r="L394">
        <v>99</v>
      </c>
      <c r="M394" t="s">
        <v>260</v>
      </c>
      <c r="P394" t="s">
        <v>24</v>
      </c>
      <c r="Q394" t="s">
        <v>25</v>
      </c>
      <c r="R394" s="2" t="str">
        <f t="shared" si="13"/>
        <v>.</v>
      </c>
      <c r="S394" s="2">
        <f>VLOOKUP(A394,'LBA Total'!A:Q,14,0)</f>
        <v>0</v>
      </c>
    </row>
    <row r="395" spans="1:19" x14ac:dyDescent="0.45">
      <c r="A395" s="2" t="str">
        <f t="shared" si="12"/>
        <v>2013|Franklin Local Board Area|Private Dwelling</v>
      </c>
      <c r="B395" t="s">
        <v>16</v>
      </c>
      <c r="C395" t="s">
        <v>17</v>
      </c>
      <c r="D395" t="s">
        <v>18</v>
      </c>
      <c r="E395" t="s">
        <v>19</v>
      </c>
      <c r="F395">
        <v>2013</v>
      </c>
      <c r="G395">
        <v>2013</v>
      </c>
      <c r="H395" s="1" t="s">
        <v>58</v>
      </c>
      <c r="I395" t="s">
        <v>57</v>
      </c>
      <c r="J395">
        <v>999</v>
      </c>
      <c r="K395" t="s">
        <v>29</v>
      </c>
      <c r="L395">
        <v>1</v>
      </c>
      <c r="M395" t="s">
        <v>261</v>
      </c>
      <c r="N395">
        <v>25239</v>
      </c>
      <c r="R395" s="2">
        <f t="shared" si="13"/>
        <v>100</v>
      </c>
      <c r="S395" s="2">
        <f>VLOOKUP(A395,'LBA Total'!A:Q,14,0)</f>
        <v>25239</v>
      </c>
    </row>
    <row r="396" spans="1:19" x14ac:dyDescent="0.45">
      <c r="A396" s="2" t="str">
        <f t="shared" si="12"/>
        <v>2013|Franklin Local Board Area|Non-private Dwelling</v>
      </c>
      <c r="B396" t="s">
        <v>16</v>
      </c>
      <c r="C396" t="s">
        <v>17</v>
      </c>
      <c r="D396" t="s">
        <v>18</v>
      </c>
      <c r="E396" t="s">
        <v>19</v>
      </c>
      <c r="F396">
        <v>2013</v>
      </c>
      <c r="G396">
        <v>2013</v>
      </c>
      <c r="H396" s="1" t="s">
        <v>58</v>
      </c>
      <c r="I396" t="s">
        <v>57</v>
      </c>
      <c r="J396">
        <v>999</v>
      </c>
      <c r="K396" t="s">
        <v>29</v>
      </c>
      <c r="L396">
        <v>2</v>
      </c>
      <c r="M396" t="s">
        <v>262</v>
      </c>
      <c r="P396" t="s">
        <v>24</v>
      </c>
      <c r="Q396" t="s">
        <v>25</v>
      </c>
      <c r="R396" s="2" t="str">
        <f t="shared" si="13"/>
        <v>.</v>
      </c>
      <c r="S396" s="2">
        <f>VLOOKUP(A396,'LBA Total'!A:Q,14,0)</f>
        <v>0</v>
      </c>
    </row>
    <row r="397" spans="1:19" x14ac:dyDescent="0.45">
      <c r="A397" s="2" t="str">
        <f t="shared" si="12"/>
        <v>2013|Franklin Local Board Area|Total - dwelling type</v>
      </c>
      <c r="B397" t="s">
        <v>16</v>
      </c>
      <c r="C397" t="s">
        <v>17</v>
      </c>
      <c r="D397" t="s">
        <v>18</v>
      </c>
      <c r="E397" t="s">
        <v>19</v>
      </c>
      <c r="F397">
        <v>2013</v>
      </c>
      <c r="G397">
        <v>2013</v>
      </c>
      <c r="H397" s="1" t="s">
        <v>58</v>
      </c>
      <c r="I397" t="s">
        <v>57</v>
      </c>
      <c r="J397">
        <v>999</v>
      </c>
      <c r="K397" t="s">
        <v>29</v>
      </c>
      <c r="L397">
        <v>99</v>
      </c>
      <c r="M397" t="s">
        <v>260</v>
      </c>
      <c r="P397" t="s">
        <v>24</v>
      </c>
      <c r="Q397" t="s">
        <v>25</v>
      </c>
      <c r="R397" s="2" t="str">
        <f t="shared" si="13"/>
        <v>.</v>
      </c>
      <c r="S397" s="2">
        <f>VLOOKUP(A397,'LBA Total'!A:Q,14,0)</f>
        <v>0</v>
      </c>
    </row>
    <row r="398" spans="1:19" x14ac:dyDescent="0.45">
      <c r="A398" s="2" t="str">
        <f t="shared" si="12"/>
        <v>2018|Auckland|Private Dwelling</v>
      </c>
      <c r="B398" t="s">
        <v>16</v>
      </c>
      <c r="C398" t="s">
        <v>17</v>
      </c>
      <c r="D398" t="s">
        <v>18</v>
      </c>
      <c r="E398" t="s">
        <v>19</v>
      </c>
      <c r="F398">
        <v>2018</v>
      </c>
      <c r="G398">
        <v>2018</v>
      </c>
      <c r="H398" s="1" t="s">
        <v>100</v>
      </c>
      <c r="I398" t="s">
        <v>99</v>
      </c>
      <c r="J398">
        <v>1</v>
      </c>
      <c r="K398" t="s">
        <v>22</v>
      </c>
      <c r="L398">
        <v>1</v>
      </c>
      <c r="M398" t="s">
        <v>261</v>
      </c>
      <c r="N398">
        <v>498789</v>
      </c>
      <c r="R398" s="2">
        <f t="shared" si="13"/>
        <v>91.499595507102015</v>
      </c>
      <c r="S398" s="2">
        <f>VLOOKUP(A398,'LBA Total'!A:Q,14,0)</f>
        <v>545127</v>
      </c>
    </row>
    <row r="399" spans="1:19" x14ac:dyDescent="0.45">
      <c r="A399" s="2" t="str">
        <f t="shared" si="12"/>
        <v>2018|Auckland|Non-private Dwelling</v>
      </c>
      <c r="B399" t="s">
        <v>16</v>
      </c>
      <c r="C399" t="s">
        <v>17</v>
      </c>
      <c r="D399" t="s">
        <v>18</v>
      </c>
      <c r="E399" t="s">
        <v>19</v>
      </c>
      <c r="F399">
        <v>2018</v>
      </c>
      <c r="G399">
        <v>2018</v>
      </c>
      <c r="H399" s="1" t="s">
        <v>100</v>
      </c>
      <c r="I399" t="s">
        <v>99</v>
      </c>
      <c r="J399">
        <v>1</v>
      </c>
      <c r="K399" t="s">
        <v>22</v>
      </c>
      <c r="L399">
        <v>2</v>
      </c>
      <c r="M399" t="s">
        <v>262</v>
      </c>
      <c r="N399">
        <v>1476</v>
      </c>
      <c r="R399" s="2">
        <f t="shared" si="13"/>
        <v>76.279069767441868</v>
      </c>
      <c r="S399" s="2">
        <f>VLOOKUP(A399,'LBA Total'!A:Q,14,0)</f>
        <v>1935</v>
      </c>
    </row>
    <row r="400" spans="1:19" x14ac:dyDescent="0.45">
      <c r="A400" s="2" t="str">
        <f t="shared" si="12"/>
        <v>2018|Auckland|Total - dwelling type</v>
      </c>
      <c r="B400" t="s">
        <v>16</v>
      </c>
      <c r="C400" t="s">
        <v>17</v>
      </c>
      <c r="D400" t="s">
        <v>18</v>
      </c>
      <c r="E400" t="s">
        <v>19</v>
      </c>
      <c r="F400">
        <v>2018</v>
      </c>
      <c r="G400">
        <v>2018</v>
      </c>
      <c r="H400" s="1" t="s">
        <v>100</v>
      </c>
      <c r="I400" t="s">
        <v>99</v>
      </c>
      <c r="J400">
        <v>1</v>
      </c>
      <c r="K400" t="s">
        <v>22</v>
      </c>
      <c r="L400">
        <v>99</v>
      </c>
      <c r="M400" t="s">
        <v>260</v>
      </c>
      <c r="N400">
        <v>500265</v>
      </c>
      <c r="R400" s="2">
        <f t="shared" si="13"/>
        <v>91.44626082378683</v>
      </c>
      <c r="S400" s="2">
        <f>VLOOKUP(A400,'LBA Total'!A:Q,14,0)</f>
        <v>547059</v>
      </c>
    </row>
    <row r="401" spans="1:19" x14ac:dyDescent="0.45">
      <c r="A401" s="2" t="str">
        <f t="shared" si="12"/>
        <v>2018|Auckland|Private Dwelling</v>
      </c>
      <c r="B401" t="s">
        <v>16</v>
      </c>
      <c r="C401" t="s">
        <v>17</v>
      </c>
      <c r="D401" t="s">
        <v>18</v>
      </c>
      <c r="E401" t="s">
        <v>19</v>
      </c>
      <c r="F401">
        <v>2018</v>
      </c>
      <c r="G401">
        <v>2018</v>
      </c>
      <c r="H401" s="1" t="s">
        <v>100</v>
      </c>
      <c r="I401" t="s">
        <v>99</v>
      </c>
      <c r="J401">
        <v>2</v>
      </c>
      <c r="K401" t="s">
        <v>23</v>
      </c>
      <c r="L401">
        <v>1</v>
      </c>
      <c r="M401" t="s">
        <v>261</v>
      </c>
      <c r="N401">
        <v>39393</v>
      </c>
      <c r="R401" s="2">
        <f t="shared" si="13"/>
        <v>7.2263894468628411</v>
      </c>
      <c r="S401" s="2">
        <f>VLOOKUP(A401,'LBA Total'!A:Q,14,0)</f>
        <v>545127</v>
      </c>
    </row>
    <row r="402" spans="1:19" x14ac:dyDescent="0.45">
      <c r="A402" s="2" t="str">
        <f t="shared" si="12"/>
        <v>2018|Auckland|Non-private Dwelling</v>
      </c>
      <c r="B402" t="s">
        <v>16</v>
      </c>
      <c r="C402" t="s">
        <v>17</v>
      </c>
      <c r="D402" t="s">
        <v>18</v>
      </c>
      <c r="E402" t="s">
        <v>19</v>
      </c>
      <c r="F402">
        <v>2018</v>
      </c>
      <c r="G402">
        <v>2018</v>
      </c>
      <c r="H402" s="1" t="s">
        <v>100</v>
      </c>
      <c r="I402" t="s">
        <v>99</v>
      </c>
      <c r="J402">
        <v>2</v>
      </c>
      <c r="K402" t="s">
        <v>23</v>
      </c>
      <c r="L402">
        <v>2</v>
      </c>
      <c r="M402" t="s">
        <v>262</v>
      </c>
      <c r="N402">
        <v>372</v>
      </c>
      <c r="R402" s="2">
        <f t="shared" si="13"/>
        <v>19.224806201550386</v>
      </c>
      <c r="S402" s="2">
        <f>VLOOKUP(A402,'LBA Total'!A:Q,14,0)</f>
        <v>1935</v>
      </c>
    </row>
    <row r="403" spans="1:19" x14ac:dyDescent="0.45">
      <c r="A403" s="2" t="str">
        <f t="shared" si="12"/>
        <v>2018|Auckland|Total - dwelling type</v>
      </c>
      <c r="B403" t="s">
        <v>16</v>
      </c>
      <c r="C403" t="s">
        <v>17</v>
      </c>
      <c r="D403" t="s">
        <v>18</v>
      </c>
      <c r="E403" t="s">
        <v>19</v>
      </c>
      <c r="F403">
        <v>2018</v>
      </c>
      <c r="G403">
        <v>2018</v>
      </c>
      <c r="H403" s="1" t="s">
        <v>100</v>
      </c>
      <c r="I403" t="s">
        <v>99</v>
      </c>
      <c r="J403">
        <v>2</v>
      </c>
      <c r="K403" t="s">
        <v>23</v>
      </c>
      <c r="L403">
        <v>99</v>
      </c>
      <c r="M403" t="s">
        <v>260</v>
      </c>
      <c r="N403">
        <v>39765</v>
      </c>
      <c r="R403" s="2">
        <f t="shared" si="13"/>
        <v>7.2688686229456057</v>
      </c>
      <c r="S403" s="2">
        <f>VLOOKUP(A403,'LBA Total'!A:Q,14,0)</f>
        <v>547059</v>
      </c>
    </row>
    <row r="404" spans="1:19" x14ac:dyDescent="0.45">
      <c r="A404" s="2" t="str">
        <f t="shared" si="12"/>
        <v>2018|Auckland|Private Dwelling</v>
      </c>
      <c r="B404" t="s">
        <v>16</v>
      </c>
      <c r="C404" t="s">
        <v>17</v>
      </c>
      <c r="D404" t="s">
        <v>18</v>
      </c>
      <c r="E404" t="s">
        <v>19</v>
      </c>
      <c r="F404">
        <v>2018</v>
      </c>
      <c r="G404">
        <v>2018</v>
      </c>
      <c r="H404" s="1" t="s">
        <v>100</v>
      </c>
      <c r="I404" t="s">
        <v>99</v>
      </c>
      <c r="J404">
        <v>21</v>
      </c>
      <c r="K404" t="s">
        <v>26</v>
      </c>
      <c r="L404">
        <v>1</v>
      </c>
      <c r="M404" t="s">
        <v>261</v>
      </c>
      <c r="N404">
        <v>22263</v>
      </c>
      <c r="R404" s="2">
        <f t="shared" si="13"/>
        <v>4.0840024434673019</v>
      </c>
      <c r="S404" s="2">
        <f>VLOOKUP(A404,'LBA Total'!A:Q,14,0)</f>
        <v>545127</v>
      </c>
    </row>
    <row r="405" spans="1:19" x14ac:dyDescent="0.45">
      <c r="A405" s="2" t="str">
        <f t="shared" si="12"/>
        <v>2018|Auckland|Non-private Dwelling</v>
      </c>
      <c r="B405" t="s">
        <v>16</v>
      </c>
      <c r="C405" t="s">
        <v>17</v>
      </c>
      <c r="D405" t="s">
        <v>18</v>
      </c>
      <c r="E405" t="s">
        <v>19</v>
      </c>
      <c r="F405">
        <v>2018</v>
      </c>
      <c r="G405">
        <v>2018</v>
      </c>
      <c r="H405" s="1" t="s">
        <v>100</v>
      </c>
      <c r="I405" t="s">
        <v>99</v>
      </c>
      <c r="J405">
        <v>21</v>
      </c>
      <c r="K405" t="s">
        <v>26</v>
      </c>
      <c r="L405">
        <v>2</v>
      </c>
      <c r="M405" t="s">
        <v>262</v>
      </c>
      <c r="N405">
        <v>147</v>
      </c>
      <c r="R405" s="2">
        <f t="shared" si="13"/>
        <v>7.5968992248062017</v>
      </c>
      <c r="S405" s="2">
        <f>VLOOKUP(A405,'LBA Total'!A:Q,14,0)</f>
        <v>1935</v>
      </c>
    </row>
    <row r="406" spans="1:19" x14ac:dyDescent="0.45">
      <c r="A406" s="2" t="str">
        <f t="shared" si="12"/>
        <v>2018|Auckland|Total - dwelling type</v>
      </c>
      <c r="B406" t="s">
        <v>16</v>
      </c>
      <c r="C406" t="s">
        <v>17</v>
      </c>
      <c r="D406" t="s">
        <v>18</v>
      </c>
      <c r="E406" t="s">
        <v>19</v>
      </c>
      <c r="F406">
        <v>2018</v>
      </c>
      <c r="G406">
        <v>2018</v>
      </c>
      <c r="H406" s="1" t="s">
        <v>100</v>
      </c>
      <c r="I406" t="s">
        <v>99</v>
      </c>
      <c r="J406">
        <v>21</v>
      </c>
      <c r="K406" t="s">
        <v>26</v>
      </c>
      <c r="L406">
        <v>99</v>
      </c>
      <c r="M406" t="s">
        <v>260</v>
      </c>
      <c r="N406">
        <v>22407</v>
      </c>
      <c r="R406" s="2">
        <f t="shared" si="13"/>
        <v>4.0959019045477723</v>
      </c>
      <c r="S406" s="2">
        <f>VLOOKUP(A406,'LBA Total'!A:Q,14,0)</f>
        <v>547059</v>
      </c>
    </row>
    <row r="407" spans="1:19" x14ac:dyDescent="0.45">
      <c r="A407" s="2" t="str">
        <f t="shared" si="12"/>
        <v>2018|Auckland|Private Dwelling</v>
      </c>
      <c r="B407" t="s">
        <v>16</v>
      </c>
      <c r="C407" t="s">
        <v>17</v>
      </c>
      <c r="D407" t="s">
        <v>18</v>
      </c>
      <c r="E407" t="s">
        <v>19</v>
      </c>
      <c r="F407">
        <v>2018</v>
      </c>
      <c r="G407">
        <v>2018</v>
      </c>
      <c r="H407" s="1" t="s">
        <v>100</v>
      </c>
      <c r="I407" t="s">
        <v>99</v>
      </c>
      <c r="J407">
        <v>22</v>
      </c>
      <c r="K407" t="s">
        <v>27</v>
      </c>
      <c r="L407">
        <v>1</v>
      </c>
      <c r="M407" t="s">
        <v>261</v>
      </c>
      <c r="N407">
        <v>17130</v>
      </c>
      <c r="R407" s="2">
        <f t="shared" si="13"/>
        <v>3.1423870033955392</v>
      </c>
      <c r="S407" s="2">
        <f>VLOOKUP(A407,'LBA Total'!A:Q,14,0)</f>
        <v>545127</v>
      </c>
    </row>
    <row r="408" spans="1:19" x14ac:dyDescent="0.45">
      <c r="A408" s="2" t="str">
        <f t="shared" si="12"/>
        <v>2018|Auckland|Non-private Dwelling</v>
      </c>
      <c r="B408" t="s">
        <v>16</v>
      </c>
      <c r="C408" t="s">
        <v>17</v>
      </c>
      <c r="D408" t="s">
        <v>18</v>
      </c>
      <c r="E408" t="s">
        <v>19</v>
      </c>
      <c r="F408">
        <v>2018</v>
      </c>
      <c r="G408">
        <v>2018</v>
      </c>
      <c r="H408" s="1" t="s">
        <v>100</v>
      </c>
      <c r="I408" t="s">
        <v>99</v>
      </c>
      <c r="J408">
        <v>22</v>
      </c>
      <c r="K408" t="s">
        <v>27</v>
      </c>
      <c r="L408">
        <v>2</v>
      </c>
      <c r="M408" t="s">
        <v>262</v>
      </c>
      <c r="N408">
        <v>228</v>
      </c>
      <c r="R408" s="2">
        <f t="shared" si="13"/>
        <v>11.782945736434108</v>
      </c>
      <c r="S408" s="2">
        <f>VLOOKUP(A408,'LBA Total'!A:Q,14,0)</f>
        <v>1935</v>
      </c>
    </row>
    <row r="409" spans="1:19" x14ac:dyDescent="0.45">
      <c r="A409" s="2" t="str">
        <f t="shared" si="12"/>
        <v>2018|Auckland|Total - dwelling type</v>
      </c>
      <c r="B409" t="s">
        <v>16</v>
      </c>
      <c r="C409" t="s">
        <v>17</v>
      </c>
      <c r="D409" t="s">
        <v>18</v>
      </c>
      <c r="E409" t="s">
        <v>19</v>
      </c>
      <c r="F409">
        <v>2018</v>
      </c>
      <c r="G409">
        <v>2018</v>
      </c>
      <c r="H409" s="1" t="s">
        <v>100</v>
      </c>
      <c r="I409" t="s">
        <v>99</v>
      </c>
      <c r="J409">
        <v>22</v>
      </c>
      <c r="K409" t="s">
        <v>27</v>
      </c>
      <c r="L409">
        <v>99</v>
      </c>
      <c r="M409" t="s">
        <v>260</v>
      </c>
      <c r="N409">
        <v>17358</v>
      </c>
      <c r="R409" s="2">
        <f t="shared" si="13"/>
        <v>3.172966718397833</v>
      </c>
      <c r="S409" s="2">
        <f>VLOOKUP(A409,'LBA Total'!A:Q,14,0)</f>
        <v>547059</v>
      </c>
    </row>
    <row r="410" spans="1:19" x14ac:dyDescent="0.45">
      <c r="A410" s="2" t="str">
        <f t="shared" si="12"/>
        <v>2018|Auckland|Private Dwelling</v>
      </c>
      <c r="B410" t="s">
        <v>16</v>
      </c>
      <c r="C410" t="s">
        <v>17</v>
      </c>
      <c r="D410" t="s">
        <v>18</v>
      </c>
      <c r="E410" t="s">
        <v>19</v>
      </c>
      <c r="F410">
        <v>2018</v>
      </c>
      <c r="G410">
        <v>2018</v>
      </c>
      <c r="H410" s="1" t="s">
        <v>100</v>
      </c>
      <c r="I410" t="s">
        <v>99</v>
      </c>
      <c r="J410">
        <v>3</v>
      </c>
      <c r="K410" t="s">
        <v>28</v>
      </c>
      <c r="L410">
        <v>1</v>
      </c>
      <c r="M410" t="s">
        <v>261</v>
      </c>
      <c r="N410">
        <v>6942</v>
      </c>
      <c r="R410" s="2">
        <f t="shared" si="13"/>
        <v>1.2734647155616947</v>
      </c>
      <c r="S410" s="2">
        <f>VLOOKUP(A410,'LBA Total'!A:Q,14,0)</f>
        <v>545127</v>
      </c>
    </row>
    <row r="411" spans="1:19" x14ac:dyDescent="0.45">
      <c r="A411" s="2" t="str">
        <f t="shared" si="12"/>
        <v>2018|Auckland|Non-private Dwelling</v>
      </c>
      <c r="B411" t="s">
        <v>16</v>
      </c>
      <c r="C411" t="s">
        <v>17</v>
      </c>
      <c r="D411" t="s">
        <v>18</v>
      </c>
      <c r="E411" t="s">
        <v>19</v>
      </c>
      <c r="F411">
        <v>2018</v>
      </c>
      <c r="G411">
        <v>2018</v>
      </c>
      <c r="H411" s="1" t="s">
        <v>100</v>
      </c>
      <c r="I411" t="s">
        <v>99</v>
      </c>
      <c r="J411">
        <v>3</v>
      </c>
      <c r="K411" t="s">
        <v>28</v>
      </c>
      <c r="L411">
        <v>2</v>
      </c>
      <c r="M411" t="s">
        <v>262</v>
      </c>
      <c r="N411">
        <v>87</v>
      </c>
      <c r="R411" s="2">
        <f t="shared" si="13"/>
        <v>4.4961240310077519</v>
      </c>
      <c r="S411" s="2">
        <f>VLOOKUP(A411,'LBA Total'!A:Q,14,0)</f>
        <v>1935</v>
      </c>
    </row>
    <row r="412" spans="1:19" x14ac:dyDescent="0.45">
      <c r="A412" s="2" t="str">
        <f t="shared" si="12"/>
        <v>2018|Auckland|Total - dwelling type</v>
      </c>
      <c r="B412" t="s">
        <v>16</v>
      </c>
      <c r="C412" t="s">
        <v>17</v>
      </c>
      <c r="D412" t="s">
        <v>18</v>
      </c>
      <c r="E412" t="s">
        <v>19</v>
      </c>
      <c r="F412">
        <v>2018</v>
      </c>
      <c r="G412">
        <v>2018</v>
      </c>
      <c r="H412" s="1" t="s">
        <v>100</v>
      </c>
      <c r="I412" t="s">
        <v>99</v>
      </c>
      <c r="J412">
        <v>3</v>
      </c>
      <c r="K412" t="s">
        <v>28</v>
      </c>
      <c r="L412">
        <v>99</v>
      </c>
      <c r="M412" t="s">
        <v>260</v>
      </c>
      <c r="N412">
        <v>7029</v>
      </c>
      <c r="R412" s="2">
        <f t="shared" si="13"/>
        <v>1.2848705532675635</v>
      </c>
      <c r="S412" s="2">
        <f>VLOOKUP(A412,'LBA Total'!A:Q,14,0)</f>
        <v>547059</v>
      </c>
    </row>
    <row r="413" spans="1:19" x14ac:dyDescent="0.45">
      <c r="A413" s="2" t="str">
        <f t="shared" si="12"/>
        <v>2018|Auckland|Private Dwelling</v>
      </c>
      <c r="B413" t="s">
        <v>16</v>
      </c>
      <c r="C413" t="s">
        <v>17</v>
      </c>
      <c r="D413" t="s">
        <v>18</v>
      </c>
      <c r="E413" t="s">
        <v>19</v>
      </c>
      <c r="F413">
        <v>2018</v>
      </c>
      <c r="G413">
        <v>2018</v>
      </c>
      <c r="H413" s="1" t="s">
        <v>100</v>
      </c>
      <c r="I413" t="s">
        <v>99</v>
      </c>
      <c r="J413">
        <v>999</v>
      </c>
      <c r="K413" t="s">
        <v>29</v>
      </c>
      <c r="L413">
        <v>1</v>
      </c>
      <c r="M413" t="s">
        <v>261</v>
      </c>
      <c r="N413">
        <v>545127</v>
      </c>
      <c r="R413" s="2">
        <f t="shared" si="13"/>
        <v>100</v>
      </c>
      <c r="S413" s="2">
        <f>VLOOKUP(A413,'LBA Total'!A:Q,14,0)</f>
        <v>545127</v>
      </c>
    </row>
    <row r="414" spans="1:19" x14ac:dyDescent="0.45">
      <c r="A414" s="2" t="str">
        <f t="shared" si="12"/>
        <v>2018|Auckland|Non-private Dwelling</v>
      </c>
      <c r="B414" t="s">
        <v>16</v>
      </c>
      <c r="C414" t="s">
        <v>17</v>
      </c>
      <c r="D414" t="s">
        <v>18</v>
      </c>
      <c r="E414" t="s">
        <v>19</v>
      </c>
      <c r="F414">
        <v>2018</v>
      </c>
      <c r="G414">
        <v>2018</v>
      </c>
      <c r="H414" s="1" t="s">
        <v>100</v>
      </c>
      <c r="I414" t="s">
        <v>99</v>
      </c>
      <c r="J414">
        <v>999</v>
      </c>
      <c r="K414" t="s">
        <v>29</v>
      </c>
      <c r="L414">
        <v>2</v>
      </c>
      <c r="M414" t="s">
        <v>262</v>
      </c>
      <c r="N414">
        <v>1935</v>
      </c>
      <c r="R414" s="2">
        <f t="shared" si="13"/>
        <v>100</v>
      </c>
      <c r="S414" s="2">
        <f>VLOOKUP(A414,'LBA Total'!A:Q,14,0)</f>
        <v>1935</v>
      </c>
    </row>
    <row r="415" spans="1:19" x14ac:dyDescent="0.45">
      <c r="A415" s="2" t="str">
        <f t="shared" si="12"/>
        <v>2018|Auckland|Total - dwelling type</v>
      </c>
      <c r="B415" t="s">
        <v>16</v>
      </c>
      <c r="C415" t="s">
        <v>17</v>
      </c>
      <c r="D415" t="s">
        <v>18</v>
      </c>
      <c r="E415" t="s">
        <v>19</v>
      </c>
      <c r="F415">
        <v>2018</v>
      </c>
      <c r="G415">
        <v>2018</v>
      </c>
      <c r="H415" s="1" t="s">
        <v>100</v>
      </c>
      <c r="I415" t="s">
        <v>99</v>
      </c>
      <c r="J415">
        <v>999</v>
      </c>
      <c r="K415" t="s">
        <v>29</v>
      </c>
      <c r="L415">
        <v>99</v>
      </c>
      <c r="M415" t="s">
        <v>260</v>
      </c>
      <c r="N415">
        <v>547059</v>
      </c>
      <c r="R415" s="2">
        <f t="shared" si="13"/>
        <v>100</v>
      </c>
      <c r="S415" s="2">
        <f>VLOOKUP(A415,'LBA Total'!A:Q,14,0)</f>
        <v>547059</v>
      </c>
    </row>
    <row r="416" spans="1:19" x14ac:dyDescent="0.45">
      <c r="A416" s="2" t="str">
        <f t="shared" si="12"/>
        <v>2018|Rodney Local Board Area|Private Dwelling</v>
      </c>
      <c r="B416" t="s">
        <v>16</v>
      </c>
      <c r="C416" t="s">
        <v>17</v>
      </c>
      <c r="D416" t="s">
        <v>18</v>
      </c>
      <c r="E416" t="s">
        <v>19</v>
      </c>
      <c r="F416">
        <v>2018</v>
      </c>
      <c r="G416">
        <v>2018</v>
      </c>
      <c r="H416" s="1" t="s">
        <v>98</v>
      </c>
      <c r="I416" t="s">
        <v>97</v>
      </c>
      <c r="J416">
        <v>1</v>
      </c>
      <c r="K416" t="s">
        <v>22</v>
      </c>
      <c r="L416">
        <v>1</v>
      </c>
      <c r="M416" t="s">
        <v>261</v>
      </c>
      <c r="N416">
        <v>22938</v>
      </c>
      <c r="R416" s="2">
        <f t="shared" si="13"/>
        <v>82.392241379310349</v>
      </c>
      <c r="S416" s="2">
        <f>VLOOKUP(A416,'LBA Total'!A:Q,14,0)</f>
        <v>27840</v>
      </c>
    </row>
    <row r="417" spans="1:19" x14ac:dyDescent="0.45">
      <c r="A417" s="2" t="str">
        <f t="shared" si="12"/>
        <v>2018|Rodney Local Board Area|Non-private Dwelling</v>
      </c>
      <c r="B417" t="s">
        <v>16</v>
      </c>
      <c r="C417" t="s">
        <v>17</v>
      </c>
      <c r="D417" t="s">
        <v>18</v>
      </c>
      <c r="E417" t="s">
        <v>19</v>
      </c>
      <c r="F417">
        <v>2018</v>
      </c>
      <c r="G417">
        <v>2018</v>
      </c>
      <c r="H417" s="1" t="s">
        <v>98</v>
      </c>
      <c r="I417" t="s">
        <v>97</v>
      </c>
      <c r="J417">
        <v>1</v>
      </c>
      <c r="K417" t="s">
        <v>22</v>
      </c>
      <c r="L417">
        <v>2</v>
      </c>
      <c r="M417" t="s">
        <v>262</v>
      </c>
      <c r="N417">
        <v>114</v>
      </c>
      <c r="R417" s="2">
        <f t="shared" si="13"/>
        <v>69.090909090909093</v>
      </c>
      <c r="S417" s="2">
        <f>VLOOKUP(A417,'LBA Total'!A:Q,14,0)</f>
        <v>165</v>
      </c>
    </row>
    <row r="418" spans="1:19" x14ac:dyDescent="0.45">
      <c r="A418" s="2" t="str">
        <f t="shared" si="12"/>
        <v>2018|Rodney Local Board Area|Total - dwelling type</v>
      </c>
      <c r="B418" t="s">
        <v>16</v>
      </c>
      <c r="C418" t="s">
        <v>17</v>
      </c>
      <c r="D418" t="s">
        <v>18</v>
      </c>
      <c r="E418" t="s">
        <v>19</v>
      </c>
      <c r="F418">
        <v>2018</v>
      </c>
      <c r="G418">
        <v>2018</v>
      </c>
      <c r="H418" s="1" t="s">
        <v>98</v>
      </c>
      <c r="I418" t="s">
        <v>97</v>
      </c>
      <c r="J418">
        <v>1</v>
      </c>
      <c r="K418" t="s">
        <v>22</v>
      </c>
      <c r="L418">
        <v>99</v>
      </c>
      <c r="M418" t="s">
        <v>260</v>
      </c>
      <c r="N418">
        <v>23052</v>
      </c>
      <c r="R418" s="2">
        <f t="shared" si="13"/>
        <v>82.313872522763788</v>
      </c>
      <c r="S418" s="2">
        <f>VLOOKUP(A418,'LBA Total'!A:Q,14,0)</f>
        <v>28005</v>
      </c>
    </row>
    <row r="419" spans="1:19" x14ac:dyDescent="0.45">
      <c r="A419" s="2" t="str">
        <f t="shared" si="12"/>
        <v>2018|Rodney Local Board Area|Private Dwelling</v>
      </c>
      <c r="B419" t="s">
        <v>16</v>
      </c>
      <c r="C419" t="s">
        <v>17</v>
      </c>
      <c r="D419" t="s">
        <v>18</v>
      </c>
      <c r="E419" t="s">
        <v>19</v>
      </c>
      <c r="F419">
        <v>2018</v>
      </c>
      <c r="G419">
        <v>2018</v>
      </c>
      <c r="H419" s="1" t="s">
        <v>98</v>
      </c>
      <c r="I419" t="s">
        <v>97</v>
      </c>
      <c r="J419">
        <v>2</v>
      </c>
      <c r="K419" t="s">
        <v>23</v>
      </c>
      <c r="L419">
        <v>1</v>
      </c>
      <c r="M419" t="s">
        <v>261</v>
      </c>
      <c r="N419">
        <v>4419</v>
      </c>
      <c r="R419" s="2">
        <f t="shared" si="13"/>
        <v>15.872844827586208</v>
      </c>
      <c r="S419" s="2">
        <f>VLOOKUP(A419,'LBA Total'!A:Q,14,0)</f>
        <v>27840</v>
      </c>
    </row>
    <row r="420" spans="1:19" x14ac:dyDescent="0.45">
      <c r="A420" s="2" t="str">
        <f t="shared" si="12"/>
        <v>2018|Rodney Local Board Area|Non-private Dwelling</v>
      </c>
      <c r="B420" t="s">
        <v>16</v>
      </c>
      <c r="C420" t="s">
        <v>17</v>
      </c>
      <c r="D420" t="s">
        <v>18</v>
      </c>
      <c r="E420" t="s">
        <v>19</v>
      </c>
      <c r="F420">
        <v>2018</v>
      </c>
      <c r="G420">
        <v>2018</v>
      </c>
      <c r="H420" s="1" t="s">
        <v>98</v>
      </c>
      <c r="I420" t="s">
        <v>97</v>
      </c>
      <c r="J420">
        <v>2</v>
      </c>
      <c r="K420" t="s">
        <v>23</v>
      </c>
      <c r="L420">
        <v>2</v>
      </c>
      <c r="M420" t="s">
        <v>262</v>
      </c>
      <c r="N420">
        <v>48</v>
      </c>
      <c r="R420" s="2">
        <f t="shared" si="13"/>
        <v>29.09090909090909</v>
      </c>
      <c r="S420" s="2">
        <f>VLOOKUP(A420,'LBA Total'!A:Q,14,0)</f>
        <v>165</v>
      </c>
    </row>
    <row r="421" spans="1:19" x14ac:dyDescent="0.45">
      <c r="A421" s="2" t="str">
        <f t="shared" si="12"/>
        <v>2018|Rodney Local Board Area|Total - dwelling type</v>
      </c>
      <c r="B421" t="s">
        <v>16</v>
      </c>
      <c r="C421" t="s">
        <v>17</v>
      </c>
      <c r="D421" t="s">
        <v>18</v>
      </c>
      <c r="E421" t="s">
        <v>19</v>
      </c>
      <c r="F421">
        <v>2018</v>
      </c>
      <c r="G421">
        <v>2018</v>
      </c>
      <c r="H421" s="1" t="s">
        <v>98</v>
      </c>
      <c r="I421" t="s">
        <v>97</v>
      </c>
      <c r="J421">
        <v>2</v>
      </c>
      <c r="K421" t="s">
        <v>23</v>
      </c>
      <c r="L421">
        <v>99</v>
      </c>
      <c r="M421" t="s">
        <v>260</v>
      </c>
      <c r="N421">
        <v>4467</v>
      </c>
      <c r="R421" s="2">
        <f t="shared" si="13"/>
        <v>15.950723085163363</v>
      </c>
      <c r="S421" s="2">
        <f>VLOOKUP(A421,'LBA Total'!A:Q,14,0)</f>
        <v>28005</v>
      </c>
    </row>
    <row r="422" spans="1:19" x14ac:dyDescent="0.45">
      <c r="A422" s="2" t="str">
        <f t="shared" si="12"/>
        <v>2018|Rodney Local Board Area|Private Dwelling</v>
      </c>
      <c r="B422" t="s">
        <v>16</v>
      </c>
      <c r="C422" t="s">
        <v>17</v>
      </c>
      <c r="D422" t="s">
        <v>18</v>
      </c>
      <c r="E422" t="s">
        <v>19</v>
      </c>
      <c r="F422">
        <v>2018</v>
      </c>
      <c r="G422">
        <v>2018</v>
      </c>
      <c r="H422" s="1" t="s">
        <v>98</v>
      </c>
      <c r="I422" t="s">
        <v>97</v>
      </c>
      <c r="J422">
        <v>21</v>
      </c>
      <c r="K422" t="s">
        <v>26</v>
      </c>
      <c r="L422">
        <v>1</v>
      </c>
      <c r="M422" t="s">
        <v>261</v>
      </c>
      <c r="N422">
        <v>2547</v>
      </c>
      <c r="R422" s="2">
        <f t="shared" si="13"/>
        <v>9.1487068965517242</v>
      </c>
      <c r="S422" s="2">
        <f>VLOOKUP(A422,'LBA Total'!A:Q,14,0)</f>
        <v>27840</v>
      </c>
    </row>
    <row r="423" spans="1:19" x14ac:dyDescent="0.45">
      <c r="A423" s="2" t="str">
        <f t="shared" si="12"/>
        <v>2018|Rodney Local Board Area|Non-private Dwelling</v>
      </c>
      <c r="B423" t="s">
        <v>16</v>
      </c>
      <c r="C423" t="s">
        <v>17</v>
      </c>
      <c r="D423" t="s">
        <v>18</v>
      </c>
      <c r="E423" t="s">
        <v>19</v>
      </c>
      <c r="F423">
        <v>2018</v>
      </c>
      <c r="G423">
        <v>2018</v>
      </c>
      <c r="H423" s="1" t="s">
        <v>98</v>
      </c>
      <c r="I423" t="s">
        <v>97</v>
      </c>
      <c r="J423">
        <v>21</v>
      </c>
      <c r="K423" t="s">
        <v>26</v>
      </c>
      <c r="L423">
        <v>2</v>
      </c>
      <c r="M423" t="s">
        <v>262</v>
      </c>
      <c r="N423">
        <v>18</v>
      </c>
      <c r="R423" s="2">
        <f t="shared" si="13"/>
        <v>10.909090909090908</v>
      </c>
      <c r="S423" s="2">
        <f>VLOOKUP(A423,'LBA Total'!A:Q,14,0)</f>
        <v>165</v>
      </c>
    </row>
    <row r="424" spans="1:19" x14ac:dyDescent="0.45">
      <c r="A424" s="2" t="str">
        <f t="shared" si="12"/>
        <v>2018|Rodney Local Board Area|Total - dwelling type</v>
      </c>
      <c r="B424" t="s">
        <v>16</v>
      </c>
      <c r="C424" t="s">
        <v>17</v>
      </c>
      <c r="D424" t="s">
        <v>18</v>
      </c>
      <c r="E424" t="s">
        <v>19</v>
      </c>
      <c r="F424">
        <v>2018</v>
      </c>
      <c r="G424">
        <v>2018</v>
      </c>
      <c r="H424" s="1" t="s">
        <v>98</v>
      </c>
      <c r="I424" t="s">
        <v>97</v>
      </c>
      <c r="J424">
        <v>21</v>
      </c>
      <c r="K424" t="s">
        <v>26</v>
      </c>
      <c r="L424">
        <v>99</v>
      </c>
      <c r="M424" t="s">
        <v>260</v>
      </c>
      <c r="N424">
        <v>2568</v>
      </c>
      <c r="R424" s="2">
        <f t="shared" si="13"/>
        <v>9.1697911087305837</v>
      </c>
      <c r="S424" s="2">
        <f>VLOOKUP(A424,'LBA Total'!A:Q,14,0)</f>
        <v>28005</v>
      </c>
    </row>
    <row r="425" spans="1:19" x14ac:dyDescent="0.45">
      <c r="A425" s="2" t="str">
        <f t="shared" si="12"/>
        <v>2018|Rodney Local Board Area|Private Dwelling</v>
      </c>
      <c r="B425" t="s">
        <v>16</v>
      </c>
      <c r="C425" t="s">
        <v>17</v>
      </c>
      <c r="D425" t="s">
        <v>18</v>
      </c>
      <c r="E425" t="s">
        <v>19</v>
      </c>
      <c r="F425">
        <v>2018</v>
      </c>
      <c r="G425">
        <v>2018</v>
      </c>
      <c r="H425" s="1" t="s">
        <v>98</v>
      </c>
      <c r="I425" t="s">
        <v>97</v>
      </c>
      <c r="J425">
        <v>22</v>
      </c>
      <c r="K425" t="s">
        <v>27</v>
      </c>
      <c r="L425">
        <v>1</v>
      </c>
      <c r="M425" t="s">
        <v>261</v>
      </c>
      <c r="N425">
        <v>1872</v>
      </c>
      <c r="R425" s="2">
        <f t="shared" si="13"/>
        <v>6.7241379310344822</v>
      </c>
      <c r="S425" s="2">
        <f>VLOOKUP(A425,'LBA Total'!A:Q,14,0)</f>
        <v>27840</v>
      </c>
    </row>
    <row r="426" spans="1:19" x14ac:dyDescent="0.45">
      <c r="A426" s="2" t="str">
        <f t="shared" si="12"/>
        <v>2018|Rodney Local Board Area|Non-private Dwelling</v>
      </c>
      <c r="B426" t="s">
        <v>16</v>
      </c>
      <c r="C426" t="s">
        <v>17</v>
      </c>
      <c r="D426" t="s">
        <v>18</v>
      </c>
      <c r="E426" t="s">
        <v>19</v>
      </c>
      <c r="F426">
        <v>2018</v>
      </c>
      <c r="G426">
        <v>2018</v>
      </c>
      <c r="H426" s="1" t="s">
        <v>98</v>
      </c>
      <c r="I426" t="s">
        <v>97</v>
      </c>
      <c r="J426">
        <v>22</v>
      </c>
      <c r="K426" t="s">
        <v>27</v>
      </c>
      <c r="L426">
        <v>2</v>
      </c>
      <c r="M426" t="s">
        <v>262</v>
      </c>
      <c r="N426">
        <v>30</v>
      </c>
      <c r="R426" s="2">
        <f t="shared" si="13"/>
        <v>18.181818181818183</v>
      </c>
      <c r="S426" s="2">
        <f>VLOOKUP(A426,'LBA Total'!A:Q,14,0)</f>
        <v>165</v>
      </c>
    </row>
    <row r="427" spans="1:19" x14ac:dyDescent="0.45">
      <c r="A427" s="2" t="str">
        <f t="shared" si="12"/>
        <v>2018|Rodney Local Board Area|Total - dwelling type</v>
      </c>
      <c r="B427" t="s">
        <v>16</v>
      </c>
      <c r="C427" t="s">
        <v>17</v>
      </c>
      <c r="D427" t="s">
        <v>18</v>
      </c>
      <c r="E427" t="s">
        <v>19</v>
      </c>
      <c r="F427">
        <v>2018</v>
      </c>
      <c r="G427">
        <v>2018</v>
      </c>
      <c r="H427" s="1" t="s">
        <v>98</v>
      </c>
      <c r="I427" t="s">
        <v>97</v>
      </c>
      <c r="J427">
        <v>22</v>
      </c>
      <c r="K427" t="s">
        <v>27</v>
      </c>
      <c r="L427">
        <v>99</v>
      </c>
      <c r="M427" t="s">
        <v>260</v>
      </c>
      <c r="N427">
        <v>1902</v>
      </c>
      <c r="R427" s="2">
        <f t="shared" si="13"/>
        <v>6.7916443492233523</v>
      </c>
      <c r="S427" s="2">
        <f>VLOOKUP(A427,'LBA Total'!A:Q,14,0)</f>
        <v>28005</v>
      </c>
    </row>
    <row r="428" spans="1:19" x14ac:dyDescent="0.45">
      <c r="A428" s="2" t="str">
        <f t="shared" si="12"/>
        <v>2018|Rodney Local Board Area|Private Dwelling</v>
      </c>
      <c r="B428" t="s">
        <v>16</v>
      </c>
      <c r="C428" t="s">
        <v>17</v>
      </c>
      <c r="D428" t="s">
        <v>18</v>
      </c>
      <c r="E428" t="s">
        <v>19</v>
      </c>
      <c r="F428">
        <v>2018</v>
      </c>
      <c r="G428">
        <v>2018</v>
      </c>
      <c r="H428" s="1" t="s">
        <v>98</v>
      </c>
      <c r="I428" t="s">
        <v>97</v>
      </c>
      <c r="J428">
        <v>3</v>
      </c>
      <c r="K428" t="s">
        <v>28</v>
      </c>
      <c r="L428">
        <v>1</v>
      </c>
      <c r="M428" t="s">
        <v>261</v>
      </c>
      <c r="N428">
        <v>483</v>
      </c>
      <c r="R428" s="2">
        <f t="shared" si="13"/>
        <v>1.7349137931034482</v>
      </c>
      <c r="S428" s="2">
        <f>VLOOKUP(A428,'LBA Total'!A:Q,14,0)</f>
        <v>27840</v>
      </c>
    </row>
    <row r="429" spans="1:19" x14ac:dyDescent="0.45">
      <c r="A429" s="2" t="str">
        <f t="shared" si="12"/>
        <v>2018|Rodney Local Board Area|Non-private Dwelling</v>
      </c>
      <c r="B429" t="s">
        <v>16</v>
      </c>
      <c r="C429" t="s">
        <v>17</v>
      </c>
      <c r="D429" t="s">
        <v>18</v>
      </c>
      <c r="E429" t="s">
        <v>19</v>
      </c>
      <c r="F429">
        <v>2018</v>
      </c>
      <c r="G429">
        <v>2018</v>
      </c>
      <c r="H429" s="1" t="s">
        <v>98</v>
      </c>
      <c r="I429" t="s">
        <v>97</v>
      </c>
      <c r="J429">
        <v>3</v>
      </c>
      <c r="K429" t="s">
        <v>28</v>
      </c>
      <c r="L429">
        <v>2</v>
      </c>
      <c r="M429" t="s">
        <v>262</v>
      </c>
      <c r="N429">
        <v>3</v>
      </c>
      <c r="R429" s="2">
        <f t="shared" si="13"/>
        <v>1.8181818181818181</v>
      </c>
      <c r="S429" s="2">
        <f>VLOOKUP(A429,'LBA Total'!A:Q,14,0)</f>
        <v>165</v>
      </c>
    </row>
    <row r="430" spans="1:19" x14ac:dyDescent="0.45">
      <c r="A430" s="2" t="str">
        <f t="shared" si="12"/>
        <v>2018|Rodney Local Board Area|Total - dwelling type</v>
      </c>
      <c r="B430" t="s">
        <v>16</v>
      </c>
      <c r="C430" t="s">
        <v>17</v>
      </c>
      <c r="D430" t="s">
        <v>18</v>
      </c>
      <c r="E430" t="s">
        <v>19</v>
      </c>
      <c r="F430">
        <v>2018</v>
      </c>
      <c r="G430">
        <v>2018</v>
      </c>
      <c r="H430" s="1" t="s">
        <v>98</v>
      </c>
      <c r="I430" t="s">
        <v>97</v>
      </c>
      <c r="J430">
        <v>3</v>
      </c>
      <c r="K430" t="s">
        <v>28</v>
      </c>
      <c r="L430">
        <v>99</v>
      </c>
      <c r="M430" t="s">
        <v>260</v>
      </c>
      <c r="N430">
        <v>483</v>
      </c>
      <c r="R430" s="2">
        <f t="shared" si="13"/>
        <v>1.7246920192822712</v>
      </c>
      <c r="S430" s="2">
        <f>VLOOKUP(A430,'LBA Total'!A:Q,14,0)</f>
        <v>28005</v>
      </c>
    </row>
    <row r="431" spans="1:19" x14ac:dyDescent="0.45">
      <c r="A431" s="2" t="str">
        <f t="shared" si="12"/>
        <v>2018|Rodney Local Board Area|Private Dwelling</v>
      </c>
      <c r="B431" t="s">
        <v>16</v>
      </c>
      <c r="C431" t="s">
        <v>17</v>
      </c>
      <c r="D431" t="s">
        <v>18</v>
      </c>
      <c r="E431" t="s">
        <v>19</v>
      </c>
      <c r="F431">
        <v>2018</v>
      </c>
      <c r="G431">
        <v>2018</v>
      </c>
      <c r="H431" s="1" t="s">
        <v>98</v>
      </c>
      <c r="I431" t="s">
        <v>97</v>
      </c>
      <c r="J431">
        <v>999</v>
      </c>
      <c r="K431" t="s">
        <v>29</v>
      </c>
      <c r="L431">
        <v>1</v>
      </c>
      <c r="M431" t="s">
        <v>261</v>
      </c>
      <c r="N431">
        <v>27840</v>
      </c>
      <c r="R431" s="2">
        <f t="shared" si="13"/>
        <v>100</v>
      </c>
      <c r="S431" s="2">
        <f>VLOOKUP(A431,'LBA Total'!A:Q,14,0)</f>
        <v>27840</v>
      </c>
    </row>
    <row r="432" spans="1:19" x14ac:dyDescent="0.45">
      <c r="A432" s="2" t="str">
        <f t="shared" si="12"/>
        <v>2018|Rodney Local Board Area|Non-private Dwelling</v>
      </c>
      <c r="B432" t="s">
        <v>16</v>
      </c>
      <c r="C432" t="s">
        <v>17</v>
      </c>
      <c r="D432" t="s">
        <v>18</v>
      </c>
      <c r="E432" t="s">
        <v>19</v>
      </c>
      <c r="F432">
        <v>2018</v>
      </c>
      <c r="G432">
        <v>2018</v>
      </c>
      <c r="H432" s="1" t="s">
        <v>98</v>
      </c>
      <c r="I432" t="s">
        <v>97</v>
      </c>
      <c r="J432">
        <v>999</v>
      </c>
      <c r="K432" t="s">
        <v>29</v>
      </c>
      <c r="L432">
        <v>2</v>
      </c>
      <c r="M432" t="s">
        <v>262</v>
      </c>
      <c r="N432">
        <v>165</v>
      </c>
      <c r="R432" s="2">
        <f t="shared" si="13"/>
        <v>100</v>
      </c>
      <c r="S432" s="2">
        <f>VLOOKUP(A432,'LBA Total'!A:Q,14,0)</f>
        <v>165</v>
      </c>
    </row>
    <row r="433" spans="1:19" x14ac:dyDescent="0.45">
      <c r="A433" s="2" t="str">
        <f t="shared" si="12"/>
        <v>2018|Rodney Local Board Area|Total - dwelling type</v>
      </c>
      <c r="B433" t="s">
        <v>16</v>
      </c>
      <c r="C433" t="s">
        <v>17</v>
      </c>
      <c r="D433" t="s">
        <v>18</v>
      </c>
      <c r="E433" t="s">
        <v>19</v>
      </c>
      <c r="F433">
        <v>2018</v>
      </c>
      <c r="G433">
        <v>2018</v>
      </c>
      <c r="H433" s="1" t="s">
        <v>98</v>
      </c>
      <c r="I433" t="s">
        <v>97</v>
      </c>
      <c r="J433">
        <v>999</v>
      </c>
      <c r="K433" t="s">
        <v>29</v>
      </c>
      <c r="L433">
        <v>99</v>
      </c>
      <c r="M433" t="s">
        <v>260</v>
      </c>
      <c r="N433">
        <v>28005</v>
      </c>
      <c r="R433" s="2">
        <f t="shared" si="13"/>
        <v>100</v>
      </c>
      <c r="S433" s="2">
        <f>VLOOKUP(A433,'LBA Total'!A:Q,14,0)</f>
        <v>28005</v>
      </c>
    </row>
    <row r="434" spans="1:19" x14ac:dyDescent="0.45">
      <c r="A434" s="2" t="str">
        <f t="shared" si="12"/>
        <v>2018|Hibiscus and Bays Local Board Area|Private Dwelling</v>
      </c>
      <c r="B434" t="s">
        <v>16</v>
      </c>
      <c r="C434" t="s">
        <v>17</v>
      </c>
      <c r="D434" t="s">
        <v>18</v>
      </c>
      <c r="E434" t="s">
        <v>19</v>
      </c>
      <c r="F434">
        <v>2018</v>
      </c>
      <c r="G434">
        <v>2018</v>
      </c>
      <c r="H434" s="1" t="s">
        <v>96</v>
      </c>
      <c r="I434" t="s">
        <v>95</v>
      </c>
      <c r="J434">
        <v>1</v>
      </c>
      <c r="K434" t="s">
        <v>22</v>
      </c>
      <c r="L434">
        <v>1</v>
      </c>
      <c r="M434" t="s">
        <v>261</v>
      </c>
      <c r="N434">
        <v>36858</v>
      </c>
      <c r="R434" s="2">
        <f t="shared" si="13"/>
        <v>90.946776223258567</v>
      </c>
      <c r="S434" s="2">
        <f>VLOOKUP(A434,'LBA Total'!A:Q,14,0)</f>
        <v>40527</v>
      </c>
    </row>
    <row r="435" spans="1:19" x14ac:dyDescent="0.45">
      <c r="A435" s="2" t="str">
        <f t="shared" si="12"/>
        <v>2018|Hibiscus and Bays Local Board Area|Non-private Dwelling</v>
      </c>
      <c r="B435" t="s">
        <v>16</v>
      </c>
      <c r="C435" t="s">
        <v>17</v>
      </c>
      <c r="D435" t="s">
        <v>18</v>
      </c>
      <c r="E435" t="s">
        <v>19</v>
      </c>
      <c r="F435">
        <v>2018</v>
      </c>
      <c r="G435">
        <v>2018</v>
      </c>
      <c r="H435" s="1" t="s">
        <v>96</v>
      </c>
      <c r="I435" t="s">
        <v>95</v>
      </c>
      <c r="J435">
        <v>1</v>
      </c>
      <c r="K435" t="s">
        <v>22</v>
      </c>
      <c r="L435">
        <v>2</v>
      </c>
      <c r="M435" t="s">
        <v>262</v>
      </c>
      <c r="N435">
        <v>66</v>
      </c>
      <c r="R435" s="2">
        <f t="shared" si="13"/>
        <v>70.967741935483872</v>
      </c>
      <c r="S435" s="2">
        <f>VLOOKUP(A435,'LBA Total'!A:Q,14,0)</f>
        <v>93</v>
      </c>
    </row>
    <row r="436" spans="1:19" x14ac:dyDescent="0.45">
      <c r="A436" s="2" t="str">
        <f t="shared" si="12"/>
        <v>2018|Hibiscus and Bays Local Board Area|Total - dwelling type</v>
      </c>
      <c r="B436" t="s">
        <v>16</v>
      </c>
      <c r="C436" t="s">
        <v>17</v>
      </c>
      <c r="D436" t="s">
        <v>18</v>
      </c>
      <c r="E436" t="s">
        <v>19</v>
      </c>
      <c r="F436">
        <v>2018</v>
      </c>
      <c r="G436">
        <v>2018</v>
      </c>
      <c r="H436" s="1" t="s">
        <v>96</v>
      </c>
      <c r="I436" t="s">
        <v>95</v>
      </c>
      <c r="J436">
        <v>1</v>
      </c>
      <c r="K436" t="s">
        <v>22</v>
      </c>
      <c r="L436">
        <v>99</v>
      </c>
      <c r="M436" t="s">
        <v>260</v>
      </c>
      <c r="N436">
        <v>36924</v>
      </c>
      <c r="R436" s="2">
        <f t="shared" si="13"/>
        <v>90.907747987295963</v>
      </c>
      <c r="S436" s="2">
        <f>VLOOKUP(A436,'LBA Total'!A:Q,14,0)</f>
        <v>40617</v>
      </c>
    </row>
    <row r="437" spans="1:19" x14ac:dyDescent="0.45">
      <c r="A437" s="2" t="str">
        <f t="shared" si="12"/>
        <v>2018|Hibiscus and Bays Local Board Area|Private Dwelling</v>
      </c>
      <c r="B437" t="s">
        <v>16</v>
      </c>
      <c r="C437" t="s">
        <v>17</v>
      </c>
      <c r="D437" t="s">
        <v>18</v>
      </c>
      <c r="E437" t="s">
        <v>19</v>
      </c>
      <c r="F437">
        <v>2018</v>
      </c>
      <c r="G437">
        <v>2018</v>
      </c>
      <c r="H437" s="1" t="s">
        <v>96</v>
      </c>
      <c r="I437" t="s">
        <v>95</v>
      </c>
      <c r="J437">
        <v>2</v>
      </c>
      <c r="K437" t="s">
        <v>23</v>
      </c>
      <c r="L437">
        <v>1</v>
      </c>
      <c r="M437" t="s">
        <v>261</v>
      </c>
      <c r="N437">
        <v>3048</v>
      </c>
      <c r="R437" s="2">
        <f t="shared" si="13"/>
        <v>7.5209119846028569</v>
      </c>
      <c r="S437" s="2">
        <f>VLOOKUP(A437,'LBA Total'!A:Q,14,0)</f>
        <v>40527</v>
      </c>
    </row>
    <row r="438" spans="1:19" x14ac:dyDescent="0.45">
      <c r="A438" s="2" t="str">
        <f t="shared" si="12"/>
        <v>2018|Hibiscus and Bays Local Board Area|Non-private Dwelling</v>
      </c>
      <c r="B438" t="s">
        <v>16</v>
      </c>
      <c r="C438" t="s">
        <v>17</v>
      </c>
      <c r="D438" t="s">
        <v>18</v>
      </c>
      <c r="E438" t="s">
        <v>19</v>
      </c>
      <c r="F438">
        <v>2018</v>
      </c>
      <c r="G438">
        <v>2018</v>
      </c>
      <c r="H438" s="1" t="s">
        <v>96</v>
      </c>
      <c r="I438" t="s">
        <v>95</v>
      </c>
      <c r="J438">
        <v>2</v>
      </c>
      <c r="K438" t="s">
        <v>23</v>
      </c>
      <c r="L438">
        <v>2</v>
      </c>
      <c r="M438" t="s">
        <v>262</v>
      </c>
      <c r="N438">
        <v>24</v>
      </c>
      <c r="R438" s="2">
        <f t="shared" si="13"/>
        <v>25.806451612903224</v>
      </c>
      <c r="S438" s="2">
        <f>VLOOKUP(A438,'LBA Total'!A:Q,14,0)</f>
        <v>93</v>
      </c>
    </row>
    <row r="439" spans="1:19" x14ac:dyDescent="0.45">
      <c r="A439" s="2" t="str">
        <f t="shared" si="12"/>
        <v>2018|Hibiscus and Bays Local Board Area|Total - dwelling type</v>
      </c>
      <c r="B439" t="s">
        <v>16</v>
      </c>
      <c r="C439" t="s">
        <v>17</v>
      </c>
      <c r="D439" t="s">
        <v>18</v>
      </c>
      <c r="E439" t="s">
        <v>19</v>
      </c>
      <c r="F439">
        <v>2018</v>
      </c>
      <c r="G439">
        <v>2018</v>
      </c>
      <c r="H439" s="1" t="s">
        <v>96</v>
      </c>
      <c r="I439" t="s">
        <v>95</v>
      </c>
      <c r="J439">
        <v>2</v>
      </c>
      <c r="K439" t="s">
        <v>23</v>
      </c>
      <c r="L439">
        <v>99</v>
      </c>
      <c r="M439" t="s">
        <v>260</v>
      </c>
      <c r="N439">
        <v>3072</v>
      </c>
      <c r="R439" s="2">
        <f t="shared" si="13"/>
        <v>7.5633355491542948</v>
      </c>
      <c r="S439" s="2">
        <f>VLOOKUP(A439,'LBA Total'!A:Q,14,0)</f>
        <v>40617</v>
      </c>
    </row>
    <row r="440" spans="1:19" x14ac:dyDescent="0.45">
      <c r="A440" s="2" t="str">
        <f t="shared" si="12"/>
        <v>2018|Hibiscus and Bays Local Board Area|Private Dwelling</v>
      </c>
      <c r="B440" t="s">
        <v>16</v>
      </c>
      <c r="C440" t="s">
        <v>17</v>
      </c>
      <c r="D440" t="s">
        <v>18</v>
      </c>
      <c r="E440" t="s">
        <v>19</v>
      </c>
      <c r="F440">
        <v>2018</v>
      </c>
      <c r="G440">
        <v>2018</v>
      </c>
      <c r="H440" s="1" t="s">
        <v>96</v>
      </c>
      <c r="I440" t="s">
        <v>95</v>
      </c>
      <c r="J440">
        <v>21</v>
      </c>
      <c r="K440" t="s">
        <v>26</v>
      </c>
      <c r="L440">
        <v>1</v>
      </c>
      <c r="M440" t="s">
        <v>261</v>
      </c>
      <c r="N440">
        <v>1644</v>
      </c>
      <c r="R440" s="2">
        <f t="shared" si="13"/>
        <v>4.0565548893330377</v>
      </c>
      <c r="S440" s="2">
        <f>VLOOKUP(A440,'LBA Total'!A:Q,14,0)</f>
        <v>40527</v>
      </c>
    </row>
    <row r="441" spans="1:19" x14ac:dyDescent="0.45">
      <c r="A441" s="2" t="str">
        <f t="shared" si="12"/>
        <v>2018|Hibiscus and Bays Local Board Area|Non-private Dwelling</v>
      </c>
      <c r="B441" t="s">
        <v>16</v>
      </c>
      <c r="C441" t="s">
        <v>17</v>
      </c>
      <c r="D441" t="s">
        <v>18</v>
      </c>
      <c r="E441" t="s">
        <v>19</v>
      </c>
      <c r="F441">
        <v>2018</v>
      </c>
      <c r="G441">
        <v>2018</v>
      </c>
      <c r="H441" s="1" t="s">
        <v>96</v>
      </c>
      <c r="I441" t="s">
        <v>95</v>
      </c>
      <c r="J441">
        <v>21</v>
      </c>
      <c r="K441" t="s">
        <v>26</v>
      </c>
      <c r="L441">
        <v>2</v>
      </c>
      <c r="M441" t="s">
        <v>262</v>
      </c>
      <c r="N441">
        <v>9</v>
      </c>
      <c r="R441" s="2">
        <f t="shared" si="13"/>
        <v>9.67741935483871</v>
      </c>
      <c r="S441" s="2">
        <f>VLOOKUP(A441,'LBA Total'!A:Q,14,0)</f>
        <v>93</v>
      </c>
    </row>
    <row r="442" spans="1:19" x14ac:dyDescent="0.45">
      <c r="A442" s="2" t="str">
        <f t="shared" si="12"/>
        <v>2018|Hibiscus and Bays Local Board Area|Total - dwelling type</v>
      </c>
      <c r="B442" t="s">
        <v>16</v>
      </c>
      <c r="C442" t="s">
        <v>17</v>
      </c>
      <c r="D442" t="s">
        <v>18</v>
      </c>
      <c r="E442" t="s">
        <v>19</v>
      </c>
      <c r="F442">
        <v>2018</v>
      </c>
      <c r="G442">
        <v>2018</v>
      </c>
      <c r="H442" s="1" t="s">
        <v>96</v>
      </c>
      <c r="I442" t="s">
        <v>95</v>
      </c>
      <c r="J442">
        <v>21</v>
      </c>
      <c r="K442" t="s">
        <v>26</v>
      </c>
      <c r="L442">
        <v>99</v>
      </c>
      <c r="M442" t="s">
        <v>260</v>
      </c>
      <c r="N442">
        <v>1653</v>
      </c>
      <c r="R442" s="2">
        <f t="shared" si="13"/>
        <v>4.0697244995937663</v>
      </c>
      <c r="S442" s="2">
        <f>VLOOKUP(A442,'LBA Total'!A:Q,14,0)</f>
        <v>40617</v>
      </c>
    </row>
    <row r="443" spans="1:19" x14ac:dyDescent="0.45">
      <c r="A443" s="2" t="str">
        <f t="shared" si="12"/>
        <v>2018|Hibiscus and Bays Local Board Area|Private Dwelling</v>
      </c>
      <c r="B443" t="s">
        <v>16</v>
      </c>
      <c r="C443" t="s">
        <v>17</v>
      </c>
      <c r="D443" t="s">
        <v>18</v>
      </c>
      <c r="E443" t="s">
        <v>19</v>
      </c>
      <c r="F443">
        <v>2018</v>
      </c>
      <c r="G443">
        <v>2018</v>
      </c>
      <c r="H443" s="1" t="s">
        <v>96</v>
      </c>
      <c r="I443" t="s">
        <v>95</v>
      </c>
      <c r="J443">
        <v>22</v>
      </c>
      <c r="K443" t="s">
        <v>27</v>
      </c>
      <c r="L443">
        <v>1</v>
      </c>
      <c r="M443" t="s">
        <v>261</v>
      </c>
      <c r="N443">
        <v>1407</v>
      </c>
      <c r="R443" s="2">
        <f t="shared" si="13"/>
        <v>3.4717595676956106</v>
      </c>
      <c r="S443" s="2">
        <f>VLOOKUP(A443,'LBA Total'!A:Q,14,0)</f>
        <v>40527</v>
      </c>
    </row>
    <row r="444" spans="1:19" x14ac:dyDescent="0.45">
      <c r="A444" s="2" t="str">
        <f t="shared" si="12"/>
        <v>2018|Hibiscus and Bays Local Board Area|Non-private Dwelling</v>
      </c>
      <c r="B444" t="s">
        <v>16</v>
      </c>
      <c r="C444" t="s">
        <v>17</v>
      </c>
      <c r="D444" t="s">
        <v>18</v>
      </c>
      <c r="E444" t="s">
        <v>19</v>
      </c>
      <c r="F444">
        <v>2018</v>
      </c>
      <c r="G444">
        <v>2018</v>
      </c>
      <c r="H444" s="1" t="s">
        <v>96</v>
      </c>
      <c r="I444" t="s">
        <v>95</v>
      </c>
      <c r="J444">
        <v>22</v>
      </c>
      <c r="K444" t="s">
        <v>27</v>
      </c>
      <c r="L444">
        <v>2</v>
      </c>
      <c r="M444" t="s">
        <v>262</v>
      </c>
      <c r="N444">
        <v>12</v>
      </c>
      <c r="R444" s="2">
        <f t="shared" si="13"/>
        <v>12.903225806451612</v>
      </c>
      <c r="S444" s="2">
        <f>VLOOKUP(A444,'LBA Total'!A:Q,14,0)</f>
        <v>93</v>
      </c>
    </row>
    <row r="445" spans="1:19" x14ac:dyDescent="0.45">
      <c r="A445" s="2" t="str">
        <f t="shared" si="12"/>
        <v>2018|Hibiscus and Bays Local Board Area|Total - dwelling type</v>
      </c>
      <c r="B445" t="s">
        <v>16</v>
      </c>
      <c r="C445" t="s">
        <v>17</v>
      </c>
      <c r="D445" t="s">
        <v>18</v>
      </c>
      <c r="E445" t="s">
        <v>19</v>
      </c>
      <c r="F445">
        <v>2018</v>
      </c>
      <c r="G445">
        <v>2018</v>
      </c>
      <c r="H445" s="1" t="s">
        <v>96</v>
      </c>
      <c r="I445" t="s">
        <v>95</v>
      </c>
      <c r="J445">
        <v>22</v>
      </c>
      <c r="K445" t="s">
        <v>27</v>
      </c>
      <c r="L445">
        <v>99</v>
      </c>
      <c r="M445" t="s">
        <v>260</v>
      </c>
      <c r="N445">
        <v>1422</v>
      </c>
      <c r="R445" s="2">
        <f t="shared" si="13"/>
        <v>3.5009971194327498</v>
      </c>
      <c r="S445" s="2">
        <f>VLOOKUP(A445,'LBA Total'!A:Q,14,0)</f>
        <v>40617</v>
      </c>
    </row>
    <row r="446" spans="1:19" x14ac:dyDescent="0.45">
      <c r="A446" s="2" t="str">
        <f t="shared" si="12"/>
        <v>2018|Hibiscus and Bays Local Board Area|Private Dwelling</v>
      </c>
      <c r="B446" t="s">
        <v>16</v>
      </c>
      <c r="C446" t="s">
        <v>17</v>
      </c>
      <c r="D446" t="s">
        <v>18</v>
      </c>
      <c r="E446" t="s">
        <v>19</v>
      </c>
      <c r="F446">
        <v>2018</v>
      </c>
      <c r="G446">
        <v>2018</v>
      </c>
      <c r="H446" s="1" t="s">
        <v>96</v>
      </c>
      <c r="I446" t="s">
        <v>95</v>
      </c>
      <c r="J446">
        <v>3</v>
      </c>
      <c r="K446" t="s">
        <v>28</v>
      </c>
      <c r="L446">
        <v>1</v>
      </c>
      <c r="M446" t="s">
        <v>261</v>
      </c>
      <c r="N446">
        <v>615</v>
      </c>
      <c r="R446" s="2">
        <f t="shared" si="13"/>
        <v>1.5175068472869939</v>
      </c>
      <c r="S446" s="2">
        <f>VLOOKUP(A446,'LBA Total'!A:Q,14,0)</f>
        <v>40527</v>
      </c>
    </row>
    <row r="447" spans="1:19" x14ac:dyDescent="0.45">
      <c r="A447" s="2" t="str">
        <f t="shared" si="12"/>
        <v>2018|Hibiscus and Bays Local Board Area|Non-private Dwelling</v>
      </c>
      <c r="B447" t="s">
        <v>16</v>
      </c>
      <c r="C447" t="s">
        <v>17</v>
      </c>
      <c r="D447" t="s">
        <v>18</v>
      </c>
      <c r="E447" t="s">
        <v>19</v>
      </c>
      <c r="F447">
        <v>2018</v>
      </c>
      <c r="G447">
        <v>2018</v>
      </c>
      <c r="H447" s="1" t="s">
        <v>96</v>
      </c>
      <c r="I447" t="s">
        <v>95</v>
      </c>
      <c r="J447">
        <v>3</v>
      </c>
      <c r="K447" t="s">
        <v>28</v>
      </c>
      <c r="L447">
        <v>2</v>
      </c>
      <c r="M447" t="s">
        <v>262</v>
      </c>
      <c r="N447">
        <v>3</v>
      </c>
      <c r="R447" s="2">
        <f t="shared" si="13"/>
        <v>3.225806451612903</v>
      </c>
      <c r="S447" s="2">
        <f>VLOOKUP(A447,'LBA Total'!A:Q,14,0)</f>
        <v>93</v>
      </c>
    </row>
    <row r="448" spans="1:19" x14ac:dyDescent="0.45">
      <c r="A448" s="2" t="str">
        <f t="shared" si="12"/>
        <v>2018|Hibiscus and Bays Local Board Area|Total - dwelling type</v>
      </c>
      <c r="B448" t="s">
        <v>16</v>
      </c>
      <c r="C448" t="s">
        <v>17</v>
      </c>
      <c r="D448" t="s">
        <v>18</v>
      </c>
      <c r="E448" t="s">
        <v>19</v>
      </c>
      <c r="F448">
        <v>2018</v>
      </c>
      <c r="G448">
        <v>2018</v>
      </c>
      <c r="H448" s="1" t="s">
        <v>96</v>
      </c>
      <c r="I448" t="s">
        <v>95</v>
      </c>
      <c r="J448">
        <v>3</v>
      </c>
      <c r="K448" t="s">
        <v>28</v>
      </c>
      <c r="L448">
        <v>99</v>
      </c>
      <c r="M448" t="s">
        <v>260</v>
      </c>
      <c r="N448">
        <v>621</v>
      </c>
      <c r="R448" s="2">
        <f t="shared" si="13"/>
        <v>1.5289164635497452</v>
      </c>
      <c r="S448" s="2">
        <f>VLOOKUP(A448,'LBA Total'!A:Q,14,0)</f>
        <v>40617</v>
      </c>
    </row>
    <row r="449" spans="1:19" x14ac:dyDescent="0.45">
      <c r="A449" s="2" t="str">
        <f t="shared" si="12"/>
        <v>2018|Hibiscus and Bays Local Board Area|Private Dwelling</v>
      </c>
      <c r="B449" t="s">
        <v>16</v>
      </c>
      <c r="C449" t="s">
        <v>17</v>
      </c>
      <c r="D449" t="s">
        <v>18</v>
      </c>
      <c r="E449" t="s">
        <v>19</v>
      </c>
      <c r="F449">
        <v>2018</v>
      </c>
      <c r="G449">
        <v>2018</v>
      </c>
      <c r="H449" s="1" t="s">
        <v>96</v>
      </c>
      <c r="I449" t="s">
        <v>95</v>
      </c>
      <c r="J449">
        <v>999</v>
      </c>
      <c r="K449" t="s">
        <v>29</v>
      </c>
      <c r="L449">
        <v>1</v>
      </c>
      <c r="M449" t="s">
        <v>261</v>
      </c>
      <c r="N449">
        <v>40527</v>
      </c>
      <c r="R449" s="2">
        <f t="shared" si="13"/>
        <v>100</v>
      </c>
      <c r="S449" s="2">
        <f>VLOOKUP(A449,'LBA Total'!A:Q,14,0)</f>
        <v>40527</v>
      </c>
    </row>
    <row r="450" spans="1:19" x14ac:dyDescent="0.45">
      <c r="A450" s="2" t="str">
        <f t="shared" si="12"/>
        <v>2018|Hibiscus and Bays Local Board Area|Non-private Dwelling</v>
      </c>
      <c r="B450" t="s">
        <v>16</v>
      </c>
      <c r="C450" t="s">
        <v>17</v>
      </c>
      <c r="D450" t="s">
        <v>18</v>
      </c>
      <c r="E450" t="s">
        <v>19</v>
      </c>
      <c r="F450">
        <v>2018</v>
      </c>
      <c r="G450">
        <v>2018</v>
      </c>
      <c r="H450" s="1" t="s">
        <v>96</v>
      </c>
      <c r="I450" t="s">
        <v>95</v>
      </c>
      <c r="J450">
        <v>999</v>
      </c>
      <c r="K450" t="s">
        <v>29</v>
      </c>
      <c r="L450">
        <v>2</v>
      </c>
      <c r="M450" t="s">
        <v>262</v>
      </c>
      <c r="N450">
        <v>93</v>
      </c>
      <c r="R450" s="2">
        <f t="shared" si="13"/>
        <v>100</v>
      </c>
      <c r="S450" s="2">
        <f>VLOOKUP(A450,'LBA Total'!A:Q,14,0)</f>
        <v>93</v>
      </c>
    </row>
    <row r="451" spans="1:19" x14ac:dyDescent="0.45">
      <c r="A451" s="2" t="str">
        <f t="shared" ref="A451:A514" si="14">G451&amp;"|"&amp;I451&amp;"|"&amp;M451</f>
        <v>2018|Hibiscus and Bays Local Board Area|Total - dwelling type</v>
      </c>
      <c r="B451" t="s">
        <v>16</v>
      </c>
      <c r="C451" t="s">
        <v>17</v>
      </c>
      <c r="D451" t="s">
        <v>18</v>
      </c>
      <c r="E451" t="s">
        <v>19</v>
      </c>
      <c r="F451">
        <v>2018</v>
      </c>
      <c r="G451">
        <v>2018</v>
      </c>
      <c r="H451" s="1" t="s">
        <v>96</v>
      </c>
      <c r="I451" t="s">
        <v>95</v>
      </c>
      <c r="J451">
        <v>999</v>
      </c>
      <c r="K451" t="s">
        <v>29</v>
      </c>
      <c r="L451">
        <v>99</v>
      </c>
      <c r="M451" t="s">
        <v>260</v>
      </c>
      <c r="N451">
        <v>40617</v>
      </c>
      <c r="R451" s="2">
        <f t="shared" ref="R451:R514" si="15">IF(P451&lt;&gt;"_U",IFERROR((N451/S451*100),"."),".")</f>
        <v>100</v>
      </c>
      <c r="S451" s="2">
        <f>VLOOKUP(A451,'LBA Total'!A:Q,14,0)</f>
        <v>40617</v>
      </c>
    </row>
    <row r="452" spans="1:19" x14ac:dyDescent="0.45">
      <c r="A452" s="2" t="str">
        <f t="shared" si="14"/>
        <v>2018|Upper Harbour Local Board Area|Private Dwelling</v>
      </c>
      <c r="B452" t="s">
        <v>16</v>
      </c>
      <c r="C452" t="s">
        <v>17</v>
      </c>
      <c r="D452" t="s">
        <v>18</v>
      </c>
      <c r="E452" t="s">
        <v>19</v>
      </c>
      <c r="F452">
        <v>2018</v>
      </c>
      <c r="G452">
        <v>2018</v>
      </c>
      <c r="H452" s="1" t="s">
        <v>94</v>
      </c>
      <c r="I452" t="s">
        <v>93</v>
      </c>
      <c r="J452">
        <v>1</v>
      </c>
      <c r="K452" t="s">
        <v>22</v>
      </c>
      <c r="L452">
        <v>1</v>
      </c>
      <c r="M452" t="s">
        <v>261</v>
      </c>
      <c r="N452">
        <v>19809</v>
      </c>
      <c r="R452" s="2">
        <f t="shared" si="15"/>
        <v>89.061235500404649</v>
      </c>
      <c r="S452" s="2">
        <f>VLOOKUP(A452,'LBA Total'!A:Q,14,0)</f>
        <v>22242</v>
      </c>
    </row>
    <row r="453" spans="1:19" x14ac:dyDescent="0.45">
      <c r="A453" s="2" t="str">
        <f t="shared" si="14"/>
        <v>2018|Upper Harbour Local Board Area|Non-private Dwelling</v>
      </c>
      <c r="B453" t="s">
        <v>16</v>
      </c>
      <c r="C453" t="s">
        <v>17</v>
      </c>
      <c r="D453" t="s">
        <v>18</v>
      </c>
      <c r="E453" t="s">
        <v>19</v>
      </c>
      <c r="F453">
        <v>2018</v>
      </c>
      <c r="G453">
        <v>2018</v>
      </c>
      <c r="H453" s="1" t="s">
        <v>94</v>
      </c>
      <c r="I453" t="s">
        <v>93</v>
      </c>
      <c r="J453">
        <v>1</v>
      </c>
      <c r="K453" t="s">
        <v>22</v>
      </c>
      <c r="L453">
        <v>2</v>
      </c>
      <c r="M453" t="s">
        <v>262</v>
      </c>
      <c r="N453">
        <v>39</v>
      </c>
      <c r="R453" s="2">
        <f t="shared" si="15"/>
        <v>81.25</v>
      </c>
      <c r="S453" s="2">
        <f>VLOOKUP(A453,'LBA Total'!A:Q,14,0)</f>
        <v>48</v>
      </c>
    </row>
    <row r="454" spans="1:19" x14ac:dyDescent="0.45">
      <c r="A454" s="2" t="str">
        <f t="shared" si="14"/>
        <v>2018|Upper Harbour Local Board Area|Total - dwelling type</v>
      </c>
      <c r="B454" t="s">
        <v>16</v>
      </c>
      <c r="C454" t="s">
        <v>17</v>
      </c>
      <c r="D454" t="s">
        <v>18</v>
      </c>
      <c r="E454" t="s">
        <v>19</v>
      </c>
      <c r="F454">
        <v>2018</v>
      </c>
      <c r="G454">
        <v>2018</v>
      </c>
      <c r="H454" s="1" t="s">
        <v>94</v>
      </c>
      <c r="I454" t="s">
        <v>93</v>
      </c>
      <c r="J454">
        <v>1</v>
      </c>
      <c r="K454" t="s">
        <v>22</v>
      </c>
      <c r="L454">
        <v>99</v>
      </c>
      <c r="M454" t="s">
        <v>260</v>
      </c>
      <c r="N454">
        <v>19845</v>
      </c>
      <c r="R454" s="2">
        <f t="shared" si="15"/>
        <v>89.030955585464326</v>
      </c>
      <c r="S454" s="2">
        <f>VLOOKUP(A454,'LBA Total'!A:Q,14,0)</f>
        <v>22290</v>
      </c>
    </row>
    <row r="455" spans="1:19" x14ac:dyDescent="0.45">
      <c r="A455" s="2" t="str">
        <f t="shared" si="14"/>
        <v>2018|Upper Harbour Local Board Area|Private Dwelling</v>
      </c>
      <c r="B455" t="s">
        <v>16</v>
      </c>
      <c r="C455" t="s">
        <v>17</v>
      </c>
      <c r="D455" t="s">
        <v>18</v>
      </c>
      <c r="E455" t="s">
        <v>19</v>
      </c>
      <c r="F455">
        <v>2018</v>
      </c>
      <c r="G455">
        <v>2018</v>
      </c>
      <c r="H455" s="1" t="s">
        <v>94</v>
      </c>
      <c r="I455" t="s">
        <v>93</v>
      </c>
      <c r="J455">
        <v>2</v>
      </c>
      <c r="K455" t="s">
        <v>23</v>
      </c>
      <c r="L455">
        <v>1</v>
      </c>
      <c r="M455" t="s">
        <v>261</v>
      </c>
      <c r="N455">
        <v>1455</v>
      </c>
      <c r="R455" s="2">
        <f t="shared" si="15"/>
        <v>6.5416779066630699</v>
      </c>
      <c r="S455" s="2">
        <f>VLOOKUP(A455,'LBA Total'!A:Q,14,0)</f>
        <v>22242</v>
      </c>
    </row>
    <row r="456" spans="1:19" x14ac:dyDescent="0.45">
      <c r="A456" s="2" t="str">
        <f t="shared" si="14"/>
        <v>2018|Upper Harbour Local Board Area|Non-private Dwelling</v>
      </c>
      <c r="B456" t="s">
        <v>16</v>
      </c>
      <c r="C456" t="s">
        <v>17</v>
      </c>
      <c r="D456" t="s">
        <v>18</v>
      </c>
      <c r="E456" t="s">
        <v>19</v>
      </c>
      <c r="F456">
        <v>2018</v>
      </c>
      <c r="G456">
        <v>2018</v>
      </c>
      <c r="H456" s="1" t="s">
        <v>94</v>
      </c>
      <c r="I456" t="s">
        <v>93</v>
      </c>
      <c r="J456">
        <v>2</v>
      </c>
      <c r="K456" t="s">
        <v>23</v>
      </c>
      <c r="L456">
        <v>2</v>
      </c>
      <c r="M456" t="s">
        <v>262</v>
      </c>
      <c r="N456">
        <v>9</v>
      </c>
      <c r="R456" s="2">
        <f t="shared" si="15"/>
        <v>18.75</v>
      </c>
      <c r="S456" s="2">
        <f>VLOOKUP(A456,'LBA Total'!A:Q,14,0)</f>
        <v>48</v>
      </c>
    </row>
    <row r="457" spans="1:19" x14ac:dyDescent="0.45">
      <c r="A457" s="2" t="str">
        <f t="shared" si="14"/>
        <v>2018|Upper Harbour Local Board Area|Total - dwelling type</v>
      </c>
      <c r="B457" t="s">
        <v>16</v>
      </c>
      <c r="C457" t="s">
        <v>17</v>
      </c>
      <c r="D457" t="s">
        <v>18</v>
      </c>
      <c r="E457" t="s">
        <v>19</v>
      </c>
      <c r="F457">
        <v>2018</v>
      </c>
      <c r="G457">
        <v>2018</v>
      </c>
      <c r="H457" s="1" t="s">
        <v>94</v>
      </c>
      <c r="I457" t="s">
        <v>93</v>
      </c>
      <c r="J457">
        <v>2</v>
      </c>
      <c r="K457" t="s">
        <v>23</v>
      </c>
      <c r="L457">
        <v>99</v>
      </c>
      <c r="M457" t="s">
        <v>260</v>
      </c>
      <c r="N457">
        <v>1464</v>
      </c>
      <c r="R457" s="2">
        <f t="shared" si="15"/>
        <v>6.5679676985195155</v>
      </c>
      <c r="S457" s="2">
        <f>VLOOKUP(A457,'LBA Total'!A:Q,14,0)</f>
        <v>22290</v>
      </c>
    </row>
    <row r="458" spans="1:19" x14ac:dyDescent="0.45">
      <c r="A458" s="2" t="str">
        <f t="shared" si="14"/>
        <v>2018|Upper Harbour Local Board Area|Private Dwelling</v>
      </c>
      <c r="B458" t="s">
        <v>16</v>
      </c>
      <c r="C458" t="s">
        <v>17</v>
      </c>
      <c r="D458" t="s">
        <v>18</v>
      </c>
      <c r="E458" t="s">
        <v>19</v>
      </c>
      <c r="F458">
        <v>2018</v>
      </c>
      <c r="G458">
        <v>2018</v>
      </c>
      <c r="H458" s="1" t="s">
        <v>94</v>
      </c>
      <c r="I458" t="s">
        <v>93</v>
      </c>
      <c r="J458">
        <v>21</v>
      </c>
      <c r="K458" t="s">
        <v>26</v>
      </c>
      <c r="L458">
        <v>1</v>
      </c>
      <c r="M458" t="s">
        <v>261</v>
      </c>
      <c r="N458">
        <v>798</v>
      </c>
      <c r="R458" s="2">
        <f t="shared" si="15"/>
        <v>3.5878068519018069</v>
      </c>
      <c r="S458" s="2">
        <f>VLOOKUP(A458,'LBA Total'!A:Q,14,0)</f>
        <v>22242</v>
      </c>
    </row>
    <row r="459" spans="1:19" x14ac:dyDescent="0.45">
      <c r="A459" s="2" t="str">
        <f t="shared" si="14"/>
        <v>2018|Upper Harbour Local Board Area|Non-private Dwelling</v>
      </c>
      <c r="B459" t="s">
        <v>16</v>
      </c>
      <c r="C459" t="s">
        <v>17</v>
      </c>
      <c r="D459" t="s">
        <v>18</v>
      </c>
      <c r="E459" t="s">
        <v>19</v>
      </c>
      <c r="F459">
        <v>2018</v>
      </c>
      <c r="G459">
        <v>2018</v>
      </c>
      <c r="H459" s="1" t="s">
        <v>94</v>
      </c>
      <c r="I459" t="s">
        <v>93</v>
      </c>
      <c r="J459">
        <v>21</v>
      </c>
      <c r="K459" t="s">
        <v>26</v>
      </c>
      <c r="L459">
        <v>2</v>
      </c>
      <c r="M459" t="s">
        <v>262</v>
      </c>
      <c r="N459">
        <v>3</v>
      </c>
      <c r="R459" s="2">
        <f t="shared" si="15"/>
        <v>6.25</v>
      </c>
      <c r="S459" s="2">
        <f>VLOOKUP(A459,'LBA Total'!A:Q,14,0)</f>
        <v>48</v>
      </c>
    </row>
    <row r="460" spans="1:19" x14ac:dyDescent="0.45">
      <c r="A460" s="2" t="str">
        <f t="shared" si="14"/>
        <v>2018|Upper Harbour Local Board Area|Total - dwelling type</v>
      </c>
      <c r="B460" t="s">
        <v>16</v>
      </c>
      <c r="C460" t="s">
        <v>17</v>
      </c>
      <c r="D460" t="s">
        <v>18</v>
      </c>
      <c r="E460" t="s">
        <v>19</v>
      </c>
      <c r="F460">
        <v>2018</v>
      </c>
      <c r="G460">
        <v>2018</v>
      </c>
      <c r="H460" s="1" t="s">
        <v>94</v>
      </c>
      <c r="I460" t="s">
        <v>93</v>
      </c>
      <c r="J460">
        <v>21</v>
      </c>
      <c r="K460" t="s">
        <v>26</v>
      </c>
      <c r="L460">
        <v>99</v>
      </c>
      <c r="M460" t="s">
        <v>260</v>
      </c>
      <c r="N460">
        <v>798</v>
      </c>
      <c r="R460" s="2">
        <f t="shared" si="15"/>
        <v>3.5800807537012114</v>
      </c>
      <c r="S460" s="2">
        <f>VLOOKUP(A460,'LBA Total'!A:Q,14,0)</f>
        <v>22290</v>
      </c>
    </row>
    <row r="461" spans="1:19" x14ac:dyDescent="0.45">
      <c r="A461" s="2" t="str">
        <f t="shared" si="14"/>
        <v>2018|Upper Harbour Local Board Area|Private Dwelling</v>
      </c>
      <c r="B461" t="s">
        <v>16</v>
      </c>
      <c r="C461" t="s">
        <v>17</v>
      </c>
      <c r="D461" t="s">
        <v>18</v>
      </c>
      <c r="E461" t="s">
        <v>19</v>
      </c>
      <c r="F461">
        <v>2018</v>
      </c>
      <c r="G461">
        <v>2018</v>
      </c>
      <c r="H461" s="1" t="s">
        <v>94</v>
      </c>
      <c r="I461" t="s">
        <v>93</v>
      </c>
      <c r="J461">
        <v>22</v>
      </c>
      <c r="K461" t="s">
        <v>27</v>
      </c>
      <c r="L461">
        <v>1</v>
      </c>
      <c r="M461" t="s">
        <v>261</v>
      </c>
      <c r="N461">
        <v>660</v>
      </c>
      <c r="R461" s="2">
        <f t="shared" si="15"/>
        <v>2.9673590504451042</v>
      </c>
      <c r="S461" s="2">
        <f>VLOOKUP(A461,'LBA Total'!A:Q,14,0)</f>
        <v>22242</v>
      </c>
    </row>
    <row r="462" spans="1:19" x14ac:dyDescent="0.45">
      <c r="A462" s="2" t="str">
        <f t="shared" si="14"/>
        <v>2018|Upper Harbour Local Board Area|Non-private Dwelling</v>
      </c>
      <c r="B462" t="s">
        <v>16</v>
      </c>
      <c r="C462" t="s">
        <v>17</v>
      </c>
      <c r="D462" t="s">
        <v>18</v>
      </c>
      <c r="E462" t="s">
        <v>19</v>
      </c>
      <c r="F462">
        <v>2018</v>
      </c>
      <c r="G462">
        <v>2018</v>
      </c>
      <c r="H462" s="1" t="s">
        <v>94</v>
      </c>
      <c r="I462" t="s">
        <v>93</v>
      </c>
      <c r="J462">
        <v>22</v>
      </c>
      <c r="K462" t="s">
        <v>27</v>
      </c>
      <c r="L462">
        <v>2</v>
      </c>
      <c r="M462" t="s">
        <v>262</v>
      </c>
      <c r="N462">
        <v>3</v>
      </c>
      <c r="R462" s="2">
        <f t="shared" si="15"/>
        <v>6.25</v>
      </c>
      <c r="S462" s="2">
        <f>VLOOKUP(A462,'LBA Total'!A:Q,14,0)</f>
        <v>48</v>
      </c>
    </row>
    <row r="463" spans="1:19" x14ac:dyDescent="0.45">
      <c r="A463" s="2" t="str">
        <f t="shared" si="14"/>
        <v>2018|Upper Harbour Local Board Area|Total - dwelling type</v>
      </c>
      <c r="B463" t="s">
        <v>16</v>
      </c>
      <c r="C463" t="s">
        <v>17</v>
      </c>
      <c r="D463" t="s">
        <v>18</v>
      </c>
      <c r="E463" t="s">
        <v>19</v>
      </c>
      <c r="F463">
        <v>2018</v>
      </c>
      <c r="G463">
        <v>2018</v>
      </c>
      <c r="H463" s="1" t="s">
        <v>94</v>
      </c>
      <c r="I463" t="s">
        <v>93</v>
      </c>
      <c r="J463">
        <v>22</v>
      </c>
      <c r="K463" t="s">
        <v>27</v>
      </c>
      <c r="L463">
        <v>99</v>
      </c>
      <c r="M463" t="s">
        <v>260</v>
      </c>
      <c r="N463">
        <v>663</v>
      </c>
      <c r="R463" s="2">
        <f t="shared" si="15"/>
        <v>2.9744279946164198</v>
      </c>
      <c r="S463" s="2">
        <f>VLOOKUP(A463,'LBA Total'!A:Q,14,0)</f>
        <v>22290</v>
      </c>
    </row>
    <row r="464" spans="1:19" x14ac:dyDescent="0.45">
      <c r="A464" s="2" t="str">
        <f t="shared" si="14"/>
        <v>2018|Upper Harbour Local Board Area|Private Dwelling</v>
      </c>
      <c r="B464" t="s">
        <v>16</v>
      </c>
      <c r="C464" t="s">
        <v>17</v>
      </c>
      <c r="D464" t="s">
        <v>18</v>
      </c>
      <c r="E464" t="s">
        <v>19</v>
      </c>
      <c r="F464">
        <v>2018</v>
      </c>
      <c r="G464">
        <v>2018</v>
      </c>
      <c r="H464" s="1" t="s">
        <v>94</v>
      </c>
      <c r="I464" t="s">
        <v>93</v>
      </c>
      <c r="J464">
        <v>3</v>
      </c>
      <c r="K464" t="s">
        <v>28</v>
      </c>
      <c r="L464">
        <v>1</v>
      </c>
      <c r="M464" t="s">
        <v>261</v>
      </c>
      <c r="N464">
        <v>978</v>
      </c>
      <c r="R464" s="2">
        <f t="shared" si="15"/>
        <v>4.3970865929322898</v>
      </c>
      <c r="S464" s="2">
        <f>VLOOKUP(A464,'LBA Total'!A:Q,14,0)</f>
        <v>22242</v>
      </c>
    </row>
    <row r="465" spans="1:19" x14ac:dyDescent="0.45">
      <c r="A465" s="2" t="str">
        <f t="shared" si="14"/>
        <v>2018|Upper Harbour Local Board Area|Non-private Dwelling</v>
      </c>
      <c r="B465" t="s">
        <v>16</v>
      </c>
      <c r="C465" t="s">
        <v>17</v>
      </c>
      <c r="D465" t="s">
        <v>18</v>
      </c>
      <c r="E465" t="s">
        <v>19</v>
      </c>
      <c r="F465">
        <v>2018</v>
      </c>
      <c r="G465">
        <v>2018</v>
      </c>
      <c r="H465" s="1" t="s">
        <v>94</v>
      </c>
      <c r="I465" t="s">
        <v>93</v>
      </c>
      <c r="J465">
        <v>3</v>
      </c>
      <c r="K465" t="s">
        <v>28</v>
      </c>
      <c r="L465">
        <v>2</v>
      </c>
      <c r="M465" t="s">
        <v>262</v>
      </c>
      <c r="N465">
        <v>0</v>
      </c>
      <c r="R465" s="2">
        <f t="shared" si="15"/>
        <v>0</v>
      </c>
      <c r="S465" s="2">
        <f>VLOOKUP(A465,'LBA Total'!A:Q,14,0)</f>
        <v>48</v>
      </c>
    </row>
    <row r="466" spans="1:19" x14ac:dyDescent="0.45">
      <c r="A466" s="2" t="str">
        <f t="shared" si="14"/>
        <v>2018|Upper Harbour Local Board Area|Total - dwelling type</v>
      </c>
      <c r="B466" t="s">
        <v>16</v>
      </c>
      <c r="C466" t="s">
        <v>17</v>
      </c>
      <c r="D466" t="s">
        <v>18</v>
      </c>
      <c r="E466" t="s">
        <v>19</v>
      </c>
      <c r="F466">
        <v>2018</v>
      </c>
      <c r="G466">
        <v>2018</v>
      </c>
      <c r="H466" s="1" t="s">
        <v>94</v>
      </c>
      <c r="I466" t="s">
        <v>93</v>
      </c>
      <c r="J466">
        <v>3</v>
      </c>
      <c r="K466" t="s">
        <v>28</v>
      </c>
      <c r="L466">
        <v>99</v>
      </c>
      <c r="M466" t="s">
        <v>260</v>
      </c>
      <c r="N466">
        <v>978</v>
      </c>
      <c r="R466" s="2">
        <f t="shared" si="15"/>
        <v>4.3876177658142668</v>
      </c>
      <c r="S466" s="2">
        <f>VLOOKUP(A466,'LBA Total'!A:Q,14,0)</f>
        <v>22290</v>
      </c>
    </row>
    <row r="467" spans="1:19" x14ac:dyDescent="0.45">
      <c r="A467" s="2" t="str">
        <f t="shared" si="14"/>
        <v>2018|Upper Harbour Local Board Area|Private Dwelling</v>
      </c>
      <c r="B467" t="s">
        <v>16</v>
      </c>
      <c r="C467" t="s">
        <v>17</v>
      </c>
      <c r="D467" t="s">
        <v>18</v>
      </c>
      <c r="E467" t="s">
        <v>19</v>
      </c>
      <c r="F467">
        <v>2018</v>
      </c>
      <c r="G467">
        <v>2018</v>
      </c>
      <c r="H467" s="1" t="s">
        <v>94</v>
      </c>
      <c r="I467" t="s">
        <v>93</v>
      </c>
      <c r="J467">
        <v>999</v>
      </c>
      <c r="K467" t="s">
        <v>29</v>
      </c>
      <c r="L467">
        <v>1</v>
      </c>
      <c r="M467" t="s">
        <v>261</v>
      </c>
      <c r="N467">
        <v>22242</v>
      </c>
      <c r="R467" s="2">
        <f t="shared" si="15"/>
        <v>100</v>
      </c>
      <c r="S467" s="2">
        <f>VLOOKUP(A467,'LBA Total'!A:Q,14,0)</f>
        <v>22242</v>
      </c>
    </row>
    <row r="468" spans="1:19" x14ac:dyDescent="0.45">
      <c r="A468" s="2" t="str">
        <f t="shared" si="14"/>
        <v>2018|Upper Harbour Local Board Area|Non-private Dwelling</v>
      </c>
      <c r="B468" t="s">
        <v>16</v>
      </c>
      <c r="C468" t="s">
        <v>17</v>
      </c>
      <c r="D468" t="s">
        <v>18</v>
      </c>
      <c r="E468" t="s">
        <v>19</v>
      </c>
      <c r="F468">
        <v>2018</v>
      </c>
      <c r="G468">
        <v>2018</v>
      </c>
      <c r="H468" s="1" t="s">
        <v>94</v>
      </c>
      <c r="I468" t="s">
        <v>93</v>
      </c>
      <c r="J468">
        <v>999</v>
      </c>
      <c r="K468" t="s">
        <v>29</v>
      </c>
      <c r="L468">
        <v>2</v>
      </c>
      <c r="M468" t="s">
        <v>262</v>
      </c>
      <c r="N468">
        <v>48</v>
      </c>
      <c r="R468" s="2">
        <f t="shared" si="15"/>
        <v>100</v>
      </c>
      <c r="S468" s="2">
        <f>VLOOKUP(A468,'LBA Total'!A:Q,14,0)</f>
        <v>48</v>
      </c>
    </row>
    <row r="469" spans="1:19" x14ac:dyDescent="0.45">
      <c r="A469" s="2" t="str">
        <f t="shared" si="14"/>
        <v>2018|Upper Harbour Local Board Area|Total - dwelling type</v>
      </c>
      <c r="B469" t="s">
        <v>16</v>
      </c>
      <c r="C469" t="s">
        <v>17</v>
      </c>
      <c r="D469" t="s">
        <v>18</v>
      </c>
      <c r="E469" t="s">
        <v>19</v>
      </c>
      <c r="F469">
        <v>2018</v>
      </c>
      <c r="G469">
        <v>2018</v>
      </c>
      <c r="H469" s="1" t="s">
        <v>94</v>
      </c>
      <c r="I469" t="s">
        <v>93</v>
      </c>
      <c r="J469">
        <v>999</v>
      </c>
      <c r="K469" t="s">
        <v>29</v>
      </c>
      <c r="L469">
        <v>99</v>
      </c>
      <c r="M469" t="s">
        <v>260</v>
      </c>
      <c r="N469">
        <v>22290</v>
      </c>
      <c r="R469" s="2">
        <f t="shared" si="15"/>
        <v>100</v>
      </c>
      <c r="S469" s="2">
        <f>VLOOKUP(A469,'LBA Total'!A:Q,14,0)</f>
        <v>22290</v>
      </c>
    </row>
    <row r="470" spans="1:19" x14ac:dyDescent="0.45">
      <c r="A470" s="2" t="str">
        <f t="shared" si="14"/>
        <v>2018|KaipƒÅtiki Local Board Area|Private Dwelling</v>
      </c>
      <c r="B470" t="s">
        <v>16</v>
      </c>
      <c r="C470" t="s">
        <v>17</v>
      </c>
      <c r="D470" t="s">
        <v>18</v>
      </c>
      <c r="E470" t="s">
        <v>19</v>
      </c>
      <c r="F470">
        <v>2018</v>
      </c>
      <c r="G470">
        <v>2018</v>
      </c>
      <c r="H470" s="1" t="s">
        <v>92</v>
      </c>
      <c r="I470" t="s">
        <v>91</v>
      </c>
      <c r="J470">
        <v>1</v>
      </c>
      <c r="K470" t="s">
        <v>22</v>
      </c>
      <c r="L470">
        <v>1</v>
      </c>
      <c r="M470" t="s">
        <v>261</v>
      </c>
      <c r="N470">
        <v>28986</v>
      </c>
      <c r="R470" s="2">
        <f t="shared" si="15"/>
        <v>94.235833414610354</v>
      </c>
      <c r="S470" s="2">
        <f>VLOOKUP(A470,'LBA Total'!A:Q,14,0)</f>
        <v>30759</v>
      </c>
    </row>
    <row r="471" spans="1:19" x14ac:dyDescent="0.45">
      <c r="A471" s="2" t="str">
        <f t="shared" si="14"/>
        <v>2018|KaipƒÅtiki Local Board Area|Non-private Dwelling</v>
      </c>
      <c r="B471" t="s">
        <v>16</v>
      </c>
      <c r="C471" t="s">
        <v>17</v>
      </c>
      <c r="D471" t="s">
        <v>18</v>
      </c>
      <c r="E471" t="s">
        <v>19</v>
      </c>
      <c r="F471">
        <v>2018</v>
      </c>
      <c r="G471">
        <v>2018</v>
      </c>
      <c r="H471" s="1" t="s">
        <v>92</v>
      </c>
      <c r="I471" t="s">
        <v>91</v>
      </c>
      <c r="J471">
        <v>1</v>
      </c>
      <c r="K471" t="s">
        <v>22</v>
      </c>
      <c r="L471">
        <v>2</v>
      </c>
      <c r="M471" t="s">
        <v>262</v>
      </c>
      <c r="N471">
        <v>45</v>
      </c>
      <c r="R471" s="2">
        <f t="shared" si="15"/>
        <v>88.235294117647058</v>
      </c>
      <c r="S471" s="2">
        <f>VLOOKUP(A471,'LBA Total'!A:Q,14,0)</f>
        <v>51</v>
      </c>
    </row>
    <row r="472" spans="1:19" x14ac:dyDescent="0.45">
      <c r="A472" s="2" t="str">
        <f t="shared" si="14"/>
        <v>2018|KaipƒÅtiki Local Board Area|Total - dwelling type</v>
      </c>
      <c r="B472" t="s">
        <v>16</v>
      </c>
      <c r="C472" t="s">
        <v>17</v>
      </c>
      <c r="D472" t="s">
        <v>18</v>
      </c>
      <c r="E472" t="s">
        <v>19</v>
      </c>
      <c r="F472">
        <v>2018</v>
      </c>
      <c r="G472">
        <v>2018</v>
      </c>
      <c r="H472" s="1" t="s">
        <v>92</v>
      </c>
      <c r="I472" t="s">
        <v>91</v>
      </c>
      <c r="J472">
        <v>1</v>
      </c>
      <c r="K472" t="s">
        <v>22</v>
      </c>
      <c r="L472">
        <v>99</v>
      </c>
      <c r="M472" t="s">
        <v>260</v>
      </c>
      <c r="N472">
        <v>29034</v>
      </c>
      <c r="R472" s="2">
        <f t="shared" si="15"/>
        <v>94.244814490213258</v>
      </c>
      <c r="S472" s="2">
        <f>VLOOKUP(A472,'LBA Total'!A:Q,14,0)</f>
        <v>30807</v>
      </c>
    </row>
    <row r="473" spans="1:19" x14ac:dyDescent="0.45">
      <c r="A473" s="2" t="str">
        <f t="shared" si="14"/>
        <v>2018|KaipƒÅtiki Local Board Area|Private Dwelling</v>
      </c>
      <c r="B473" t="s">
        <v>16</v>
      </c>
      <c r="C473" t="s">
        <v>17</v>
      </c>
      <c r="D473" t="s">
        <v>18</v>
      </c>
      <c r="E473" t="s">
        <v>19</v>
      </c>
      <c r="F473">
        <v>2018</v>
      </c>
      <c r="G473">
        <v>2018</v>
      </c>
      <c r="H473" s="1" t="s">
        <v>92</v>
      </c>
      <c r="I473" t="s">
        <v>91</v>
      </c>
      <c r="J473">
        <v>2</v>
      </c>
      <c r="K473" t="s">
        <v>23</v>
      </c>
      <c r="L473">
        <v>1</v>
      </c>
      <c r="M473" t="s">
        <v>261</v>
      </c>
      <c r="N473">
        <v>1647</v>
      </c>
      <c r="R473" s="2">
        <f t="shared" si="15"/>
        <v>5.3545303813517995</v>
      </c>
      <c r="S473" s="2">
        <f>VLOOKUP(A473,'LBA Total'!A:Q,14,0)</f>
        <v>30759</v>
      </c>
    </row>
    <row r="474" spans="1:19" x14ac:dyDescent="0.45">
      <c r="A474" s="2" t="str">
        <f t="shared" si="14"/>
        <v>2018|KaipƒÅtiki Local Board Area|Non-private Dwelling</v>
      </c>
      <c r="B474" t="s">
        <v>16</v>
      </c>
      <c r="C474" t="s">
        <v>17</v>
      </c>
      <c r="D474" t="s">
        <v>18</v>
      </c>
      <c r="E474" t="s">
        <v>19</v>
      </c>
      <c r="F474">
        <v>2018</v>
      </c>
      <c r="G474">
        <v>2018</v>
      </c>
      <c r="H474" s="1" t="s">
        <v>92</v>
      </c>
      <c r="I474" t="s">
        <v>91</v>
      </c>
      <c r="J474">
        <v>2</v>
      </c>
      <c r="K474" t="s">
        <v>23</v>
      </c>
      <c r="L474">
        <v>2</v>
      </c>
      <c r="M474" t="s">
        <v>262</v>
      </c>
      <c r="N474">
        <v>3</v>
      </c>
      <c r="R474" s="2">
        <f t="shared" si="15"/>
        <v>5.8823529411764701</v>
      </c>
      <c r="S474" s="2">
        <f>VLOOKUP(A474,'LBA Total'!A:Q,14,0)</f>
        <v>51</v>
      </c>
    </row>
    <row r="475" spans="1:19" x14ac:dyDescent="0.45">
      <c r="A475" s="2" t="str">
        <f t="shared" si="14"/>
        <v>2018|KaipƒÅtiki Local Board Area|Total - dwelling type</v>
      </c>
      <c r="B475" t="s">
        <v>16</v>
      </c>
      <c r="C475" t="s">
        <v>17</v>
      </c>
      <c r="D475" t="s">
        <v>18</v>
      </c>
      <c r="E475" t="s">
        <v>19</v>
      </c>
      <c r="F475">
        <v>2018</v>
      </c>
      <c r="G475">
        <v>2018</v>
      </c>
      <c r="H475" s="1" t="s">
        <v>92</v>
      </c>
      <c r="I475" t="s">
        <v>91</v>
      </c>
      <c r="J475">
        <v>2</v>
      </c>
      <c r="K475" t="s">
        <v>23</v>
      </c>
      <c r="L475">
        <v>99</v>
      </c>
      <c r="M475" t="s">
        <v>260</v>
      </c>
      <c r="N475">
        <v>1653</v>
      </c>
      <c r="R475" s="2">
        <f t="shared" si="15"/>
        <v>5.3656636478722364</v>
      </c>
      <c r="S475" s="2">
        <f>VLOOKUP(A475,'LBA Total'!A:Q,14,0)</f>
        <v>30807</v>
      </c>
    </row>
    <row r="476" spans="1:19" x14ac:dyDescent="0.45">
      <c r="A476" s="2" t="str">
        <f t="shared" si="14"/>
        <v>2018|KaipƒÅtiki Local Board Area|Private Dwelling</v>
      </c>
      <c r="B476" t="s">
        <v>16</v>
      </c>
      <c r="C476" t="s">
        <v>17</v>
      </c>
      <c r="D476" t="s">
        <v>18</v>
      </c>
      <c r="E476" t="s">
        <v>19</v>
      </c>
      <c r="F476">
        <v>2018</v>
      </c>
      <c r="G476">
        <v>2018</v>
      </c>
      <c r="H476" s="1" t="s">
        <v>92</v>
      </c>
      <c r="I476" t="s">
        <v>91</v>
      </c>
      <c r="J476">
        <v>21</v>
      </c>
      <c r="K476" t="s">
        <v>26</v>
      </c>
      <c r="L476">
        <v>1</v>
      </c>
      <c r="M476" t="s">
        <v>261</v>
      </c>
      <c r="N476">
        <v>909</v>
      </c>
      <c r="R476" s="2">
        <f t="shared" si="15"/>
        <v>2.9552326148444359</v>
      </c>
      <c r="S476" s="2">
        <f>VLOOKUP(A476,'LBA Total'!A:Q,14,0)</f>
        <v>30759</v>
      </c>
    </row>
    <row r="477" spans="1:19" x14ac:dyDescent="0.45">
      <c r="A477" s="2" t="str">
        <f t="shared" si="14"/>
        <v>2018|KaipƒÅtiki Local Board Area|Non-private Dwelling</v>
      </c>
      <c r="B477" t="s">
        <v>16</v>
      </c>
      <c r="C477" t="s">
        <v>17</v>
      </c>
      <c r="D477" t="s">
        <v>18</v>
      </c>
      <c r="E477" t="s">
        <v>19</v>
      </c>
      <c r="F477">
        <v>2018</v>
      </c>
      <c r="G477">
        <v>2018</v>
      </c>
      <c r="H477" s="1" t="s">
        <v>92</v>
      </c>
      <c r="I477" t="s">
        <v>91</v>
      </c>
      <c r="J477">
        <v>21</v>
      </c>
      <c r="K477" t="s">
        <v>26</v>
      </c>
      <c r="L477">
        <v>2</v>
      </c>
      <c r="M477" t="s">
        <v>262</v>
      </c>
      <c r="N477">
        <v>0</v>
      </c>
      <c r="R477" s="2">
        <f t="shared" si="15"/>
        <v>0</v>
      </c>
      <c r="S477" s="2">
        <f>VLOOKUP(A477,'LBA Total'!A:Q,14,0)</f>
        <v>51</v>
      </c>
    </row>
    <row r="478" spans="1:19" x14ac:dyDescent="0.45">
      <c r="A478" s="2" t="str">
        <f t="shared" si="14"/>
        <v>2018|KaipƒÅtiki Local Board Area|Total - dwelling type</v>
      </c>
      <c r="B478" t="s">
        <v>16</v>
      </c>
      <c r="C478" t="s">
        <v>17</v>
      </c>
      <c r="D478" t="s">
        <v>18</v>
      </c>
      <c r="E478" t="s">
        <v>19</v>
      </c>
      <c r="F478">
        <v>2018</v>
      </c>
      <c r="G478">
        <v>2018</v>
      </c>
      <c r="H478" s="1" t="s">
        <v>92</v>
      </c>
      <c r="I478" t="s">
        <v>91</v>
      </c>
      <c r="J478">
        <v>21</v>
      </c>
      <c r="K478" t="s">
        <v>26</v>
      </c>
      <c r="L478">
        <v>99</v>
      </c>
      <c r="M478" t="s">
        <v>260</v>
      </c>
      <c r="N478">
        <v>909</v>
      </c>
      <c r="R478" s="2">
        <f t="shared" si="15"/>
        <v>2.9506281040023374</v>
      </c>
      <c r="S478" s="2">
        <f>VLOOKUP(A478,'LBA Total'!A:Q,14,0)</f>
        <v>30807</v>
      </c>
    </row>
    <row r="479" spans="1:19" x14ac:dyDescent="0.45">
      <c r="A479" s="2" t="str">
        <f t="shared" si="14"/>
        <v>2018|KaipƒÅtiki Local Board Area|Private Dwelling</v>
      </c>
      <c r="B479" t="s">
        <v>16</v>
      </c>
      <c r="C479" t="s">
        <v>17</v>
      </c>
      <c r="D479" t="s">
        <v>18</v>
      </c>
      <c r="E479" t="s">
        <v>19</v>
      </c>
      <c r="F479">
        <v>2018</v>
      </c>
      <c r="G479">
        <v>2018</v>
      </c>
      <c r="H479" s="1" t="s">
        <v>92</v>
      </c>
      <c r="I479" t="s">
        <v>91</v>
      </c>
      <c r="J479">
        <v>22</v>
      </c>
      <c r="K479" t="s">
        <v>27</v>
      </c>
      <c r="L479">
        <v>1</v>
      </c>
      <c r="M479" t="s">
        <v>261</v>
      </c>
      <c r="N479">
        <v>738</v>
      </c>
      <c r="R479" s="2">
        <f t="shared" si="15"/>
        <v>2.3992977665073636</v>
      </c>
      <c r="S479" s="2">
        <f>VLOOKUP(A479,'LBA Total'!A:Q,14,0)</f>
        <v>30759</v>
      </c>
    </row>
    <row r="480" spans="1:19" x14ac:dyDescent="0.45">
      <c r="A480" s="2" t="str">
        <f t="shared" si="14"/>
        <v>2018|KaipƒÅtiki Local Board Area|Non-private Dwelling</v>
      </c>
      <c r="B480" t="s">
        <v>16</v>
      </c>
      <c r="C480" t="s">
        <v>17</v>
      </c>
      <c r="D480" t="s">
        <v>18</v>
      </c>
      <c r="E480" t="s">
        <v>19</v>
      </c>
      <c r="F480">
        <v>2018</v>
      </c>
      <c r="G480">
        <v>2018</v>
      </c>
      <c r="H480" s="1" t="s">
        <v>92</v>
      </c>
      <c r="I480" t="s">
        <v>91</v>
      </c>
      <c r="J480">
        <v>22</v>
      </c>
      <c r="K480" t="s">
        <v>27</v>
      </c>
      <c r="L480">
        <v>2</v>
      </c>
      <c r="M480" t="s">
        <v>262</v>
      </c>
      <c r="N480">
        <v>3</v>
      </c>
      <c r="R480" s="2">
        <f t="shared" si="15"/>
        <v>5.8823529411764701</v>
      </c>
      <c r="S480" s="2">
        <f>VLOOKUP(A480,'LBA Total'!A:Q,14,0)</f>
        <v>51</v>
      </c>
    </row>
    <row r="481" spans="1:19" x14ac:dyDescent="0.45">
      <c r="A481" s="2" t="str">
        <f t="shared" si="14"/>
        <v>2018|KaipƒÅtiki Local Board Area|Total - dwelling type</v>
      </c>
      <c r="B481" t="s">
        <v>16</v>
      </c>
      <c r="C481" t="s">
        <v>17</v>
      </c>
      <c r="D481" t="s">
        <v>18</v>
      </c>
      <c r="E481" t="s">
        <v>19</v>
      </c>
      <c r="F481">
        <v>2018</v>
      </c>
      <c r="G481">
        <v>2018</v>
      </c>
      <c r="H481" s="1" t="s">
        <v>92</v>
      </c>
      <c r="I481" t="s">
        <v>91</v>
      </c>
      <c r="J481">
        <v>22</v>
      </c>
      <c r="K481" t="s">
        <v>27</v>
      </c>
      <c r="L481">
        <v>99</v>
      </c>
      <c r="M481" t="s">
        <v>260</v>
      </c>
      <c r="N481">
        <v>741</v>
      </c>
      <c r="R481" s="2">
        <f t="shared" si="15"/>
        <v>2.4052974973220373</v>
      </c>
      <c r="S481" s="2">
        <f>VLOOKUP(A481,'LBA Total'!A:Q,14,0)</f>
        <v>30807</v>
      </c>
    </row>
    <row r="482" spans="1:19" x14ac:dyDescent="0.45">
      <c r="A482" s="2" t="str">
        <f t="shared" si="14"/>
        <v>2018|KaipƒÅtiki Local Board Area|Private Dwelling</v>
      </c>
      <c r="B482" t="s">
        <v>16</v>
      </c>
      <c r="C482" t="s">
        <v>17</v>
      </c>
      <c r="D482" t="s">
        <v>18</v>
      </c>
      <c r="E482" t="s">
        <v>19</v>
      </c>
      <c r="F482">
        <v>2018</v>
      </c>
      <c r="G482">
        <v>2018</v>
      </c>
      <c r="H482" s="1" t="s">
        <v>92</v>
      </c>
      <c r="I482" t="s">
        <v>91</v>
      </c>
      <c r="J482">
        <v>3</v>
      </c>
      <c r="K482" t="s">
        <v>28</v>
      </c>
      <c r="L482">
        <v>1</v>
      </c>
      <c r="M482" t="s">
        <v>261</v>
      </c>
      <c r="N482">
        <v>123</v>
      </c>
      <c r="R482" s="2">
        <f t="shared" si="15"/>
        <v>0.39988296108456067</v>
      </c>
      <c r="S482" s="2">
        <f>VLOOKUP(A482,'LBA Total'!A:Q,14,0)</f>
        <v>30759</v>
      </c>
    </row>
    <row r="483" spans="1:19" x14ac:dyDescent="0.45">
      <c r="A483" s="2" t="str">
        <f t="shared" si="14"/>
        <v>2018|KaipƒÅtiki Local Board Area|Non-private Dwelling</v>
      </c>
      <c r="B483" t="s">
        <v>16</v>
      </c>
      <c r="C483" t="s">
        <v>17</v>
      </c>
      <c r="D483" t="s">
        <v>18</v>
      </c>
      <c r="E483" t="s">
        <v>19</v>
      </c>
      <c r="F483">
        <v>2018</v>
      </c>
      <c r="G483">
        <v>2018</v>
      </c>
      <c r="H483" s="1" t="s">
        <v>92</v>
      </c>
      <c r="I483" t="s">
        <v>91</v>
      </c>
      <c r="J483">
        <v>3</v>
      </c>
      <c r="K483" t="s">
        <v>28</v>
      </c>
      <c r="L483">
        <v>2</v>
      </c>
      <c r="M483" t="s">
        <v>262</v>
      </c>
      <c r="N483">
        <v>0</v>
      </c>
      <c r="R483" s="2">
        <f t="shared" si="15"/>
        <v>0</v>
      </c>
      <c r="S483" s="2">
        <f>VLOOKUP(A483,'LBA Total'!A:Q,14,0)</f>
        <v>51</v>
      </c>
    </row>
    <row r="484" spans="1:19" x14ac:dyDescent="0.45">
      <c r="A484" s="2" t="str">
        <f t="shared" si="14"/>
        <v>2018|KaipƒÅtiki Local Board Area|Total - dwelling type</v>
      </c>
      <c r="B484" t="s">
        <v>16</v>
      </c>
      <c r="C484" t="s">
        <v>17</v>
      </c>
      <c r="D484" t="s">
        <v>18</v>
      </c>
      <c r="E484" t="s">
        <v>19</v>
      </c>
      <c r="F484">
        <v>2018</v>
      </c>
      <c r="G484">
        <v>2018</v>
      </c>
      <c r="H484" s="1" t="s">
        <v>92</v>
      </c>
      <c r="I484" t="s">
        <v>91</v>
      </c>
      <c r="J484">
        <v>3</v>
      </c>
      <c r="K484" t="s">
        <v>28</v>
      </c>
      <c r="L484">
        <v>99</v>
      </c>
      <c r="M484" t="s">
        <v>260</v>
      </c>
      <c r="N484">
        <v>123</v>
      </c>
      <c r="R484" s="2">
        <f t="shared" si="15"/>
        <v>0.39925990846236242</v>
      </c>
      <c r="S484" s="2">
        <f>VLOOKUP(A484,'LBA Total'!A:Q,14,0)</f>
        <v>30807</v>
      </c>
    </row>
    <row r="485" spans="1:19" x14ac:dyDescent="0.45">
      <c r="A485" s="2" t="str">
        <f t="shared" si="14"/>
        <v>2018|KaipƒÅtiki Local Board Area|Private Dwelling</v>
      </c>
      <c r="B485" t="s">
        <v>16</v>
      </c>
      <c r="C485" t="s">
        <v>17</v>
      </c>
      <c r="D485" t="s">
        <v>18</v>
      </c>
      <c r="E485" t="s">
        <v>19</v>
      </c>
      <c r="F485">
        <v>2018</v>
      </c>
      <c r="G485">
        <v>2018</v>
      </c>
      <c r="H485" s="1" t="s">
        <v>92</v>
      </c>
      <c r="I485" t="s">
        <v>91</v>
      </c>
      <c r="J485">
        <v>999</v>
      </c>
      <c r="K485" t="s">
        <v>29</v>
      </c>
      <c r="L485">
        <v>1</v>
      </c>
      <c r="M485" t="s">
        <v>261</v>
      </c>
      <c r="N485">
        <v>30759</v>
      </c>
      <c r="R485" s="2">
        <f t="shared" si="15"/>
        <v>100</v>
      </c>
      <c r="S485" s="2">
        <f>VLOOKUP(A485,'LBA Total'!A:Q,14,0)</f>
        <v>30759</v>
      </c>
    </row>
    <row r="486" spans="1:19" x14ac:dyDescent="0.45">
      <c r="A486" s="2" t="str">
        <f t="shared" si="14"/>
        <v>2018|KaipƒÅtiki Local Board Area|Non-private Dwelling</v>
      </c>
      <c r="B486" t="s">
        <v>16</v>
      </c>
      <c r="C486" t="s">
        <v>17</v>
      </c>
      <c r="D486" t="s">
        <v>18</v>
      </c>
      <c r="E486" t="s">
        <v>19</v>
      </c>
      <c r="F486">
        <v>2018</v>
      </c>
      <c r="G486">
        <v>2018</v>
      </c>
      <c r="H486" s="1" t="s">
        <v>92</v>
      </c>
      <c r="I486" t="s">
        <v>91</v>
      </c>
      <c r="J486">
        <v>999</v>
      </c>
      <c r="K486" t="s">
        <v>29</v>
      </c>
      <c r="L486">
        <v>2</v>
      </c>
      <c r="M486" t="s">
        <v>262</v>
      </c>
      <c r="N486">
        <v>51</v>
      </c>
      <c r="R486" s="2">
        <f t="shared" si="15"/>
        <v>100</v>
      </c>
      <c r="S486" s="2">
        <f>VLOOKUP(A486,'LBA Total'!A:Q,14,0)</f>
        <v>51</v>
      </c>
    </row>
    <row r="487" spans="1:19" x14ac:dyDescent="0.45">
      <c r="A487" s="2" t="str">
        <f t="shared" si="14"/>
        <v>2018|KaipƒÅtiki Local Board Area|Total - dwelling type</v>
      </c>
      <c r="B487" t="s">
        <v>16</v>
      </c>
      <c r="C487" t="s">
        <v>17</v>
      </c>
      <c r="D487" t="s">
        <v>18</v>
      </c>
      <c r="E487" t="s">
        <v>19</v>
      </c>
      <c r="F487">
        <v>2018</v>
      </c>
      <c r="G487">
        <v>2018</v>
      </c>
      <c r="H487" s="1" t="s">
        <v>92</v>
      </c>
      <c r="I487" t="s">
        <v>91</v>
      </c>
      <c r="J487">
        <v>999</v>
      </c>
      <c r="K487" t="s">
        <v>29</v>
      </c>
      <c r="L487">
        <v>99</v>
      </c>
      <c r="M487" t="s">
        <v>260</v>
      </c>
      <c r="N487">
        <v>30807</v>
      </c>
      <c r="R487" s="2">
        <f t="shared" si="15"/>
        <v>100</v>
      </c>
      <c r="S487" s="2">
        <f>VLOOKUP(A487,'LBA Total'!A:Q,14,0)</f>
        <v>30807</v>
      </c>
    </row>
    <row r="488" spans="1:19" x14ac:dyDescent="0.45">
      <c r="A488" s="2" t="str">
        <f t="shared" si="14"/>
        <v>2018|Devonport-Takapuna Local Board Area|Private Dwelling</v>
      </c>
      <c r="B488" t="s">
        <v>16</v>
      </c>
      <c r="C488" t="s">
        <v>17</v>
      </c>
      <c r="D488" t="s">
        <v>18</v>
      </c>
      <c r="E488" t="s">
        <v>19</v>
      </c>
      <c r="F488">
        <v>2018</v>
      </c>
      <c r="G488">
        <v>2018</v>
      </c>
      <c r="H488" s="1" t="s">
        <v>90</v>
      </c>
      <c r="I488" t="s">
        <v>89</v>
      </c>
      <c r="J488">
        <v>1</v>
      </c>
      <c r="K488" t="s">
        <v>22</v>
      </c>
      <c r="L488">
        <v>1</v>
      </c>
      <c r="M488" t="s">
        <v>261</v>
      </c>
      <c r="N488">
        <v>20901</v>
      </c>
      <c r="R488" s="2">
        <f t="shared" si="15"/>
        <v>92.584717607973417</v>
      </c>
      <c r="S488" s="2">
        <f>VLOOKUP(A488,'LBA Total'!A:Q,14,0)</f>
        <v>22575</v>
      </c>
    </row>
    <row r="489" spans="1:19" x14ac:dyDescent="0.45">
      <c r="A489" s="2" t="str">
        <f t="shared" si="14"/>
        <v>2018|Devonport-Takapuna Local Board Area|Non-private Dwelling</v>
      </c>
      <c r="B489" t="s">
        <v>16</v>
      </c>
      <c r="C489" t="s">
        <v>17</v>
      </c>
      <c r="D489" t="s">
        <v>18</v>
      </c>
      <c r="E489" t="s">
        <v>19</v>
      </c>
      <c r="F489">
        <v>2018</v>
      </c>
      <c r="G489">
        <v>2018</v>
      </c>
      <c r="H489" s="1" t="s">
        <v>90</v>
      </c>
      <c r="I489" t="s">
        <v>89</v>
      </c>
      <c r="J489">
        <v>1</v>
      </c>
      <c r="K489" t="s">
        <v>22</v>
      </c>
      <c r="L489">
        <v>2</v>
      </c>
      <c r="M489" t="s">
        <v>262</v>
      </c>
      <c r="N489">
        <v>51</v>
      </c>
      <c r="R489" s="2">
        <f t="shared" si="15"/>
        <v>85</v>
      </c>
      <c r="S489" s="2">
        <f>VLOOKUP(A489,'LBA Total'!A:Q,14,0)</f>
        <v>60</v>
      </c>
    </row>
    <row r="490" spans="1:19" x14ac:dyDescent="0.45">
      <c r="A490" s="2" t="str">
        <f t="shared" si="14"/>
        <v>2018|Devonport-Takapuna Local Board Area|Total - dwelling type</v>
      </c>
      <c r="B490" t="s">
        <v>16</v>
      </c>
      <c r="C490" t="s">
        <v>17</v>
      </c>
      <c r="D490" t="s">
        <v>18</v>
      </c>
      <c r="E490" t="s">
        <v>19</v>
      </c>
      <c r="F490">
        <v>2018</v>
      </c>
      <c r="G490">
        <v>2018</v>
      </c>
      <c r="H490" s="1" t="s">
        <v>90</v>
      </c>
      <c r="I490" t="s">
        <v>89</v>
      </c>
      <c r="J490">
        <v>1</v>
      </c>
      <c r="K490" t="s">
        <v>22</v>
      </c>
      <c r="L490">
        <v>99</v>
      </c>
      <c r="M490" t="s">
        <v>260</v>
      </c>
      <c r="N490">
        <v>20949</v>
      </c>
      <c r="R490" s="2">
        <f t="shared" si="15"/>
        <v>92.551358515573227</v>
      </c>
      <c r="S490" s="2">
        <f>VLOOKUP(A490,'LBA Total'!A:Q,14,0)</f>
        <v>22635</v>
      </c>
    </row>
    <row r="491" spans="1:19" x14ac:dyDescent="0.45">
      <c r="A491" s="2" t="str">
        <f t="shared" si="14"/>
        <v>2018|Devonport-Takapuna Local Board Area|Private Dwelling</v>
      </c>
      <c r="B491" t="s">
        <v>16</v>
      </c>
      <c r="C491" t="s">
        <v>17</v>
      </c>
      <c r="D491" t="s">
        <v>18</v>
      </c>
      <c r="E491" t="s">
        <v>19</v>
      </c>
      <c r="F491">
        <v>2018</v>
      </c>
      <c r="G491">
        <v>2018</v>
      </c>
      <c r="H491" s="1" t="s">
        <v>90</v>
      </c>
      <c r="I491" t="s">
        <v>89</v>
      </c>
      <c r="J491">
        <v>2</v>
      </c>
      <c r="K491" t="s">
        <v>23</v>
      </c>
      <c r="L491">
        <v>1</v>
      </c>
      <c r="M491" t="s">
        <v>261</v>
      </c>
      <c r="N491">
        <v>1587</v>
      </c>
      <c r="R491" s="2">
        <f t="shared" si="15"/>
        <v>7.0299003322259139</v>
      </c>
      <c r="S491" s="2">
        <f>VLOOKUP(A491,'LBA Total'!A:Q,14,0)</f>
        <v>22575</v>
      </c>
    </row>
    <row r="492" spans="1:19" x14ac:dyDescent="0.45">
      <c r="A492" s="2" t="str">
        <f t="shared" si="14"/>
        <v>2018|Devonport-Takapuna Local Board Area|Non-private Dwelling</v>
      </c>
      <c r="B492" t="s">
        <v>16</v>
      </c>
      <c r="C492" t="s">
        <v>17</v>
      </c>
      <c r="D492" t="s">
        <v>18</v>
      </c>
      <c r="E492" t="s">
        <v>19</v>
      </c>
      <c r="F492">
        <v>2018</v>
      </c>
      <c r="G492">
        <v>2018</v>
      </c>
      <c r="H492" s="1" t="s">
        <v>90</v>
      </c>
      <c r="I492" t="s">
        <v>89</v>
      </c>
      <c r="J492">
        <v>2</v>
      </c>
      <c r="K492" t="s">
        <v>23</v>
      </c>
      <c r="L492">
        <v>2</v>
      </c>
      <c r="M492" t="s">
        <v>262</v>
      </c>
      <c r="N492">
        <v>6</v>
      </c>
      <c r="R492" s="2">
        <f t="shared" si="15"/>
        <v>10</v>
      </c>
      <c r="S492" s="2">
        <f>VLOOKUP(A492,'LBA Total'!A:Q,14,0)</f>
        <v>60</v>
      </c>
    </row>
    <row r="493" spans="1:19" x14ac:dyDescent="0.45">
      <c r="A493" s="2" t="str">
        <f t="shared" si="14"/>
        <v>2018|Devonport-Takapuna Local Board Area|Total - dwelling type</v>
      </c>
      <c r="B493" t="s">
        <v>16</v>
      </c>
      <c r="C493" t="s">
        <v>17</v>
      </c>
      <c r="D493" t="s">
        <v>18</v>
      </c>
      <c r="E493" t="s">
        <v>19</v>
      </c>
      <c r="F493">
        <v>2018</v>
      </c>
      <c r="G493">
        <v>2018</v>
      </c>
      <c r="H493" s="1" t="s">
        <v>90</v>
      </c>
      <c r="I493" t="s">
        <v>89</v>
      </c>
      <c r="J493">
        <v>2</v>
      </c>
      <c r="K493" t="s">
        <v>23</v>
      </c>
      <c r="L493">
        <v>99</v>
      </c>
      <c r="M493" t="s">
        <v>260</v>
      </c>
      <c r="N493">
        <v>1593</v>
      </c>
      <c r="R493" s="2">
        <f t="shared" si="15"/>
        <v>7.037773359840954</v>
      </c>
      <c r="S493" s="2">
        <f>VLOOKUP(A493,'LBA Total'!A:Q,14,0)</f>
        <v>22635</v>
      </c>
    </row>
    <row r="494" spans="1:19" x14ac:dyDescent="0.45">
      <c r="A494" s="2" t="str">
        <f t="shared" si="14"/>
        <v>2018|Devonport-Takapuna Local Board Area|Private Dwelling</v>
      </c>
      <c r="B494" t="s">
        <v>16</v>
      </c>
      <c r="C494" t="s">
        <v>17</v>
      </c>
      <c r="D494" t="s">
        <v>18</v>
      </c>
      <c r="E494" t="s">
        <v>19</v>
      </c>
      <c r="F494">
        <v>2018</v>
      </c>
      <c r="G494">
        <v>2018</v>
      </c>
      <c r="H494" s="1" t="s">
        <v>90</v>
      </c>
      <c r="I494" t="s">
        <v>89</v>
      </c>
      <c r="J494">
        <v>21</v>
      </c>
      <c r="K494" t="s">
        <v>26</v>
      </c>
      <c r="L494">
        <v>1</v>
      </c>
      <c r="M494" t="s">
        <v>261</v>
      </c>
      <c r="N494">
        <v>906</v>
      </c>
      <c r="R494" s="2">
        <f t="shared" si="15"/>
        <v>4.0132890365448501</v>
      </c>
      <c r="S494" s="2">
        <f>VLOOKUP(A494,'LBA Total'!A:Q,14,0)</f>
        <v>22575</v>
      </c>
    </row>
    <row r="495" spans="1:19" x14ac:dyDescent="0.45">
      <c r="A495" s="2" t="str">
        <f t="shared" si="14"/>
        <v>2018|Devonport-Takapuna Local Board Area|Non-private Dwelling</v>
      </c>
      <c r="B495" t="s">
        <v>16</v>
      </c>
      <c r="C495" t="s">
        <v>17</v>
      </c>
      <c r="D495" t="s">
        <v>18</v>
      </c>
      <c r="E495" t="s">
        <v>19</v>
      </c>
      <c r="F495">
        <v>2018</v>
      </c>
      <c r="G495">
        <v>2018</v>
      </c>
      <c r="H495" s="1" t="s">
        <v>90</v>
      </c>
      <c r="I495" t="s">
        <v>89</v>
      </c>
      <c r="J495">
        <v>21</v>
      </c>
      <c r="K495" t="s">
        <v>26</v>
      </c>
      <c r="L495">
        <v>2</v>
      </c>
      <c r="M495" t="s">
        <v>262</v>
      </c>
      <c r="N495">
        <v>3</v>
      </c>
      <c r="R495" s="2">
        <f t="shared" si="15"/>
        <v>5</v>
      </c>
      <c r="S495" s="2">
        <f>VLOOKUP(A495,'LBA Total'!A:Q,14,0)</f>
        <v>60</v>
      </c>
    </row>
    <row r="496" spans="1:19" x14ac:dyDescent="0.45">
      <c r="A496" s="2" t="str">
        <f t="shared" si="14"/>
        <v>2018|Devonport-Takapuna Local Board Area|Total - dwelling type</v>
      </c>
      <c r="B496" t="s">
        <v>16</v>
      </c>
      <c r="C496" t="s">
        <v>17</v>
      </c>
      <c r="D496" t="s">
        <v>18</v>
      </c>
      <c r="E496" t="s">
        <v>19</v>
      </c>
      <c r="F496">
        <v>2018</v>
      </c>
      <c r="G496">
        <v>2018</v>
      </c>
      <c r="H496" s="1" t="s">
        <v>90</v>
      </c>
      <c r="I496" t="s">
        <v>89</v>
      </c>
      <c r="J496">
        <v>21</v>
      </c>
      <c r="K496" t="s">
        <v>26</v>
      </c>
      <c r="L496">
        <v>99</v>
      </c>
      <c r="M496" t="s">
        <v>260</v>
      </c>
      <c r="N496">
        <v>909</v>
      </c>
      <c r="R496" s="2">
        <f t="shared" si="15"/>
        <v>4.0159045725646125</v>
      </c>
      <c r="S496" s="2">
        <f>VLOOKUP(A496,'LBA Total'!A:Q,14,0)</f>
        <v>22635</v>
      </c>
    </row>
    <row r="497" spans="1:19" x14ac:dyDescent="0.45">
      <c r="A497" s="2" t="str">
        <f t="shared" si="14"/>
        <v>2018|Devonport-Takapuna Local Board Area|Private Dwelling</v>
      </c>
      <c r="B497" t="s">
        <v>16</v>
      </c>
      <c r="C497" t="s">
        <v>17</v>
      </c>
      <c r="D497" t="s">
        <v>18</v>
      </c>
      <c r="E497" t="s">
        <v>19</v>
      </c>
      <c r="F497">
        <v>2018</v>
      </c>
      <c r="G497">
        <v>2018</v>
      </c>
      <c r="H497" s="1" t="s">
        <v>90</v>
      </c>
      <c r="I497" t="s">
        <v>89</v>
      </c>
      <c r="J497">
        <v>22</v>
      </c>
      <c r="K497" t="s">
        <v>27</v>
      </c>
      <c r="L497">
        <v>1</v>
      </c>
      <c r="M497" t="s">
        <v>261</v>
      </c>
      <c r="N497">
        <v>681</v>
      </c>
      <c r="R497" s="2">
        <f t="shared" si="15"/>
        <v>3.0166112956810633</v>
      </c>
      <c r="S497" s="2">
        <f>VLOOKUP(A497,'LBA Total'!A:Q,14,0)</f>
        <v>22575</v>
      </c>
    </row>
    <row r="498" spans="1:19" x14ac:dyDescent="0.45">
      <c r="A498" s="2" t="str">
        <f t="shared" si="14"/>
        <v>2018|Devonport-Takapuna Local Board Area|Non-private Dwelling</v>
      </c>
      <c r="B498" t="s">
        <v>16</v>
      </c>
      <c r="C498" t="s">
        <v>17</v>
      </c>
      <c r="D498" t="s">
        <v>18</v>
      </c>
      <c r="E498" t="s">
        <v>19</v>
      </c>
      <c r="F498">
        <v>2018</v>
      </c>
      <c r="G498">
        <v>2018</v>
      </c>
      <c r="H498" s="1" t="s">
        <v>90</v>
      </c>
      <c r="I498" t="s">
        <v>89</v>
      </c>
      <c r="J498">
        <v>22</v>
      </c>
      <c r="K498" t="s">
        <v>27</v>
      </c>
      <c r="L498">
        <v>2</v>
      </c>
      <c r="M498" t="s">
        <v>262</v>
      </c>
      <c r="N498">
        <v>3</v>
      </c>
      <c r="R498" s="2">
        <f t="shared" si="15"/>
        <v>5</v>
      </c>
      <c r="S498" s="2">
        <f>VLOOKUP(A498,'LBA Total'!A:Q,14,0)</f>
        <v>60</v>
      </c>
    </row>
    <row r="499" spans="1:19" x14ac:dyDescent="0.45">
      <c r="A499" s="2" t="str">
        <f t="shared" si="14"/>
        <v>2018|Devonport-Takapuna Local Board Area|Total - dwelling type</v>
      </c>
      <c r="B499" t="s">
        <v>16</v>
      </c>
      <c r="C499" t="s">
        <v>17</v>
      </c>
      <c r="D499" t="s">
        <v>18</v>
      </c>
      <c r="E499" t="s">
        <v>19</v>
      </c>
      <c r="F499">
        <v>2018</v>
      </c>
      <c r="G499">
        <v>2018</v>
      </c>
      <c r="H499" s="1" t="s">
        <v>90</v>
      </c>
      <c r="I499" t="s">
        <v>89</v>
      </c>
      <c r="J499">
        <v>22</v>
      </c>
      <c r="K499" t="s">
        <v>27</v>
      </c>
      <c r="L499">
        <v>99</v>
      </c>
      <c r="M499" t="s">
        <v>260</v>
      </c>
      <c r="N499">
        <v>684</v>
      </c>
      <c r="R499" s="2">
        <f t="shared" si="15"/>
        <v>3.0218687872763419</v>
      </c>
      <c r="S499" s="2">
        <f>VLOOKUP(A499,'LBA Total'!A:Q,14,0)</f>
        <v>22635</v>
      </c>
    </row>
    <row r="500" spans="1:19" x14ac:dyDescent="0.45">
      <c r="A500" s="2" t="str">
        <f t="shared" si="14"/>
        <v>2018|Devonport-Takapuna Local Board Area|Private Dwelling</v>
      </c>
      <c r="B500" t="s">
        <v>16</v>
      </c>
      <c r="C500" t="s">
        <v>17</v>
      </c>
      <c r="D500" t="s">
        <v>18</v>
      </c>
      <c r="E500" t="s">
        <v>19</v>
      </c>
      <c r="F500">
        <v>2018</v>
      </c>
      <c r="G500">
        <v>2018</v>
      </c>
      <c r="H500" s="1" t="s">
        <v>90</v>
      </c>
      <c r="I500" t="s">
        <v>89</v>
      </c>
      <c r="J500">
        <v>3</v>
      </c>
      <c r="K500" t="s">
        <v>28</v>
      </c>
      <c r="L500">
        <v>1</v>
      </c>
      <c r="M500" t="s">
        <v>261</v>
      </c>
      <c r="N500">
        <v>90</v>
      </c>
      <c r="R500" s="2">
        <f t="shared" si="15"/>
        <v>0.3986710963455149</v>
      </c>
      <c r="S500" s="2">
        <f>VLOOKUP(A500,'LBA Total'!A:Q,14,0)</f>
        <v>22575</v>
      </c>
    </row>
    <row r="501" spans="1:19" x14ac:dyDescent="0.45">
      <c r="A501" s="2" t="str">
        <f t="shared" si="14"/>
        <v>2018|Devonport-Takapuna Local Board Area|Non-private Dwelling</v>
      </c>
      <c r="B501" t="s">
        <v>16</v>
      </c>
      <c r="C501" t="s">
        <v>17</v>
      </c>
      <c r="D501" t="s">
        <v>18</v>
      </c>
      <c r="E501" t="s">
        <v>19</v>
      </c>
      <c r="F501">
        <v>2018</v>
      </c>
      <c r="G501">
        <v>2018</v>
      </c>
      <c r="H501" s="1" t="s">
        <v>90</v>
      </c>
      <c r="I501" t="s">
        <v>89</v>
      </c>
      <c r="J501">
        <v>3</v>
      </c>
      <c r="K501" t="s">
        <v>28</v>
      </c>
      <c r="L501">
        <v>2</v>
      </c>
      <c r="M501" t="s">
        <v>262</v>
      </c>
      <c r="N501">
        <v>3</v>
      </c>
      <c r="R501" s="2">
        <f t="shared" si="15"/>
        <v>5</v>
      </c>
      <c r="S501" s="2">
        <f>VLOOKUP(A501,'LBA Total'!A:Q,14,0)</f>
        <v>60</v>
      </c>
    </row>
    <row r="502" spans="1:19" x14ac:dyDescent="0.45">
      <c r="A502" s="2" t="str">
        <f t="shared" si="14"/>
        <v>2018|Devonport-Takapuna Local Board Area|Total - dwelling type</v>
      </c>
      <c r="B502" t="s">
        <v>16</v>
      </c>
      <c r="C502" t="s">
        <v>17</v>
      </c>
      <c r="D502" t="s">
        <v>18</v>
      </c>
      <c r="E502" t="s">
        <v>19</v>
      </c>
      <c r="F502">
        <v>2018</v>
      </c>
      <c r="G502">
        <v>2018</v>
      </c>
      <c r="H502" s="1" t="s">
        <v>90</v>
      </c>
      <c r="I502" t="s">
        <v>89</v>
      </c>
      <c r="J502">
        <v>3</v>
      </c>
      <c r="K502" t="s">
        <v>28</v>
      </c>
      <c r="L502">
        <v>99</v>
      </c>
      <c r="M502" t="s">
        <v>260</v>
      </c>
      <c r="N502">
        <v>93</v>
      </c>
      <c r="R502" s="2">
        <f t="shared" si="15"/>
        <v>0.4108681245858184</v>
      </c>
      <c r="S502" s="2">
        <f>VLOOKUP(A502,'LBA Total'!A:Q,14,0)</f>
        <v>22635</v>
      </c>
    </row>
    <row r="503" spans="1:19" x14ac:dyDescent="0.45">
      <c r="A503" s="2" t="str">
        <f t="shared" si="14"/>
        <v>2018|Devonport-Takapuna Local Board Area|Private Dwelling</v>
      </c>
      <c r="B503" t="s">
        <v>16</v>
      </c>
      <c r="C503" t="s">
        <v>17</v>
      </c>
      <c r="D503" t="s">
        <v>18</v>
      </c>
      <c r="E503" t="s">
        <v>19</v>
      </c>
      <c r="F503">
        <v>2018</v>
      </c>
      <c r="G503">
        <v>2018</v>
      </c>
      <c r="H503" s="1" t="s">
        <v>90</v>
      </c>
      <c r="I503" t="s">
        <v>89</v>
      </c>
      <c r="J503">
        <v>999</v>
      </c>
      <c r="K503" t="s">
        <v>29</v>
      </c>
      <c r="L503">
        <v>1</v>
      </c>
      <c r="M503" t="s">
        <v>261</v>
      </c>
      <c r="N503">
        <v>22575</v>
      </c>
      <c r="R503" s="2">
        <f t="shared" si="15"/>
        <v>100</v>
      </c>
      <c r="S503" s="2">
        <f>VLOOKUP(A503,'LBA Total'!A:Q,14,0)</f>
        <v>22575</v>
      </c>
    </row>
    <row r="504" spans="1:19" x14ac:dyDescent="0.45">
      <c r="A504" s="2" t="str">
        <f t="shared" si="14"/>
        <v>2018|Devonport-Takapuna Local Board Area|Non-private Dwelling</v>
      </c>
      <c r="B504" t="s">
        <v>16</v>
      </c>
      <c r="C504" t="s">
        <v>17</v>
      </c>
      <c r="D504" t="s">
        <v>18</v>
      </c>
      <c r="E504" t="s">
        <v>19</v>
      </c>
      <c r="F504">
        <v>2018</v>
      </c>
      <c r="G504">
        <v>2018</v>
      </c>
      <c r="H504" s="1" t="s">
        <v>90</v>
      </c>
      <c r="I504" t="s">
        <v>89</v>
      </c>
      <c r="J504">
        <v>999</v>
      </c>
      <c r="K504" t="s">
        <v>29</v>
      </c>
      <c r="L504">
        <v>2</v>
      </c>
      <c r="M504" t="s">
        <v>262</v>
      </c>
      <c r="N504">
        <v>60</v>
      </c>
      <c r="R504" s="2">
        <f t="shared" si="15"/>
        <v>100</v>
      </c>
      <c r="S504" s="2">
        <f>VLOOKUP(A504,'LBA Total'!A:Q,14,0)</f>
        <v>60</v>
      </c>
    </row>
    <row r="505" spans="1:19" x14ac:dyDescent="0.45">
      <c r="A505" s="2" t="str">
        <f t="shared" si="14"/>
        <v>2018|Devonport-Takapuna Local Board Area|Total - dwelling type</v>
      </c>
      <c r="B505" t="s">
        <v>16</v>
      </c>
      <c r="C505" t="s">
        <v>17</v>
      </c>
      <c r="D505" t="s">
        <v>18</v>
      </c>
      <c r="E505" t="s">
        <v>19</v>
      </c>
      <c r="F505">
        <v>2018</v>
      </c>
      <c r="G505">
        <v>2018</v>
      </c>
      <c r="H505" s="1" t="s">
        <v>90</v>
      </c>
      <c r="I505" t="s">
        <v>89</v>
      </c>
      <c r="J505">
        <v>999</v>
      </c>
      <c r="K505" t="s">
        <v>29</v>
      </c>
      <c r="L505">
        <v>99</v>
      </c>
      <c r="M505" t="s">
        <v>260</v>
      </c>
      <c r="N505">
        <v>22635</v>
      </c>
      <c r="R505" s="2">
        <f t="shared" si="15"/>
        <v>100</v>
      </c>
      <c r="S505" s="2">
        <f>VLOOKUP(A505,'LBA Total'!A:Q,14,0)</f>
        <v>22635</v>
      </c>
    </row>
    <row r="506" spans="1:19" x14ac:dyDescent="0.45">
      <c r="A506" s="2" t="str">
        <f t="shared" si="14"/>
        <v>2018|Henderson-Massey Local Board Area|Private Dwelling</v>
      </c>
      <c r="B506" t="s">
        <v>16</v>
      </c>
      <c r="C506" t="s">
        <v>17</v>
      </c>
      <c r="D506" t="s">
        <v>18</v>
      </c>
      <c r="E506" t="s">
        <v>19</v>
      </c>
      <c r="F506">
        <v>2018</v>
      </c>
      <c r="G506">
        <v>2018</v>
      </c>
      <c r="H506" s="1" t="s">
        <v>88</v>
      </c>
      <c r="I506" t="s">
        <v>87</v>
      </c>
      <c r="J506">
        <v>1</v>
      </c>
      <c r="K506" t="s">
        <v>22</v>
      </c>
      <c r="L506">
        <v>1</v>
      </c>
      <c r="M506" t="s">
        <v>261</v>
      </c>
      <c r="N506">
        <v>35526</v>
      </c>
      <c r="R506" s="2">
        <f t="shared" si="15"/>
        <v>93.946846489488294</v>
      </c>
      <c r="S506" s="2">
        <f>VLOOKUP(A506,'LBA Total'!A:Q,14,0)</f>
        <v>37815</v>
      </c>
    </row>
    <row r="507" spans="1:19" x14ac:dyDescent="0.45">
      <c r="A507" s="2" t="str">
        <f t="shared" si="14"/>
        <v>2018|Henderson-Massey Local Board Area|Non-private Dwelling</v>
      </c>
      <c r="B507" t="s">
        <v>16</v>
      </c>
      <c r="C507" t="s">
        <v>17</v>
      </c>
      <c r="D507" t="s">
        <v>18</v>
      </c>
      <c r="E507" t="s">
        <v>19</v>
      </c>
      <c r="F507">
        <v>2018</v>
      </c>
      <c r="G507">
        <v>2018</v>
      </c>
      <c r="H507" s="1" t="s">
        <v>88</v>
      </c>
      <c r="I507" t="s">
        <v>87</v>
      </c>
      <c r="J507">
        <v>1</v>
      </c>
      <c r="K507" t="s">
        <v>22</v>
      </c>
      <c r="L507">
        <v>2</v>
      </c>
      <c r="M507" t="s">
        <v>262</v>
      </c>
      <c r="N507">
        <v>93</v>
      </c>
      <c r="R507" s="2">
        <f t="shared" si="15"/>
        <v>79.487179487179489</v>
      </c>
      <c r="S507" s="2">
        <f>VLOOKUP(A507,'LBA Total'!A:Q,14,0)</f>
        <v>117</v>
      </c>
    </row>
    <row r="508" spans="1:19" x14ac:dyDescent="0.45">
      <c r="A508" s="2" t="str">
        <f t="shared" si="14"/>
        <v>2018|Henderson-Massey Local Board Area|Total - dwelling type</v>
      </c>
      <c r="B508" t="s">
        <v>16</v>
      </c>
      <c r="C508" t="s">
        <v>17</v>
      </c>
      <c r="D508" t="s">
        <v>18</v>
      </c>
      <c r="E508" t="s">
        <v>19</v>
      </c>
      <c r="F508">
        <v>2018</v>
      </c>
      <c r="G508">
        <v>2018</v>
      </c>
      <c r="H508" s="1" t="s">
        <v>88</v>
      </c>
      <c r="I508" t="s">
        <v>87</v>
      </c>
      <c r="J508">
        <v>1</v>
      </c>
      <c r="K508" t="s">
        <v>22</v>
      </c>
      <c r="L508">
        <v>99</v>
      </c>
      <c r="M508" t="s">
        <v>260</v>
      </c>
      <c r="N508">
        <v>35616</v>
      </c>
      <c r="R508" s="2">
        <f t="shared" si="15"/>
        <v>93.894337235052191</v>
      </c>
      <c r="S508" s="2">
        <f>VLOOKUP(A508,'LBA Total'!A:Q,14,0)</f>
        <v>37932</v>
      </c>
    </row>
    <row r="509" spans="1:19" x14ac:dyDescent="0.45">
      <c r="A509" s="2" t="str">
        <f t="shared" si="14"/>
        <v>2018|Henderson-Massey Local Board Area|Private Dwelling</v>
      </c>
      <c r="B509" t="s">
        <v>16</v>
      </c>
      <c r="C509" t="s">
        <v>17</v>
      </c>
      <c r="D509" t="s">
        <v>18</v>
      </c>
      <c r="E509" t="s">
        <v>19</v>
      </c>
      <c r="F509">
        <v>2018</v>
      </c>
      <c r="G509">
        <v>2018</v>
      </c>
      <c r="H509" s="1" t="s">
        <v>88</v>
      </c>
      <c r="I509" t="s">
        <v>87</v>
      </c>
      <c r="J509">
        <v>2</v>
      </c>
      <c r="K509" t="s">
        <v>23</v>
      </c>
      <c r="L509">
        <v>1</v>
      </c>
      <c r="M509" t="s">
        <v>261</v>
      </c>
      <c r="N509">
        <v>2043</v>
      </c>
      <c r="R509" s="2">
        <f t="shared" si="15"/>
        <v>5.4026180087266962</v>
      </c>
      <c r="S509" s="2">
        <f>VLOOKUP(A509,'LBA Total'!A:Q,14,0)</f>
        <v>37815</v>
      </c>
    </row>
    <row r="510" spans="1:19" x14ac:dyDescent="0.45">
      <c r="A510" s="2" t="str">
        <f t="shared" si="14"/>
        <v>2018|Henderson-Massey Local Board Area|Non-private Dwelling</v>
      </c>
      <c r="B510" t="s">
        <v>16</v>
      </c>
      <c r="C510" t="s">
        <v>17</v>
      </c>
      <c r="D510" t="s">
        <v>18</v>
      </c>
      <c r="E510" t="s">
        <v>19</v>
      </c>
      <c r="F510">
        <v>2018</v>
      </c>
      <c r="G510">
        <v>2018</v>
      </c>
      <c r="H510" s="1" t="s">
        <v>88</v>
      </c>
      <c r="I510" t="s">
        <v>87</v>
      </c>
      <c r="J510">
        <v>2</v>
      </c>
      <c r="K510" t="s">
        <v>23</v>
      </c>
      <c r="L510">
        <v>2</v>
      </c>
      <c r="M510" t="s">
        <v>262</v>
      </c>
      <c r="N510">
        <v>15</v>
      </c>
      <c r="R510" s="2">
        <f t="shared" si="15"/>
        <v>12.820512820512819</v>
      </c>
      <c r="S510" s="2">
        <f>VLOOKUP(A510,'LBA Total'!A:Q,14,0)</f>
        <v>117</v>
      </c>
    </row>
    <row r="511" spans="1:19" x14ac:dyDescent="0.45">
      <c r="A511" s="2" t="str">
        <f t="shared" si="14"/>
        <v>2018|Henderson-Massey Local Board Area|Total - dwelling type</v>
      </c>
      <c r="B511" t="s">
        <v>16</v>
      </c>
      <c r="C511" t="s">
        <v>17</v>
      </c>
      <c r="D511" t="s">
        <v>18</v>
      </c>
      <c r="E511" t="s">
        <v>19</v>
      </c>
      <c r="F511">
        <v>2018</v>
      </c>
      <c r="G511">
        <v>2018</v>
      </c>
      <c r="H511" s="1" t="s">
        <v>88</v>
      </c>
      <c r="I511" t="s">
        <v>87</v>
      </c>
      <c r="J511">
        <v>2</v>
      </c>
      <c r="K511" t="s">
        <v>23</v>
      </c>
      <c r="L511">
        <v>99</v>
      </c>
      <c r="M511" t="s">
        <v>260</v>
      </c>
      <c r="N511">
        <v>2061</v>
      </c>
      <c r="R511" s="2">
        <f t="shared" si="15"/>
        <v>5.4334071496361904</v>
      </c>
      <c r="S511" s="2">
        <f>VLOOKUP(A511,'LBA Total'!A:Q,14,0)</f>
        <v>37932</v>
      </c>
    </row>
    <row r="512" spans="1:19" x14ac:dyDescent="0.45">
      <c r="A512" s="2" t="str">
        <f t="shared" si="14"/>
        <v>2018|Henderson-Massey Local Board Area|Private Dwelling</v>
      </c>
      <c r="B512" t="s">
        <v>16</v>
      </c>
      <c r="C512" t="s">
        <v>17</v>
      </c>
      <c r="D512" t="s">
        <v>18</v>
      </c>
      <c r="E512" t="s">
        <v>19</v>
      </c>
      <c r="F512">
        <v>2018</v>
      </c>
      <c r="G512">
        <v>2018</v>
      </c>
      <c r="H512" s="1" t="s">
        <v>88</v>
      </c>
      <c r="I512" t="s">
        <v>87</v>
      </c>
      <c r="J512">
        <v>21</v>
      </c>
      <c r="K512" t="s">
        <v>26</v>
      </c>
      <c r="L512">
        <v>1</v>
      </c>
      <c r="M512" t="s">
        <v>261</v>
      </c>
      <c r="N512">
        <v>1137</v>
      </c>
      <c r="R512" s="2">
        <f t="shared" si="15"/>
        <v>3.006743355811186</v>
      </c>
      <c r="S512" s="2">
        <f>VLOOKUP(A512,'LBA Total'!A:Q,14,0)</f>
        <v>37815</v>
      </c>
    </row>
    <row r="513" spans="1:19" x14ac:dyDescent="0.45">
      <c r="A513" s="2" t="str">
        <f t="shared" si="14"/>
        <v>2018|Henderson-Massey Local Board Area|Non-private Dwelling</v>
      </c>
      <c r="B513" t="s">
        <v>16</v>
      </c>
      <c r="C513" t="s">
        <v>17</v>
      </c>
      <c r="D513" t="s">
        <v>18</v>
      </c>
      <c r="E513" t="s">
        <v>19</v>
      </c>
      <c r="F513">
        <v>2018</v>
      </c>
      <c r="G513">
        <v>2018</v>
      </c>
      <c r="H513" s="1" t="s">
        <v>88</v>
      </c>
      <c r="I513" t="s">
        <v>87</v>
      </c>
      <c r="J513">
        <v>21</v>
      </c>
      <c r="K513" t="s">
        <v>26</v>
      </c>
      <c r="L513">
        <v>2</v>
      </c>
      <c r="M513" t="s">
        <v>262</v>
      </c>
      <c r="N513">
        <v>3</v>
      </c>
      <c r="R513" s="2">
        <f t="shared" si="15"/>
        <v>2.5641025641025639</v>
      </c>
      <c r="S513" s="2">
        <f>VLOOKUP(A513,'LBA Total'!A:Q,14,0)</f>
        <v>117</v>
      </c>
    </row>
    <row r="514" spans="1:19" x14ac:dyDescent="0.45">
      <c r="A514" s="2" t="str">
        <f t="shared" si="14"/>
        <v>2018|Henderson-Massey Local Board Area|Total - dwelling type</v>
      </c>
      <c r="B514" t="s">
        <v>16</v>
      </c>
      <c r="C514" t="s">
        <v>17</v>
      </c>
      <c r="D514" t="s">
        <v>18</v>
      </c>
      <c r="E514" t="s">
        <v>19</v>
      </c>
      <c r="F514">
        <v>2018</v>
      </c>
      <c r="G514">
        <v>2018</v>
      </c>
      <c r="H514" s="1" t="s">
        <v>88</v>
      </c>
      <c r="I514" t="s">
        <v>87</v>
      </c>
      <c r="J514">
        <v>21</v>
      </c>
      <c r="K514" t="s">
        <v>26</v>
      </c>
      <c r="L514">
        <v>99</v>
      </c>
      <c r="M514" t="s">
        <v>260</v>
      </c>
      <c r="N514">
        <v>1143</v>
      </c>
      <c r="R514" s="2">
        <f t="shared" si="15"/>
        <v>3.0132869345143942</v>
      </c>
      <c r="S514" s="2">
        <f>VLOOKUP(A514,'LBA Total'!A:Q,14,0)</f>
        <v>37932</v>
      </c>
    </row>
    <row r="515" spans="1:19" x14ac:dyDescent="0.45">
      <c r="A515" s="2" t="str">
        <f t="shared" ref="A515:A578" si="16">G515&amp;"|"&amp;I515&amp;"|"&amp;M515</f>
        <v>2018|Henderson-Massey Local Board Area|Private Dwelling</v>
      </c>
      <c r="B515" t="s">
        <v>16</v>
      </c>
      <c r="C515" t="s">
        <v>17</v>
      </c>
      <c r="D515" t="s">
        <v>18</v>
      </c>
      <c r="E515" t="s">
        <v>19</v>
      </c>
      <c r="F515">
        <v>2018</v>
      </c>
      <c r="G515">
        <v>2018</v>
      </c>
      <c r="H515" s="1" t="s">
        <v>88</v>
      </c>
      <c r="I515" t="s">
        <v>87</v>
      </c>
      <c r="J515">
        <v>22</v>
      </c>
      <c r="K515" t="s">
        <v>27</v>
      </c>
      <c r="L515">
        <v>1</v>
      </c>
      <c r="M515" t="s">
        <v>261</v>
      </c>
      <c r="N515">
        <v>906</v>
      </c>
      <c r="R515" s="2">
        <f t="shared" ref="R515:R578" si="17">IF(P515&lt;&gt;"_U",IFERROR((N515/S515*100),"."),".")</f>
        <v>2.3958746529155097</v>
      </c>
      <c r="S515" s="2">
        <f>VLOOKUP(A515,'LBA Total'!A:Q,14,0)</f>
        <v>37815</v>
      </c>
    </row>
    <row r="516" spans="1:19" x14ac:dyDescent="0.45">
      <c r="A516" s="2" t="str">
        <f t="shared" si="16"/>
        <v>2018|Henderson-Massey Local Board Area|Non-private Dwelling</v>
      </c>
      <c r="B516" t="s">
        <v>16</v>
      </c>
      <c r="C516" t="s">
        <v>17</v>
      </c>
      <c r="D516" t="s">
        <v>18</v>
      </c>
      <c r="E516" t="s">
        <v>19</v>
      </c>
      <c r="F516">
        <v>2018</v>
      </c>
      <c r="G516">
        <v>2018</v>
      </c>
      <c r="H516" s="1" t="s">
        <v>88</v>
      </c>
      <c r="I516" t="s">
        <v>87</v>
      </c>
      <c r="J516">
        <v>22</v>
      </c>
      <c r="K516" t="s">
        <v>27</v>
      </c>
      <c r="L516">
        <v>2</v>
      </c>
      <c r="M516" t="s">
        <v>262</v>
      </c>
      <c r="N516">
        <v>12</v>
      </c>
      <c r="R516" s="2">
        <f t="shared" si="17"/>
        <v>10.256410256410255</v>
      </c>
      <c r="S516" s="2">
        <f>VLOOKUP(A516,'LBA Total'!A:Q,14,0)</f>
        <v>117</v>
      </c>
    </row>
    <row r="517" spans="1:19" x14ac:dyDescent="0.45">
      <c r="A517" s="2" t="str">
        <f t="shared" si="16"/>
        <v>2018|Henderson-Massey Local Board Area|Total - dwelling type</v>
      </c>
      <c r="B517" t="s">
        <v>16</v>
      </c>
      <c r="C517" t="s">
        <v>17</v>
      </c>
      <c r="D517" t="s">
        <v>18</v>
      </c>
      <c r="E517" t="s">
        <v>19</v>
      </c>
      <c r="F517">
        <v>2018</v>
      </c>
      <c r="G517">
        <v>2018</v>
      </c>
      <c r="H517" s="1" t="s">
        <v>88</v>
      </c>
      <c r="I517" t="s">
        <v>87</v>
      </c>
      <c r="J517">
        <v>22</v>
      </c>
      <c r="K517" t="s">
        <v>27</v>
      </c>
      <c r="L517">
        <v>99</v>
      </c>
      <c r="M517" t="s">
        <v>260</v>
      </c>
      <c r="N517">
        <v>918</v>
      </c>
      <c r="R517" s="2">
        <f t="shared" si="17"/>
        <v>2.4201202151217971</v>
      </c>
      <c r="S517" s="2">
        <f>VLOOKUP(A517,'LBA Total'!A:Q,14,0)</f>
        <v>37932</v>
      </c>
    </row>
    <row r="518" spans="1:19" x14ac:dyDescent="0.45">
      <c r="A518" s="2" t="str">
        <f t="shared" si="16"/>
        <v>2018|Henderson-Massey Local Board Area|Private Dwelling</v>
      </c>
      <c r="B518" t="s">
        <v>16</v>
      </c>
      <c r="C518" t="s">
        <v>17</v>
      </c>
      <c r="D518" t="s">
        <v>18</v>
      </c>
      <c r="E518" t="s">
        <v>19</v>
      </c>
      <c r="F518">
        <v>2018</v>
      </c>
      <c r="G518">
        <v>2018</v>
      </c>
      <c r="H518" s="1" t="s">
        <v>88</v>
      </c>
      <c r="I518" t="s">
        <v>87</v>
      </c>
      <c r="J518">
        <v>3</v>
      </c>
      <c r="K518" t="s">
        <v>28</v>
      </c>
      <c r="L518">
        <v>1</v>
      </c>
      <c r="M518" t="s">
        <v>261</v>
      </c>
      <c r="N518">
        <v>246</v>
      </c>
      <c r="R518" s="2">
        <f t="shared" si="17"/>
        <v>0.65053550178500585</v>
      </c>
      <c r="S518" s="2">
        <f>VLOOKUP(A518,'LBA Total'!A:Q,14,0)</f>
        <v>37815</v>
      </c>
    </row>
    <row r="519" spans="1:19" x14ac:dyDescent="0.45">
      <c r="A519" s="2" t="str">
        <f t="shared" si="16"/>
        <v>2018|Henderson-Massey Local Board Area|Non-private Dwelling</v>
      </c>
      <c r="B519" t="s">
        <v>16</v>
      </c>
      <c r="C519" t="s">
        <v>17</v>
      </c>
      <c r="D519" t="s">
        <v>18</v>
      </c>
      <c r="E519" t="s">
        <v>19</v>
      </c>
      <c r="F519">
        <v>2018</v>
      </c>
      <c r="G519">
        <v>2018</v>
      </c>
      <c r="H519" s="1" t="s">
        <v>88</v>
      </c>
      <c r="I519" t="s">
        <v>87</v>
      </c>
      <c r="J519">
        <v>3</v>
      </c>
      <c r="K519" t="s">
        <v>28</v>
      </c>
      <c r="L519">
        <v>2</v>
      </c>
      <c r="M519" t="s">
        <v>262</v>
      </c>
      <c r="N519">
        <v>6</v>
      </c>
      <c r="R519" s="2">
        <f t="shared" si="17"/>
        <v>5.1282051282051277</v>
      </c>
      <c r="S519" s="2">
        <f>VLOOKUP(A519,'LBA Total'!A:Q,14,0)</f>
        <v>117</v>
      </c>
    </row>
    <row r="520" spans="1:19" x14ac:dyDescent="0.45">
      <c r="A520" s="2" t="str">
        <f t="shared" si="16"/>
        <v>2018|Henderson-Massey Local Board Area|Total - dwelling type</v>
      </c>
      <c r="B520" t="s">
        <v>16</v>
      </c>
      <c r="C520" t="s">
        <v>17</v>
      </c>
      <c r="D520" t="s">
        <v>18</v>
      </c>
      <c r="E520" t="s">
        <v>19</v>
      </c>
      <c r="F520">
        <v>2018</v>
      </c>
      <c r="G520">
        <v>2018</v>
      </c>
      <c r="H520" s="1" t="s">
        <v>88</v>
      </c>
      <c r="I520" t="s">
        <v>87</v>
      </c>
      <c r="J520">
        <v>3</v>
      </c>
      <c r="K520" t="s">
        <v>28</v>
      </c>
      <c r="L520">
        <v>99</v>
      </c>
      <c r="M520" t="s">
        <v>260</v>
      </c>
      <c r="N520">
        <v>252</v>
      </c>
      <c r="R520" s="2">
        <f t="shared" si="17"/>
        <v>0.66434672571970887</v>
      </c>
      <c r="S520" s="2">
        <f>VLOOKUP(A520,'LBA Total'!A:Q,14,0)</f>
        <v>37932</v>
      </c>
    </row>
    <row r="521" spans="1:19" x14ac:dyDescent="0.45">
      <c r="A521" s="2" t="str">
        <f t="shared" si="16"/>
        <v>2018|Henderson-Massey Local Board Area|Private Dwelling</v>
      </c>
      <c r="B521" t="s">
        <v>16</v>
      </c>
      <c r="C521" t="s">
        <v>17</v>
      </c>
      <c r="D521" t="s">
        <v>18</v>
      </c>
      <c r="E521" t="s">
        <v>19</v>
      </c>
      <c r="F521">
        <v>2018</v>
      </c>
      <c r="G521">
        <v>2018</v>
      </c>
      <c r="H521" s="1" t="s">
        <v>88</v>
      </c>
      <c r="I521" t="s">
        <v>87</v>
      </c>
      <c r="J521">
        <v>999</v>
      </c>
      <c r="K521" t="s">
        <v>29</v>
      </c>
      <c r="L521">
        <v>1</v>
      </c>
      <c r="M521" t="s">
        <v>261</v>
      </c>
      <c r="N521">
        <v>37815</v>
      </c>
      <c r="R521" s="2">
        <f t="shared" si="17"/>
        <v>100</v>
      </c>
      <c r="S521" s="2">
        <f>VLOOKUP(A521,'LBA Total'!A:Q,14,0)</f>
        <v>37815</v>
      </c>
    </row>
    <row r="522" spans="1:19" x14ac:dyDescent="0.45">
      <c r="A522" s="2" t="str">
        <f t="shared" si="16"/>
        <v>2018|Henderson-Massey Local Board Area|Non-private Dwelling</v>
      </c>
      <c r="B522" t="s">
        <v>16</v>
      </c>
      <c r="C522" t="s">
        <v>17</v>
      </c>
      <c r="D522" t="s">
        <v>18</v>
      </c>
      <c r="E522" t="s">
        <v>19</v>
      </c>
      <c r="F522">
        <v>2018</v>
      </c>
      <c r="G522">
        <v>2018</v>
      </c>
      <c r="H522" s="1" t="s">
        <v>88</v>
      </c>
      <c r="I522" t="s">
        <v>87</v>
      </c>
      <c r="J522">
        <v>999</v>
      </c>
      <c r="K522" t="s">
        <v>29</v>
      </c>
      <c r="L522">
        <v>2</v>
      </c>
      <c r="M522" t="s">
        <v>262</v>
      </c>
      <c r="N522">
        <v>117</v>
      </c>
      <c r="R522" s="2">
        <f t="shared" si="17"/>
        <v>100</v>
      </c>
      <c r="S522" s="2">
        <f>VLOOKUP(A522,'LBA Total'!A:Q,14,0)</f>
        <v>117</v>
      </c>
    </row>
    <row r="523" spans="1:19" x14ac:dyDescent="0.45">
      <c r="A523" s="2" t="str">
        <f t="shared" si="16"/>
        <v>2018|Henderson-Massey Local Board Area|Total - dwelling type</v>
      </c>
      <c r="B523" t="s">
        <v>16</v>
      </c>
      <c r="C523" t="s">
        <v>17</v>
      </c>
      <c r="D523" t="s">
        <v>18</v>
      </c>
      <c r="E523" t="s">
        <v>19</v>
      </c>
      <c r="F523">
        <v>2018</v>
      </c>
      <c r="G523">
        <v>2018</v>
      </c>
      <c r="H523" s="1" t="s">
        <v>88</v>
      </c>
      <c r="I523" t="s">
        <v>87</v>
      </c>
      <c r="J523">
        <v>999</v>
      </c>
      <c r="K523" t="s">
        <v>29</v>
      </c>
      <c r="L523">
        <v>99</v>
      </c>
      <c r="M523" t="s">
        <v>260</v>
      </c>
      <c r="N523">
        <v>37932</v>
      </c>
      <c r="R523" s="2">
        <f t="shared" si="17"/>
        <v>100</v>
      </c>
      <c r="S523" s="2">
        <f>VLOOKUP(A523,'LBA Total'!A:Q,14,0)</f>
        <v>37932</v>
      </c>
    </row>
    <row r="524" spans="1:19" x14ac:dyDescent="0.45">
      <c r="A524" s="2" t="str">
        <f t="shared" si="16"/>
        <v>2018|WaitƒÅkere Ranges Local Board Area|Private Dwelling</v>
      </c>
      <c r="B524" t="s">
        <v>16</v>
      </c>
      <c r="C524" t="s">
        <v>17</v>
      </c>
      <c r="D524" t="s">
        <v>18</v>
      </c>
      <c r="E524" t="s">
        <v>19</v>
      </c>
      <c r="F524">
        <v>2018</v>
      </c>
      <c r="G524">
        <v>2018</v>
      </c>
      <c r="H524" s="1" t="s">
        <v>86</v>
      </c>
      <c r="I524" t="s">
        <v>85</v>
      </c>
      <c r="J524">
        <v>1</v>
      </c>
      <c r="K524" t="s">
        <v>22</v>
      </c>
      <c r="L524">
        <v>1</v>
      </c>
      <c r="M524" t="s">
        <v>261</v>
      </c>
      <c r="N524">
        <v>17325</v>
      </c>
      <c r="R524" s="2">
        <f t="shared" si="17"/>
        <v>92.488789237668158</v>
      </c>
      <c r="S524" s="2">
        <f>VLOOKUP(A524,'LBA Total'!A:Q,14,0)</f>
        <v>18732</v>
      </c>
    </row>
    <row r="525" spans="1:19" x14ac:dyDescent="0.45">
      <c r="A525" s="2" t="str">
        <f t="shared" si="16"/>
        <v>2018|WaitƒÅkere Ranges Local Board Area|Non-private Dwelling</v>
      </c>
      <c r="B525" t="s">
        <v>16</v>
      </c>
      <c r="C525" t="s">
        <v>17</v>
      </c>
      <c r="D525" t="s">
        <v>18</v>
      </c>
      <c r="E525" t="s">
        <v>19</v>
      </c>
      <c r="F525">
        <v>2018</v>
      </c>
      <c r="G525">
        <v>2018</v>
      </c>
      <c r="H525" s="1" t="s">
        <v>86</v>
      </c>
      <c r="I525" t="s">
        <v>85</v>
      </c>
      <c r="J525">
        <v>1</v>
      </c>
      <c r="K525" t="s">
        <v>22</v>
      </c>
      <c r="L525">
        <v>2</v>
      </c>
      <c r="M525" t="s">
        <v>262</v>
      </c>
      <c r="N525">
        <v>33</v>
      </c>
      <c r="R525" s="2">
        <f t="shared" si="17"/>
        <v>73.333333333333329</v>
      </c>
      <c r="S525" s="2">
        <f>VLOOKUP(A525,'LBA Total'!A:Q,14,0)</f>
        <v>45</v>
      </c>
    </row>
    <row r="526" spans="1:19" x14ac:dyDescent="0.45">
      <c r="A526" s="2" t="str">
        <f t="shared" si="16"/>
        <v>2018|WaitƒÅkere Ranges Local Board Area|Total - dwelling type</v>
      </c>
      <c r="B526" t="s">
        <v>16</v>
      </c>
      <c r="C526" t="s">
        <v>17</v>
      </c>
      <c r="D526" t="s">
        <v>18</v>
      </c>
      <c r="E526" t="s">
        <v>19</v>
      </c>
      <c r="F526">
        <v>2018</v>
      </c>
      <c r="G526">
        <v>2018</v>
      </c>
      <c r="H526" s="1" t="s">
        <v>86</v>
      </c>
      <c r="I526" t="s">
        <v>85</v>
      </c>
      <c r="J526">
        <v>1</v>
      </c>
      <c r="K526" t="s">
        <v>22</v>
      </c>
      <c r="L526">
        <v>99</v>
      </c>
      <c r="M526" t="s">
        <v>260</v>
      </c>
      <c r="N526">
        <v>17358</v>
      </c>
      <c r="R526" s="2">
        <f t="shared" si="17"/>
        <v>92.442882249560625</v>
      </c>
      <c r="S526" s="2">
        <f>VLOOKUP(A526,'LBA Total'!A:Q,14,0)</f>
        <v>18777</v>
      </c>
    </row>
    <row r="527" spans="1:19" x14ac:dyDescent="0.45">
      <c r="A527" s="2" t="str">
        <f t="shared" si="16"/>
        <v>2018|WaitƒÅkere Ranges Local Board Area|Private Dwelling</v>
      </c>
      <c r="B527" t="s">
        <v>16</v>
      </c>
      <c r="C527" t="s">
        <v>17</v>
      </c>
      <c r="D527" t="s">
        <v>18</v>
      </c>
      <c r="E527" t="s">
        <v>19</v>
      </c>
      <c r="F527">
        <v>2018</v>
      </c>
      <c r="G527">
        <v>2018</v>
      </c>
      <c r="H527" s="1" t="s">
        <v>86</v>
      </c>
      <c r="I527" t="s">
        <v>85</v>
      </c>
      <c r="J527">
        <v>2</v>
      </c>
      <c r="K527" t="s">
        <v>23</v>
      </c>
      <c r="L527">
        <v>1</v>
      </c>
      <c r="M527" t="s">
        <v>261</v>
      </c>
      <c r="N527">
        <v>1314</v>
      </c>
      <c r="R527" s="2">
        <f t="shared" si="17"/>
        <v>7.0147341447789877</v>
      </c>
      <c r="S527" s="2">
        <f>VLOOKUP(A527,'LBA Total'!A:Q,14,0)</f>
        <v>18732</v>
      </c>
    </row>
    <row r="528" spans="1:19" x14ac:dyDescent="0.45">
      <c r="A528" s="2" t="str">
        <f t="shared" si="16"/>
        <v>2018|WaitƒÅkere Ranges Local Board Area|Non-private Dwelling</v>
      </c>
      <c r="B528" t="s">
        <v>16</v>
      </c>
      <c r="C528" t="s">
        <v>17</v>
      </c>
      <c r="D528" t="s">
        <v>18</v>
      </c>
      <c r="E528" t="s">
        <v>19</v>
      </c>
      <c r="F528">
        <v>2018</v>
      </c>
      <c r="G528">
        <v>2018</v>
      </c>
      <c r="H528" s="1" t="s">
        <v>86</v>
      </c>
      <c r="I528" t="s">
        <v>85</v>
      </c>
      <c r="J528">
        <v>2</v>
      </c>
      <c r="K528" t="s">
        <v>23</v>
      </c>
      <c r="L528">
        <v>2</v>
      </c>
      <c r="M528" t="s">
        <v>262</v>
      </c>
      <c r="N528">
        <v>15</v>
      </c>
      <c r="R528" s="2">
        <f t="shared" si="17"/>
        <v>33.333333333333329</v>
      </c>
      <c r="S528" s="2">
        <f>VLOOKUP(A528,'LBA Total'!A:Q,14,0)</f>
        <v>45</v>
      </c>
    </row>
    <row r="529" spans="1:19" x14ac:dyDescent="0.45">
      <c r="A529" s="2" t="str">
        <f t="shared" si="16"/>
        <v>2018|WaitƒÅkere Ranges Local Board Area|Total - dwelling type</v>
      </c>
      <c r="B529" t="s">
        <v>16</v>
      </c>
      <c r="C529" t="s">
        <v>17</v>
      </c>
      <c r="D529" t="s">
        <v>18</v>
      </c>
      <c r="E529" t="s">
        <v>19</v>
      </c>
      <c r="F529">
        <v>2018</v>
      </c>
      <c r="G529">
        <v>2018</v>
      </c>
      <c r="H529" s="1" t="s">
        <v>86</v>
      </c>
      <c r="I529" t="s">
        <v>85</v>
      </c>
      <c r="J529">
        <v>2</v>
      </c>
      <c r="K529" t="s">
        <v>23</v>
      </c>
      <c r="L529">
        <v>99</v>
      </c>
      <c r="M529" t="s">
        <v>260</v>
      </c>
      <c r="N529">
        <v>1329</v>
      </c>
      <c r="R529" s="2">
        <f t="shared" si="17"/>
        <v>7.0778079565425784</v>
      </c>
      <c r="S529" s="2">
        <f>VLOOKUP(A529,'LBA Total'!A:Q,14,0)</f>
        <v>18777</v>
      </c>
    </row>
    <row r="530" spans="1:19" x14ac:dyDescent="0.45">
      <c r="A530" s="2" t="str">
        <f t="shared" si="16"/>
        <v>2018|WaitƒÅkere Ranges Local Board Area|Private Dwelling</v>
      </c>
      <c r="B530" t="s">
        <v>16</v>
      </c>
      <c r="C530" t="s">
        <v>17</v>
      </c>
      <c r="D530" t="s">
        <v>18</v>
      </c>
      <c r="E530" t="s">
        <v>19</v>
      </c>
      <c r="F530">
        <v>2018</v>
      </c>
      <c r="G530">
        <v>2018</v>
      </c>
      <c r="H530" s="1" t="s">
        <v>86</v>
      </c>
      <c r="I530" t="s">
        <v>85</v>
      </c>
      <c r="J530">
        <v>21</v>
      </c>
      <c r="K530" t="s">
        <v>26</v>
      </c>
      <c r="L530">
        <v>1</v>
      </c>
      <c r="M530" t="s">
        <v>261</v>
      </c>
      <c r="N530">
        <v>747</v>
      </c>
      <c r="R530" s="2">
        <f t="shared" si="17"/>
        <v>3.9878283151825755</v>
      </c>
      <c r="S530" s="2">
        <f>VLOOKUP(A530,'LBA Total'!A:Q,14,0)</f>
        <v>18732</v>
      </c>
    </row>
    <row r="531" spans="1:19" x14ac:dyDescent="0.45">
      <c r="A531" s="2" t="str">
        <f t="shared" si="16"/>
        <v>2018|WaitƒÅkere Ranges Local Board Area|Non-private Dwelling</v>
      </c>
      <c r="B531" t="s">
        <v>16</v>
      </c>
      <c r="C531" t="s">
        <v>17</v>
      </c>
      <c r="D531" t="s">
        <v>18</v>
      </c>
      <c r="E531" t="s">
        <v>19</v>
      </c>
      <c r="F531">
        <v>2018</v>
      </c>
      <c r="G531">
        <v>2018</v>
      </c>
      <c r="H531" s="1" t="s">
        <v>86</v>
      </c>
      <c r="I531" t="s">
        <v>85</v>
      </c>
      <c r="J531">
        <v>21</v>
      </c>
      <c r="K531" t="s">
        <v>26</v>
      </c>
      <c r="L531">
        <v>2</v>
      </c>
      <c r="M531" t="s">
        <v>262</v>
      </c>
      <c r="N531">
        <v>6</v>
      </c>
      <c r="R531" s="2">
        <f t="shared" si="17"/>
        <v>13.333333333333334</v>
      </c>
      <c r="S531" s="2">
        <f>VLOOKUP(A531,'LBA Total'!A:Q,14,0)</f>
        <v>45</v>
      </c>
    </row>
    <row r="532" spans="1:19" x14ac:dyDescent="0.45">
      <c r="A532" s="2" t="str">
        <f t="shared" si="16"/>
        <v>2018|WaitƒÅkere Ranges Local Board Area|Total - dwelling type</v>
      </c>
      <c r="B532" t="s">
        <v>16</v>
      </c>
      <c r="C532" t="s">
        <v>17</v>
      </c>
      <c r="D532" t="s">
        <v>18</v>
      </c>
      <c r="E532" t="s">
        <v>19</v>
      </c>
      <c r="F532">
        <v>2018</v>
      </c>
      <c r="G532">
        <v>2018</v>
      </c>
      <c r="H532" s="1" t="s">
        <v>86</v>
      </c>
      <c r="I532" t="s">
        <v>85</v>
      </c>
      <c r="J532">
        <v>21</v>
      </c>
      <c r="K532" t="s">
        <v>26</v>
      </c>
      <c r="L532">
        <v>99</v>
      </c>
      <c r="M532" t="s">
        <v>260</v>
      </c>
      <c r="N532">
        <v>753</v>
      </c>
      <c r="R532" s="2">
        <f t="shared" si="17"/>
        <v>4.0102252756031316</v>
      </c>
      <c r="S532" s="2">
        <f>VLOOKUP(A532,'LBA Total'!A:Q,14,0)</f>
        <v>18777</v>
      </c>
    </row>
    <row r="533" spans="1:19" x14ac:dyDescent="0.45">
      <c r="A533" s="2" t="str">
        <f t="shared" si="16"/>
        <v>2018|WaitƒÅkere Ranges Local Board Area|Private Dwelling</v>
      </c>
      <c r="B533" t="s">
        <v>16</v>
      </c>
      <c r="C533" t="s">
        <v>17</v>
      </c>
      <c r="D533" t="s">
        <v>18</v>
      </c>
      <c r="E533" t="s">
        <v>19</v>
      </c>
      <c r="F533">
        <v>2018</v>
      </c>
      <c r="G533">
        <v>2018</v>
      </c>
      <c r="H533" s="1" t="s">
        <v>86</v>
      </c>
      <c r="I533" t="s">
        <v>85</v>
      </c>
      <c r="J533">
        <v>22</v>
      </c>
      <c r="K533" t="s">
        <v>27</v>
      </c>
      <c r="L533">
        <v>1</v>
      </c>
      <c r="M533" t="s">
        <v>261</v>
      </c>
      <c r="N533">
        <v>567</v>
      </c>
      <c r="R533" s="2">
        <f t="shared" si="17"/>
        <v>3.0269058295964126</v>
      </c>
      <c r="S533" s="2">
        <f>VLOOKUP(A533,'LBA Total'!A:Q,14,0)</f>
        <v>18732</v>
      </c>
    </row>
    <row r="534" spans="1:19" x14ac:dyDescent="0.45">
      <c r="A534" s="2" t="str">
        <f t="shared" si="16"/>
        <v>2018|WaitƒÅkere Ranges Local Board Area|Non-private Dwelling</v>
      </c>
      <c r="B534" t="s">
        <v>16</v>
      </c>
      <c r="C534" t="s">
        <v>17</v>
      </c>
      <c r="D534" t="s">
        <v>18</v>
      </c>
      <c r="E534" t="s">
        <v>19</v>
      </c>
      <c r="F534">
        <v>2018</v>
      </c>
      <c r="G534">
        <v>2018</v>
      </c>
      <c r="H534" s="1" t="s">
        <v>86</v>
      </c>
      <c r="I534" t="s">
        <v>85</v>
      </c>
      <c r="J534">
        <v>22</v>
      </c>
      <c r="K534" t="s">
        <v>27</v>
      </c>
      <c r="L534">
        <v>2</v>
      </c>
      <c r="M534" t="s">
        <v>262</v>
      </c>
      <c r="N534">
        <v>9</v>
      </c>
      <c r="R534" s="2">
        <f t="shared" si="17"/>
        <v>20</v>
      </c>
      <c r="S534" s="2">
        <f>VLOOKUP(A534,'LBA Total'!A:Q,14,0)</f>
        <v>45</v>
      </c>
    </row>
    <row r="535" spans="1:19" x14ac:dyDescent="0.45">
      <c r="A535" s="2" t="str">
        <f t="shared" si="16"/>
        <v>2018|WaitƒÅkere Ranges Local Board Area|Total - dwelling type</v>
      </c>
      <c r="B535" t="s">
        <v>16</v>
      </c>
      <c r="C535" t="s">
        <v>17</v>
      </c>
      <c r="D535" t="s">
        <v>18</v>
      </c>
      <c r="E535" t="s">
        <v>19</v>
      </c>
      <c r="F535">
        <v>2018</v>
      </c>
      <c r="G535">
        <v>2018</v>
      </c>
      <c r="H535" s="1" t="s">
        <v>86</v>
      </c>
      <c r="I535" t="s">
        <v>85</v>
      </c>
      <c r="J535">
        <v>22</v>
      </c>
      <c r="K535" t="s">
        <v>27</v>
      </c>
      <c r="L535">
        <v>99</v>
      </c>
      <c r="M535" t="s">
        <v>260</v>
      </c>
      <c r="N535">
        <v>573</v>
      </c>
      <c r="R535" s="2">
        <f t="shared" si="17"/>
        <v>3.0516056878095545</v>
      </c>
      <c r="S535" s="2">
        <f>VLOOKUP(A535,'LBA Total'!A:Q,14,0)</f>
        <v>18777</v>
      </c>
    </row>
    <row r="536" spans="1:19" x14ac:dyDescent="0.45">
      <c r="A536" s="2" t="str">
        <f t="shared" si="16"/>
        <v>2018|WaitƒÅkere Ranges Local Board Area|Private Dwelling</v>
      </c>
      <c r="B536" t="s">
        <v>16</v>
      </c>
      <c r="C536" t="s">
        <v>17</v>
      </c>
      <c r="D536" t="s">
        <v>18</v>
      </c>
      <c r="E536" t="s">
        <v>19</v>
      </c>
      <c r="F536">
        <v>2018</v>
      </c>
      <c r="G536">
        <v>2018</v>
      </c>
      <c r="H536" s="1" t="s">
        <v>86</v>
      </c>
      <c r="I536" t="s">
        <v>85</v>
      </c>
      <c r="J536">
        <v>3</v>
      </c>
      <c r="K536" t="s">
        <v>28</v>
      </c>
      <c r="L536">
        <v>1</v>
      </c>
      <c r="M536" t="s">
        <v>261</v>
      </c>
      <c r="N536">
        <v>90</v>
      </c>
      <c r="R536" s="2">
        <f t="shared" si="17"/>
        <v>0.48046124279308139</v>
      </c>
      <c r="S536" s="2">
        <f>VLOOKUP(A536,'LBA Total'!A:Q,14,0)</f>
        <v>18732</v>
      </c>
    </row>
    <row r="537" spans="1:19" x14ac:dyDescent="0.45">
      <c r="A537" s="2" t="str">
        <f t="shared" si="16"/>
        <v>2018|WaitƒÅkere Ranges Local Board Area|Non-private Dwelling</v>
      </c>
      <c r="B537" t="s">
        <v>16</v>
      </c>
      <c r="C537" t="s">
        <v>17</v>
      </c>
      <c r="D537" t="s">
        <v>18</v>
      </c>
      <c r="E537" t="s">
        <v>19</v>
      </c>
      <c r="F537">
        <v>2018</v>
      </c>
      <c r="G537">
        <v>2018</v>
      </c>
      <c r="H537" s="1" t="s">
        <v>86</v>
      </c>
      <c r="I537" t="s">
        <v>85</v>
      </c>
      <c r="J537">
        <v>3</v>
      </c>
      <c r="K537" t="s">
        <v>28</v>
      </c>
      <c r="L537">
        <v>2</v>
      </c>
      <c r="M537" t="s">
        <v>262</v>
      </c>
      <c r="N537">
        <v>0</v>
      </c>
      <c r="R537" s="2">
        <f t="shared" si="17"/>
        <v>0</v>
      </c>
      <c r="S537" s="2">
        <f>VLOOKUP(A537,'LBA Total'!A:Q,14,0)</f>
        <v>45</v>
      </c>
    </row>
    <row r="538" spans="1:19" x14ac:dyDescent="0.45">
      <c r="A538" s="2" t="str">
        <f t="shared" si="16"/>
        <v>2018|WaitƒÅkere Ranges Local Board Area|Total - dwelling type</v>
      </c>
      <c r="B538" t="s">
        <v>16</v>
      </c>
      <c r="C538" t="s">
        <v>17</v>
      </c>
      <c r="D538" t="s">
        <v>18</v>
      </c>
      <c r="E538" t="s">
        <v>19</v>
      </c>
      <c r="F538">
        <v>2018</v>
      </c>
      <c r="G538">
        <v>2018</v>
      </c>
      <c r="H538" s="1" t="s">
        <v>86</v>
      </c>
      <c r="I538" t="s">
        <v>85</v>
      </c>
      <c r="J538">
        <v>3</v>
      </c>
      <c r="K538" t="s">
        <v>28</v>
      </c>
      <c r="L538">
        <v>99</v>
      </c>
      <c r="M538" t="s">
        <v>260</v>
      </c>
      <c r="N538">
        <v>90</v>
      </c>
      <c r="R538" s="2">
        <f t="shared" si="17"/>
        <v>0.47930979389678868</v>
      </c>
      <c r="S538" s="2">
        <f>VLOOKUP(A538,'LBA Total'!A:Q,14,0)</f>
        <v>18777</v>
      </c>
    </row>
    <row r="539" spans="1:19" x14ac:dyDescent="0.45">
      <c r="A539" s="2" t="str">
        <f t="shared" si="16"/>
        <v>2018|WaitƒÅkere Ranges Local Board Area|Private Dwelling</v>
      </c>
      <c r="B539" t="s">
        <v>16</v>
      </c>
      <c r="C539" t="s">
        <v>17</v>
      </c>
      <c r="D539" t="s">
        <v>18</v>
      </c>
      <c r="E539" t="s">
        <v>19</v>
      </c>
      <c r="F539">
        <v>2018</v>
      </c>
      <c r="G539">
        <v>2018</v>
      </c>
      <c r="H539" s="1" t="s">
        <v>86</v>
      </c>
      <c r="I539" t="s">
        <v>85</v>
      </c>
      <c r="J539">
        <v>999</v>
      </c>
      <c r="K539" t="s">
        <v>29</v>
      </c>
      <c r="L539">
        <v>1</v>
      </c>
      <c r="M539" t="s">
        <v>261</v>
      </c>
      <c r="N539">
        <v>18732</v>
      </c>
      <c r="R539" s="2">
        <f t="shared" si="17"/>
        <v>100</v>
      </c>
      <c r="S539" s="2">
        <f>VLOOKUP(A539,'LBA Total'!A:Q,14,0)</f>
        <v>18732</v>
      </c>
    </row>
    <row r="540" spans="1:19" x14ac:dyDescent="0.45">
      <c r="A540" s="2" t="str">
        <f t="shared" si="16"/>
        <v>2018|WaitƒÅkere Ranges Local Board Area|Non-private Dwelling</v>
      </c>
      <c r="B540" t="s">
        <v>16</v>
      </c>
      <c r="C540" t="s">
        <v>17</v>
      </c>
      <c r="D540" t="s">
        <v>18</v>
      </c>
      <c r="E540" t="s">
        <v>19</v>
      </c>
      <c r="F540">
        <v>2018</v>
      </c>
      <c r="G540">
        <v>2018</v>
      </c>
      <c r="H540" s="1" t="s">
        <v>86</v>
      </c>
      <c r="I540" t="s">
        <v>85</v>
      </c>
      <c r="J540">
        <v>999</v>
      </c>
      <c r="K540" t="s">
        <v>29</v>
      </c>
      <c r="L540">
        <v>2</v>
      </c>
      <c r="M540" t="s">
        <v>262</v>
      </c>
      <c r="N540">
        <v>45</v>
      </c>
      <c r="R540" s="2">
        <f t="shared" si="17"/>
        <v>100</v>
      </c>
      <c r="S540" s="2">
        <f>VLOOKUP(A540,'LBA Total'!A:Q,14,0)</f>
        <v>45</v>
      </c>
    </row>
    <row r="541" spans="1:19" x14ac:dyDescent="0.45">
      <c r="A541" s="2" t="str">
        <f t="shared" si="16"/>
        <v>2018|WaitƒÅkere Ranges Local Board Area|Total - dwelling type</v>
      </c>
      <c r="B541" t="s">
        <v>16</v>
      </c>
      <c r="C541" t="s">
        <v>17</v>
      </c>
      <c r="D541" t="s">
        <v>18</v>
      </c>
      <c r="E541" t="s">
        <v>19</v>
      </c>
      <c r="F541">
        <v>2018</v>
      </c>
      <c r="G541">
        <v>2018</v>
      </c>
      <c r="H541" s="1" t="s">
        <v>86</v>
      </c>
      <c r="I541" t="s">
        <v>85</v>
      </c>
      <c r="J541">
        <v>999</v>
      </c>
      <c r="K541" t="s">
        <v>29</v>
      </c>
      <c r="L541">
        <v>99</v>
      </c>
      <c r="M541" t="s">
        <v>260</v>
      </c>
      <c r="N541">
        <v>18777</v>
      </c>
      <c r="R541" s="2">
        <f t="shared" si="17"/>
        <v>100</v>
      </c>
      <c r="S541" s="2">
        <f>VLOOKUP(A541,'LBA Total'!A:Q,14,0)</f>
        <v>18777</v>
      </c>
    </row>
    <row r="542" spans="1:19" x14ac:dyDescent="0.45">
      <c r="A542" s="2" t="str">
        <f t="shared" si="16"/>
        <v>2018|Aotea/Great Barrier Local Board Area|Private Dwelling</v>
      </c>
      <c r="B542" t="s">
        <v>16</v>
      </c>
      <c r="C542" t="s">
        <v>17</v>
      </c>
      <c r="D542" t="s">
        <v>18</v>
      </c>
      <c r="E542" t="s">
        <v>19</v>
      </c>
      <c r="F542">
        <v>2018</v>
      </c>
      <c r="G542">
        <v>2018</v>
      </c>
      <c r="H542" s="1" t="s">
        <v>84</v>
      </c>
      <c r="I542" t="s">
        <v>83</v>
      </c>
      <c r="J542">
        <v>1</v>
      </c>
      <c r="K542" t="s">
        <v>22</v>
      </c>
      <c r="L542">
        <v>1</v>
      </c>
      <c r="M542" t="s">
        <v>261</v>
      </c>
      <c r="N542">
        <v>552</v>
      </c>
      <c r="R542" s="2">
        <f t="shared" si="17"/>
        <v>48.936170212765958</v>
      </c>
      <c r="S542" s="2">
        <f>VLOOKUP(A542,'LBA Total'!A:Q,14,0)</f>
        <v>1128</v>
      </c>
    </row>
    <row r="543" spans="1:19" x14ac:dyDescent="0.45">
      <c r="A543" s="2" t="str">
        <f t="shared" si="16"/>
        <v>2018|Aotea/Great Barrier Local Board Area|Non-private Dwelling</v>
      </c>
      <c r="B543" t="s">
        <v>16</v>
      </c>
      <c r="C543" t="s">
        <v>17</v>
      </c>
      <c r="D543" t="s">
        <v>18</v>
      </c>
      <c r="E543" t="s">
        <v>19</v>
      </c>
      <c r="F543">
        <v>2018</v>
      </c>
      <c r="G543">
        <v>2018</v>
      </c>
      <c r="H543" s="1" t="s">
        <v>84</v>
      </c>
      <c r="I543" t="s">
        <v>83</v>
      </c>
      <c r="J543">
        <v>1</v>
      </c>
      <c r="K543" t="s">
        <v>22</v>
      </c>
      <c r="L543">
        <v>2</v>
      </c>
      <c r="M543" t="s">
        <v>262</v>
      </c>
      <c r="N543">
        <v>12</v>
      </c>
      <c r="R543" s="2">
        <f t="shared" si="17"/>
        <v>36.363636363636367</v>
      </c>
      <c r="S543" s="2">
        <f>VLOOKUP(A543,'LBA Total'!A:Q,14,0)</f>
        <v>33</v>
      </c>
    </row>
    <row r="544" spans="1:19" x14ac:dyDescent="0.45">
      <c r="A544" s="2" t="str">
        <f t="shared" si="16"/>
        <v>2018|Aotea/Great Barrier Local Board Area|Total - dwelling type</v>
      </c>
      <c r="B544" t="s">
        <v>16</v>
      </c>
      <c r="C544" t="s">
        <v>17</v>
      </c>
      <c r="D544" t="s">
        <v>18</v>
      </c>
      <c r="E544" t="s">
        <v>19</v>
      </c>
      <c r="F544">
        <v>2018</v>
      </c>
      <c r="G544">
        <v>2018</v>
      </c>
      <c r="H544" s="1" t="s">
        <v>84</v>
      </c>
      <c r="I544" t="s">
        <v>83</v>
      </c>
      <c r="J544">
        <v>1</v>
      </c>
      <c r="K544" t="s">
        <v>22</v>
      </c>
      <c r="L544">
        <v>99</v>
      </c>
      <c r="M544" t="s">
        <v>260</v>
      </c>
      <c r="N544">
        <v>567</v>
      </c>
      <c r="R544" s="2">
        <f t="shared" si="17"/>
        <v>48.711340206185568</v>
      </c>
      <c r="S544" s="2">
        <f>VLOOKUP(A544,'LBA Total'!A:Q,14,0)</f>
        <v>1164</v>
      </c>
    </row>
    <row r="545" spans="1:19" x14ac:dyDescent="0.45">
      <c r="A545" s="2" t="str">
        <f t="shared" si="16"/>
        <v>2018|Aotea/Great Barrier Local Board Area|Private Dwelling</v>
      </c>
      <c r="B545" t="s">
        <v>16</v>
      </c>
      <c r="C545" t="s">
        <v>17</v>
      </c>
      <c r="D545" t="s">
        <v>18</v>
      </c>
      <c r="E545" t="s">
        <v>19</v>
      </c>
      <c r="F545">
        <v>2018</v>
      </c>
      <c r="G545">
        <v>2018</v>
      </c>
      <c r="H545" s="1" t="s">
        <v>84</v>
      </c>
      <c r="I545" t="s">
        <v>83</v>
      </c>
      <c r="J545">
        <v>2</v>
      </c>
      <c r="K545" t="s">
        <v>23</v>
      </c>
      <c r="L545">
        <v>1</v>
      </c>
      <c r="M545" t="s">
        <v>261</v>
      </c>
      <c r="N545">
        <v>573</v>
      </c>
      <c r="R545" s="2">
        <f t="shared" si="17"/>
        <v>50.797872340425535</v>
      </c>
      <c r="S545" s="2">
        <f>VLOOKUP(A545,'LBA Total'!A:Q,14,0)</f>
        <v>1128</v>
      </c>
    </row>
    <row r="546" spans="1:19" x14ac:dyDescent="0.45">
      <c r="A546" s="2" t="str">
        <f t="shared" si="16"/>
        <v>2018|Aotea/Great Barrier Local Board Area|Non-private Dwelling</v>
      </c>
      <c r="B546" t="s">
        <v>16</v>
      </c>
      <c r="C546" t="s">
        <v>17</v>
      </c>
      <c r="D546" t="s">
        <v>18</v>
      </c>
      <c r="E546" t="s">
        <v>19</v>
      </c>
      <c r="F546">
        <v>2018</v>
      </c>
      <c r="G546">
        <v>2018</v>
      </c>
      <c r="H546" s="1" t="s">
        <v>84</v>
      </c>
      <c r="I546" t="s">
        <v>83</v>
      </c>
      <c r="J546">
        <v>2</v>
      </c>
      <c r="K546" t="s">
        <v>23</v>
      </c>
      <c r="L546">
        <v>2</v>
      </c>
      <c r="M546" t="s">
        <v>262</v>
      </c>
      <c r="N546">
        <v>18</v>
      </c>
      <c r="R546" s="2">
        <f t="shared" si="17"/>
        <v>54.54545454545454</v>
      </c>
      <c r="S546" s="2">
        <f>VLOOKUP(A546,'LBA Total'!A:Q,14,0)</f>
        <v>33</v>
      </c>
    </row>
    <row r="547" spans="1:19" x14ac:dyDescent="0.45">
      <c r="A547" s="2" t="str">
        <f t="shared" si="16"/>
        <v>2018|Aotea/Great Barrier Local Board Area|Total - dwelling type</v>
      </c>
      <c r="B547" t="s">
        <v>16</v>
      </c>
      <c r="C547" t="s">
        <v>17</v>
      </c>
      <c r="D547" t="s">
        <v>18</v>
      </c>
      <c r="E547" t="s">
        <v>19</v>
      </c>
      <c r="F547">
        <v>2018</v>
      </c>
      <c r="G547">
        <v>2018</v>
      </c>
      <c r="H547" s="1" t="s">
        <v>84</v>
      </c>
      <c r="I547" t="s">
        <v>83</v>
      </c>
      <c r="J547">
        <v>2</v>
      </c>
      <c r="K547" t="s">
        <v>23</v>
      </c>
      <c r="L547">
        <v>99</v>
      </c>
      <c r="M547" t="s">
        <v>260</v>
      </c>
      <c r="N547">
        <v>594</v>
      </c>
      <c r="R547" s="2">
        <f t="shared" si="17"/>
        <v>51.030927835051543</v>
      </c>
      <c r="S547" s="2">
        <f>VLOOKUP(A547,'LBA Total'!A:Q,14,0)</f>
        <v>1164</v>
      </c>
    </row>
    <row r="548" spans="1:19" x14ac:dyDescent="0.45">
      <c r="A548" s="2" t="str">
        <f t="shared" si="16"/>
        <v>2018|Aotea/Great Barrier Local Board Area|Private Dwelling</v>
      </c>
      <c r="B548" t="s">
        <v>16</v>
      </c>
      <c r="C548" t="s">
        <v>17</v>
      </c>
      <c r="D548" t="s">
        <v>18</v>
      </c>
      <c r="E548" t="s">
        <v>19</v>
      </c>
      <c r="F548">
        <v>2018</v>
      </c>
      <c r="G548">
        <v>2018</v>
      </c>
      <c r="H548" s="1" t="s">
        <v>84</v>
      </c>
      <c r="I548" t="s">
        <v>83</v>
      </c>
      <c r="J548">
        <v>21</v>
      </c>
      <c r="K548" t="s">
        <v>26</v>
      </c>
      <c r="L548">
        <v>1</v>
      </c>
      <c r="M548" t="s">
        <v>261</v>
      </c>
      <c r="N548">
        <v>444</v>
      </c>
      <c r="R548" s="2">
        <f t="shared" si="17"/>
        <v>39.361702127659576</v>
      </c>
      <c r="S548" s="2">
        <f>VLOOKUP(A548,'LBA Total'!A:Q,14,0)</f>
        <v>1128</v>
      </c>
    </row>
    <row r="549" spans="1:19" x14ac:dyDescent="0.45">
      <c r="A549" s="2" t="str">
        <f t="shared" si="16"/>
        <v>2018|Aotea/Great Barrier Local Board Area|Non-private Dwelling</v>
      </c>
      <c r="B549" t="s">
        <v>16</v>
      </c>
      <c r="C549" t="s">
        <v>17</v>
      </c>
      <c r="D549" t="s">
        <v>18</v>
      </c>
      <c r="E549" t="s">
        <v>19</v>
      </c>
      <c r="F549">
        <v>2018</v>
      </c>
      <c r="G549">
        <v>2018</v>
      </c>
      <c r="H549" s="1" t="s">
        <v>84</v>
      </c>
      <c r="I549" t="s">
        <v>83</v>
      </c>
      <c r="J549">
        <v>21</v>
      </c>
      <c r="K549" t="s">
        <v>26</v>
      </c>
      <c r="L549">
        <v>2</v>
      </c>
      <c r="M549" t="s">
        <v>262</v>
      </c>
      <c r="N549">
        <v>0</v>
      </c>
      <c r="R549" s="2">
        <f t="shared" si="17"/>
        <v>0</v>
      </c>
      <c r="S549" s="2">
        <f>VLOOKUP(A549,'LBA Total'!A:Q,14,0)</f>
        <v>33</v>
      </c>
    </row>
    <row r="550" spans="1:19" x14ac:dyDescent="0.45">
      <c r="A550" s="2" t="str">
        <f t="shared" si="16"/>
        <v>2018|Aotea/Great Barrier Local Board Area|Total - dwelling type</v>
      </c>
      <c r="B550" t="s">
        <v>16</v>
      </c>
      <c r="C550" t="s">
        <v>17</v>
      </c>
      <c r="D550" t="s">
        <v>18</v>
      </c>
      <c r="E550" t="s">
        <v>19</v>
      </c>
      <c r="F550">
        <v>2018</v>
      </c>
      <c r="G550">
        <v>2018</v>
      </c>
      <c r="H550" s="1" t="s">
        <v>84</v>
      </c>
      <c r="I550" t="s">
        <v>83</v>
      </c>
      <c r="J550">
        <v>21</v>
      </c>
      <c r="K550" t="s">
        <v>26</v>
      </c>
      <c r="L550">
        <v>99</v>
      </c>
      <c r="M550" t="s">
        <v>260</v>
      </c>
      <c r="N550">
        <v>447</v>
      </c>
      <c r="R550" s="2">
        <f t="shared" si="17"/>
        <v>38.402061855670105</v>
      </c>
      <c r="S550" s="2">
        <f>VLOOKUP(A550,'LBA Total'!A:Q,14,0)</f>
        <v>1164</v>
      </c>
    </row>
    <row r="551" spans="1:19" x14ac:dyDescent="0.45">
      <c r="A551" s="2" t="str">
        <f t="shared" si="16"/>
        <v>2018|Aotea/Great Barrier Local Board Area|Private Dwelling</v>
      </c>
      <c r="B551" t="s">
        <v>16</v>
      </c>
      <c r="C551" t="s">
        <v>17</v>
      </c>
      <c r="D551" t="s">
        <v>18</v>
      </c>
      <c r="E551" t="s">
        <v>19</v>
      </c>
      <c r="F551">
        <v>2018</v>
      </c>
      <c r="G551">
        <v>2018</v>
      </c>
      <c r="H551" s="1" t="s">
        <v>84</v>
      </c>
      <c r="I551" t="s">
        <v>83</v>
      </c>
      <c r="J551">
        <v>22</v>
      </c>
      <c r="K551" t="s">
        <v>27</v>
      </c>
      <c r="L551">
        <v>1</v>
      </c>
      <c r="M551" t="s">
        <v>261</v>
      </c>
      <c r="N551">
        <v>129</v>
      </c>
      <c r="R551" s="2">
        <f t="shared" si="17"/>
        <v>11.436170212765957</v>
      </c>
      <c r="S551" s="2">
        <f>VLOOKUP(A551,'LBA Total'!A:Q,14,0)</f>
        <v>1128</v>
      </c>
    </row>
    <row r="552" spans="1:19" x14ac:dyDescent="0.45">
      <c r="A552" s="2" t="str">
        <f t="shared" si="16"/>
        <v>2018|Aotea/Great Barrier Local Board Area|Non-private Dwelling</v>
      </c>
      <c r="B552" t="s">
        <v>16</v>
      </c>
      <c r="C552" t="s">
        <v>17</v>
      </c>
      <c r="D552" t="s">
        <v>18</v>
      </c>
      <c r="E552" t="s">
        <v>19</v>
      </c>
      <c r="F552">
        <v>2018</v>
      </c>
      <c r="G552">
        <v>2018</v>
      </c>
      <c r="H552" s="1" t="s">
        <v>84</v>
      </c>
      <c r="I552" t="s">
        <v>83</v>
      </c>
      <c r="J552">
        <v>22</v>
      </c>
      <c r="K552" t="s">
        <v>27</v>
      </c>
      <c r="L552">
        <v>2</v>
      </c>
      <c r="M552" t="s">
        <v>262</v>
      </c>
      <c r="N552">
        <v>18</v>
      </c>
      <c r="R552" s="2">
        <f t="shared" si="17"/>
        <v>54.54545454545454</v>
      </c>
      <c r="S552" s="2">
        <f>VLOOKUP(A552,'LBA Total'!A:Q,14,0)</f>
        <v>33</v>
      </c>
    </row>
    <row r="553" spans="1:19" x14ac:dyDescent="0.45">
      <c r="A553" s="2" t="str">
        <f t="shared" si="16"/>
        <v>2018|Aotea/Great Barrier Local Board Area|Total - dwelling type</v>
      </c>
      <c r="B553" t="s">
        <v>16</v>
      </c>
      <c r="C553" t="s">
        <v>17</v>
      </c>
      <c r="D553" t="s">
        <v>18</v>
      </c>
      <c r="E553" t="s">
        <v>19</v>
      </c>
      <c r="F553">
        <v>2018</v>
      </c>
      <c r="G553">
        <v>2018</v>
      </c>
      <c r="H553" s="1" t="s">
        <v>84</v>
      </c>
      <c r="I553" t="s">
        <v>83</v>
      </c>
      <c r="J553">
        <v>22</v>
      </c>
      <c r="K553" t="s">
        <v>27</v>
      </c>
      <c r="L553">
        <v>99</v>
      </c>
      <c r="M553" t="s">
        <v>260</v>
      </c>
      <c r="N553">
        <v>150</v>
      </c>
      <c r="R553" s="2">
        <f t="shared" si="17"/>
        <v>12.886597938144329</v>
      </c>
      <c r="S553" s="2">
        <f>VLOOKUP(A553,'LBA Total'!A:Q,14,0)</f>
        <v>1164</v>
      </c>
    </row>
    <row r="554" spans="1:19" x14ac:dyDescent="0.45">
      <c r="A554" s="2" t="str">
        <f t="shared" si="16"/>
        <v>2018|Aotea/Great Barrier Local Board Area|Private Dwelling</v>
      </c>
      <c r="B554" t="s">
        <v>16</v>
      </c>
      <c r="C554" t="s">
        <v>17</v>
      </c>
      <c r="D554" t="s">
        <v>18</v>
      </c>
      <c r="E554" t="s">
        <v>19</v>
      </c>
      <c r="F554">
        <v>2018</v>
      </c>
      <c r="G554">
        <v>2018</v>
      </c>
      <c r="H554" s="1" t="s">
        <v>84</v>
      </c>
      <c r="I554" t="s">
        <v>83</v>
      </c>
      <c r="J554">
        <v>3</v>
      </c>
      <c r="K554" t="s">
        <v>28</v>
      </c>
      <c r="L554">
        <v>1</v>
      </c>
      <c r="M554" t="s">
        <v>261</v>
      </c>
      <c r="N554">
        <v>6</v>
      </c>
      <c r="R554" s="2">
        <f t="shared" si="17"/>
        <v>0.53191489361702127</v>
      </c>
      <c r="S554" s="2">
        <f>VLOOKUP(A554,'LBA Total'!A:Q,14,0)</f>
        <v>1128</v>
      </c>
    </row>
    <row r="555" spans="1:19" x14ac:dyDescent="0.45">
      <c r="A555" s="2" t="str">
        <f t="shared" si="16"/>
        <v>2018|Aotea/Great Barrier Local Board Area|Non-private Dwelling</v>
      </c>
      <c r="B555" t="s">
        <v>16</v>
      </c>
      <c r="C555" t="s">
        <v>17</v>
      </c>
      <c r="D555" t="s">
        <v>18</v>
      </c>
      <c r="E555" t="s">
        <v>19</v>
      </c>
      <c r="F555">
        <v>2018</v>
      </c>
      <c r="G555">
        <v>2018</v>
      </c>
      <c r="H555" s="1" t="s">
        <v>84</v>
      </c>
      <c r="I555" t="s">
        <v>83</v>
      </c>
      <c r="J555">
        <v>3</v>
      </c>
      <c r="K555" t="s">
        <v>28</v>
      </c>
      <c r="L555">
        <v>2</v>
      </c>
      <c r="M555" t="s">
        <v>262</v>
      </c>
      <c r="N555">
        <v>0</v>
      </c>
      <c r="R555" s="2">
        <f t="shared" si="17"/>
        <v>0</v>
      </c>
      <c r="S555" s="2">
        <f>VLOOKUP(A555,'LBA Total'!A:Q,14,0)</f>
        <v>33</v>
      </c>
    </row>
    <row r="556" spans="1:19" x14ac:dyDescent="0.45">
      <c r="A556" s="2" t="str">
        <f t="shared" si="16"/>
        <v>2018|Aotea/Great Barrier Local Board Area|Total - dwelling type</v>
      </c>
      <c r="B556" t="s">
        <v>16</v>
      </c>
      <c r="C556" t="s">
        <v>17</v>
      </c>
      <c r="D556" t="s">
        <v>18</v>
      </c>
      <c r="E556" t="s">
        <v>19</v>
      </c>
      <c r="F556">
        <v>2018</v>
      </c>
      <c r="G556">
        <v>2018</v>
      </c>
      <c r="H556" s="1" t="s">
        <v>84</v>
      </c>
      <c r="I556" t="s">
        <v>83</v>
      </c>
      <c r="J556">
        <v>3</v>
      </c>
      <c r="K556" t="s">
        <v>28</v>
      </c>
      <c r="L556">
        <v>99</v>
      </c>
      <c r="M556" t="s">
        <v>260</v>
      </c>
      <c r="N556">
        <v>6</v>
      </c>
      <c r="R556" s="2">
        <f t="shared" si="17"/>
        <v>0.51546391752577314</v>
      </c>
      <c r="S556" s="2">
        <f>VLOOKUP(A556,'LBA Total'!A:Q,14,0)</f>
        <v>1164</v>
      </c>
    </row>
    <row r="557" spans="1:19" x14ac:dyDescent="0.45">
      <c r="A557" s="2" t="str">
        <f t="shared" si="16"/>
        <v>2018|Aotea/Great Barrier Local Board Area|Private Dwelling</v>
      </c>
      <c r="B557" t="s">
        <v>16</v>
      </c>
      <c r="C557" t="s">
        <v>17</v>
      </c>
      <c r="D557" t="s">
        <v>18</v>
      </c>
      <c r="E557" t="s">
        <v>19</v>
      </c>
      <c r="F557">
        <v>2018</v>
      </c>
      <c r="G557">
        <v>2018</v>
      </c>
      <c r="H557" s="1" t="s">
        <v>84</v>
      </c>
      <c r="I557" t="s">
        <v>83</v>
      </c>
      <c r="J557">
        <v>999</v>
      </c>
      <c r="K557" t="s">
        <v>29</v>
      </c>
      <c r="L557">
        <v>1</v>
      </c>
      <c r="M557" t="s">
        <v>261</v>
      </c>
      <c r="N557">
        <v>1128</v>
      </c>
      <c r="R557" s="2">
        <f t="shared" si="17"/>
        <v>100</v>
      </c>
      <c r="S557" s="2">
        <f>VLOOKUP(A557,'LBA Total'!A:Q,14,0)</f>
        <v>1128</v>
      </c>
    </row>
    <row r="558" spans="1:19" x14ac:dyDescent="0.45">
      <c r="A558" s="2" t="str">
        <f t="shared" si="16"/>
        <v>2018|Aotea/Great Barrier Local Board Area|Non-private Dwelling</v>
      </c>
      <c r="B558" t="s">
        <v>16</v>
      </c>
      <c r="C558" t="s">
        <v>17</v>
      </c>
      <c r="D558" t="s">
        <v>18</v>
      </c>
      <c r="E558" t="s">
        <v>19</v>
      </c>
      <c r="F558">
        <v>2018</v>
      </c>
      <c r="G558">
        <v>2018</v>
      </c>
      <c r="H558" s="1" t="s">
        <v>84</v>
      </c>
      <c r="I558" t="s">
        <v>83</v>
      </c>
      <c r="J558">
        <v>999</v>
      </c>
      <c r="K558" t="s">
        <v>29</v>
      </c>
      <c r="L558">
        <v>2</v>
      </c>
      <c r="M558" t="s">
        <v>262</v>
      </c>
      <c r="N558">
        <v>33</v>
      </c>
      <c r="R558" s="2">
        <f t="shared" si="17"/>
        <v>100</v>
      </c>
      <c r="S558" s="2">
        <f>VLOOKUP(A558,'LBA Total'!A:Q,14,0)</f>
        <v>33</v>
      </c>
    </row>
    <row r="559" spans="1:19" x14ac:dyDescent="0.45">
      <c r="A559" s="2" t="str">
        <f t="shared" si="16"/>
        <v>2018|Aotea/Great Barrier Local Board Area|Total - dwelling type</v>
      </c>
      <c r="B559" t="s">
        <v>16</v>
      </c>
      <c r="C559" t="s">
        <v>17</v>
      </c>
      <c r="D559" t="s">
        <v>18</v>
      </c>
      <c r="E559" t="s">
        <v>19</v>
      </c>
      <c r="F559">
        <v>2018</v>
      </c>
      <c r="G559">
        <v>2018</v>
      </c>
      <c r="H559" s="1" t="s">
        <v>84</v>
      </c>
      <c r="I559" t="s">
        <v>83</v>
      </c>
      <c r="J559">
        <v>999</v>
      </c>
      <c r="K559" t="s">
        <v>29</v>
      </c>
      <c r="L559">
        <v>99</v>
      </c>
      <c r="M559" t="s">
        <v>260</v>
      </c>
      <c r="N559">
        <v>1164</v>
      </c>
      <c r="R559" s="2">
        <f t="shared" si="17"/>
        <v>100</v>
      </c>
      <c r="S559" s="2">
        <f>VLOOKUP(A559,'LBA Total'!A:Q,14,0)</f>
        <v>1164</v>
      </c>
    </row>
    <row r="560" spans="1:19" x14ac:dyDescent="0.45">
      <c r="A560" s="2" t="str">
        <f t="shared" si="16"/>
        <v>2018|Waiheke Local Board Area|Private Dwelling</v>
      </c>
      <c r="B560" t="s">
        <v>16</v>
      </c>
      <c r="C560" t="s">
        <v>17</v>
      </c>
      <c r="D560" t="s">
        <v>18</v>
      </c>
      <c r="E560" t="s">
        <v>19</v>
      </c>
      <c r="F560">
        <v>2018</v>
      </c>
      <c r="G560">
        <v>2018</v>
      </c>
      <c r="H560" s="1" t="s">
        <v>82</v>
      </c>
      <c r="I560" t="s">
        <v>81</v>
      </c>
      <c r="J560">
        <v>1</v>
      </c>
      <c r="K560" t="s">
        <v>22</v>
      </c>
      <c r="L560">
        <v>1</v>
      </c>
      <c r="M560" t="s">
        <v>261</v>
      </c>
      <c r="N560">
        <v>3780</v>
      </c>
      <c r="R560" s="2">
        <f t="shared" si="17"/>
        <v>63.959390862944169</v>
      </c>
      <c r="S560" s="2">
        <f>VLOOKUP(A560,'LBA Total'!A:Q,14,0)</f>
        <v>5910</v>
      </c>
    </row>
    <row r="561" spans="1:19" x14ac:dyDescent="0.45">
      <c r="A561" s="2" t="str">
        <f t="shared" si="16"/>
        <v>2018|Waiheke Local Board Area|Non-private Dwelling</v>
      </c>
      <c r="B561" t="s">
        <v>16</v>
      </c>
      <c r="C561" t="s">
        <v>17</v>
      </c>
      <c r="D561" t="s">
        <v>18</v>
      </c>
      <c r="E561" t="s">
        <v>19</v>
      </c>
      <c r="F561">
        <v>2018</v>
      </c>
      <c r="G561">
        <v>2018</v>
      </c>
      <c r="H561" s="1" t="s">
        <v>82</v>
      </c>
      <c r="I561" t="s">
        <v>81</v>
      </c>
      <c r="J561">
        <v>1</v>
      </c>
      <c r="K561" t="s">
        <v>22</v>
      </c>
      <c r="L561">
        <v>2</v>
      </c>
      <c r="M561" t="s">
        <v>262</v>
      </c>
      <c r="N561">
        <v>54</v>
      </c>
      <c r="R561" s="2">
        <f t="shared" si="17"/>
        <v>40.909090909090914</v>
      </c>
      <c r="S561" s="2">
        <f>VLOOKUP(A561,'LBA Total'!A:Q,14,0)</f>
        <v>132</v>
      </c>
    </row>
    <row r="562" spans="1:19" x14ac:dyDescent="0.45">
      <c r="A562" s="2" t="str">
        <f t="shared" si="16"/>
        <v>2018|Waiheke Local Board Area|Total - dwelling type</v>
      </c>
      <c r="B562" t="s">
        <v>16</v>
      </c>
      <c r="C562" t="s">
        <v>17</v>
      </c>
      <c r="D562" t="s">
        <v>18</v>
      </c>
      <c r="E562" t="s">
        <v>19</v>
      </c>
      <c r="F562">
        <v>2018</v>
      </c>
      <c r="G562">
        <v>2018</v>
      </c>
      <c r="H562" s="1" t="s">
        <v>82</v>
      </c>
      <c r="I562" t="s">
        <v>81</v>
      </c>
      <c r="J562">
        <v>1</v>
      </c>
      <c r="K562" t="s">
        <v>22</v>
      </c>
      <c r="L562">
        <v>99</v>
      </c>
      <c r="M562" t="s">
        <v>260</v>
      </c>
      <c r="N562">
        <v>3837</v>
      </c>
      <c r="R562" s="2">
        <f t="shared" si="17"/>
        <v>63.473945409429277</v>
      </c>
      <c r="S562" s="2">
        <f>VLOOKUP(A562,'LBA Total'!A:Q,14,0)</f>
        <v>6045</v>
      </c>
    </row>
    <row r="563" spans="1:19" x14ac:dyDescent="0.45">
      <c r="A563" s="2" t="str">
        <f t="shared" si="16"/>
        <v>2018|Waiheke Local Board Area|Private Dwelling</v>
      </c>
      <c r="B563" t="s">
        <v>16</v>
      </c>
      <c r="C563" t="s">
        <v>17</v>
      </c>
      <c r="D563" t="s">
        <v>18</v>
      </c>
      <c r="E563" t="s">
        <v>19</v>
      </c>
      <c r="F563">
        <v>2018</v>
      </c>
      <c r="G563">
        <v>2018</v>
      </c>
      <c r="H563" s="1" t="s">
        <v>82</v>
      </c>
      <c r="I563" t="s">
        <v>81</v>
      </c>
      <c r="J563">
        <v>2</v>
      </c>
      <c r="K563" t="s">
        <v>23</v>
      </c>
      <c r="L563">
        <v>1</v>
      </c>
      <c r="M563" t="s">
        <v>261</v>
      </c>
      <c r="N563">
        <v>2079</v>
      </c>
      <c r="R563" s="2">
        <f t="shared" si="17"/>
        <v>35.17766497461929</v>
      </c>
      <c r="S563" s="2">
        <f>VLOOKUP(A563,'LBA Total'!A:Q,14,0)</f>
        <v>5910</v>
      </c>
    </row>
    <row r="564" spans="1:19" x14ac:dyDescent="0.45">
      <c r="A564" s="2" t="str">
        <f t="shared" si="16"/>
        <v>2018|Waiheke Local Board Area|Non-private Dwelling</v>
      </c>
      <c r="B564" t="s">
        <v>16</v>
      </c>
      <c r="C564" t="s">
        <v>17</v>
      </c>
      <c r="D564" t="s">
        <v>18</v>
      </c>
      <c r="E564" t="s">
        <v>19</v>
      </c>
      <c r="F564">
        <v>2018</v>
      </c>
      <c r="G564">
        <v>2018</v>
      </c>
      <c r="H564" s="1" t="s">
        <v>82</v>
      </c>
      <c r="I564" t="s">
        <v>81</v>
      </c>
      <c r="J564">
        <v>2</v>
      </c>
      <c r="K564" t="s">
        <v>23</v>
      </c>
      <c r="L564">
        <v>2</v>
      </c>
      <c r="M564" t="s">
        <v>262</v>
      </c>
      <c r="N564">
        <v>78</v>
      </c>
      <c r="R564" s="2">
        <f t="shared" si="17"/>
        <v>59.090909090909093</v>
      </c>
      <c r="S564" s="2">
        <f>VLOOKUP(A564,'LBA Total'!A:Q,14,0)</f>
        <v>132</v>
      </c>
    </row>
    <row r="565" spans="1:19" x14ac:dyDescent="0.45">
      <c r="A565" s="2" t="str">
        <f t="shared" si="16"/>
        <v>2018|Waiheke Local Board Area|Total - dwelling type</v>
      </c>
      <c r="B565" t="s">
        <v>16</v>
      </c>
      <c r="C565" t="s">
        <v>17</v>
      </c>
      <c r="D565" t="s">
        <v>18</v>
      </c>
      <c r="E565" t="s">
        <v>19</v>
      </c>
      <c r="F565">
        <v>2018</v>
      </c>
      <c r="G565">
        <v>2018</v>
      </c>
      <c r="H565" s="1" t="s">
        <v>82</v>
      </c>
      <c r="I565" t="s">
        <v>81</v>
      </c>
      <c r="J565">
        <v>2</v>
      </c>
      <c r="K565" t="s">
        <v>23</v>
      </c>
      <c r="L565">
        <v>99</v>
      </c>
      <c r="M565" t="s">
        <v>260</v>
      </c>
      <c r="N565">
        <v>2157</v>
      </c>
      <c r="R565" s="2">
        <f t="shared" si="17"/>
        <v>35.682382133995041</v>
      </c>
      <c r="S565" s="2">
        <f>VLOOKUP(A565,'LBA Total'!A:Q,14,0)</f>
        <v>6045</v>
      </c>
    </row>
    <row r="566" spans="1:19" x14ac:dyDescent="0.45">
      <c r="A566" s="2" t="str">
        <f t="shared" si="16"/>
        <v>2018|Waiheke Local Board Area|Private Dwelling</v>
      </c>
      <c r="B566" t="s">
        <v>16</v>
      </c>
      <c r="C566" t="s">
        <v>17</v>
      </c>
      <c r="D566" t="s">
        <v>18</v>
      </c>
      <c r="E566" t="s">
        <v>19</v>
      </c>
      <c r="F566">
        <v>2018</v>
      </c>
      <c r="G566">
        <v>2018</v>
      </c>
      <c r="H566" s="1" t="s">
        <v>82</v>
      </c>
      <c r="I566" t="s">
        <v>81</v>
      </c>
      <c r="J566">
        <v>21</v>
      </c>
      <c r="K566" t="s">
        <v>26</v>
      </c>
      <c r="L566">
        <v>1</v>
      </c>
      <c r="M566" t="s">
        <v>261</v>
      </c>
      <c r="N566">
        <v>1041</v>
      </c>
      <c r="R566" s="2">
        <f t="shared" si="17"/>
        <v>17.614213197969544</v>
      </c>
      <c r="S566" s="2">
        <f>VLOOKUP(A566,'LBA Total'!A:Q,14,0)</f>
        <v>5910</v>
      </c>
    </row>
    <row r="567" spans="1:19" x14ac:dyDescent="0.45">
      <c r="A567" s="2" t="str">
        <f t="shared" si="16"/>
        <v>2018|Waiheke Local Board Area|Non-private Dwelling</v>
      </c>
      <c r="B567" t="s">
        <v>16</v>
      </c>
      <c r="C567" t="s">
        <v>17</v>
      </c>
      <c r="D567" t="s">
        <v>18</v>
      </c>
      <c r="E567" t="s">
        <v>19</v>
      </c>
      <c r="F567">
        <v>2018</v>
      </c>
      <c r="G567">
        <v>2018</v>
      </c>
      <c r="H567" s="1" t="s">
        <v>82</v>
      </c>
      <c r="I567" t="s">
        <v>81</v>
      </c>
      <c r="J567">
        <v>21</v>
      </c>
      <c r="K567" t="s">
        <v>26</v>
      </c>
      <c r="L567">
        <v>2</v>
      </c>
      <c r="M567" t="s">
        <v>262</v>
      </c>
      <c r="N567">
        <v>33</v>
      </c>
      <c r="R567" s="2">
        <f t="shared" si="17"/>
        <v>25</v>
      </c>
      <c r="S567" s="2">
        <f>VLOOKUP(A567,'LBA Total'!A:Q,14,0)</f>
        <v>132</v>
      </c>
    </row>
    <row r="568" spans="1:19" x14ac:dyDescent="0.45">
      <c r="A568" s="2" t="str">
        <f t="shared" si="16"/>
        <v>2018|Waiheke Local Board Area|Total - dwelling type</v>
      </c>
      <c r="B568" t="s">
        <v>16</v>
      </c>
      <c r="C568" t="s">
        <v>17</v>
      </c>
      <c r="D568" t="s">
        <v>18</v>
      </c>
      <c r="E568" t="s">
        <v>19</v>
      </c>
      <c r="F568">
        <v>2018</v>
      </c>
      <c r="G568">
        <v>2018</v>
      </c>
      <c r="H568" s="1" t="s">
        <v>82</v>
      </c>
      <c r="I568" t="s">
        <v>81</v>
      </c>
      <c r="J568">
        <v>21</v>
      </c>
      <c r="K568" t="s">
        <v>26</v>
      </c>
      <c r="L568">
        <v>99</v>
      </c>
      <c r="M568" t="s">
        <v>260</v>
      </c>
      <c r="N568">
        <v>1074</v>
      </c>
      <c r="R568" s="2">
        <f t="shared" si="17"/>
        <v>17.766749379652605</v>
      </c>
      <c r="S568" s="2">
        <f>VLOOKUP(A568,'LBA Total'!A:Q,14,0)</f>
        <v>6045</v>
      </c>
    </row>
    <row r="569" spans="1:19" x14ac:dyDescent="0.45">
      <c r="A569" s="2" t="str">
        <f t="shared" si="16"/>
        <v>2018|Waiheke Local Board Area|Private Dwelling</v>
      </c>
      <c r="B569" t="s">
        <v>16</v>
      </c>
      <c r="C569" t="s">
        <v>17</v>
      </c>
      <c r="D569" t="s">
        <v>18</v>
      </c>
      <c r="E569" t="s">
        <v>19</v>
      </c>
      <c r="F569">
        <v>2018</v>
      </c>
      <c r="G569">
        <v>2018</v>
      </c>
      <c r="H569" s="1" t="s">
        <v>82</v>
      </c>
      <c r="I569" t="s">
        <v>81</v>
      </c>
      <c r="J569">
        <v>22</v>
      </c>
      <c r="K569" t="s">
        <v>27</v>
      </c>
      <c r="L569">
        <v>1</v>
      </c>
      <c r="M569" t="s">
        <v>261</v>
      </c>
      <c r="N569">
        <v>1038</v>
      </c>
      <c r="R569" s="2">
        <f t="shared" si="17"/>
        <v>17.563451776649746</v>
      </c>
      <c r="S569" s="2">
        <f>VLOOKUP(A569,'LBA Total'!A:Q,14,0)</f>
        <v>5910</v>
      </c>
    </row>
    <row r="570" spans="1:19" x14ac:dyDescent="0.45">
      <c r="A570" s="2" t="str">
        <f t="shared" si="16"/>
        <v>2018|Waiheke Local Board Area|Non-private Dwelling</v>
      </c>
      <c r="B570" t="s">
        <v>16</v>
      </c>
      <c r="C570" t="s">
        <v>17</v>
      </c>
      <c r="D570" t="s">
        <v>18</v>
      </c>
      <c r="E570" t="s">
        <v>19</v>
      </c>
      <c r="F570">
        <v>2018</v>
      </c>
      <c r="G570">
        <v>2018</v>
      </c>
      <c r="H570" s="1" t="s">
        <v>82</v>
      </c>
      <c r="I570" t="s">
        <v>81</v>
      </c>
      <c r="J570">
        <v>22</v>
      </c>
      <c r="K570" t="s">
        <v>27</v>
      </c>
      <c r="L570">
        <v>2</v>
      </c>
      <c r="M570" t="s">
        <v>262</v>
      </c>
      <c r="N570">
        <v>45</v>
      </c>
      <c r="R570" s="2">
        <f t="shared" si="17"/>
        <v>34.090909090909086</v>
      </c>
      <c r="S570" s="2">
        <f>VLOOKUP(A570,'LBA Total'!A:Q,14,0)</f>
        <v>132</v>
      </c>
    </row>
    <row r="571" spans="1:19" x14ac:dyDescent="0.45">
      <c r="A571" s="2" t="str">
        <f t="shared" si="16"/>
        <v>2018|Waiheke Local Board Area|Total - dwelling type</v>
      </c>
      <c r="B571" t="s">
        <v>16</v>
      </c>
      <c r="C571" t="s">
        <v>17</v>
      </c>
      <c r="D571" t="s">
        <v>18</v>
      </c>
      <c r="E571" t="s">
        <v>19</v>
      </c>
      <c r="F571">
        <v>2018</v>
      </c>
      <c r="G571">
        <v>2018</v>
      </c>
      <c r="H571" s="1" t="s">
        <v>82</v>
      </c>
      <c r="I571" t="s">
        <v>81</v>
      </c>
      <c r="J571">
        <v>22</v>
      </c>
      <c r="K571" t="s">
        <v>27</v>
      </c>
      <c r="L571">
        <v>99</v>
      </c>
      <c r="M571" t="s">
        <v>260</v>
      </c>
      <c r="N571">
        <v>1083</v>
      </c>
      <c r="R571" s="2">
        <f t="shared" si="17"/>
        <v>17.915632754342433</v>
      </c>
      <c r="S571" s="2">
        <f>VLOOKUP(A571,'LBA Total'!A:Q,14,0)</f>
        <v>6045</v>
      </c>
    </row>
    <row r="572" spans="1:19" x14ac:dyDescent="0.45">
      <c r="A572" s="2" t="str">
        <f t="shared" si="16"/>
        <v>2018|Waiheke Local Board Area|Private Dwelling</v>
      </c>
      <c r="B572" t="s">
        <v>16</v>
      </c>
      <c r="C572" t="s">
        <v>17</v>
      </c>
      <c r="D572" t="s">
        <v>18</v>
      </c>
      <c r="E572" t="s">
        <v>19</v>
      </c>
      <c r="F572">
        <v>2018</v>
      </c>
      <c r="G572">
        <v>2018</v>
      </c>
      <c r="H572" s="1" t="s">
        <v>82</v>
      </c>
      <c r="I572" t="s">
        <v>81</v>
      </c>
      <c r="J572">
        <v>3</v>
      </c>
      <c r="K572" t="s">
        <v>28</v>
      </c>
      <c r="L572">
        <v>1</v>
      </c>
      <c r="M572" t="s">
        <v>261</v>
      </c>
      <c r="N572">
        <v>48</v>
      </c>
      <c r="R572" s="2">
        <f t="shared" si="17"/>
        <v>0.81218274111675126</v>
      </c>
      <c r="S572" s="2">
        <f>VLOOKUP(A572,'LBA Total'!A:Q,14,0)</f>
        <v>5910</v>
      </c>
    </row>
    <row r="573" spans="1:19" x14ac:dyDescent="0.45">
      <c r="A573" s="2" t="str">
        <f t="shared" si="16"/>
        <v>2018|Waiheke Local Board Area|Non-private Dwelling</v>
      </c>
      <c r="B573" t="s">
        <v>16</v>
      </c>
      <c r="C573" t="s">
        <v>17</v>
      </c>
      <c r="D573" t="s">
        <v>18</v>
      </c>
      <c r="E573" t="s">
        <v>19</v>
      </c>
      <c r="F573">
        <v>2018</v>
      </c>
      <c r="G573">
        <v>2018</v>
      </c>
      <c r="H573" s="1" t="s">
        <v>82</v>
      </c>
      <c r="I573" t="s">
        <v>81</v>
      </c>
      <c r="J573">
        <v>3</v>
      </c>
      <c r="K573" t="s">
        <v>28</v>
      </c>
      <c r="L573">
        <v>2</v>
      </c>
      <c r="M573" t="s">
        <v>262</v>
      </c>
      <c r="N573">
        <v>0</v>
      </c>
      <c r="R573" s="2">
        <f t="shared" si="17"/>
        <v>0</v>
      </c>
      <c r="S573" s="2">
        <f>VLOOKUP(A573,'LBA Total'!A:Q,14,0)</f>
        <v>132</v>
      </c>
    </row>
    <row r="574" spans="1:19" x14ac:dyDescent="0.45">
      <c r="A574" s="2" t="str">
        <f t="shared" si="16"/>
        <v>2018|Waiheke Local Board Area|Total - dwelling type</v>
      </c>
      <c r="B574" t="s">
        <v>16</v>
      </c>
      <c r="C574" t="s">
        <v>17</v>
      </c>
      <c r="D574" t="s">
        <v>18</v>
      </c>
      <c r="E574" t="s">
        <v>19</v>
      </c>
      <c r="F574">
        <v>2018</v>
      </c>
      <c r="G574">
        <v>2018</v>
      </c>
      <c r="H574" s="1" t="s">
        <v>82</v>
      </c>
      <c r="I574" t="s">
        <v>81</v>
      </c>
      <c r="J574">
        <v>3</v>
      </c>
      <c r="K574" t="s">
        <v>28</v>
      </c>
      <c r="L574">
        <v>99</v>
      </c>
      <c r="M574" t="s">
        <v>260</v>
      </c>
      <c r="N574">
        <v>51</v>
      </c>
      <c r="R574" s="2">
        <f t="shared" si="17"/>
        <v>0.84367245657568246</v>
      </c>
      <c r="S574" s="2">
        <f>VLOOKUP(A574,'LBA Total'!A:Q,14,0)</f>
        <v>6045</v>
      </c>
    </row>
    <row r="575" spans="1:19" x14ac:dyDescent="0.45">
      <c r="A575" s="2" t="str">
        <f t="shared" si="16"/>
        <v>2018|Waiheke Local Board Area|Private Dwelling</v>
      </c>
      <c r="B575" t="s">
        <v>16</v>
      </c>
      <c r="C575" t="s">
        <v>17</v>
      </c>
      <c r="D575" t="s">
        <v>18</v>
      </c>
      <c r="E575" t="s">
        <v>19</v>
      </c>
      <c r="F575">
        <v>2018</v>
      </c>
      <c r="G575">
        <v>2018</v>
      </c>
      <c r="H575" s="1" t="s">
        <v>82</v>
      </c>
      <c r="I575" t="s">
        <v>81</v>
      </c>
      <c r="J575">
        <v>999</v>
      </c>
      <c r="K575" t="s">
        <v>29</v>
      </c>
      <c r="L575">
        <v>1</v>
      </c>
      <c r="M575" t="s">
        <v>261</v>
      </c>
      <c r="N575">
        <v>5910</v>
      </c>
      <c r="R575" s="2">
        <f t="shared" si="17"/>
        <v>100</v>
      </c>
      <c r="S575" s="2">
        <f>VLOOKUP(A575,'LBA Total'!A:Q,14,0)</f>
        <v>5910</v>
      </c>
    </row>
    <row r="576" spans="1:19" x14ac:dyDescent="0.45">
      <c r="A576" s="2" t="str">
        <f t="shared" si="16"/>
        <v>2018|Waiheke Local Board Area|Non-private Dwelling</v>
      </c>
      <c r="B576" t="s">
        <v>16</v>
      </c>
      <c r="C576" t="s">
        <v>17</v>
      </c>
      <c r="D576" t="s">
        <v>18</v>
      </c>
      <c r="E576" t="s">
        <v>19</v>
      </c>
      <c r="F576">
        <v>2018</v>
      </c>
      <c r="G576">
        <v>2018</v>
      </c>
      <c r="H576" s="1" t="s">
        <v>82</v>
      </c>
      <c r="I576" t="s">
        <v>81</v>
      </c>
      <c r="J576">
        <v>999</v>
      </c>
      <c r="K576" t="s">
        <v>29</v>
      </c>
      <c r="L576">
        <v>2</v>
      </c>
      <c r="M576" t="s">
        <v>262</v>
      </c>
      <c r="N576">
        <v>132</v>
      </c>
      <c r="R576" s="2">
        <f t="shared" si="17"/>
        <v>100</v>
      </c>
      <c r="S576" s="2">
        <f>VLOOKUP(A576,'LBA Total'!A:Q,14,0)</f>
        <v>132</v>
      </c>
    </row>
    <row r="577" spans="1:19" x14ac:dyDescent="0.45">
      <c r="A577" s="2" t="str">
        <f t="shared" si="16"/>
        <v>2018|Waiheke Local Board Area|Total - dwelling type</v>
      </c>
      <c r="B577" t="s">
        <v>16</v>
      </c>
      <c r="C577" t="s">
        <v>17</v>
      </c>
      <c r="D577" t="s">
        <v>18</v>
      </c>
      <c r="E577" t="s">
        <v>19</v>
      </c>
      <c r="F577">
        <v>2018</v>
      </c>
      <c r="G577">
        <v>2018</v>
      </c>
      <c r="H577" s="1" t="s">
        <v>82</v>
      </c>
      <c r="I577" t="s">
        <v>81</v>
      </c>
      <c r="J577">
        <v>999</v>
      </c>
      <c r="K577" t="s">
        <v>29</v>
      </c>
      <c r="L577">
        <v>99</v>
      </c>
      <c r="M577" t="s">
        <v>260</v>
      </c>
      <c r="N577">
        <v>6045</v>
      </c>
      <c r="R577" s="2">
        <f t="shared" si="17"/>
        <v>100</v>
      </c>
      <c r="S577" s="2">
        <f>VLOOKUP(A577,'LBA Total'!A:Q,14,0)</f>
        <v>6045</v>
      </c>
    </row>
    <row r="578" spans="1:19" x14ac:dyDescent="0.45">
      <c r="A578" s="2" t="str">
        <f t="shared" si="16"/>
        <v>2018|WaitematƒÅ Local Board Area|Private Dwelling</v>
      </c>
      <c r="B578" t="s">
        <v>16</v>
      </c>
      <c r="C578" t="s">
        <v>17</v>
      </c>
      <c r="D578" t="s">
        <v>18</v>
      </c>
      <c r="E578" t="s">
        <v>19</v>
      </c>
      <c r="F578">
        <v>2018</v>
      </c>
      <c r="G578">
        <v>2018</v>
      </c>
      <c r="H578" s="1" t="s">
        <v>80</v>
      </c>
      <c r="I578" t="s">
        <v>79</v>
      </c>
      <c r="J578">
        <v>1</v>
      </c>
      <c r="K578" t="s">
        <v>22</v>
      </c>
      <c r="L578">
        <v>1</v>
      </c>
      <c r="M578" t="s">
        <v>261</v>
      </c>
      <c r="N578">
        <v>35007</v>
      </c>
      <c r="R578" s="2">
        <f t="shared" si="17"/>
        <v>85.725830149867761</v>
      </c>
      <c r="S578" s="2">
        <f>VLOOKUP(A578,'LBA Total'!A:Q,14,0)</f>
        <v>40836</v>
      </c>
    </row>
    <row r="579" spans="1:19" x14ac:dyDescent="0.45">
      <c r="A579" s="2" t="str">
        <f t="shared" ref="A579:A642" si="18">G579&amp;"|"&amp;I579&amp;"|"&amp;M579</f>
        <v>2018|WaitematƒÅ Local Board Area|Non-private Dwelling</v>
      </c>
      <c r="B579" t="s">
        <v>16</v>
      </c>
      <c r="C579" t="s">
        <v>17</v>
      </c>
      <c r="D579" t="s">
        <v>18</v>
      </c>
      <c r="E579" t="s">
        <v>19</v>
      </c>
      <c r="F579">
        <v>2018</v>
      </c>
      <c r="G579">
        <v>2018</v>
      </c>
      <c r="H579" s="1" t="s">
        <v>80</v>
      </c>
      <c r="I579" t="s">
        <v>79</v>
      </c>
      <c r="J579">
        <v>1</v>
      </c>
      <c r="K579" t="s">
        <v>22</v>
      </c>
      <c r="L579">
        <v>2</v>
      </c>
      <c r="M579" t="s">
        <v>262</v>
      </c>
      <c r="N579">
        <v>228</v>
      </c>
      <c r="R579" s="2">
        <f t="shared" ref="R579:R642" si="19">IF(P579&lt;&gt;"_U",IFERROR((N579/S579*100),"."),".")</f>
        <v>73.076923076923066</v>
      </c>
      <c r="S579" s="2">
        <f>VLOOKUP(A579,'LBA Total'!A:Q,14,0)</f>
        <v>312</v>
      </c>
    </row>
    <row r="580" spans="1:19" x14ac:dyDescent="0.45">
      <c r="A580" s="2" t="str">
        <f t="shared" si="18"/>
        <v>2018|WaitematƒÅ Local Board Area|Total - dwelling type</v>
      </c>
      <c r="B580" t="s">
        <v>16</v>
      </c>
      <c r="C580" t="s">
        <v>17</v>
      </c>
      <c r="D580" t="s">
        <v>18</v>
      </c>
      <c r="E580" t="s">
        <v>19</v>
      </c>
      <c r="F580">
        <v>2018</v>
      </c>
      <c r="G580">
        <v>2018</v>
      </c>
      <c r="H580" s="1" t="s">
        <v>80</v>
      </c>
      <c r="I580" t="s">
        <v>79</v>
      </c>
      <c r="J580">
        <v>1</v>
      </c>
      <c r="K580" t="s">
        <v>22</v>
      </c>
      <c r="L580">
        <v>99</v>
      </c>
      <c r="M580" t="s">
        <v>260</v>
      </c>
      <c r="N580">
        <v>35235</v>
      </c>
      <c r="R580" s="2">
        <f t="shared" si="19"/>
        <v>85.629921259842519</v>
      </c>
      <c r="S580" s="2">
        <f>VLOOKUP(A580,'LBA Total'!A:Q,14,0)</f>
        <v>41148</v>
      </c>
    </row>
    <row r="581" spans="1:19" x14ac:dyDescent="0.45">
      <c r="A581" s="2" t="str">
        <f t="shared" si="18"/>
        <v>2018|WaitematƒÅ Local Board Area|Private Dwelling</v>
      </c>
      <c r="B581" t="s">
        <v>16</v>
      </c>
      <c r="C581" t="s">
        <v>17</v>
      </c>
      <c r="D581" t="s">
        <v>18</v>
      </c>
      <c r="E581" t="s">
        <v>19</v>
      </c>
      <c r="F581">
        <v>2018</v>
      </c>
      <c r="G581">
        <v>2018</v>
      </c>
      <c r="H581" s="1" t="s">
        <v>80</v>
      </c>
      <c r="I581" t="s">
        <v>79</v>
      </c>
      <c r="J581">
        <v>2</v>
      </c>
      <c r="K581" t="s">
        <v>23</v>
      </c>
      <c r="L581">
        <v>1</v>
      </c>
      <c r="M581" t="s">
        <v>261</v>
      </c>
      <c r="N581">
        <v>4155</v>
      </c>
      <c r="R581" s="2">
        <f t="shared" si="19"/>
        <v>10.174845724360857</v>
      </c>
      <c r="S581" s="2">
        <f>VLOOKUP(A581,'LBA Total'!A:Q,14,0)</f>
        <v>40836</v>
      </c>
    </row>
    <row r="582" spans="1:19" x14ac:dyDescent="0.45">
      <c r="A582" s="2" t="str">
        <f t="shared" si="18"/>
        <v>2018|WaitematƒÅ Local Board Area|Non-private Dwelling</v>
      </c>
      <c r="B582" t="s">
        <v>16</v>
      </c>
      <c r="C582" t="s">
        <v>17</v>
      </c>
      <c r="D582" t="s">
        <v>18</v>
      </c>
      <c r="E582" t="s">
        <v>19</v>
      </c>
      <c r="F582">
        <v>2018</v>
      </c>
      <c r="G582">
        <v>2018</v>
      </c>
      <c r="H582" s="1" t="s">
        <v>80</v>
      </c>
      <c r="I582" t="s">
        <v>79</v>
      </c>
      <c r="J582">
        <v>2</v>
      </c>
      <c r="K582" t="s">
        <v>23</v>
      </c>
      <c r="L582">
        <v>2</v>
      </c>
      <c r="M582" t="s">
        <v>262</v>
      </c>
      <c r="N582">
        <v>63</v>
      </c>
      <c r="R582" s="2">
        <f t="shared" si="19"/>
        <v>20.192307692307693</v>
      </c>
      <c r="S582" s="2">
        <f>VLOOKUP(A582,'LBA Total'!A:Q,14,0)</f>
        <v>312</v>
      </c>
    </row>
    <row r="583" spans="1:19" x14ac:dyDescent="0.45">
      <c r="A583" s="2" t="str">
        <f t="shared" si="18"/>
        <v>2018|WaitematƒÅ Local Board Area|Total - dwelling type</v>
      </c>
      <c r="B583" t="s">
        <v>16</v>
      </c>
      <c r="C583" t="s">
        <v>17</v>
      </c>
      <c r="D583" t="s">
        <v>18</v>
      </c>
      <c r="E583" t="s">
        <v>19</v>
      </c>
      <c r="F583">
        <v>2018</v>
      </c>
      <c r="G583">
        <v>2018</v>
      </c>
      <c r="H583" s="1" t="s">
        <v>80</v>
      </c>
      <c r="I583" t="s">
        <v>79</v>
      </c>
      <c r="J583">
        <v>2</v>
      </c>
      <c r="K583" t="s">
        <v>23</v>
      </c>
      <c r="L583">
        <v>99</v>
      </c>
      <c r="M583" t="s">
        <v>260</v>
      </c>
      <c r="N583">
        <v>4218</v>
      </c>
      <c r="R583" s="2">
        <f t="shared" si="19"/>
        <v>10.250801983085447</v>
      </c>
      <c r="S583" s="2">
        <f>VLOOKUP(A583,'LBA Total'!A:Q,14,0)</f>
        <v>41148</v>
      </c>
    </row>
    <row r="584" spans="1:19" x14ac:dyDescent="0.45">
      <c r="A584" s="2" t="str">
        <f t="shared" si="18"/>
        <v>2018|WaitematƒÅ Local Board Area|Private Dwelling</v>
      </c>
      <c r="B584" t="s">
        <v>16</v>
      </c>
      <c r="C584" t="s">
        <v>17</v>
      </c>
      <c r="D584" t="s">
        <v>18</v>
      </c>
      <c r="E584" t="s">
        <v>19</v>
      </c>
      <c r="F584">
        <v>2018</v>
      </c>
      <c r="G584">
        <v>2018</v>
      </c>
      <c r="H584" s="1" t="s">
        <v>80</v>
      </c>
      <c r="I584" t="s">
        <v>79</v>
      </c>
      <c r="J584">
        <v>21</v>
      </c>
      <c r="K584" t="s">
        <v>26</v>
      </c>
      <c r="L584">
        <v>1</v>
      </c>
      <c r="M584" t="s">
        <v>261</v>
      </c>
      <c r="N584">
        <v>2376</v>
      </c>
      <c r="R584" s="2">
        <f t="shared" si="19"/>
        <v>5.8183955333529243</v>
      </c>
      <c r="S584" s="2">
        <f>VLOOKUP(A584,'LBA Total'!A:Q,14,0)</f>
        <v>40836</v>
      </c>
    </row>
    <row r="585" spans="1:19" x14ac:dyDescent="0.45">
      <c r="A585" s="2" t="str">
        <f t="shared" si="18"/>
        <v>2018|WaitematƒÅ Local Board Area|Non-private Dwelling</v>
      </c>
      <c r="B585" t="s">
        <v>16</v>
      </c>
      <c r="C585" t="s">
        <v>17</v>
      </c>
      <c r="D585" t="s">
        <v>18</v>
      </c>
      <c r="E585" t="s">
        <v>19</v>
      </c>
      <c r="F585">
        <v>2018</v>
      </c>
      <c r="G585">
        <v>2018</v>
      </c>
      <c r="H585" s="1" t="s">
        <v>80</v>
      </c>
      <c r="I585" t="s">
        <v>79</v>
      </c>
      <c r="J585">
        <v>21</v>
      </c>
      <c r="K585" t="s">
        <v>26</v>
      </c>
      <c r="L585">
        <v>2</v>
      </c>
      <c r="M585" t="s">
        <v>262</v>
      </c>
      <c r="N585">
        <v>27</v>
      </c>
      <c r="R585" s="2">
        <f t="shared" si="19"/>
        <v>8.6538461538461533</v>
      </c>
      <c r="S585" s="2">
        <f>VLOOKUP(A585,'LBA Total'!A:Q,14,0)</f>
        <v>312</v>
      </c>
    </row>
    <row r="586" spans="1:19" x14ac:dyDescent="0.45">
      <c r="A586" s="2" t="str">
        <f t="shared" si="18"/>
        <v>2018|WaitematƒÅ Local Board Area|Total - dwelling type</v>
      </c>
      <c r="B586" t="s">
        <v>16</v>
      </c>
      <c r="C586" t="s">
        <v>17</v>
      </c>
      <c r="D586" t="s">
        <v>18</v>
      </c>
      <c r="E586" t="s">
        <v>19</v>
      </c>
      <c r="F586">
        <v>2018</v>
      </c>
      <c r="G586">
        <v>2018</v>
      </c>
      <c r="H586" s="1" t="s">
        <v>80</v>
      </c>
      <c r="I586" t="s">
        <v>79</v>
      </c>
      <c r="J586">
        <v>21</v>
      </c>
      <c r="K586" t="s">
        <v>26</v>
      </c>
      <c r="L586">
        <v>99</v>
      </c>
      <c r="M586" t="s">
        <v>260</v>
      </c>
      <c r="N586">
        <v>2403</v>
      </c>
      <c r="R586" s="2">
        <f t="shared" si="19"/>
        <v>5.8398950131233596</v>
      </c>
      <c r="S586" s="2">
        <f>VLOOKUP(A586,'LBA Total'!A:Q,14,0)</f>
        <v>41148</v>
      </c>
    </row>
    <row r="587" spans="1:19" x14ac:dyDescent="0.45">
      <c r="A587" s="2" t="str">
        <f t="shared" si="18"/>
        <v>2018|WaitematƒÅ Local Board Area|Private Dwelling</v>
      </c>
      <c r="B587" t="s">
        <v>16</v>
      </c>
      <c r="C587" t="s">
        <v>17</v>
      </c>
      <c r="D587" t="s">
        <v>18</v>
      </c>
      <c r="E587" t="s">
        <v>19</v>
      </c>
      <c r="F587">
        <v>2018</v>
      </c>
      <c r="G587">
        <v>2018</v>
      </c>
      <c r="H587" s="1" t="s">
        <v>80</v>
      </c>
      <c r="I587" t="s">
        <v>79</v>
      </c>
      <c r="J587">
        <v>22</v>
      </c>
      <c r="K587" t="s">
        <v>27</v>
      </c>
      <c r="L587">
        <v>1</v>
      </c>
      <c r="M587" t="s">
        <v>261</v>
      </c>
      <c r="N587">
        <v>1776</v>
      </c>
      <c r="R587" s="2">
        <f t="shared" si="19"/>
        <v>4.3491037320011756</v>
      </c>
      <c r="S587" s="2">
        <f>VLOOKUP(A587,'LBA Total'!A:Q,14,0)</f>
        <v>40836</v>
      </c>
    </row>
    <row r="588" spans="1:19" x14ac:dyDescent="0.45">
      <c r="A588" s="2" t="str">
        <f t="shared" si="18"/>
        <v>2018|WaitematƒÅ Local Board Area|Non-private Dwelling</v>
      </c>
      <c r="B588" t="s">
        <v>16</v>
      </c>
      <c r="C588" t="s">
        <v>17</v>
      </c>
      <c r="D588" t="s">
        <v>18</v>
      </c>
      <c r="E588" t="s">
        <v>19</v>
      </c>
      <c r="F588">
        <v>2018</v>
      </c>
      <c r="G588">
        <v>2018</v>
      </c>
      <c r="H588" s="1" t="s">
        <v>80</v>
      </c>
      <c r="I588" t="s">
        <v>79</v>
      </c>
      <c r="J588">
        <v>22</v>
      </c>
      <c r="K588" t="s">
        <v>27</v>
      </c>
      <c r="L588">
        <v>2</v>
      </c>
      <c r="M588" t="s">
        <v>262</v>
      </c>
      <c r="N588">
        <v>36</v>
      </c>
      <c r="R588" s="2">
        <f t="shared" si="19"/>
        <v>11.538461538461538</v>
      </c>
      <c r="S588" s="2">
        <f>VLOOKUP(A588,'LBA Total'!A:Q,14,0)</f>
        <v>312</v>
      </c>
    </row>
    <row r="589" spans="1:19" x14ac:dyDescent="0.45">
      <c r="A589" s="2" t="str">
        <f t="shared" si="18"/>
        <v>2018|WaitematƒÅ Local Board Area|Total - dwelling type</v>
      </c>
      <c r="B589" t="s">
        <v>16</v>
      </c>
      <c r="C589" t="s">
        <v>17</v>
      </c>
      <c r="D589" t="s">
        <v>18</v>
      </c>
      <c r="E589" t="s">
        <v>19</v>
      </c>
      <c r="F589">
        <v>2018</v>
      </c>
      <c r="G589">
        <v>2018</v>
      </c>
      <c r="H589" s="1" t="s">
        <v>80</v>
      </c>
      <c r="I589" t="s">
        <v>79</v>
      </c>
      <c r="J589">
        <v>22</v>
      </c>
      <c r="K589" t="s">
        <v>27</v>
      </c>
      <c r="L589">
        <v>99</v>
      </c>
      <c r="M589" t="s">
        <v>260</v>
      </c>
      <c r="N589">
        <v>1812</v>
      </c>
      <c r="R589" s="2">
        <f t="shared" si="19"/>
        <v>4.403616214639837</v>
      </c>
      <c r="S589" s="2">
        <f>VLOOKUP(A589,'LBA Total'!A:Q,14,0)</f>
        <v>41148</v>
      </c>
    </row>
    <row r="590" spans="1:19" x14ac:dyDescent="0.45">
      <c r="A590" s="2" t="str">
        <f t="shared" si="18"/>
        <v>2018|WaitematƒÅ Local Board Area|Private Dwelling</v>
      </c>
      <c r="B590" t="s">
        <v>16</v>
      </c>
      <c r="C590" t="s">
        <v>17</v>
      </c>
      <c r="D590" t="s">
        <v>18</v>
      </c>
      <c r="E590" t="s">
        <v>19</v>
      </c>
      <c r="F590">
        <v>2018</v>
      </c>
      <c r="G590">
        <v>2018</v>
      </c>
      <c r="H590" s="1" t="s">
        <v>80</v>
      </c>
      <c r="I590" t="s">
        <v>79</v>
      </c>
      <c r="J590">
        <v>3</v>
      </c>
      <c r="K590" t="s">
        <v>28</v>
      </c>
      <c r="L590">
        <v>1</v>
      </c>
      <c r="M590" t="s">
        <v>261</v>
      </c>
      <c r="N590">
        <v>1674</v>
      </c>
      <c r="R590" s="2">
        <f t="shared" si="19"/>
        <v>4.0993241257713784</v>
      </c>
      <c r="S590" s="2">
        <f>VLOOKUP(A590,'LBA Total'!A:Q,14,0)</f>
        <v>40836</v>
      </c>
    </row>
    <row r="591" spans="1:19" x14ac:dyDescent="0.45">
      <c r="A591" s="2" t="str">
        <f t="shared" si="18"/>
        <v>2018|WaitematƒÅ Local Board Area|Non-private Dwelling</v>
      </c>
      <c r="B591" t="s">
        <v>16</v>
      </c>
      <c r="C591" t="s">
        <v>17</v>
      </c>
      <c r="D591" t="s">
        <v>18</v>
      </c>
      <c r="E591" t="s">
        <v>19</v>
      </c>
      <c r="F591">
        <v>2018</v>
      </c>
      <c r="G591">
        <v>2018</v>
      </c>
      <c r="H591" s="1" t="s">
        <v>80</v>
      </c>
      <c r="I591" t="s">
        <v>79</v>
      </c>
      <c r="J591">
        <v>3</v>
      </c>
      <c r="K591" t="s">
        <v>28</v>
      </c>
      <c r="L591">
        <v>2</v>
      </c>
      <c r="M591" t="s">
        <v>262</v>
      </c>
      <c r="N591">
        <v>21</v>
      </c>
      <c r="R591" s="2">
        <f t="shared" si="19"/>
        <v>6.7307692307692308</v>
      </c>
      <c r="S591" s="2">
        <f>VLOOKUP(A591,'LBA Total'!A:Q,14,0)</f>
        <v>312</v>
      </c>
    </row>
    <row r="592" spans="1:19" x14ac:dyDescent="0.45">
      <c r="A592" s="2" t="str">
        <f t="shared" si="18"/>
        <v>2018|WaitematƒÅ Local Board Area|Total - dwelling type</v>
      </c>
      <c r="B592" t="s">
        <v>16</v>
      </c>
      <c r="C592" t="s">
        <v>17</v>
      </c>
      <c r="D592" t="s">
        <v>18</v>
      </c>
      <c r="E592" t="s">
        <v>19</v>
      </c>
      <c r="F592">
        <v>2018</v>
      </c>
      <c r="G592">
        <v>2018</v>
      </c>
      <c r="H592" s="1" t="s">
        <v>80</v>
      </c>
      <c r="I592" t="s">
        <v>79</v>
      </c>
      <c r="J592">
        <v>3</v>
      </c>
      <c r="K592" t="s">
        <v>28</v>
      </c>
      <c r="L592">
        <v>99</v>
      </c>
      <c r="M592" t="s">
        <v>260</v>
      </c>
      <c r="N592">
        <v>1698</v>
      </c>
      <c r="R592" s="2">
        <f t="shared" si="19"/>
        <v>4.126567512394284</v>
      </c>
      <c r="S592" s="2">
        <f>VLOOKUP(A592,'LBA Total'!A:Q,14,0)</f>
        <v>41148</v>
      </c>
    </row>
    <row r="593" spans="1:19" x14ac:dyDescent="0.45">
      <c r="A593" s="2" t="str">
        <f t="shared" si="18"/>
        <v>2018|WaitematƒÅ Local Board Area|Private Dwelling</v>
      </c>
      <c r="B593" t="s">
        <v>16</v>
      </c>
      <c r="C593" t="s">
        <v>17</v>
      </c>
      <c r="D593" t="s">
        <v>18</v>
      </c>
      <c r="E593" t="s">
        <v>19</v>
      </c>
      <c r="F593">
        <v>2018</v>
      </c>
      <c r="G593">
        <v>2018</v>
      </c>
      <c r="H593" s="1" t="s">
        <v>80</v>
      </c>
      <c r="I593" t="s">
        <v>79</v>
      </c>
      <c r="J593">
        <v>999</v>
      </c>
      <c r="K593" t="s">
        <v>29</v>
      </c>
      <c r="L593">
        <v>1</v>
      </c>
      <c r="M593" t="s">
        <v>261</v>
      </c>
      <c r="N593">
        <v>40836</v>
      </c>
      <c r="R593" s="2">
        <f t="shared" si="19"/>
        <v>100</v>
      </c>
      <c r="S593" s="2">
        <f>VLOOKUP(A593,'LBA Total'!A:Q,14,0)</f>
        <v>40836</v>
      </c>
    </row>
    <row r="594" spans="1:19" x14ac:dyDescent="0.45">
      <c r="A594" s="2" t="str">
        <f t="shared" si="18"/>
        <v>2018|WaitematƒÅ Local Board Area|Non-private Dwelling</v>
      </c>
      <c r="B594" t="s">
        <v>16</v>
      </c>
      <c r="C594" t="s">
        <v>17</v>
      </c>
      <c r="D594" t="s">
        <v>18</v>
      </c>
      <c r="E594" t="s">
        <v>19</v>
      </c>
      <c r="F594">
        <v>2018</v>
      </c>
      <c r="G594">
        <v>2018</v>
      </c>
      <c r="H594" s="1" t="s">
        <v>80</v>
      </c>
      <c r="I594" t="s">
        <v>79</v>
      </c>
      <c r="J594">
        <v>999</v>
      </c>
      <c r="K594" t="s">
        <v>29</v>
      </c>
      <c r="L594">
        <v>2</v>
      </c>
      <c r="M594" t="s">
        <v>262</v>
      </c>
      <c r="N594">
        <v>312</v>
      </c>
      <c r="R594" s="2">
        <f t="shared" si="19"/>
        <v>100</v>
      </c>
      <c r="S594" s="2">
        <f>VLOOKUP(A594,'LBA Total'!A:Q,14,0)</f>
        <v>312</v>
      </c>
    </row>
    <row r="595" spans="1:19" x14ac:dyDescent="0.45">
      <c r="A595" s="2" t="str">
        <f t="shared" si="18"/>
        <v>2018|WaitematƒÅ Local Board Area|Total - dwelling type</v>
      </c>
      <c r="B595" t="s">
        <v>16</v>
      </c>
      <c r="C595" t="s">
        <v>17</v>
      </c>
      <c r="D595" t="s">
        <v>18</v>
      </c>
      <c r="E595" t="s">
        <v>19</v>
      </c>
      <c r="F595">
        <v>2018</v>
      </c>
      <c r="G595">
        <v>2018</v>
      </c>
      <c r="H595" s="1" t="s">
        <v>80</v>
      </c>
      <c r="I595" t="s">
        <v>79</v>
      </c>
      <c r="J595">
        <v>999</v>
      </c>
      <c r="K595" t="s">
        <v>29</v>
      </c>
      <c r="L595">
        <v>99</v>
      </c>
      <c r="M595" t="s">
        <v>260</v>
      </c>
      <c r="N595">
        <v>41148</v>
      </c>
      <c r="R595" s="2">
        <f t="shared" si="19"/>
        <v>100</v>
      </c>
      <c r="S595" s="2">
        <f>VLOOKUP(A595,'LBA Total'!A:Q,14,0)</f>
        <v>41148</v>
      </c>
    </row>
    <row r="596" spans="1:19" x14ac:dyDescent="0.45">
      <c r="A596" s="2" t="str">
        <f t="shared" si="18"/>
        <v>2018|Whau Local Board Area|Private Dwelling</v>
      </c>
      <c r="B596" t="s">
        <v>16</v>
      </c>
      <c r="C596" t="s">
        <v>17</v>
      </c>
      <c r="D596" t="s">
        <v>18</v>
      </c>
      <c r="E596" t="s">
        <v>19</v>
      </c>
      <c r="F596">
        <v>2018</v>
      </c>
      <c r="G596">
        <v>2018</v>
      </c>
      <c r="H596" s="1" t="s">
        <v>78</v>
      </c>
      <c r="I596" t="s">
        <v>77</v>
      </c>
      <c r="J596">
        <v>1</v>
      </c>
      <c r="K596" t="s">
        <v>22</v>
      </c>
      <c r="L596">
        <v>1</v>
      </c>
      <c r="M596" t="s">
        <v>261</v>
      </c>
      <c r="N596">
        <v>24738</v>
      </c>
      <c r="R596" s="2">
        <f t="shared" si="19"/>
        <v>94.531697810386333</v>
      </c>
      <c r="S596" s="2">
        <f>VLOOKUP(A596,'LBA Total'!A:Q,14,0)</f>
        <v>26169</v>
      </c>
    </row>
    <row r="597" spans="1:19" x14ac:dyDescent="0.45">
      <c r="A597" s="2" t="str">
        <f t="shared" si="18"/>
        <v>2018|Whau Local Board Area|Non-private Dwelling</v>
      </c>
      <c r="B597" t="s">
        <v>16</v>
      </c>
      <c r="C597" t="s">
        <v>17</v>
      </c>
      <c r="D597" t="s">
        <v>18</v>
      </c>
      <c r="E597" t="s">
        <v>19</v>
      </c>
      <c r="F597">
        <v>2018</v>
      </c>
      <c r="G597">
        <v>2018</v>
      </c>
      <c r="H597" s="1" t="s">
        <v>78</v>
      </c>
      <c r="I597" t="s">
        <v>77</v>
      </c>
      <c r="J597">
        <v>1</v>
      </c>
      <c r="K597" t="s">
        <v>22</v>
      </c>
      <c r="L597">
        <v>2</v>
      </c>
      <c r="M597" t="s">
        <v>262</v>
      </c>
      <c r="N597">
        <v>48</v>
      </c>
      <c r="R597" s="2">
        <f t="shared" si="19"/>
        <v>80</v>
      </c>
      <c r="S597" s="2">
        <f>VLOOKUP(A597,'LBA Total'!A:Q,14,0)</f>
        <v>60</v>
      </c>
    </row>
    <row r="598" spans="1:19" x14ac:dyDescent="0.45">
      <c r="A598" s="2" t="str">
        <f t="shared" si="18"/>
        <v>2018|Whau Local Board Area|Total - dwelling type</v>
      </c>
      <c r="B598" t="s">
        <v>16</v>
      </c>
      <c r="C598" t="s">
        <v>17</v>
      </c>
      <c r="D598" t="s">
        <v>18</v>
      </c>
      <c r="E598" t="s">
        <v>19</v>
      </c>
      <c r="F598">
        <v>2018</v>
      </c>
      <c r="G598">
        <v>2018</v>
      </c>
      <c r="H598" s="1" t="s">
        <v>78</v>
      </c>
      <c r="I598" t="s">
        <v>77</v>
      </c>
      <c r="J598">
        <v>1</v>
      </c>
      <c r="K598" t="s">
        <v>22</v>
      </c>
      <c r="L598">
        <v>99</v>
      </c>
      <c r="M598" t="s">
        <v>260</v>
      </c>
      <c r="N598">
        <v>24789</v>
      </c>
      <c r="R598" s="2">
        <f t="shared" si="19"/>
        <v>94.49908508691675</v>
      </c>
      <c r="S598" s="2">
        <f>VLOOKUP(A598,'LBA Total'!A:Q,14,0)</f>
        <v>26232</v>
      </c>
    </row>
    <row r="599" spans="1:19" x14ac:dyDescent="0.45">
      <c r="A599" s="2" t="str">
        <f t="shared" si="18"/>
        <v>2018|Whau Local Board Area|Private Dwelling</v>
      </c>
      <c r="B599" t="s">
        <v>16</v>
      </c>
      <c r="C599" t="s">
        <v>17</v>
      </c>
      <c r="D599" t="s">
        <v>18</v>
      </c>
      <c r="E599" t="s">
        <v>19</v>
      </c>
      <c r="F599">
        <v>2018</v>
      </c>
      <c r="G599">
        <v>2018</v>
      </c>
      <c r="H599" s="1" t="s">
        <v>78</v>
      </c>
      <c r="I599" t="s">
        <v>77</v>
      </c>
      <c r="J599">
        <v>2</v>
      </c>
      <c r="K599" t="s">
        <v>23</v>
      </c>
      <c r="L599">
        <v>1</v>
      </c>
      <c r="M599" t="s">
        <v>261</v>
      </c>
      <c r="N599">
        <v>1293</v>
      </c>
      <c r="R599" s="2">
        <f t="shared" si="19"/>
        <v>4.9409606786655962</v>
      </c>
      <c r="S599" s="2">
        <f>VLOOKUP(A599,'LBA Total'!A:Q,14,0)</f>
        <v>26169</v>
      </c>
    </row>
    <row r="600" spans="1:19" x14ac:dyDescent="0.45">
      <c r="A600" s="2" t="str">
        <f t="shared" si="18"/>
        <v>2018|Whau Local Board Area|Non-private Dwelling</v>
      </c>
      <c r="B600" t="s">
        <v>16</v>
      </c>
      <c r="C600" t="s">
        <v>17</v>
      </c>
      <c r="D600" t="s">
        <v>18</v>
      </c>
      <c r="E600" t="s">
        <v>19</v>
      </c>
      <c r="F600">
        <v>2018</v>
      </c>
      <c r="G600">
        <v>2018</v>
      </c>
      <c r="H600" s="1" t="s">
        <v>78</v>
      </c>
      <c r="I600" t="s">
        <v>77</v>
      </c>
      <c r="J600">
        <v>2</v>
      </c>
      <c r="K600" t="s">
        <v>23</v>
      </c>
      <c r="L600">
        <v>2</v>
      </c>
      <c r="M600" t="s">
        <v>262</v>
      </c>
      <c r="N600">
        <v>9</v>
      </c>
      <c r="R600" s="2">
        <f t="shared" si="19"/>
        <v>15</v>
      </c>
      <c r="S600" s="2">
        <f>VLOOKUP(A600,'LBA Total'!A:Q,14,0)</f>
        <v>60</v>
      </c>
    </row>
    <row r="601" spans="1:19" x14ac:dyDescent="0.45">
      <c r="A601" s="2" t="str">
        <f t="shared" si="18"/>
        <v>2018|Whau Local Board Area|Total - dwelling type</v>
      </c>
      <c r="B601" t="s">
        <v>16</v>
      </c>
      <c r="C601" t="s">
        <v>17</v>
      </c>
      <c r="D601" t="s">
        <v>18</v>
      </c>
      <c r="E601" t="s">
        <v>19</v>
      </c>
      <c r="F601">
        <v>2018</v>
      </c>
      <c r="G601">
        <v>2018</v>
      </c>
      <c r="H601" s="1" t="s">
        <v>78</v>
      </c>
      <c r="I601" t="s">
        <v>77</v>
      </c>
      <c r="J601">
        <v>2</v>
      </c>
      <c r="K601" t="s">
        <v>23</v>
      </c>
      <c r="L601">
        <v>99</v>
      </c>
      <c r="M601" t="s">
        <v>260</v>
      </c>
      <c r="N601">
        <v>1299</v>
      </c>
      <c r="R601" s="2">
        <f t="shared" si="19"/>
        <v>4.9519670631290031</v>
      </c>
      <c r="S601" s="2">
        <f>VLOOKUP(A601,'LBA Total'!A:Q,14,0)</f>
        <v>26232</v>
      </c>
    </row>
    <row r="602" spans="1:19" x14ac:dyDescent="0.45">
      <c r="A602" s="2" t="str">
        <f t="shared" si="18"/>
        <v>2018|Whau Local Board Area|Private Dwelling</v>
      </c>
      <c r="B602" t="s">
        <v>16</v>
      </c>
      <c r="C602" t="s">
        <v>17</v>
      </c>
      <c r="D602" t="s">
        <v>18</v>
      </c>
      <c r="E602" t="s">
        <v>19</v>
      </c>
      <c r="F602">
        <v>2018</v>
      </c>
      <c r="G602">
        <v>2018</v>
      </c>
      <c r="H602" s="1" t="s">
        <v>78</v>
      </c>
      <c r="I602" t="s">
        <v>77</v>
      </c>
      <c r="J602">
        <v>21</v>
      </c>
      <c r="K602" t="s">
        <v>26</v>
      </c>
      <c r="L602">
        <v>1</v>
      </c>
      <c r="M602" t="s">
        <v>261</v>
      </c>
      <c r="N602">
        <v>687</v>
      </c>
      <c r="R602" s="2">
        <f t="shared" si="19"/>
        <v>2.6252436088501661</v>
      </c>
      <c r="S602" s="2">
        <f>VLOOKUP(A602,'LBA Total'!A:Q,14,0)</f>
        <v>26169</v>
      </c>
    </row>
    <row r="603" spans="1:19" x14ac:dyDescent="0.45">
      <c r="A603" s="2" t="str">
        <f t="shared" si="18"/>
        <v>2018|Whau Local Board Area|Non-private Dwelling</v>
      </c>
      <c r="B603" t="s">
        <v>16</v>
      </c>
      <c r="C603" t="s">
        <v>17</v>
      </c>
      <c r="D603" t="s">
        <v>18</v>
      </c>
      <c r="E603" t="s">
        <v>19</v>
      </c>
      <c r="F603">
        <v>2018</v>
      </c>
      <c r="G603">
        <v>2018</v>
      </c>
      <c r="H603" s="1" t="s">
        <v>78</v>
      </c>
      <c r="I603" t="s">
        <v>77</v>
      </c>
      <c r="J603">
        <v>21</v>
      </c>
      <c r="K603" t="s">
        <v>26</v>
      </c>
      <c r="L603">
        <v>2</v>
      </c>
      <c r="M603" t="s">
        <v>262</v>
      </c>
      <c r="N603">
        <v>3</v>
      </c>
      <c r="R603" s="2">
        <f t="shared" si="19"/>
        <v>5</v>
      </c>
      <c r="S603" s="2">
        <f>VLOOKUP(A603,'LBA Total'!A:Q,14,0)</f>
        <v>60</v>
      </c>
    </row>
    <row r="604" spans="1:19" x14ac:dyDescent="0.45">
      <c r="A604" s="2" t="str">
        <f t="shared" si="18"/>
        <v>2018|Whau Local Board Area|Total - dwelling type</v>
      </c>
      <c r="B604" t="s">
        <v>16</v>
      </c>
      <c r="C604" t="s">
        <v>17</v>
      </c>
      <c r="D604" t="s">
        <v>18</v>
      </c>
      <c r="E604" t="s">
        <v>19</v>
      </c>
      <c r="F604">
        <v>2018</v>
      </c>
      <c r="G604">
        <v>2018</v>
      </c>
      <c r="H604" s="1" t="s">
        <v>78</v>
      </c>
      <c r="I604" t="s">
        <v>77</v>
      </c>
      <c r="J604">
        <v>21</v>
      </c>
      <c r="K604" t="s">
        <v>26</v>
      </c>
      <c r="L604">
        <v>99</v>
      </c>
      <c r="M604" t="s">
        <v>260</v>
      </c>
      <c r="N604">
        <v>690</v>
      </c>
      <c r="R604" s="2">
        <f t="shared" si="19"/>
        <v>2.6303751143641354</v>
      </c>
      <c r="S604" s="2">
        <f>VLOOKUP(A604,'LBA Total'!A:Q,14,0)</f>
        <v>26232</v>
      </c>
    </row>
    <row r="605" spans="1:19" x14ac:dyDescent="0.45">
      <c r="A605" s="2" t="str">
        <f t="shared" si="18"/>
        <v>2018|Whau Local Board Area|Private Dwelling</v>
      </c>
      <c r="B605" t="s">
        <v>16</v>
      </c>
      <c r="C605" t="s">
        <v>17</v>
      </c>
      <c r="D605" t="s">
        <v>18</v>
      </c>
      <c r="E605" t="s">
        <v>19</v>
      </c>
      <c r="F605">
        <v>2018</v>
      </c>
      <c r="G605">
        <v>2018</v>
      </c>
      <c r="H605" s="1" t="s">
        <v>78</v>
      </c>
      <c r="I605" t="s">
        <v>77</v>
      </c>
      <c r="J605">
        <v>22</v>
      </c>
      <c r="K605" t="s">
        <v>27</v>
      </c>
      <c r="L605">
        <v>1</v>
      </c>
      <c r="M605" t="s">
        <v>261</v>
      </c>
      <c r="N605">
        <v>603</v>
      </c>
      <c r="R605" s="2">
        <f t="shared" si="19"/>
        <v>2.3042531239252551</v>
      </c>
      <c r="S605" s="2">
        <f>VLOOKUP(A605,'LBA Total'!A:Q,14,0)</f>
        <v>26169</v>
      </c>
    </row>
    <row r="606" spans="1:19" x14ac:dyDescent="0.45">
      <c r="A606" s="2" t="str">
        <f t="shared" si="18"/>
        <v>2018|Whau Local Board Area|Non-private Dwelling</v>
      </c>
      <c r="B606" t="s">
        <v>16</v>
      </c>
      <c r="C606" t="s">
        <v>17</v>
      </c>
      <c r="D606" t="s">
        <v>18</v>
      </c>
      <c r="E606" t="s">
        <v>19</v>
      </c>
      <c r="F606">
        <v>2018</v>
      </c>
      <c r="G606">
        <v>2018</v>
      </c>
      <c r="H606" s="1" t="s">
        <v>78</v>
      </c>
      <c r="I606" t="s">
        <v>77</v>
      </c>
      <c r="J606">
        <v>22</v>
      </c>
      <c r="K606" t="s">
        <v>27</v>
      </c>
      <c r="L606">
        <v>2</v>
      </c>
      <c r="M606" t="s">
        <v>262</v>
      </c>
      <c r="N606">
        <v>3</v>
      </c>
      <c r="R606" s="2">
        <f t="shared" si="19"/>
        <v>5</v>
      </c>
      <c r="S606" s="2">
        <f>VLOOKUP(A606,'LBA Total'!A:Q,14,0)</f>
        <v>60</v>
      </c>
    </row>
    <row r="607" spans="1:19" x14ac:dyDescent="0.45">
      <c r="A607" s="2" t="str">
        <f t="shared" si="18"/>
        <v>2018|Whau Local Board Area|Total - dwelling type</v>
      </c>
      <c r="B607" t="s">
        <v>16</v>
      </c>
      <c r="C607" t="s">
        <v>17</v>
      </c>
      <c r="D607" t="s">
        <v>18</v>
      </c>
      <c r="E607" t="s">
        <v>19</v>
      </c>
      <c r="F607">
        <v>2018</v>
      </c>
      <c r="G607">
        <v>2018</v>
      </c>
      <c r="H607" s="1" t="s">
        <v>78</v>
      </c>
      <c r="I607" t="s">
        <v>77</v>
      </c>
      <c r="J607">
        <v>22</v>
      </c>
      <c r="K607" t="s">
        <v>27</v>
      </c>
      <c r="L607">
        <v>99</v>
      </c>
      <c r="M607" t="s">
        <v>260</v>
      </c>
      <c r="N607">
        <v>606</v>
      </c>
      <c r="R607" s="2">
        <f t="shared" si="19"/>
        <v>2.3101555352241538</v>
      </c>
      <c r="S607" s="2">
        <f>VLOOKUP(A607,'LBA Total'!A:Q,14,0)</f>
        <v>26232</v>
      </c>
    </row>
    <row r="608" spans="1:19" x14ac:dyDescent="0.45">
      <c r="A608" s="2" t="str">
        <f t="shared" si="18"/>
        <v>2018|Whau Local Board Area|Private Dwelling</v>
      </c>
      <c r="B608" t="s">
        <v>16</v>
      </c>
      <c r="C608" t="s">
        <v>17</v>
      </c>
      <c r="D608" t="s">
        <v>18</v>
      </c>
      <c r="E608" t="s">
        <v>19</v>
      </c>
      <c r="F608">
        <v>2018</v>
      </c>
      <c r="G608">
        <v>2018</v>
      </c>
      <c r="H608" s="1" t="s">
        <v>78</v>
      </c>
      <c r="I608" t="s">
        <v>77</v>
      </c>
      <c r="J608">
        <v>3</v>
      </c>
      <c r="K608" t="s">
        <v>28</v>
      </c>
      <c r="L608">
        <v>1</v>
      </c>
      <c r="M608" t="s">
        <v>261</v>
      </c>
      <c r="N608">
        <v>138</v>
      </c>
      <c r="R608" s="2">
        <f t="shared" si="19"/>
        <v>0.52734151094806836</v>
      </c>
      <c r="S608" s="2">
        <f>VLOOKUP(A608,'LBA Total'!A:Q,14,0)</f>
        <v>26169</v>
      </c>
    </row>
    <row r="609" spans="1:19" x14ac:dyDescent="0.45">
      <c r="A609" s="2" t="str">
        <f t="shared" si="18"/>
        <v>2018|Whau Local Board Area|Non-private Dwelling</v>
      </c>
      <c r="B609" t="s">
        <v>16</v>
      </c>
      <c r="C609" t="s">
        <v>17</v>
      </c>
      <c r="D609" t="s">
        <v>18</v>
      </c>
      <c r="E609" t="s">
        <v>19</v>
      </c>
      <c r="F609">
        <v>2018</v>
      </c>
      <c r="G609">
        <v>2018</v>
      </c>
      <c r="H609" s="1" t="s">
        <v>78</v>
      </c>
      <c r="I609" t="s">
        <v>77</v>
      </c>
      <c r="J609">
        <v>3</v>
      </c>
      <c r="K609" t="s">
        <v>28</v>
      </c>
      <c r="L609">
        <v>2</v>
      </c>
      <c r="M609" t="s">
        <v>262</v>
      </c>
      <c r="N609">
        <v>6</v>
      </c>
      <c r="R609" s="2">
        <f t="shared" si="19"/>
        <v>10</v>
      </c>
      <c r="S609" s="2">
        <f>VLOOKUP(A609,'LBA Total'!A:Q,14,0)</f>
        <v>60</v>
      </c>
    </row>
    <row r="610" spans="1:19" x14ac:dyDescent="0.45">
      <c r="A610" s="2" t="str">
        <f t="shared" si="18"/>
        <v>2018|Whau Local Board Area|Total - dwelling type</v>
      </c>
      <c r="B610" t="s">
        <v>16</v>
      </c>
      <c r="C610" t="s">
        <v>17</v>
      </c>
      <c r="D610" t="s">
        <v>18</v>
      </c>
      <c r="E610" t="s">
        <v>19</v>
      </c>
      <c r="F610">
        <v>2018</v>
      </c>
      <c r="G610">
        <v>2018</v>
      </c>
      <c r="H610" s="1" t="s">
        <v>78</v>
      </c>
      <c r="I610" t="s">
        <v>77</v>
      </c>
      <c r="J610">
        <v>3</v>
      </c>
      <c r="K610" t="s">
        <v>28</v>
      </c>
      <c r="L610">
        <v>99</v>
      </c>
      <c r="M610" t="s">
        <v>260</v>
      </c>
      <c r="N610">
        <v>144</v>
      </c>
      <c r="R610" s="2">
        <f t="shared" si="19"/>
        <v>0.54894784995425439</v>
      </c>
      <c r="S610" s="2">
        <f>VLOOKUP(A610,'LBA Total'!A:Q,14,0)</f>
        <v>26232</v>
      </c>
    </row>
    <row r="611" spans="1:19" x14ac:dyDescent="0.45">
      <c r="A611" s="2" t="str">
        <f t="shared" si="18"/>
        <v>2018|Whau Local Board Area|Private Dwelling</v>
      </c>
      <c r="B611" t="s">
        <v>16</v>
      </c>
      <c r="C611" t="s">
        <v>17</v>
      </c>
      <c r="D611" t="s">
        <v>18</v>
      </c>
      <c r="E611" t="s">
        <v>19</v>
      </c>
      <c r="F611">
        <v>2018</v>
      </c>
      <c r="G611">
        <v>2018</v>
      </c>
      <c r="H611" s="1" t="s">
        <v>78</v>
      </c>
      <c r="I611" t="s">
        <v>77</v>
      </c>
      <c r="J611">
        <v>999</v>
      </c>
      <c r="K611" t="s">
        <v>29</v>
      </c>
      <c r="L611">
        <v>1</v>
      </c>
      <c r="M611" t="s">
        <v>261</v>
      </c>
      <c r="N611">
        <v>26169</v>
      </c>
      <c r="R611" s="2">
        <f t="shared" si="19"/>
        <v>100</v>
      </c>
      <c r="S611" s="2">
        <f>VLOOKUP(A611,'LBA Total'!A:Q,14,0)</f>
        <v>26169</v>
      </c>
    </row>
    <row r="612" spans="1:19" x14ac:dyDescent="0.45">
      <c r="A612" s="2" t="str">
        <f t="shared" si="18"/>
        <v>2018|Whau Local Board Area|Non-private Dwelling</v>
      </c>
      <c r="B612" t="s">
        <v>16</v>
      </c>
      <c r="C612" t="s">
        <v>17</v>
      </c>
      <c r="D612" t="s">
        <v>18</v>
      </c>
      <c r="E612" t="s">
        <v>19</v>
      </c>
      <c r="F612">
        <v>2018</v>
      </c>
      <c r="G612">
        <v>2018</v>
      </c>
      <c r="H612" s="1" t="s">
        <v>78</v>
      </c>
      <c r="I612" t="s">
        <v>77</v>
      </c>
      <c r="J612">
        <v>999</v>
      </c>
      <c r="K612" t="s">
        <v>29</v>
      </c>
      <c r="L612">
        <v>2</v>
      </c>
      <c r="M612" t="s">
        <v>262</v>
      </c>
      <c r="N612">
        <v>60</v>
      </c>
      <c r="R612" s="2">
        <f t="shared" si="19"/>
        <v>100</v>
      </c>
      <c r="S612" s="2">
        <f>VLOOKUP(A612,'LBA Total'!A:Q,14,0)</f>
        <v>60</v>
      </c>
    </row>
    <row r="613" spans="1:19" x14ac:dyDescent="0.45">
      <c r="A613" s="2" t="str">
        <f t="shared" si="18"/>
        <v>2018|Whau Local Board Area|Total - dwelling type</v>
      </c>
      <c r="B613" t="s">
        <v>16</v>
      </c>
      <c r="C613" t="s">
        <v>17</v>
      </c>
      <c r="D613" t="s">
        <v>18</v>
      </c>
      <c r="E613" t="s">
        <v>19</v>
      </c>
      <c r="F613">
        <v>2018</v>
      </c>
      <c r="G613">
        <v>2018</v>
      </c>
      <c r="H613" s="1" t="s">
        <v>78</v>
      </c>
      <c r="I613" t="s">
        <v>77</v>
      </c>
      <c r="J613">
        <v>999</v>
      </c>
      <c r="K613" t="s">
        <v>29</v>
      </c>
      <c r="L613">
        <v>99</v>
      </c>
      <c r="M613" t="s">
        <v>260</v>
      </c>
      <c r="N613">
        <v>26232</v>
      </c>
      <c r="R613" s="2">
        <f t="shared" si="19"/>
        <v>100</v>
      </c>
      <c r="S613" s="2">
        <f>VLOOKUP(A613,'LBA Total'!A:Q,14,0)</f>
        <v>26232</v>
      </c>
    </row>
    <row r="614" spans="1:19" x14ac:dyDescent="0.45">
      <c r="A614" s="2" t="str">
        <f t="shared" si="18"/>
        <v>2018|Albert-Eden Local Board Area|Private Dwelling</v>
      </c>
      <c r="B614" t="s">
        <v>16</v>
      </c>
      <c r="C614" t="s">
        <v>17</v>
      </c>
      <c r="D614" t="s">
        <v>18</v>
      </c>
      <c r="E614" t="s">
        <v>19</v>
      </c>
      <c r="F614">
        <v>2018</v>
      </c>
      <c r="G614">
        <v>2018</v>
      </c>
      <c r="H614" s="1" t="s">
        <v>76</v>
      </c>
      <c r="I614" t="s">
        <v>75</v>
      </c>
      <c r="J614">
        <v>1</v>
      </c>
      <c r="K614" t="s">
        <v>22</v>
      </c>
      <c r="L614">
        <v>1</v>
      </c>
      <c r="M614" t="s">
        <v>261</v>
      </c>
      <c r="N614">
        <v>32142</v>
      </c>
      <c r="R614" s="2">
        <f t="shared" si="19"/>
        <v>92.457714877459438</v>
      </c>
      <c r="S614" s="2">
        <f>VLOOKUP(A614,'LBA Total'!A:Q,14,0)</f>
        <v>34764</v>
      </c>
    </row>
    <row r="615" spans="1:19" x14ac:dyDescent="0.45">
      <c r="A615" s="2" t="str">
        <f t="shared" si="18"/>
        <v>2018|Albert-Eden Local Board Area|Non-private Dwelling</v>
      </c>
      <c r="B615" t="s">
        <v>16</v>
      </c>
      <c r="C615" t="s">
        <v>17</v>
      </c>
      <c r="D615" t="s">
        <v>18</v>
      </c>
      <c r="E615" t="s">
        <v>19</v>
      </c>
      <c r="F615">
        <v>2018</v>
      </c>
      <c r="G615">
        <v>2018</v>
      </c>
      <c r="H615" s="1" t="s">
        <v>76</v>
      </c>
      <c r="I615" t="s">
        <v>75</v>
      </c>
      <c r="J615">
        <v>1</v>
      </c>
      <c r="K615" t="s">
        <v>22</v>
      </c>
      <c r="L615">
        <v>2</v>
      </c>
      <c r="M615" t="s">
        <v>262</v>
      </c>
      <c r="N615">
        <v>153</v>
      </c>
      <c r="R615" s="2">
        <f t="shared" si="19"/>
        <v>94.444444444444443</v>
      </c>
      <c r="S615" s="2">
        <f>VLOOKUP(A615,'LBA Total'!A:Q,14,0)</f>
        <v>162</v>
      </c>
    </row>
    <row r="616" spans="1:19" x14ac:dyDescent="0.45">
      <c r="A616" s="2" t="str">
        <f t="shared" si="18"/>
        <v>2018|Albert-Eden Local Board Area|Total - dwelling type</v>
      </c>
      <c r="B616" t="s">
        <v>16</v>
      </c>
      <c r="C616" t="s">
        <v>17</v>
      </c>
      <c r="D616" t="s">
        <v>18</v>
      </c>
      <c r="E616" t="s">
        <v>19</v>
      </c>
      <c r="F616">
        <v>2018</v>
      </c>
      <c r="G616">
        <v>2018</v>
      </c>
      <c r="H616" s="1" t="s">
        <v>76</v>
      </c>
      <c r="I616" t="s">
        <v>75</v>
      </c>
      <c r="J616">
        <v>1</v>
      </c>
      <c r="K616" t="s">
        <v>22</v>
      </c>
      <c r="L616">
        <v>99</v>
      </c>
      <c r="M616" t="s">
        <v>260</v>
      </c>
      <c r="N616">
        <v>32295</v>
      </c>
      <c r="R616" s="2">
        <f t="shared" si="19"/>
        <v>92.466930080742145</v>
      </c>
      <c r="S616" s="2">
        <f>VLOOKUP(A616,'LBA Total'!A:Q,14,0)</f>
        <v>34926</v>
      </c>
    </row>
    <row r="617" spans="1:19" x14ac:dyDescent="0.45">
      <c r="A617" s="2" t="str">
        <f t="shared" si="18"/>
        <v>2018|Albert-Eden Local Board Area|Private Dwelling</v>
      </c>
      <c r="B617" t="s">
        <v>16</v>
      </c>
      <c r="C617" t="s">
        <v>17</v>
      </c>
      <c r="D617" t="s">
        <v>18</v>
      </c>
      <c r="E617" t="s">
        <v>19</v>
      </c>
      <c r="F617">
        <v>2018</v>
      </c>
      <c r="G617">
        <v>2018</v>
      </c>
      <c r="H617" s="1" t="s">
        <v>76</v>
      </c>
      <c r="I617" t="s">
        <v>75</v>
      </c>
      <c r="J617">
        <v>2</v>
      </c>
      <c r="K617" t="s">
        <v>23</v>
      </c>
      <c r="L617">
        <v>1</v>
      </c>
      <c r="M617" t="s">
        <v>261</v>
      </c>
      <c r="N617">
        <v>2133</v>
      </c>
      <c r="R617" s="2">
        <f t="shared" si="19"/>
        <v>6.1356575768035899</v>
      </c>
      <c r="S617" s="2">
        <f>VLOOKUP(A617,'LBA Total'!A:Q,14,0)</f>
        <v>34764</v>
      </c>
    </row>
    <row r="618" spans="1:19" x14ac:dyDescent="0.45">
      <c r="A618" s="2" t="str">
        <f t="shared" si="18"/>
        <v>2018|Albert-Eden Local Board Area|Non-private Dwelling</v>
      </c>
      <c r="B618" t="s">
        <v>16</v>
      </c>
      <c r="C618" t="s">
        <v>17</v>
      </c>
      <c r="D618" t="s">
        <v>18</v>
      </c>
      <c r="E618" t="s">
        <v>19</v>
      </c>
      <c r="F618">
        <v>2018</v>
      </c>
      <c r="G618">
        <v>2018</v>
      </c>
      <c r="H618" s="1" t="s">
        <v>76</v>
      </c>
      <c r="I618" t="s">
        <v>75</v>
      </c>
      <c r="J618">
        <v>2</v>
      </c>
      <c r="K618" t="s">
        <v>23</v>
      </c>
      <c r="L618">
        <v>2</v>
      </c>
      <c r="M618" t="s">
        <v>262</v>
      </c>
      <c r="N618">
        <v>9</v>
      </c>
      <c r="R618" s="2">
        <f t="shared" si="19"/>
        <v>5.5555555555555554</v>
      </c>
      <c r="S618" s="2">
        <f>VLOOKUP(A618,'LBA Total'!A:Q,14,0)</f>
        <v>162</v>
      </c>
    </row>
    <row r="619" spans="1:19" x14ac:dyDescent="0.45">
      <c r="A619" s="2" t="str">
        <f t="shared" si="18"/>
        <v>2018|Albert-Eden Local Board Area|Total - dwelling type</v>
      </c>
      <c r="B619" t="s">
        <v>16</v>
      </c>
      <c r="C619" t="s">
        <v>17</v>
      </c>
      <c r="D619" t="s">
        <v>18</v>
      </c>
      <c r="E619" t="s">
        <v>19</v>
      </c>
      <c r="F619">
        <v>2018</v>
      </c>
      <c r="G619">
        <v>2018</v>
      </c>
      <c r="H619" s="1" t="s">
        <v>76</v>
      </c>
      <c r="I619" t="s">
        <v>75</v>
      </c>
      <c r="J619">
        <v>2</v>
      </c>
      <c r="K619" t="s">
        <v>23</v>
      </c>
      <c r="L619">
        <v>99</v>
      </c>
      <c r="M619" t="s">
        <v>260</v>
      </c>
      <c r="N619">
        <v>2145</v>
      </c>
      <c r="R619" s="2">
        <f t="shared" si="19"/>
        <v>6.1415564336024735</v>
      </c>
      <c r="S619" s="2">
        <f>VLOOKUP(A619,'LBA Total'!A:Q,14,0)</f>
        <v>34926</v>
      </c>
    </row>
    <row r="620" spans="1:19" x14ac:dyDescent="0.45">
      <c r="A620" s="2" t="str">
        <f t="shared" si="18"/>
        <v>2018|Albert-Eden Local Board Area|Private Dwelling</v>
      </c>
      <c r="B620" t="s">
        <v>16</v>
      </c>
      <c r="C620" t="s">
        <v>17</v>
      </c>
      <c r="D620" t="s">
        <v>18</v>
      </c>
      <c r="E620" t="s">
        <v>19</v>
      </c>
      <c r="F620">
        <v>2018</v>
      </c>
      <c r="G620">
        <v>2018</v>
      </c>
      <c r="H620" s="1" t="s">
        <v>76</v>
      </c>
      <c r="I620" t="s">
        <v>75</v>
      </c>
      <c r="J620">
        <v>21</v>
      </c>
      <c r="K620" t="s">
        <v>26</v>
      </c>
      <c r="L620">
        <v>1</v>
      </c>
      <c r="M620" t="s">
        <v>261</v>
      </c>
      <c r="N620">
        <v>1275</v>
      </c>
      <c r="R620" s="2">
        <f t="shared" si="19"/>
        <v>3.6675871591301346</v>
      </c>
      <c r="S620" s="2">
        <f>VLOOKUP(A620,'LBA Total'!A:Q,14,0)</f>
        <v>34764</v>
      </c>
    </row>
    <row r="621" spans="1:19" x14ac:dyDescent="0.45">
      <c r="A621" s="2" t="str">
        <f t="shared" si="18"/>
        <v>2018|Albert-Eden Local Board Area|Non-private Dwelling</v>
      </c>
      <c r="B621" t="s">
        <v>16</v>
      </c>
      <c r="C621" t="s">
        <v>17</v>
      </c>
      <c r="D621" t="s">
        <v>18</v>
      </c>
      <c r="E621" t="s">
        <v>19</v>
      </c>
      <c r="F621">
        <v>2018</v>
      </c>
      <c r="G621">
        <v>2018</v>
      </c>
      <c r="H621" s="1" t="s">
        <v>76</v>
      </c>
      <c r="I621" t="s">
        <v>75</v>
      </c>
      <c r="J621">
        <v>21</v>
      </c>
      <c r="K621" t="s">
        <v>26</v>
      </c>
      <c r="L621">
        <v>2</v>
      </c>
      <c r="M621" t="s">
        <v>262</v>
      </c>
      <c r="N621">
        <v>6</v>
      </c>
      <c r="R621" s="2">
        <f t="shared" si="19"/>
        <v>3.7037037037037033</v>
      </c>
      <c r="S621" s="2">
        <f>VLOOKUP(A621,'LBA Total'!A:Q,14,0)</f>
        <v>162</v>
      </c>
    </row>
    <row r="622" spans="1:19" x14ac:dyDescent="0.45">
      <c r="A622" s="2" t="str">
        <f t="shared" si="18"/>
        <v>2018|Albert-Eden Local Board Area|Total - dwelling type</v>
      </c>
      <c r="B622" t="s">
        <v>16</v>
      </c>
      <c r="C622" t="s">
        <v>17</v>
      </c>
      <c r="D622" t="s">
        <v>18</v>
      </c>
      <c r="E622" t="s">
        <v>19</v>
      </c>
      <c r="F622">
        <v>2018</v>
      </c>
      <c r="G622">
        <v>2018</v>
      </c>
      <c r="H622" s="1" t="s">
        <v>76</v>
      </c>
      <c r="I622" t="s">
        <v>75</v>
      </c>
      <c r="J622">
        <v>21</v>
      </c>
      <c r="K622" t="s">
        <v>26</v>
      </c>
      <c r="L622">
        <v>99</v>
      </c>
      <c r="M622" t="s">
        <v>260</v>
      </c>
      <c r="N622">
        <v>1284</v>
      </c>
      <c r="R622" s="2">
        <f t="shared" si="19"/>
        <v>3.6763442707438587</v>
      </c>
      <c r="S622" s="2">
        <f>VLOOKUP(A622,'LBA Total'!A:Q,14,0)</f>
        <v>34926</v>
      </c>
    </row>
    <row r="623" spans="1:19" x14ac:dyDescent="0.45">
      <c r="A623" s="2" t="str">
        <f t="shared" si="18"/>
        <v>2018|Albert-Eden Local Board Area|Private Dwelling</v>
      </c>
      <c r="B623" t="s">
        <v>16</v>
      </c>
      <c r="C623" t="s">
        <v>17</v>
      </c>
      <c r="D623" t="s">
        <v>18</v>
      </c>
      <c r="E623" t="s">
        <v>19</v>
      </c>
      <c r="F623">
        <v>2018</v>
      </c>
      <c r="G623">
        <v>2018</v>
      </c>
      <c r="H623" s="1" t="s">
        <v>76</v>
      </c>
      <c r="I623" t="s">
        <v>75</v>
      </c>
      <c r="J623">
        <v>22</v>
      </c>
      <c r="K623" t="s">
        <v>27</v>
      </c>
      <c r="L623">
        <v>1</v>
      </c>
      <c r="M623" t="s">
        <v>261</v>
      </c>
      <c r="N623">
        <v>858</v>
      </c>
      <c r="R623" s="2">
        <f t="shared" si="19"/>
        <v>2.4680704176734554</v>
      </c>
      <c r="S623" s="2">
        <f>VLOOKUP(A623,'LBA Total'!A:Q,14,0)</f>
        <v>34764</v>
      </c>
    </row>
    <row r="624" spans="1:19" x14ac:dyDescent="0.45">
      <c r="A624" s="2" t="str">
        <f t="shared" si="18"/>
        <v>2018|Albert-Eden Local Board Area|Non-private Dwelling</v>
      </c>
      <c r="B624" t="s">
        <v>16</v>
      </c>
      <c r="C624" t="s">
        <v>17</v>
      </c>
      <c r="D624" t="s">
        <v>18</v>
      </c>
      <c r="E624" t="s">
        <v>19</v>
      </c>
      <c r="F624">
        <v>2018</v>
      </c>
      <c r="G624">
        <v>2018</v>
      </c>
      <c r="H624" s="1" t="s">
        <v>76</v>
      </c>
      <c r="I624" t="s">
        <v>75</v>
      </c>
      <c r="J624">
        <v>22</v>
      </c>
      <c r="K624" t="s">
        <v>27</v>
      </c>
      <c r="L624">
        <v>2</v>
      </c>
      <c r="M624" t="s">
        <v>262</v>
      </c>
      <c r="N624">
        <v>0</v>
      </c>
      <c r="R624" s="2">
        <f t="shared" si="19"/>
        <v>0</v>
      </c>
      <c r="S624" s="2">
        <f>VLOOKUP(A624,'LBA Total'!A:Q,14,0)</f>
        <v>162</v>
      </c>
    </row>
    <row r="625" spans="1:19" x14ac:dyDescent="0.45">
      <c r="A625" s="2" t="str">
        <f t="shared" si="18"/>
        <v>2018|Albert-Eden Local Board Area|Total - dwelling type</v>
      </c>
      <c r="B625" t="s">
        <v>16</v>
      </c>
      <c r="C625" t="s">
        <v>17</v>
      </c>
      <c r="D625" t="s">
        <v>18</v>
      </c>
      <c r="E625" t="s">
        <v>19</v>
      </c>
      <c r="F625">
        <v>2018</v>
      </c>
      <c r="G625">
        <v>2018</v>
      </c>
      <c r="H625" s="1" t="s">
        <v>76</v>
      </c>
      <c r="I625" t="s">
        <v>75</v>
      </c>
      <c r="J625">
        <v>22</v>
      </c>
      <c r="K625" t="s">
        <v>27</v>
      </c>
      <c r="L625">
        <v>99</v>
      </c>
      <c r="M625" t="s">
        <v>260</v>
      </c>
      <c r="N625">
        <v>861</v>
      </c>
      <c r="R625" s="2">
        <f t="shared" si="19"/>
        <v>2.4652121628586157</v>
      </c>
      <c r="S625" s="2">
        <f>VLOOKUP(A625,'LBA Total'!A:Q,14,0)</f>
        <v>34926</v>
      </c>
    </row>
    <row r="626" spans="1:19" x14ac:dyDescent="0.45">
      <c r="A626" s="2" t="str">
        <f t="shared" si="18"/>
        <v>2018|Albert-Eden Local Board Area|Private Dwelling</v>
      </c>
      <c r="B626" t="s">
        <v>16</v>
      </c>
      <c r="C626" t="s">
        <v>17</v>
      </c>
      <c r="D626" t="s">
        <v>18</v>
      </c>
      <c r="E626" t="s">
        <v>19</v>
      </c>
      <c r="F626">
        <v>2018</v>
      </c>
      <c r="G626">
        <v>2018</v>
      </c>
      <c r="H626" s="1" t="s">
        <v>76</v>
      </c>
      <c r="I626" t="s">
        <v>75</v>
      </c>
      <c r="J626">
        <v>3</v>
      </c>
      <c r="K626" t="s">
        <v>28</v>
      </c>
      <c r="L626">
        <v>1</v>
      </c>
      <c r="M626" t="s">
        <v>261</v>
      </c>
      <c r="N626">
        <v>486</v>
      </c>
      <c r="R626" s="2">
        <f t="shared" si="19"/>
        <v>1.3979979288919573</v>
      </c>
      <c r="S626" s="2">
        <f>VLOOKUP(A626,'LBA Total'!A:Q,14,0)</f>
        <v>34764</v>
      </c>
    </row>
    <row r="627" spans="1:19" x14ac:dyDescent="0.45">
      <c r="A627" s="2" t="str">
        <f t="shared" si="18"/>
        <v>2018|Albert-Eden Local Board Area|Non-private Dwelling</v>
      </c>
      <c r="B627" t="s">
        <v>16</v>
      </c>
      <c r="C627" t="s">
        <v>17</v>
      </c>
      <c r="D627" t="s">
        <v>18</v>
      </c>
      <c r="E627" t="s">
        <v>19</v>
      </c>
      <c r="F627">
        <v>2018</v>
      </c>
      <c r="G627">
        <v>2018</v>
      </c>
      <c r="H627" s="1" t="s">
        <v>76</v>
      </c>
      <c r="I627" t="s">
        <v>75</v>
      </c>
      <c r="J627">
        <v>3</v>
      </c>
      <c r="K627" t="s">
        <v>28</v>
      </c>
      <c r="L627">
        <v>2</v>
      </c>
      <c r="M627" t="s">
        <v>262</v>
      </c>
      <c r="N627">
        <v>3</v>
      </c>
      <c r="R627" s="2">
        <f t="shared" si="19"/>
        <v>1.8518518518518516</v>
      </c>
      <c r="S627" s="2">
        <f>VLOOKUP(A627,'LBA Total'!A:Q,14,0)</f>
        <v>162</v>
      </c>
    </row>
    <row r="628" spans="1:19" x14ac:dyDescent="0.45">
      <c r="A628" s="2" t="str">
        <f t="shared" si="18"/>
        <v>2018|Albert-Eden Local Board Area|Total - dwelling type</v>
      </c>
      <c r="B628" t="s">
        <v>16</v>
      </c>
      <c r="C628" t="s">
        <v>17</v>
      </c>
      <c r="D628" t="s">
        <v>18</v>
      </c>
      <c r="E628" t="s">
        <v>19</v>
      </c>
      <c r="F628">
        <v>2018</v>
      </c>
      <c r="G628">
        <v>2018</v>
      </c>
      <c r="H628" s="1" t="s">
        <v>76</v>
      </c>
      <c r="I628" t="s">
        <v>75</v>
      </c>
      <c r="J628">
        <v>3</v>
      </c>
      <c r="K628" t="s">
        <v>28</v>
      </c>
      <c r="L628">
        <v>99</v>
      </c>
      <c r="M628" t="s">
        <v>260</v>
      </c>
      <c r="N628">
        <v>489</v>
      </c>
      <c r="R628" s="2">
        <f t="shared" si="19"/>
        <v>1.4001030750730115</v>
      </c>
      <c r="S628" s="2">
        <f>VLOOKUP(A628,'LBA Total'!A:Q,14,0)</f>
        <v>34926</v>
      </c>
    </row>
    <row r="629" spans="1:19" x14ac:dyDescent="0.45">
      <c r="A629" s="2" t="str">
        <f t="shared" si="18"/>
        <v>2018|Albert-Eden Local Board Area|Private Dwelling</v>
      </c>
      <c r="B629" t="s">
        <v>16</v>
      </c>
      <c r="C629" t="s">
        <v>17</v>
      </c>
      <c r="D629" t="s">
        <v>18</v>
      </c>
      <c r="E629" t="s">
        <v>19</v>
      </c>
      <c r="F629">
        <v>2018</v>
      </c>
      <c r="G629">
        <v>2018</v>
      </c>
      <c r="H629" s="1" t="s">
        <v>76</v>
      </c>
      <c r="I629" t="s">
        <v>75</v>
      </c>
      <c r="J629">
        <v>999</v>
      </c>
      <c r="K629" t="s">
        <v>29</v>
      </c>
      <c r="L629">
        <v>1</v>
      </c>
      <c r="M629" t="s">
        <v>261</v>
      </c>
      <c r="N629">
        <v>34764</v>
      </c>
      <c r="R629" s="2">
        <f t="shared" si="19"/>
        <v>100</v>
      </c>
      <c r="S629" s="2">
        <f>VLOOKUP(A629,'LBA Total'!A:Q,14,0)</f>
        <v>34764</v>
      </c>
    </row>
    <row r="630" spans="1:19" x14ac:dyDescent="0.45">
      <c r="A630" s="2" t="str">
        <f t="shared" si="18"/>
        <v>2018|Albert-Eden Local Board Area|Non-private Dwelling</v>
      </c>
      <c r="B630" t="s">
        <v>16</v>
      </c>
      <c r="C630" t="s">
        <v>17</v>
      </c>
      <c r="D630" t="s">
        <v>18</v>
      </c>
      <c r="E630" t="s">
        <v>19</v>
      </c>
      <c r="F630">
        <v>2018</v>
      </c>
      <c r="G630">
        <v>2018</v>
      </c>
      <c r="H630" s="1" t="s">
        <v>76</v>
      </c>
      <c r="I630" t="s">
        <v>75</v>
      </c>
      <c r="J630">
        <v>999</v>
      </c>
      <c r="K630" t="s">
        <v>29</v>
      </c>
      <c r="L630">
        <v>2</v>
      </c>
      <c r="M630" t="s">
        <v>262</v>
      </c>
      <c r="N630">
        <v>162</v>
      </c>
      <c r="R630" s="2">
        <f t="shared" si="19"/>
        <v>100</v>
      </c>
      <c r="S630" s="2">
        <f>VLOOKUP(A630,'LBA Total'!A:Q,14,0)</f>
        <v>162</v>
      </c>
    </row>
    <row r="631" spans="1:19" x14ac:dyDescent="0.45">
      <c r="A631" s="2" t="str">
        <f t="shared" si="18"/>
        <v>2018|Albert-Eden Local Board Area|Total - dwelling type</v>
      </c>
      <c r="B631" t="s">
        <v>16</v>
      </c>
      <c r="C631" t="s">
        <v>17</v>
      </c>
      <c r="D631" t="s">
        <v>18</v>
      </c>
      <c r="E631" t="s">
        <v>19</v>
      </c>
      <c r="F631">
        <v>2018</v>
      </c>
      <c r="G631">
        <v>2018</v>
      </c>
      <c r="H631" s="1" t="s">
        <v>76</v>
      </c>
      <c r="I631" t="s">
        <v>75</v>
      </c>
      <c r="J631">
        <v>999</v>
      </c>
      <c r="K631" t="s">
        <v>29</v>
      </c>
      <c r="L631">
        <v>99</v>
      </c>
      <c r="M631" t="s">
        <v>260</v>
      </c>
      <c r="N631">
        <v>34926</v>
      </c>
      <c r="R631" s="2">
        <f t="shared" si="19"/>
        <v>100</v>
      </c>
      <c r="S631" s="2">
        <f>VLOOKUP(A631,'LBA Total'!A:Q,14,0)</f>
        <v>34926</v>
      </c>
    </row>
    <row r="632" spans="1:19" x14ac:dyDescent="0.45">
      <c r="A632" s="2" t="str">
        <f t="shared" si="18"/>
        <v>2018|PuketƒÅpapa Local Board Area|Private Dwelling</v>
      </c>
      <c r="B632" t="s">
        <v>16</v>
      </c>
      <c r="C632" t="s">
        <v>17</v>
      </c>
      <c r="D632" t="s">
        <v>18</v>
      </c>
      <c r="E632" t="s">
        <v>19</v>
      </c>
      <c r="F632">
        <v>2018</v>
      </c>
      <c r="G632">
        <v>2018</v>
      </c>
      <c r="H632" s="1" t="s">
        <v>74</v>
      </c>
      <c r="I632" t="s">
        <v>73</v>
      </c>
      <c r="J632">
        <v>1</v>
      </c>
      <c r="K632" t="s">
        <v>22</v>
      </c>
      <c r="L632">
        <v>1</v>
      </c>
      <c r="M632" t="s">
        <v>261</v>
      </c>
      <c r="N632">
        <v>17379</v>
      </c>
      <c r="R632" s="2">
        <f t="shared" si="19"/>
        <v>94.82730397773777</v>
      </c>
      <c r="S632" s="2">
        <f>VLOOKUP(A632,'LBA Total'!A:Q,14,0)</f>
        <v>18327</v>
      </c>
    </row>
    <row r="633" spans="1:19" x14ac:dyDescent="0.45">
      <c r="A633" s="2" t="str">
        <f t="shared" si="18"/>
        <v>2018|PuketƒÅpapa Local Board Area|Non-private Dwelling</v>
      </c>
      <c r="B633" t="s">
        <v>16</v>
      </c>
      <c r="C633" t="s">
        <v>17</v>
      </c>
      <c r="D633" t="s">
        <v>18</v>
      </c>
      <c r="E633" t="s">
        <v>19</v>
      </c>
      <c r="F633">
        <v>2018</v>
      </c>
      <c r="G633">
        <v>2018</v>
      </c>
      <c r="H633" s="1" t="s">
        <v>74</v>
      </c>
      <c r="I633" t="s">
        <v>73</v>
      </c>
      <c r="J633">
        <v>1</v>
      </c>
      <c r="K633" t="s">
        <v>22</v>
      </c>
      <c r="L633">
        <v>2</v>
      </c>
      <c r="M633" t="s">
        <v>262</v>
      </c>
      <c r="N633">
        <v>30</v>
      </c>
      <c r="R633" s="2">
        <f t="shared" si="19"/>
        <v>90.909090909090907</v>
      </c>
      <c r="S633" s="2">
        <f>VLOOKUP(A633,'LBA Total'!A:Q,14,0)</f>
        <v>33</v>
      </c>
    </row>
    <row r="634" spans="1:19" x14ac:dyDescent="0.45">
      <c r="A634" s="2" t="str">
        <f t="shared" si="18"/>
        <v>2018|PuketƒÅpapa Local Board Area|Total - dwelling type</v>
      </c>
      <c r="B634" t="s">
        <v>16</v>
      </c>
      <c r="C634" t="s">
        <v>17</v>
      </c>
      <c r="D634" t="s">
        <v>18</v>
      </c>
      <c r="E634" t="s">
        <v>19</v>
      </c>
      <c r="F634">
        <v>2018</v>
      </c>
      <c r="G634">
        <v>2018</v>
      </c>
      <c r="H634" s="1" t="s">
        <v>74</v>
      </c>
      <c r="I634" t="s">
        <v>73</v>
      </c>
      <c r="J634">
        <v>1</v>
      </c>
      <c r="K634" t="s">
        <v>22</v>
      </c>
      <c r="L634">
        <v>99</v>
      </c>
      <c r="M634" t="s">
        <v>260</v>
      </c>
      <c r="N634">
        <v>17409</v>
      </c>
      <c r="R634" s="2">
        <f t="shared" si="19"/>
        <v>94.820261437908499</v>
      </c>
      <c r="S634" s="2">
        <f>VLOOKUP(A634,'LBA Total'!A:Q,14,0)</f>
        <v>18360</v>
      </c>
    </row>
    <row r="635" spans="1:19" x14ac:dyDescent="0.45">
      <c r="A635" s="2" t="str">
        <f t="shared" si="18"/>
        <v>2018|PuketƒÅpapa Local Board Area|Private Dwelling</v>
      </c>
      <c r="B635" t="s">
        <v>16</v>
      </c>
      <c r="C635" t="s">
        <v>17</v>
      </c>
      <c r="D635" t="s">
        <v>18</v>
      </c>
      <c r="E635" t="s">
        <v>19</v>
      </c>
      <c r="F635">
        <v>2018</v>
      </c>
      <c r="G635">
        <v>2018</v>
      </c>
      <c r="H635" s="1" t="s">
        <v>74</v>
      </c>
      <c r="I635" t="s">
        <v>73</v>
      </c>
      <c r="J635">
        <v>2</v>
      </c>
      <c r="K635" t="s">
        <v>23</v>
      </c>
      <c r="L635">
        <v>1</v>
      </c>
      <c r="M635" t="s">
        <v>261</v>
      </c>
      <c r="N635">
        <v>768</v>
      </c>
      <c r="R635" s="2">
        <f t="shared" si="19"/>
        <v>4.1905385496807988</v>
      </c>
      <c r="S635" s="2">
        <f>VLOOKUP(A635,'LBA Total'!A:Q,14,0)</f>
        <v>18327</v>
      </c>
    </row>
    <row r="636" spans="1:19" x14ac:dyDescent="0.45">
      <c r="A636" s="2" t="str">
        <f t="shared" si="18"/>
        <v>2018|PuketƒÅpapa Local Board Area|Non-private Dwelling</v>
      </c>
      <c r="B636" t="s">
        <v>16</v>
      </c>
      <c r="C636" t="s">
        <v>17</v>
      </c>
      <c r="D636" t="s">
        <v>18</v>
      </c>
      <c r="E636" t="s">
        <v>19</v>
      </c>
      <c r="F636">
        <v>2018</v>
      </c>
      <c r="G636">
        <v>2018</v>
      </c>
      <c r="H636" s="1" t="s">
        <v>74</v>
      </c>
      <c r="I636" t="s">
        <v>73</v>
      </c>
      <c r="J636">
        <v>2</v>
      </c>
      <c r="K636" t="s">
        <v>23</v>
      </c>
      <c r="L636">
        <v>2</v>
      </c>
      <c r="M636" t="s">
        <v>262</v>
      </c>
      <c r="N636">
        <v>3</v>
      </c>
      <c r="R636" s="2">
        <f t="shared" si="19"/>
        <v>9.0909090909090917</v>
      </c>
      <c r="S636" s="2">
        <f>VLOOKUP(A636,'LBA Total'!A:Q,14,0)</f>
        <v>33</v>
      </c>
    </row>
    <row r="637" spans="1:19" x14ac:dyDescent="0.45">
      <c r="A637" s="2" t="str">
        <f t="shared" si="18"/>
        <v>2018|PuketƒÅpapa Local Board Area|Total - dwelling type</v>
      </c>
      <c r="B637" t="s">
        <v>16</v>
      </c>
      <c r="C637" t="s">
        <v>17</v>
      </c>
      <c r="D637" t="s">
        <v>18</v>
      </c>
      <c r="E637" t="s">
        <v>19</v>
      </c>
      <c r="F637">
        <v>2018</v>
      </c>
      <c r="G637">
        <v>2018</v>
      </c>
      <c r="H637" s="1" t="s">
        <v>74</v>
      </c>
      <c r="I637" t="s">
        <v>73</v>
      </c>
      <c r="J637">
        <v>2</v>
      </c>
      <c r="K637" t="s">
        <v>23</v>
      </c>
      <c r="L637">
        <v>99</v>
      </c>
      <c r="M637" t="s">
        <v>260</v>
      </c>
      <c r="N637">
        <v>771</v>
      </c>
      <c r="R637" s="2">
        <f t="shared" si="19"/>
        <v>4.1993464052287583</v>
      </c>
      <c r="S637" s="2">
        <f>VLOOKUP(A637,'LBA Total'!A:Q,14,0)</f>
        <v>18360</v>
      </c>
    </row>
    <row r="638" spans="1:19" x14ac:dyDescent="0.45">
      <c r="A638" s="2" t="str">
        <f t="shared" si="18"/>
        <v>2018|PuketƒÅpapa Local Board Area|Private Dwelling</v>
      </c>
      <c r="B638" t="s">
        <v>16</v>
      </c>
      <c r="C638" t="s">
        <v>17</v>
      </c>
      <c r="D638" t="s">
        <v>18</v>
      </c>
      <c r="E638" t="s">
        <v>19</v>
      </c>
      <c r="F638">
        <v>2018</v>
      </c>
      <c r="G638">
        <v>2018</v>
      </c>
      <c r="H638" s="1" t="s">
        <v>74</v>
      </c>
      <c r="I638" t="s">
        <v>73</v>
      </c>
      <c r="J638">
        <v>21</v>
      </c>
      <c r="K638" t="s">
        <v>26</v>
      </c>
      <c r="L638">
        <v>1</v>
      </c>
      <c r="M638" t="s">
        <v>261</v>
      </c>
      <c r="N638">
        <v>414</v>
      </c>
      <c r="R638" s="2">
        <f t="shared" si="19"/>
        <v>2.2589621869373055</v>
      </c>
      <c r="S638" s="2">
        <f>VLOOKUP(A638,'LBA Total'!A:Q,14,0)</f>
        <v>18327</v>
      </c>
    </row>
    <row r="639" spans="1:19" x14ac:dyDescent="0.45">
      <c r="A639" s="2" t="str">
        <f t="shared" si="18"/>
        <v>2018|PuketƒÅpapa Local Board Area|Non-private Dwelling</v>
      </c>
      <c r="B639" t="s">
        <v>16</v>
      </c>
      <c r="C639" t="s">
        <v>17</v>
      </c>
      <c r="D639" t="s">
        <v>18</v>
      </c>
      <c r="E639" t="s">
        <v>19</v>
      </c>
      <c r="F639">
        <v>2018</v>
      </c>
      <c r="G639">
        <v>2018</v>
      </c>
      <c r="H639" s="1" t="s">
        <v>74</v>
      </c>
      <c r="I639" t="s">
        <v>73</v>
      </c>
      <c r="J639">
        <v>21</v>
      </c>
      <c r="K639" t="s">
        <v>26</v>
      </c>
      <c r="L639">
        <v>2</v>
      </c>
      <c r="M639" t="s">
        <v>262</v>
      </c>
      <c r="N639">
        <v>0</v>
      </c>
      <c r="R639" s="2">
        <f t="shared" si="19"/>
        <v>0</v>
      </c>
      <c r="S639" s="2">
        <f>VLOOKUP(A639,'LBA Total'!A:Q,14,0)</f>
        <v>33</v>
      </c>
    </row>
    <row r="640" spans="1:19" x14ac:dyDescent="0.45">
      <c r="A640" s="2" t="str">
        <f t="shared" si="18"/>
        <v>2018|PuketƒÅpapa Local Board Area|Total - dwelling type</v>
      </c>
      <c r="B640" t="s">
        <v>16</v>
      </c>
      <c r="C640" t="s">
        <v>17</v>
      </c>
      <c r="D640" t="s">
        <v>18</v>
      </c>
      <c r="E640" t="s">
        <v>19</v>
      </c>
      <c r="F640">
        <v>2018</v>
      </c>
      <c r="G640">
        <v>2018</v>
      </c>
      <c r="H640" s="1" t="s">
        <v>74</v>
      </c>
      <c r="I640" t="s">
        <v>73</v>
      </c>
      <c r="J640">
        <v>21</v>
      </c>
      <c r="K640" t="s">
        <v>26</v>
      </c>
      <c r="L640">
        <v>99</v>
      </c>
      <c r="M640" t="s">
        <v>260</v>
      </c>
      <c r="N640">
        <v>414</v>
      </c>
      <c r="R640" s="2">
        <f t="shared" si="19"/>
        <v>2.2549019607843137</v>
      </c>
      <c r="S640" s="2">
        <f>VLOOKUP(A640,'LBA Total'!A:Q,14,0)</f>
        <v>18360</v>
      </c>
    </row>
    <row r="641" spans="1:19" x14ac:dyDescent="0.45">
      <c r="A641" s="2" t="str">
        <f t="shared" si="18"/>
        <v>2018|PuketƒÅpapa Local Board Area|Private Dwelling</v>
      </c>
      <c r="B641" t="s">
        <v>16</v>
      </c>
      <c r="C641" t="s">
        <v>17</v>
      </c>
      <c r="D641" t="s">
        <v>18</v>
      </c>
      <c r="E641" t="s">
        <v>19</v>
      </c>
      <c r="F641">
        <v>2018</v>
      </c>
      <c r="G641">
        <v>2018</v>
      </c>
      <c r="H641" s="1" t="s">
        <v>74</v>
      </c>
      <c r="I641" t="s">
        <v>73</v>
      </c>
      <c r="J641">
        <v>22</v>
      </c>
      <c r="K641" t="s">
        <v>27</v>
      </c>
      <c r="L641">
        <v>1</v>
      </c>
      <c r="M641" t="s">
        <v>261</v>
      </c>
      <c r="N641">
        <v>354</v>
      </c>
      <c r="R641" s="2">
        <f t="shared" si="19"/>
        <v>1.9315763627434934</v>
      </c>
      <c r="S641" s="2">
        <f>VLOOKUP(A641,'LBA Total'!A:Q,14,0)</f>
        <v>18327</v>
      </c>
    </row>
    <row r="642" spans="1:19" x14ac:dyDescent="0.45">
      <c r="A642" s="2" t="str">
        <f t="shared" si="18"/>
        <v>2018|PuketƒÅpapa Local Board Area|Non-private Dwelling</v>
      </c>
      <c r="B642" t="s">
        <v>16</v>
      </c>
      <c r="C642" t="s">
        <v>17</v>
      </c>
      <c r="D642" t="s">
        <v>18</v>
      </c>
      <c r="E642" t="s">
        <v>19</v>
      </c>
      <c r="F642">
        <v>2018</v>
      </c>
      <c r="G642">
        <v>2018</v>
      </c>
      <c r="H642" s="1" t="s">
        <v>74</v>
      </c>
      <c r="I642" t="s">
        <v>73</v>
      </c>
      <c r="J642">
        <v>22</v>
      </c>
      <c r="K642" t="s">
        <v>27</v>
      </c>
      <c r="L642">
        <v>2</v>
      </c>
      <c r="M642" t="s">
        <v>262</v>
      </c>
      <c r="N642">
        <v>3</v>
      </c>
      <c r="R642" s="2">
        <f t="shared" si="19"/>
        <v>9.0909090909090917</v>
      </c>
      <c r="S642" s="2">
        <f>VLOOKUP(A642,'LBA Total'!A:Q,14,0)</f>
        <v>33</v>
      </c>
    </row>
    <row r="643" spans="1:19" x14ac:dyDescent="0.45">
      <c r="A643" s="2" t="str">
        <f t="shared" ref="A643:A706" si="20">G643&amp;"|"&amp;I643&amp;"|"&amp;M643</f>
        <v>2018|PuketƒÅpapa Local Board Area|Total - dwelling type</v>
      </c>
      <c r="B643" t="s">
        <v>16</v>
      </c>
      <c r="C643" t="s">
        <v>17</v>
      </c>
      <c r="D643" t="s">
        <v>18</v>
      </c>
      <c r="E643" t="s">
        <v>19</v>
      </c>
      <c r="F643">
        <v>2018</v>
      </c>
      <c r="G643">
        <v>2018</v>
      </c>
      <c r="H643" s="1" t="s">
        <v>74</v>
      </c>
      <c r="I643" t="s">
        <v>73</v>
      </c>
      <c r="J643">
        <v>22</v>
      </c>
      <c r="K643" t="s">
        <v>27</v>
      </c>
      <c r="L643">
        <v>99</v>
      </c>
      <c r="M643" t="s">
        <v>260</v>
      </c>
      <c r="N643">
        <v>357</v>
      </c>
      <c r="R643" s="2">
        <f t="shared" ref="R643:R706" si="21">IF(P643&lt;&gt;"_U",IFERROR((N643/S643*100),"."),".")</f>
        <v>1.9444444444444444</v>
      </c>
      <c r="S643" s="2">
        <f>VLOOKUP(A643,'LBA Total'!A:Q,14,0)</f>
        <v>18360</v>
      </c>
    </row>
    <row r="644" spans="1:19" x14ac:dyDescent="0.45">
      <c r="A644" s="2" t="str">
        <f t="shared" si="20"/>
        <v>2018|PuketƒÅpapa Local Board Area|Private Dwelling</v>
      </c>
      <c r="B644" t="s">
        <v>16</v>
      </c>
      <c r="C644" t="s">
        <v>17</v>
      </c>
      <c r="D644" t="s">
        <v>18</v>
      </c>
      <c r="E644" t="s">
        <v>19</v>
      </c>
      <c r="F644">
        <v>2018</v>
      </c>
      <c r="G644">
        <v>2018</v>
      </c>
      <c r="H644" s="1" t="s">
        <v>74</v>
      </c>
      <c r="I644" t="s">
        <v>73</v>
      </c>
      <c r="J644">
        <v>3</v>
      </c>
      <c r="K644" t="s">
        <v>28</v>
      </c>
      <c r="L644">
        <v>1</v>
      </c>
      <c r="M644" t="s">
        <v>261</v>
      </c>
      <c r="N644">
        <v>177</v>
      </c>
      <c r="R644" s="2">
        <f t="shared" si="21"/>
        <v>0.96578818137174671</v>
      </c>
      <c r="S644" s="2">
        <f>VLOOKUP(A644,'LBA Total'!A:Q,14,0)</f>
        <v>18327</v>
      </c>
    </row>
    <row r="645" spans="1:19" x14ac:dyDescent="0.45">
      <c r="A645" s="2" t="str">
        <f t="shared" si="20"/>
        <v>2018|PuketƒÅpapa Local Board Area|Non-private Dwelling</v>
      </c>
      <c r="B645" t="s">
        <v>16</v>
      </c>
      <c r="C645" t="s">
        <v>17</v>
      </c>
      <c r="D645" t="s">
        <v>18</v>
      </c>
      <c r="E645" t="s">
        <v>19</v>
      </c>
      <c r="F645">
        <v>2018</v>
      </c>
      <c r="G645">
        <v>2018</v>
      </c>
      <c r="H645" s="1" t="s">
        <v>74</v>
      </c>
      <c r="I645" t="s">
        <v>73</v>
      </c>
      <c r="J645">
        <v>3</v>
      </c>
      <c r="K645" t="s">
        <v>28</v>
      </c>
      <c r="L645">
        <v>2</v>
      </c>
      <c r="M645" t="s">
        <v>262</v>
      </c>
      <c r="N645">
        <v>0</v>
      </c>
      <c r="R645" s="2">
        <f t="shared" si="21"/>
        <v>0</v>
      </c>
      <c r="S645" s="2">
        <f>VLOOKUP(A645,'LBA Total'!A:Q,14,0)</f>
        <v>33</v>
      </c>
    </row>
    <row r="646" spans="1:19" x14ac:dyDescent="0.45">
      <c r="A646" s="2" t="str">
        <f t="shared" si="20"/>
        <v>2018|PuketƒÅpapa Local Board Area|Total - dwelling type</v>
      </c>
      <c r="B646" t="s">
        <v>16</v>
      </c>
      <c r="C646" t="s">
        <v>17</v>
      </c>
      <c r="D646" t="s">
        <v>18</v>
      </c>
      <c r="E646" t="s">
        <v>19</v>
      </c>
      <c r="F646">
        <v>2018</v>
      </c>
      <c r="G646">
        <v>2018</v>
      </c>
      <c r="H646" s="1" t="s">
        <v>74</v>
      </c>
      <c r="I646" t="s">
        <v>73</v>
      </c>
      <c r="J646">
        <v>3</v>
      </c>
      <c r="K646" t="s">
        <v>28</v>
      </c>
      <c r="L646">
        <v>99</v>
      </c>
      <c r="M646" t="s">
        <v>260</v>
      </c>
      <c r="N646">
        <v>180</v>
      </c>
      <c r="R646" s="2">
        <f t="shared" si="21"/>
        <v>0.98039215686274506</v>
      </c>
      <c r="S646" s="2">
        <f>VLOOKUP(A646,'LBA Total'!A:Q,14,0)</f>
        <v>18360</v>
      </c>
    </row>
    <row r="647" spans="1:19" x14ac:dyDescent="0.45">
      <c r="A647" s="2" t="str">
        <f t="shared" si="20"/>
        <v>2018|PuketƒÅpapa Local Board Area|Private Dwelling</v>
      </c>
      <c r="B647" t="s">
        <v>16</v>
      </c>
      <c r="C647" t="s">
        <v>17</v>
      </c>
      <c r="D647" t="s">
        <v>18</v>
      </c>
      <c r="E647" t="s">
        <v>19</v>
      </c>
      <c r="F647">
        <v>2018</v>
      </c>
      <c r="G647">
        <v>2018</v>
      </c>
      <c r="H647" s="1" t="s">
        <v>74</v>
      </c>
      <c r="I647" t="s">
        <v>73</v>
      </c>
      <c r="J647">
        <v>999</v>
      </c>
      <c r="K647" t="s">
        <v>29</v>
      </c>
      <c r="L647">
        <v>1</v>
      </c>
      <c r="M647" t="s">
        <v>261</v>
      </c>
      <c r="N647">
        <v>18327</v>
      </c>
      <c r="R647" s="2">
        <f t="shared" si="21"/>
        <v>100</v>
      </c>
      <c r="S647" s="2">
        <f>VLOOKUP(A647,'LBA Total'!A:Q,14,0)</f>
        <v>18327</v>
      </c>
    </row>
    <row r="648" spans="1:19" x14ac:dyDescent="0.45">
      <c r="A648" s="2" t="str">
        <f t="shared" si="20"/>
        <v>2018|PuketƒÅpapa Local Board Area|Non-private Dwelling</v>
      </c>
      <c r="B648" t="s">
        <v>16</v>
      </c>
      <c r="C648" t="s">
        <v>17</v>
      </c>
      <c r="D648" t="s">
        <v>18</v>
      </c>
      <c r="E648" t="s">
        <v>19</v>
      </c>
      <c r="F648">
        <v>2018</v>
      </c>
      <c r="G648">
        <v>2018</v>
      </c>
      <c r="H648" s="1" t="s">
        <v>74</v>
      </c>
      <c r="I648" t="s">
        <v>73</v>
      </c>
      <c r="J648">
        <v>999</v>
      </c>
      <c r="K648" t="s">
        <v>29</v>
      </c>
      <c r="L648">
        <v>2</v>
      </c>
      <c r="M648" t="s">
        <v>262</v>
      </c>
      <c r="N648">
        <v>33</v>
      </c>
      <c r="R648" s="2">
        <f t="shared" si="21"/>
        <v>100</v>
      </c>
      <c r="S648" s="2">
        <f>VLOOKUP(A648,'LBA Total'!A:Q,14,0)</f>
        <v>33</v>
      </c>
    </row>
    <row r="649" spans="1:19" x14ac:dyDescent="0.45">
      <c r="A649" s="2" t="str">
        <f t="shared" si="20"/>
        <v>2018|PuketƒÅpapa Local Board Area|Total - dwelling type</v>
      </c>
      <c r="B649" t="s">
        <v>16</v>
      </c>
      <c r="C649" t="s">
        <v>17</v>
      </c>
      <c r="D649" t="s">
        <v>18</v>
      </c>
      <c r="E649" t="s">
        <v>19</v>
      </c>
      <c r="F649">
        <v>2018</v>
      </c>
      <c r="G649">
        <v>2018</v>
      </c>
      <c r="H649" s="1" t="s">
        <v>74</v>
      </c>
      <c r="I649" t="s">
        <v>73</v>
      </c>
      <c r="J649">
        <v>999</v>
      </c>
      <c r="K649" t="s">
        <v>29</v>
      </c>
      <c r="L649">
        <v>99</v>
      </c>
      <c r="M649" t="s">
        <v>260</v>
      </c>
      <c r="N649">
        <v>18360</v>
      </c>
      <c r="R649" s="2">
        <f t="shared" si="21"/>
        <v>100</v>
      </c>
      <c r="S649" s="2">
        <f>VLOOKUP(A649,'LBA Total'!A:Q,14,0)</f>
        <v>18360</v>
      </c>
    </row>
    <row r="650" spans="1:19" x14ac:dyDescent="0.45">
      <c r="A650" s="2" t="str">
        <f t="shared" si="20"/>
        <v>2018|≈årƒÅkei Local Board Area|Private Dwelling</v>
      </c>
      <c r="B650" t="s">
        <v>16</v>
      </c>
      <c r="C650" t="s">
        <v>17</v>
      </c>
      <c r="D650" t="s">
        <v>18</v>
      </c>
      <c r="E650" t="s">
        <v>19</v>
      </c>
      <c r="F650">
        <v>2018</v>
      </c>
      <c r="G650">
        <v>2018</v>
      </c>
      <c r="H650" s="1" t="s">
        <v>72</v>
      </c>
      <c r="I650" t="s">
        <v>71</v>
      </c>
      <c r="J650">
        <v>1</v>
      </c>
      <c r="K650" t="s">
        <v>22</v>
      </c>
      <c r="L650">
        <v>1</v>
      </c>
      <c r="M650" t="s">
        <v>261</v>
      </c>
      <c r="N650">
        <v>30063</v>
      </c>
      <c r="R650" s="2">
        <f t="shared" si="21"/>
        <v>91.910483353205535</v>
      </c>
      <c r="S650" s="2">
        <f>VLOOKUP(A650,'LBA Total'!A:Q,14,0)</f>
        <v>32709</v>
      </c>
    </row>
    <row r="651" spans="1:19" x14ac:dyDescent="0.45">
      <c r="A651" s="2" t="str">
        <f t="shared" si="20"/>
        <v>2018|≈årƒÅkei Local Board Area|Non-private Dwelling</v>
      </c>
      <c r="B651" t="s">
        <v>16</v>
      </c>
      <c r="C651" t="s">
        <v>17</v>
      </c>
      <c r="D651" t="s">
        <v>18</v>
      </c>
      <c r="E651" t="s">
        <v>19</v>
      </c>
      <c r="F651">
        <v>2018</v>
      </c>
      <c r="G651">
        <v>2018</v>
      </c>
      <c r="H651" s="1" t="s">
        <v>72</v>
      </c>
      <c r="I651" t="s">
        <v>71</v>
      </c>
      <c r="J651">
        <v>1</v>
      </c>
      <c r="K651" t="s">
        <v>22</v>
      </c>
      <c r="L651">
        <v>2</v>
      </c>
      <c r="M651" t="s">
        <v>262</v>
      </c>
      <c r="N651">
        <v>48</v>
      </c>
      <c r="R651" s="2">
        <f t="shared" si="21"/>
        <v>88.888888888888886</v>
      </c>
      <c r="S651" s="2">
        <f>VLOOKUP(A651,'LBA Total'!A:Q,14,0)</f>
        <v>54</v>
      </c>
    </row>
    <row r="652" spans="1:19" x14ac:dyDescent="0.45">
      <c r="A652" s="2" t="str">
        <f t="shared" si="20"/>
        <v>2018|≈årƒÅkei Local Board Area|Total - dwelling type</v>
      </c>
      <c r="B652" t="s">
        <v>16</v>
      </c>
      <c r="C652" t="s">
        <v>17</v>
      </c>
      <c r="D652" t="s">
        <v>18</v>
      </c>
      <c r="E652" t="s">
        <v>19</v>
      </c>
      <c r="F652">
        <v>2018</v>
      </c>
      <c r="G652">
        <v>2018</v>
      </c>
      <c r="H652" s="1" t="s">
        <v>72</v>
      </c>
      <c r="I652" t="s">
        <v>71</v>
      </c>
      <c r="J652">
        <v>1</v>
      </c>
      <c r="K652" t="s">
        <v>22</v>
      </c>
      <c r="L652">
        <v>99</v>
      </c>
      <c r="M652" t="s">
        <v>260</v>
      </c>
      <c r="N652">
        <v>30111</v>
      </c>
      <c r="R652" s="2">
        <f t="shared" si="21"/>
        <v>91.905503159051378</v>
      </c>
      <c r="S652" s="2">
        <f>VLOOKUP(A652,'LBA Total'!A:Q,14,0)</f>
        <v>32763</v>
      </c>
    </row>
    <row r="653" spans="1:19" x14ac:dyDescent="0.45">
      <c r="A653" s="2" t="str">
        <f t="shared" si="20"/>
        <v>2018|≈årƒÅkei Local Board Area|Private Dwelling</v>
      </c>
      <c r="B653" t="s">
        <v>16</v>
      </c>
      <c r="C653" t="s">
        <v>17</v>
      </c>
      <c r="D653" t="s">
        <v>18</v>
      </c>
      <c r="E653" t="s">
        <v>19</v>
      </c>
      <c r="F653">
        <v>2018</v>
      </c>
      <c r="G653">
        <v>2018</v>
      </c>
      <c r="H653" s="1" t="s">
        <v>72</v>
      </c>
      <c r="I653" t="s">
        <v>71</v>
      </c>
      <c r="J653">
        <v>2</v>
      </c>
      <c r="K653" t="s">
        <v>23</v>
      </c>
      <c r="L653">
        <v>1</v>
      </c>
      <c r="M653" t="s">
        <v>261</v>
      </c>
      <c r="N653">
        <v>2385</v>
      </c>
      <c r="R653" s="2">
        <f t="shared" si="21"/>
        <v>7.291571127212694</v>
      </c>
      <c r="S653" s="2">
        <f>VLOOKUP(A653,'LBA Total'!A:Q,14,0)</f>
        <v>32709</v>
      </c>
    </row>
    <row r="654" spans="1:19" x14ac:dyDescent="0.45">
      <c r="A654" s="2" t="str">
        <f t="shared" si="20"/>
        <v>2018|≈årƒÅkei Local Board Area|Non-private Dwelling</v>
      </c>
      <c r="B654" t="s">
        <v>16</v>
      </c>
      <c r="C654" t="s">
        <v>17</v>
      </c>
      <c r="D654" t="s">
        <v>18</v>
      </c>
      <c r="E654" t="s">
        <v>19</v>
      </c>
      <c r="F654">
        <v>2018</v>
      </c>
      <c r="G654">
        <v>2018</v>
      </c>
      <c r="H654" s="1" t="s">
        <v>72</v>
      </c>
      <c r="I654" t="s">
        <v>71</v>
      </c>
      <c r="J654">
        <v>2</v>
      </c>
      <c r="K654" t="s">
        <v>23</v>
      </c>
      <c r="L654">
        <v>2</v>
      </c>
      <c r="M654" t="s">
        <v>262</v>
      </c>
      <c r="N654">
        <v>3</v>
      </c>
      <c r="R654" s="2">
        <f t="shared" si="21"/>
        <v>5.5555555555555554</v>
      </c>
      <c r="S654" s="2">
        <f>VLOOKUP(A654,'LBA Total'!A:Q,14,0)</f>
        <v>54</v>
      </c>
    </row>
    <row r="655" spans="1:19" x14ac:dyDescent="0.45">
      <c r="A655" s="2" t="str">
        <f t="shared" si="20"/>
        <v>2018|≈årƒÅkei Local Board Area|Total - dwelling type</v>
      </c>
      <c r="B655" t="s">
        <v>16</v>
      </c>
      <c r="C655" t="s">
        <v>17</v>
      </c>
      <c r="D655" t="s">
        <v>18</v>
      </c>
      <c r="E655" t="s">
        <v>19</v>
      </c>
      <c r="F655">
        <v>2018</v>
      </c>
      <c r="G655">
        <v>2018</v>
      </c>
      <c r="H655" s="1" t="s">
        <v>72</v>
      </c>
      <c r="I655" t="s">
        <v>71</v>
      </c>
      <c r="J655">
        <v>2</v>
      </c>
      <c r="K655" t="s">
        <v>23</v>
      </c>
      <c r="L655">
        <v>99</v>
      </c>
      <c r="M655" t="s">
        <v>260</v>
      </c>
      <c r="N655">
        <v>2388</v>
      </c>
      <c r="R655" s="2">
        <f t="shared" si="21"/>
        <v>7.288709825107591</v>
      </c>
      <c r="S655" s="2">
        <f>VLOOKUP(A655,'LBA Total'!A:Q,14,0)</f>
        <v>32763</v>
      </c>
    </row>
    <row r="656" spans="1:19" x14ac:dyDescent="0.45">
      <c r="A656" s="2" t="str">
        <f t="shared" si="20"/>
        <v>2018|≈årƒÅkei Local Board Area|Private Dwelling</v>
      </c>
      <c r="B656" t="s">
        <v>16</v>
      </c>
      <c r="C656" t="s">
        <v>17</v>
      </c>
      <c r="D656" t="s">
        <v>18</v>
      </c>
      <c r="E656" t="s">
        <v>19</v>
      </c>
      <c r="F656">
        <v>2018</v>
      </c>
      <c r="G656">
        <v>2018</v>
      </c>
      <c r="H656" s="1" t="s">
        <v>72</v>
      </c>
      <c r="I656" t="s">
        <v>71</v>
      </c>
      <c r="J656">
        <v>21</v>
      </c>
      <c r="K656" t="s">
        <v>26</v>
      </c>
      <c r="L656">
        <v>1</v>
      </c>
      <c r="M656" t="s">
        <v>261</v>
      </c>
      <c r="N656">
        <v>1437</v>
      </c>
      <c r="R656" s="2">
        <f t="shared" si="21"/>
        <v>4.3932862514904159</v>
      </c>
      <c r="S656" s="2">
        <f>VLOOKUP(A656,'LBA Total'!A:Q,14,0)</f>
        <v>32709</v>
      </c>
    </row>
    <row r="657" spans="1:19" x14ac:dyDescent="0.45">
      <c r="A657" s="2" t="str">
        <f t="shared" si="20"/>
        <v>2018|≈årƒÅkei Local Board Area|Non-private Dwelling</v>
      </c>
      <c r="B657" t="s">
        <v>16</v>
      </c>
      <c r="C657" t="s">
        <v>17</v>
      </c>
      <c r="D657" t="s">
        <v>18</v>
      </c>
      <c r="E657" t="s">
        <v>19</v>
      </c>
      <c r="F657">
        <v>2018</v>
      </c>
      <c r="G657">
        <v>2018</v>
      </c>
      <c r="H657" s="1" t="s">
        <v>72</v>
      </c>
      <c r="I657" t="s">
        <v>71</v>
      </c>
      <c r="J657">
        <v>21</v>
      </c>
      <c r="K657" t="s">
        <v>26</v>
      </c>
      <c r="L657">
        <v>2</v>
      </c>
      <c r="M657" t="s">
        <v>262</v>
      </c>
      <c r="N657">
        <v>3</v>
      </c>
      <c r="R657" s="2">
        <f t="shared" si="21"/>
        <v>5.5555555555555554</v>
      </c>
      <c r="S657" s="2">
        <f>VLOOKUP(A657,'LBA Total'!A:Q,14,0)</f>
        <v>54</v>
      </c>
    </row>
    <row r="658" spans="1:19" x14ac:dyDescent="0.45">
      <c r="A658" s="2" t="str">
        <f t="shared" si="20"/>
        <v>2018|≈årƒÅkei Local Board Area|Total - dwelling type</v>
      </c>
      <c r="B658" t="s">
        <v>16</v>
      </c>
      <c r="C658" t="s">
        <v>17</v>
      </c>
      <c r="D658" t="s">
        <v>18</v>
      </c>
      <c r="E658" t="s">
        <v>19</v>
      </c>
      <c r="F658">
        <v>2018</v>
      </c>
      <c r="G658">
        <v>2018</v>
      </c>
      <c r="H658" s="1" t="s">
        <v>72</v>
      </c>
      <c r="I658" t="s">
        <v>71</v>
      </c>
      <c r="J658">
        <v>21</v>
      </c>
      <c r="K658" t="s">
        <v>26</v>
      </c>
      <c r="L658">
        <v>99</v>
      </c>
      <c r="M658" t="s">
        <v>260</v>
      </c>
      <c r="N658">
        <v>1440</v>
      </c>
      <c r="R658" s="2">
        <f t="shared" si="21"/>
        <v>4.3952019045874913</v>
      </c>
      <c r="S658" s="2">
        <f>VLOOKUP(A658,'LBA Total'!A:Q,14,0)</f>
        <v>32763</v>
      </c>
    </row>
    <row r="659" spans="1:19" x14ac:dyDescent="0.45">
      <c r="A659" s="2" t="str">
        <f t="shared" si="20"/>
        <v>2018|≈årƒÅkei Local Board Area|Private Dwelling</v>
      </c>
      <c r="B659" t="s">
        <v>16</v>
      </c>
      <c r="C659" t="s">
        <v>17</v>
      </c>
      <c r="D659" t="s">
        <v>18</v>
      </c>
      <c r="E659" t="s">
        <v>19</v>
      </c>
      <c r="F659">
        <v>2018</v>
      </c>
      <c r="G659">
        <v>2018</v>
      </c>
      <c r="H659" s="1" t="s">
        <v>72</v>
      </c>
      <c r="I659" t="s">
        <v>71</v>
      </c>
      <c r="J659">
        <v>22</v>
      </c>
      <c r="K659" t="s">
        <v>27</v>
      </c>
      <c r="L659">
        <v>1</v>
      </c>
      <c r="M659" t="s">
        <v>261</v>
      </c>
      <c r="N659">
        <v>948</v>
      </c>
      <c r="R659" s="2">
        <f t="shared" si="21"/>
        <v>2.8982848757222781</v>
      </c>
      <c r="S659" s="2">
        <f>VLOOKUP(A659,'LBA Total'!A:Q,14,0)</f>
        <v>32709</v>
      </c>
    </row>
    <row r="660" spans="1:19" x14ac:dyDescent="0.45">
      <c r="A660" s="2" t="str">
        <f t="shared" si="20"/>
        <v>2018|≈årƒÅkei Local Board Area|Non-private Dwelling</v>
      </c>
      <c r="B660" t="s">
        <v>16</v>
      </c>
      <c r="C660" t="s">
        <v>17</v>
      </c>
      <c r="D660" t="s">
        <v>18</v>
      </c>
      <c r="E660" t="s">
        <v>19</v>
      </c>
      <c r="F660">
        <v>2018</v>
      </c>
      <c r="G660">
        <v>2018</v>
      </c>
      <c r="H660" s="1" t="s">
        <v>72</v>
      </c>
      <c r="I660" t="s">
        <v>71</v>
      </c>
      <c r="J660">
        <v>22</v>
      </c>
      <c r="K660" t="s">
        <v>27</v>
      </c>
      <c r="L660">
        <v>2</v>
      </c>
      <c r="M660" t="s">
        <v>262</v>
      </c>
      <c r="N660">
        <v>0</v>
      </c>
      <c r="R660" s="2">
        <f t="shared" si="21"/>
        <v>0</v>
      </c>
      <c r="S660" s="2">
        <f>VLOOKUP(A660,'LBA Total'!A:Q,14,0)</f>
        <v>54</v>
      </c>
    </row>
    <row r="661" spans="1:19" x14ac:dyDescent="0.45">
      <c r="A661" s="2" t="str">
        <f t="shared" si="20"/>
        <v>2018|≈årƒÅkei Local Board Area|Total - dwelling type</v>
      </c>
      <c r="B661" t="s">
        <v>16</v>
      </c>
      <c r="C661" t="s">
        <v>17</v>
      </c>
      <c r="D661" t="s">
        <v>18</v>
      </c>
      <c r="E661" t="s">
        <v>19</v>
      </c>
      <c r="F661">
        <v>2018</v>
      </c>
      <c r="G661">
        <v>2018</v>
      </c>
      <c r="H661" s="1" t="s">
        <v>72</v>
      </c>
      <c r="I661" t="s">
        <v>71</v>
      </c>
      <c r="J661">
        <v>22</v>
      </c>
      <c r="K661" t="s">
        <v>27</v>
      </c>
      <c r="L661">
        <v>99</v>
      </c>
      <c r="M661" t="s">
        <v>260</v>
      </c>
      <c r="N661">
        <v>948</v>
      </c>
      <c r="R661" s="2">
        <f t="shared" si="21"/>
        <v>2.8935079205200989</v>
      </c>
      <c r="S661" s="2">
        <f>VLOOKUP(A661,'LBA Total'!A:Q,14,0)</f>
        <v>32763</v>
      </c>
    </row>
    <row r="662" spans="1:19" x14ac:dyDescent="0.45">
      <c r="A662" s="2" t="str">
        <f t="shared" si="20"/>
        <v>2018|≈årƒÅkei Local Board Area|Private Dwelling</v>
      </c>
      <c r="B662" t="s">
        <v>16</v>
      </c>
      <c r="C662" t="s">
        <v>17</v>
      </c>
      <c r="D662" t="s">
        <v>18</v>
      </c>
      <c r="E662" t="s">
        <v>19</v>
      </c>
      <c r="F662">
        <v>2018</v>
      </c>
      <c r="G662">
        <v>2018</v>
      </c>
      <c r="H662" s="1" t="s">
        <v>72</v>
      </c>
      <c r="I662" t="s">
        <v>71</v>
      </c>
      <c r="J662">
        <v>3</v>
      </c>
      <c r="K662" t="s">
        <v>28</v>
      </c>
      <c r="L662">
        <v>1</v>
      </c>
      <c r="M662" t="s">
        <v>261</v>
      </c>
      <c r="N662">
        <v>264</v>
      </c>
      <c r="R662" s="2">
        <f t="shared" si="21"/>
        <v>0.80711730716316621</v>
      </c>
      <c r="S662" s="2">
        <f>VLOOKUP(A662,'LBA Total'!A:Q,14,0)</f>
        <v>32709</v>
      </c>
    </row>
    <row r="663" spans="1:19" x14ac:dyDescent="0.45">
      <c r="A663" s="2" t="str">
        <f t="shared" si="20"/>
        <v>2018|≈årƒÅkei Local Board Area|Non-private Dwelling</v>
      </c>
      <c r="B663" t="s">
        <v>16</v>
      </c>
      <c r="C663" t="s">
        <v>17</v>
      </c>
      <c r="D663" t="s">
        <v>18</v>
      </c>
      <c r="E663" t="s">
        <v>19</v>
      </c>
      <c r="F663">
        <v>2018</v>
      </c>
      <c r="G663">
        <v>2018</v>
      </c>
      <c r="H663" s="1" t="s">
        <v>72</v>
      </c>
      <c r="I663" t="s">
        <v>71</v>
      </c>
      <c r="J663">
        <v>3</v>
      </c>
      <c r="K663" t="s">
        <v>28</v>
      </c>
      <c r="L663">
        <v>2</v>
      </c>
      <c r="M663" t="s">
        <v>262</v>
      </c>
      <c r="N663">
        <v>3</v>
      </c>
      <c r="R663" s="2">
        <f t="shared" si="21"/>
        <v>5.5555555555555554</v>
      </c>
      <c r="S663" s="2">
        <f>VLOOKUP(A663,'LBA Total'!A:Q,14,0)</f>
        <v>54</v>
      </c>
    </row>
    <row r="664" spans="1:19" x14ac:dyDescent="0.45">
      <c r="A664" s="2" t="str">
        <f t="shared" si="20"/>
        <v>2018|≈årƒÅkei Local Board Area|Total - dwelling type</v>
      </c>
      <c r="B664" t="s">
        <v>16</v>
      </c>
      <c r="C664" t="s">
        <v>17</v>
      </c>
      <c r="D664" t="s">
        <v>18</v>
      </c>
      <c r="E664" t="s">
        <v>19</v>
      </c>
      <c r="F664">
        <v>2018</v>
      </c>
      <c r="G664">
        <v>2018</v>
      </c>
      <c r="H664" s="1" t="s">
        <v>72</v>
      </c>
      <c r="I664" t="s">
        <v>71</v>
      </c>
      <c r="J664">
        <v>3</v>
      </c>
      <c r="K664" t="s">
        <v>28</v>
      </c>
      <c r="L664">
        <v>99</v>
      </c>
      <c r="M664" t="s">
        <v>260</v>
      </c>
      <c r="N664">
        <v>267</v>
      </c>
      <c r="R664" s="2">
        <f t="shared" si="21"/>
        <v>0.81494368647559745</v>
      </c>
      <c r="S664" s="2">
        <f>VLOOKUP(A664,'LBA Total'!A:Q,14,0)</f>
        <v>32763</v>
      </c>
    </row>
    <row r="665" spans="1:19" x14ac:dyDescent="0.45">
      <c r="A665" s="2" t="str">
        <f t="shared" si="20"/>
        <v>2018|≈årƒÅkei Local Board Area|Private Dwelling</v>
      </c>
      <c r="B665" t="s">
        <v>16</v>
      </c>
      <c r="C665" t="s">
        <v>17</v>
      </c>
      <c r="D665" t="s">
        <v>18</v>
      </c>
      <c r="E665" t="s">
        <v>19</v>
      </c>
      <c r="F665">
        <v>2018</v>
      </c>
      <c r="G665">
        <v>2018</v>
      </c>
      <c r="H665" s="1" t="s">
        <v>72</v>
      </c>
      <c r="I665" t="s">
        <v>71</v>
      </c>
      <c r="J665">
        <v>999</v>
      </c>
      <c r="K665" t="s">
        <v>29</v>
      </c>
      <c r="L665">
        <v>1</v>
      </c>
      <c r="M665" t="s">
        <v>261</v>
      </c>
      <c r="N665">
        <v>32709</v>
      </c>
      <c r="R665" s="2">
        <f t="shared" si="21"/>
        <v>100</v>
      </c>
      <c r="S665" s="2">
        <f>VLOOKUP(A665,'LBA Total'!A:Q,14,0)</f>
        <v>32709</v>
      </c>
    </row>
    <row r="666" spans="1:19" x14ac:dyDescent="0.45">
      <c r="A666" s="2" t="str">
        <f t="shared" si="20"/>
        <v>2018|≈årƒÅkei Local Board Area|Non-private Dwelling</v>
      </c>
      <c r="B666" t="s">
        <v>16</v>
      </c>
      <c r="C666" t="s">
        <v>17</v>
      </c>
      <c r="D666" t="s">
        <v>18</v>
      </c>
      <c r="E666" t="s">
        <v>19</v>
      </c>
      <c r="F666">
        <v>2018</v>
      </c>
      <c r="G666">
        <v>2018</v>
      </c>
      <c r="H666" s="1" t="s">
        <v>72</v>
      </c>
      <c r="I666" t="s">
        <v>71</v>
      </c>
      <c r="J666">
        <v>999</v>
      </c>
      <c r="K666" t="s">
        <v>29</v>
      </c>
      <c r="L666">
        <v>2</v>
      </c>
      <c r="M666" t="s">
        <v>262</v>
      </c>
      <c r="N666">
        <v>54</v>
      </c>
      <c r="R666" s="2">
        <f t="shared" si="21"/>
        <v>100</v>
      </c>
      <c r="S666" s="2">
        <f>VLOOKUP(A666,'LBA Total'!A:Q,14,0)</f>
        <v>54</v>
      </c>
    </row>
    <row r="667" spans="1:19" x14ac:dyDescent="0.45">
      <c r="A667" s="2" t="str">
        <f t="shared" si="20"/>
        <v>2018|≈årƒÅkei Local Board Area|Total - dwelling type</v>
      </c>
      <c r="B667" t="s">
        <v>16</v>
      </c>
      <c r="C667" t="s">
        <v>17</v>
      </c>
      <c r="D667" t="s">
        <v>18</v>
      </c>
      <c r="E667" t="s">
        <v>19</v>
      </c>
      <c r="F667">
        <v>2018</v>
      </c>
      <c r="G667">
        <v>2018</v>
      </c>
      <c r="H667" s="1" t="s">
        <v>72</v>
      </c>
      <c r="I667" t="s">
        <v>71</v>
      </c>
      <c r="J667">
        <v>999</v>
      </c>
      <c r="K667" t="s">
        <v>29</v>
      </c>
      <c r="L667">
        <v>99</v>
      </c>
      <c r="M667" t="s">
        <v>260</v>
      </c>
      <c r="N667">
        <v>32763</v>
      </c>
      <c r="R667" s="2">
        <f t="shared" si="21"/>
        <v>100</v>
      </c>
      <c r="S667" s="2">
        <f>VLOOKUP(A667,'LBA Total'!A:Q,14,0)</f>
        <v>32763</v>
      </c>
    </row>
    <row r="668" spans="1:19" x14ac:dyDescent="0.45">
      <c r="A668" s="2" t="str">
        <f t="shared" si="20"/>
        <v>2018|Maungakiekie-TƒÅmaki Local Board Area|Private Dwelling</v>
      </c>
      <c r="B668" t="s">
        <v>16</v>
      </c>
      <c r="C668" t="s">
        <v>17</v>
      </c>
      <c r="D668" t="s">
        <v>18</v>
      </c>
      <c r="E668" t="s">
        <v>19</v>
      </c>
      <c r="F668">
        <v>2018</v>
      </c>
      <c r="G668">
        <v>2018</v>
      </c>
      <c r="H668" s="1" t="s">
        <v>70</v>
      </c>
      <c r="I668" t="s">
        <v>69</v>
      </c>
      <c r="J668">
        <v>1</v>
      </c>
      <c r="K668" t="s">
        <v>22</v>
      </c>
      <c r="L668">
        <v>1</v>
      </c>
      <c r="M668" t="s">
        <v>261</v>
      </c>
      <c r="N668">
        <v>24483</v>
      </c>
      <c r="R668" s="2">
        <f t="shared" si="21"/>
        <v>93.43943210441951</v>
      </c>
      <c r="S668" s="2">
        <f>VLOOKUP(A668,'LBA Total'!A:Q,14,0)</f>
        <v>26202</v>
      </c>
    </row>
    <row r="669" spans="1:19" x14ac:dyDescent="0.45">
      <c r="A669" s="2" t="str">
        <f t="shared" si="20"/>
        <v>2018|Maungakiekie-TƒÅmaki Local Board Area|Non-private Dwelling</v>
      </c>
      <c r="B669" t="s">
        <v>16</v>
      </c>
      <c r="C669" t="s">
        <v>17</v>
      </c>
      <c r="D669" t="s">
        <v>18</v>
      </c>
      <c r="E669" t="s">
        <v>19</v>
      </c>
      <c r="F669">
        <v>2018</v>
      </c>
      <c r="G669">
        <v>2018</v>
      </c>
      <c r="H669" s="1" t="s">
        <v>70</v>
      </c>
      <c r="I669" t="s">
        <v>69</v>
      </c>
      <c r="J669">
        <v>1</v>
      </c>
      <c r="K669" t="s">
        <v>22</v>
      </c>
      <c r="L669">
        <v>2</v>
      </c>
      <c r="M669" t="s">
        <v>262</v>
      </c>
      <c r="N669">
        <v>51</v>
      </c>
      <c r="R669" s="2">
        <f t="shared" si="21"/>
        <v>73.91304347826086</v>
      </c>
      <c r="S669" s="2">
        <f>VLOOKUP(A669,'LBA Total'!A:Q,14,0)</f>
        <v>69</v>
      </c>
    </row>
    <row r="670" spans="1:19" x14ac:dyDescent="0.45">
      <c r="A670" s="2" t="str">
        <f t="shared" si="20"/>
        <v>2018|Maungakiekie-TƒÅmaki Local Board Area|Total - dwelling type</v>
      </c>
      <c r="B670" t="s">
        <v>16</v>
      </c>
      <c r="C670" t="s">
        <v>17</v>
      </c>
      <c r="D670" t="s">
        <v>18</v>
      </c>
      <c r="E670" t="s">
        <v>19</v>
      </c>
      <c r="F670">
        <v>2018</v>
      </c>
      <c r="G670">
        <v>2018</v>
      </c>
      <c r="H670" s="1" t="s">
        <v>70</v>
      </c>
      <c r="I670" t="s">
        <v>69</v>
      </c>
      <c r="J670">
        <v>1</v>
      </c>
      <c r="K670" t="s">
        <v>22</v>
      </c>
      <c r="L670">
        <v>99</v>
      </c>
      <c r="M670" t="s">
        <v>260</v>
      </c>
      <c r="N670">
        <v>24537</v>
      </c>
      <c r="R670" s="2">
        <f t="shared" si="21"/>
        <v>93.410232983097302</v>
      </c>
      <c r="S670" s="2">
        <f>VLOOKUP(A670,'LBA Total'!A:Q,14,0)</f>
        <v>26268</v>
      </c>
    </row>
    <row r="671" spans="1:19" x14ac:dyDescent="0.45">
      <c r="A671" s="2" t="str">
        <f t="shared" si="20"/>
        <v>2018|Maungakiekie-TƒÅmaki Local Board Area|Private Dwelling</v>
      </c>
      <c r="B671" t="s">
        <v>16</v>
      </c>
      <c r="C671" t="s">
        <v>17</v>
      </c>
      <c r="D671" t="s">
        <v>18</v>
      </c>
      <c r="E671" t="s">
        <v>19</v>
      </c>
      <c r="F671">
        <v>2018</v>
      </c>
      <c r="G671">
        <v>2018</v>
      </c>
      <c r="H671" s="1" t="s">
        <v>70</v>
      </c>
      <c r="I671" t="s">
        <v>69</v>
      </c>
      <c r="J671">
        <v>2</v>
      </c>
      <c r="K671" t="s">
        <v>23</v>
      </c>
      <c r="L671">
        <v>1</v>
      </c>
      <c r="M671" t="s">
        <v>261</v>
      </c>
      <c r="N671">
        <v>1398</v>
      </c>
      <c r="R671" s="2">
        <f t="shared" si="21"/>
        <v>5.3354705747652851</v>
      </c>
      <c r="S671" s="2">
        <f>VLOOKUP(A671,'LBA Total'!A:Q,14,0)</f>
        <v>26202</v>
      </c>
    </row>
    <row r="672" spans="1:19" x14ac:dyDescent="0.45">
      <c r="A672" s="2" t="str">
        <f t="shared" si="20"/>
        <v>2018|Maungakiekie-TƒÅmaki Local Board Area|Non-private Dwelling</v>
      </c>
      <c r="B672" t="s">
        <v>16</v>
      </c>
      <c r="C672" t="s">
        <v>17</v>
      </c>
      <c r="D672" t="s">
        <v>18</v>
      </c>
      <c r="E672" t="s">
        <v>19</v>
      </c>
      <c r="F672">
        <v>2018</v>
      </c>
      <c r="G672">
        <v>2018</v>
      </c>
      <c r="H672" s="1" t="s">
        <v>70</v>
      </c>
      <c r="I672" t="s">
        <v>69</v>
      </c>
      <c r="J672">
        <v>2</v>
      </c>
      <c r="K672" t="s">
        <v>23</v>
      </c>
      <c r="L672">
        <v>2</v>
      </c>
      <c r="M672" t="s">
        <v>262</v>
      </c>
      <c r="N672">
        <v>3</v>
      </c>
      <c r="R672" s="2">
        <f t="shared" si="21"/>
        <v>4.3478260869565215</v>
      </c>
      <c r="S672" s="2">
        <f>VLOOKUP(A672,'LBA Total'!A:Q,14,0)</f>
        <v>69</v>
      </c>
    </row>
    <row r="673" spans="1:19" x14ac:dyDescent="0.45">
      <c r="A673" s="2" t="str">
        <f t="shared" si="20"/>
        <v>2018|Maungakiekie-TƒÅmaki Local Board Area|Total - dwelling type</v>
      </c>
      <c r="B673" t="s">
        <v>16</v>
      </c>
      <c r="C673" t="s">
        <v>17</v>
      </c>
      <c r="D673" t="s">
        <v>18</v>
      </c>
      <c r="E673" t="s">
        <v>19</v>
      </c>
      <c r="F673">
        <v>2018</v>
      </c>
      <c r="G673">
        <v>2018</v>
      </c>
      <c r="H673" s="1" t="s">
        <v>70</v>
      </c>
      <c r="I673" t="s">
        <v>69</v>
      </c>
      <c r="J673">
        <v>2</v>
      </c>
      <c r="K673" t="s">
        <v>23</v>
      </c>
      <c r="L673">
        <v>99</v>
      </c>
      <c r="M673" t="s">
        <v>260</v>
      </c>
      <c r="N673">
        <v>1401</v>
      </c>
      <c r="R673" s="2">
        <f t="shared" si="21"/>
        <v>5.3334856098675196</v>
      </c>
      <c r="S673" s="2">
        <f>VLOOKUP(A673,'LBA Total'!A:Q,14,0)</f>
        <v>26268</v>
      </c>
    </row>
    <row r="674" spans="1:19" x14ac:dyDescent="0.45">
      <c r="A674" s="2" t="str">
        <f t="shared" si="20"/>
        <v>2018|Maungakiekie-TƒÅmaki Local Board Area|Private Dwelling</v>
      </c>
      <c r="B674" t="s">
        <v>16</v>
      </c>
      <c r="C674" t="s">
        <v>17</v>
      </c>
      <c r="D674" t="s">
        <v>18</v>
      </c>
      <c r="E674" t="s">
        <v>19</v>
      </c>
      <c r="F674">
        <v>2018</v>
      </c>
      <c r="G674">
        <v>2018</v>
      </c>
      <c r="H674" s="1" t="s">
        <v>70</v>
      </c>
      <c r="I674" t="s">
        <v>69</v>
      </c>
      <c r="J674">
        <v>21</v>
      </c>
      <c r="K674" t="s">
        <v>26</v>
      </c>
      <c r="L674">
        <v>1</v>
      </c>
      <c r="M674" t="s">
        <v>261</v>
      </c>
      <c r="N674">
        <v>744</v>
      </c>
      <c r="R674" s="2">
        <f t="shared" si="21"/>
        <v>2.8394779024501946</v>
      </c>
      <c r="S674" s="2">
        <f>VLOOKUP(A674,'LBA Total'!A:Q,14,0)</f>
        <v>26202</v>
      </c>
    </row>
    <row r="675" spans="1:19" x14ac:dyDescent="0.45">
      <c r="A675" s="2" t="str">
        <f t="shared" si="20"/>
        <v>2018|Maungakiekie-TƒÅmaki Local Board Area|Non-private Dwelling</v>
      </c>
      <c r="B675" t="s">
        <v>16</v>
      </c>
      <c r="C675" t="s">
        <v>17</v>
      </c>
      <c r="D675" t="s">
        <v>18</v>
      </c>
      <c r="E675" t="s">
        <v>19</v>
      </c>
      <c r="F675">
        <v>2018</v>
      </c>
      <c r="G675">
        <v>2018</v>
      </c>
      <c r="H675" s="1" t="s">
        <v>70</v>
      </c>
      <c r="I675" t="s">
        <v>69</v>
      </c>
      <c r="J675">
        <v>21</v>
      </c>
      <c r="K675" t="s">
        <v>26</v>
      </c>
      <c r="L675">
        <v>2</v>
      </c>
      <c r="M675" t="s">
        <v>262</v>
      </c>
      <c r="N675">
        <v>3</v>
      </c>
      <c r="R675" s="2">
        <f t="shared" si="21"/>
        <v>4.3478260869565215</v>
      </c>
      <c r="S675" s="2">
        <f>VLOOKUP(A675,'LBA Total'!A:Q,14,0)</f>
        <v>69</v>
      </c>
    </row>
    <row r="676" spans="1:19" x14ac:dyDescent="0.45">
      <c r="A676" s="2" t="str">
        <f t="shared" si="20"/>
        <v>2018|Maungakiekie-TƒÅmaki Local Board Area|Total - dwelling type</v>
      </c>
      <c r="B676" t="s">
        <v>16</v>
      </c>
      <c r="C676" t="s">
        <v>17</v>
      </c>
      <c r="D676" t="s">
        <v>18</v>
      </c>
      <c r="E676" t="s">
        <v>19</v>
      </c>
      <c r="F676">
        <v>2018</v>
      </c>
      <c r="G676">
        <v>2018</v>
      </c>
      <c r="H676" s="1" t="s">
        <v>70</v>
      </c>
      <c r="I676" t="s">
        <v>69</v>
      </c>
      <c r="J676">
        <v>21</v>
      </c>
      <c r="K676" t="s">
        <v>26</v>
      </c>
      <c r="L676">
        <v>99</v>
      </c>
      <c r="M676" t="s">
        <v>260</v>
      </c>
      <c r="N676">
        <v>747</v>
      </c>
      <c r="R676" s="2">
        <f t="shared" si="21"/>
        <v>2.8437642759250799</v>
      </c>
      <c r="S676" s="2">
        <f>VLOOKUP(A676,'LBA Total'!A:Q,14,0)</f>
        <v>26268</v>
      </c>
    </row>
    <row r="677" spans="1:19" x14ac:dyDescent="0.45">
      <c r="A677" s="2" t="str">
        <f t="shared" si="20"/>
        <v>2018|Maungakiekie-TƒÅmaki Local Board Area|Private Dwelling</v>
      </c>
      <c r="B677" t="s">
        <v>16</v>
      </c>
      <c r="C677" t="s">
        <v>17</v>
      </c>
      <c r="D677" t="s">
        <v>18</v>
      </c>
      <c r="E677" t="s">
        <v>19</v>
      </c>
      <c r="F677">
        <v>2018</v>
      </c>
      <c r="G677">
        <v>2018</v>
      </c>
      <c r="H677" s="1" t="s">
        <v>70</v>
      </c>
      <c r="I677" t="s">
        <v>69</v>
      </c>
      <c r="J677">
        <v>22</v>
      </c>
      <c r="K677" t="s">
        <v>27</v>
      </c>
      <c r="L677">
        <v>1</v>
      </c>
      <c r="M677" t="s">
        <v>261</v>
      </c>
      <c r="N677">
        <v>651</v>
      </c>
      <c r="R677" s="2">
        <f t="shared" si="21"/>
        <v>2.4845431646439202</v>
      </c>
      <c r="S677" s="2">
        <f>VLOOKUP(A677,'LBA Total'!A:Q,14,0)</f>
        <v>26202</v>
      </c>
    </row>
    <row r="678" spans="1:19" x14ac:dyDescent="0.45">
      <c r="A678" s="2" t="str">
        <f t="shared" si="20"/>
        <v>2018|Maungakiekie-TƒÅmaki Local Board Area|Non-private Dwelling</v>
      </c>
      <c r="B678" t="s">
        <v>16</v>
      </c>
      <c r="C678" t="s">
        <v>17</v>
      </c>
      <c r="D678" t="s">
        <v>18</v>
      </c>
      <c r="E678" t="s">
        <v>19</v>
      </c>
      <c r="F678">
        <v>2018</v>
      </c>
      <c r="G678">
        <v>2018</v>
      </c>
      <c r="H678" s="1" t="s">
        <v>70</v>
      </c>
      <c r="I678" t="s">
        <v>69</v>
      </c>
      <c r="J678">
        <v>22</v>
      </c>
      <c r="K678" t="s">
        <v>27</v>
      </c>
      <c r="L678">
        <v>2</v>
      </c>
      <c r="M678" t="s">
        <v>262</v>
      </c>
      <c r="N678">
        <v>0</v>
      </c>
      <c r="R678" s="2">
        <f t="shared" si="21"/>
        <v>0</v>
      </c>
      <c r="S678" s="2">
        <f>VLOOKUP(A678,'LBA Total'!A:Q,14,0)</f>
        <v>69</v>
      </c>
    </row>
    <row r="679" spans="1:19" x14ac:dyDescent="0.45">
      <c r="A679" s="2" t="str">
        <f t="shared" si="20"/>
        <v>2018|Maungakiekie-TƒÅmaki Local Board Area|Total - dwelling type</v>
      </c>
      <c r="B679" t="s">
        <v>16</v>
      </c>
      <c r="C679" t="s">
        <v>17</v>
      </c>
      <c r="D679" t="s">
        <v>18</v>
      </c>
      <c r="E679" t="s">
        <v>19</v>
      </c>
      <c r="F679">
        <v>2018</v>
      </c>
      <c r="G679">
        <v>2018</v>
      </c>
      <c r="H679" s="1" t="s">
        <v>70</v>
      </c>
      <c r="I679" t="s">
        <v>69</v>
      </c>
      <c r="J679">
        <v>22</v>
      </c>
      <c r="K679" t="s">
        <v>27</v>
      </c>
      <c r="L679">
        <v>99</v>
      </c>
      <c r="M679" t="s">
        <v>260</v>
      </c>
      <c r="N679">
        <v>654</v>
      </c>
      <c r="R679" s="2">
        <f t="shared" si="21"/>
        <v>2.4897213339424398</v>
      </c>
      <c r="S679" s="2">
        <f>VLOOKUP(A679,'LBA Total'!A:Q,14,0)</f>
        <v>26268</v>
      </c>
    </row>
    <row r="680" spans="1:19" x14ac:dyDescent="0.45">
      <c r="A680" s="2" t="str">
        <f t="shared" si="20"/>
        <v>2018|Maungakiekie-TƒÅmaki Local Board Area|Private Dwelling</v>
      </c>
      <c r="B680" t="s">
        <v>16</v>
      </c>
      <c r="C680" t="s">
        <v>17</v>
      </c>
      <c r="D680" t="s">
        <v>18</v>
      </c>
      <c r="E680" t="s">
        <v>19</v>
      </c>
      <c r="F680">
        <v>2018</v>
      </c>
      <c r="G680">
        <v>2018</v>
      </c>
      <c r="H680" s="1" t="s">
        <v>70</v>
      </c>
      <c r="I680" t="s">
        <v>69</v>
      </c>
      <c r="J680">
        <v>3</v>
      </c>
      <c r="K680" t="s">
        <v>28</v>
      </c>
      <c r="L680">
        <v>1</v>
      </c>
      <c r="M680" t="s">
        <v>261</v>
      </c>
      <c r="N680">
        <v>321</v>
      </c>
      <c r="R680" s="2">
        <f t="shared" si="21"/>
        <v>1.2250973208152049</v>
      </c>
      <c r="S680" s="2">
        <f>VLOOKUP(A680,'LBA Total'!A:Q,14,0)</f>
        <v>26202</v>
      </c>
    </row>
    <row r="681" spans="1:19" x14ac:dyDescent="0.45">
      <c r="A681" s="2" t="str">
        <f t="shared" si="20"/>
        <v>2018|Maungakiekie-TƒÅmaki Local Board Area|Non-private Dwelling</v>
      </c>
      <c r="B681" t="s">
        <v>16</v>
      </c>
      <c r="C681" t="s">
        <v>17</v>
      </c>
      <c r="D681" t="s">
        <v>18</v>
      </c>
      <c r="E681" t="s">
        <v>19</v>
      </c>
      <c r="F681">
        <v>2018</v>
      </c>
      <c r="G681">
        <v>2018</v>
      </c>
      <c r="H681" s="1" t="s">
        <v>70</v>
      </c>
      <c r="I681" t="s">
        <v>69</v>
      </c>
      <c r="J681">
        <v>3</v>
      </c>
      <c r="K681" t="s">
        <v>28</v>
      </c>
      <c r="L681">
        <v>2</v>
      </c>
      <c r="M681" t="s">
        <v>262</v>
      </c>
      <c r="N681">
        <v>12</v>
      </c>
      <c r="R681" s="2">
        <f t="shared" si="21"/>
        <v>17.391304347826086</v>
      </c>
      <c r="S681" s="2">
        <f>VLOOKUP(A681,'LBA Total'!A:Q,14,0)</f>
        <v>69</v>
      </c>
    </row>
    <row r="682" spans="1:19" x14ac:dyDescent="0.45">
      <c r="A682" s="2" t="str">
        <f t="shared" si="20"/>
        <v>2018|Maungakiekie-TƒÅmaki Local Board Area|Total - dwelling type</v>
      </c>
      <c r="B682" t="s">
        <v>16</v>
      </c>
      <c r="C682" t="s">
        <v>17</v>
      </c>
      <c r="D682" t="s">
        <v>18</v>
      </c>
      <c r="E682" t="s">
        <v>19</v>
      </c>
      <c r="F682">
        <v>2018</v>
      </c>
      <c r="G682">
        <v>2018</v>
      </c>
      <c r="H682" s="1" t="s">
        <v>70</v>
      </c>
      <c r="I682" t="s">
        <v>69</v>
      </c>
      <c r="J682">
        <v>3</v>
      </c>
      <c r="K682" t="s">
        <v>28</v>
      </c>
      <c r="L682">
        <v>99</v>
      </c>
      <c r="M682" t="s">
        <v>260</v>
      </c>
      <c r="N682">
        <v>330</v>
      </c>
      <c r="R682" s="2">
        <f t="shared" si="21"/>
        <v>1.256281407035176</v>
      </c>
      <c r="S682" s="2">
        <f>VLOOKUP(A682,'LBA Total'!A:Q,14,0)</f>
        <v>26268</v>
      </c>
    </row>
    <row r="683" spans="1:19" x14ac:dyDescent="0.45">
      <c r="A683" s="2" t="str">
        <f t="shared" si="20"/>
        <v>2018|Maungakiekie-TƒÅmaki Local Board Area|Private Dwelling</v>
      </c>
      <c r="B683" t="s">
        <v>16</v>
      </c>
      <c r="C683" t="s">
        <v>17</v>
      </c>
      <c r="D683" t="s">
        <v>18</v>
      </c>
      <c r="E683" t="s">
        <v>19</v>
      </c>
      <c r="F683">
        <v>2018</v>
      </c>
      <c r="G683">
        <v>2018</v>
      </c>
      <c r="H683" s="1" t="s">
        <v>70</v>
      </c>
      <c r="I683" t="s">
        <v>69</v>
      </c>
      <c r="J683">
        <v>999</v>
      </c>
      <c r="K683" t="s">
        <v>29</v>
      </c>
      <c r="L683">
        <v>1</v>
      </c>
      <c r="M683" t="s">
        <v>261</v>
      </c>
      <c r="N683">
        <v>26202</v>
      </c>
      <c r="R683" s="2">
        <f t="shared" si="21"/>
        <v>100</v>
      </c>
      <c r="S683" s="2">
        <f>VLOOKUP(A683,'LBA Total'!A:Q,14,0)</f>
        <v>26202</v>
      </c>
    </row>
    <row r="684" spans="1:19" x14ac:dyDescent="0.45">
      <c r="A684" s="2" t="str">
        <f t="shared" si="20"/>
        <v>2018|Maungakiekie-TƒÅmaki Local Board Area|Non-private Dwelling</v>
      </c>
      <c r="B684" t="s">
        <v>16</v>
      </c>
      <c r="C684" t="s">
        <v>17</v>
      </c>
      <c r="D684" t="s">
        <v>18</v>
      </c>
      <c r="E684" t="s">
        <v>19</v>
      </c>
      <c r="F684">
        <v>2018</v>
      </c>
      <c r="G684">
        <v>2018</v>
      </c>
      <c r="H684" s="1" t="s">
        <v>70</v>
      </c>
      <c r="I684" t="s">
        <v>69</v>
      </c>
      <c r="J684">
        <v>999</v>
      </c>
      <c r="K684" t="s">
        <v>29</v>
      </c>
      <c r="L684">
        <v>2</v>
      </c>
      <c r="M684" t="s">
        <v>262</v>
      </c>
      <c r="N684">
        <v>69</v>
      </c>
      <c r="R684" s="2">
        <f t="shared" si="21"/>
        <v>100</v>
      </c>
      <c r="S684" s="2">
        <f>VLOOKUP(A684,'LBA Total'!A:Q,14,0)</f>
        <v>69</v>
      </c>
    </row>
    <row r="685" spans="1:19" x14ac:dyDescent="0.45">
      <c r="A685" s="2" t="str">
        <f t="shared" si="20"/>
        <v>2018|Maungakiekie-TƒÅmaki Local Board Area|Total - dwelling type</v>
      </c>
      <c r="B685" t="s">
        <v>16</v>
      </c>
      <c r="C685" t="s">
        <v>17</v>
      </c>
      <c r="D685" t="s">
        <v>18</v>
      </c>
      <c r="E685" t="s">
        <v>19</v>
      </c>
      <c r="F685">
        <v>2018</v>
      </c>
      <c r="G685">
        <v>2018</v>
      </c>
      <c r="H685" s="1" t="s">
        <v>70</v>
      </c>
      <c r="I685" t="s">
        <v>69</v>
      </c>
      <c r="J685">
        <v>999</v>
      </c>
      <c r="K685" t="s">
        <v>29</v>
      </c>
      <c r="L685">
        <v>99</v>
      </c>
      <c r="M685" t="s">
        <v>260</v>
      </c>
      <c r="N685">
        <v>26268</v>
      </c>
      <c r="R685" s="2">
        <f t="shared" si="21"/>
        <v>100</v>
      </c>
      <c r="S685" s="2">
        <f>VLOOKUP(A685,'LBA Total'!A:Q,14,0)</f>
        <v>26268</v>
      </c>
    </row>
    <row r="686" spans="1:19" x14ac:dyDescent="0.45">
      <c r="A686" s="2" t="str">
        <f t="shared" si="20"/>
        <v>2018|Howick Local Board Area|Private Dwelling</v>
      </c>
      <c r="B686" t="s">
        <v>16</v>
      </c>
      <c r="C686" t="s">
        <v>17</v>
      </c>
      <c r="D686" t="s">
        <v>18</v>
      </c>
      <c r="E686" t="s">
        <v>19</v>
      </c>
      <c r="F686">
        <v>2018</v>
      </c>
      <c r="G686">
        <v>2018</v>
      </c>
      <c r="H686" s="1" t="s">
        <v>68</v>
      </c>
      <c r="I686" t="s">
        <v>67</v>
      </c>
      <c r="J686">
        <v>1</v>
      </c>
      <c r="K686" t="s">
        <v>22</v>
      </c>
      <c r="L686">
        <v>1</v>
      </c>
      <c r="M686" t="s">
        <v>261</v>
      </c>
      <c r="N686">
        <v>43725</v>
      </c>
      <c r="R686" s="2">
        <f t="shared" si="21"/>
        <v>94.458846403110812</v>
      </c>
      <c r="S686" s="2">
        <f>VLOOKUP(A686,'LBA Total'!A:Q,14,0)</f>
        <v>46290</v>
      </c>
    </row>
    <row r="687" spans="1:19" x14ac:dyDescent="0.45">
      <c r="A687" s="2" t="str">
        <f t="shared" si="20"/>
        <v>2018|Howick Local Board Area|Non-private Dwelling</v>
      </c>
      <c r="B687" t="s">
        <v>16</v>
      </c>
      <c r="C687" t="s">
        <v>17</v>
      </c>
      <c r="D687" t="s">
        <v>18</v>
      </c>
      <c r="E687" t="s">
        <v>19</v>
      </c>
      <c r="F687">
        <v>2018</v>
      </c>
      <c r="G687">
        <v>2018</v>
      </c>
      <c r="H687" s="1" t="s">
        <v>68</v>
      </c>
      <c r="I687" t="s">
        <v>67</v>
      </c>
      <c r="J687">
        <v>1</v>
      </c>
      <c r="K687" t="s">
        <v>22</v>
      </c>
      <c r="L687">
        <v>2</v>
      </c>
      <c r="M687" t="s">
        <v>262</v>
      </c>
      <c r="N687">
        <v>60</v>
      </c>
      <c r="R687" s="2">
        <f t="shared" si="21"/>
        <v>80</v>
      </c>
      <c r="S687" s="2">
        <f>VLOOKUP(A687,'LBA Total'!A:Q,14,0)</f>
        <v>75</v>
      </c>
    </row>
    <row r="688" spans="1:19" x14ac:dyDescent="0.45">
      <c r="A688" s="2" t="str">
        <f t="shared" si="20"/>
        <v>2018|Howick Local Board Area|Total - dwelling type</v>
      </c>
      <c r="B688" t="s">
        <v>16</v>
      </c>
      <c r="C688" t="s">
        <v>17</v>
      </c>
      <c r="D688" t="s">
        <v>18</v>
      </c>
      <c r="E688" t="s">
        <v>19</v>
      </c>
      <c r="F688">
        <v>2018</v>
      </c>
      <c r="G688">
        <v>2018</v>
      </c>
      <c r="H688" s="1" t="s">
        <v>68</v>
      </c>
      <c r="I688" t="s">
        <v>67</v>
      </c>
      <c r="J688">
        <v>1</v>
      </c>
      <c r="K688" t="s">
        <v>22</v>
      </c>
      <c r="L688">
        <v>99</v>
      </c>
      <c r="M688" t="s">
        <v>260</v>
      </c>
      <c r="N688">
        <v>43782</v>
      </c>
      <c r="R688" s="2">
        <f t="shared" si="21"/>
        <v>94.435097709330918</v>
      </c>
      <c r="S688" s="2">
        <f>VLOOKUP(A688,'LBA Total'!A:Q,14,0)</f>
        <v>46362</v>
      </c>
    </row>
    <row r="689" spans="1:19" x14ac:dyDescent="0.45">
      <c r="A689" s="2" t="str">
        <f t="shared" si="20"/>
        <v>2018|Howick Local Board Area|Private Dwelling</v>
      </c>
      <c r="B689" t="s">
        <v>16</v>
      </c>
      <c r="C689" t="s">
        <v>17</v>
      </c>
      <c r="D689" t="s">
        <v>18</v>
      </c>
      <c r="E689" t="s">
        <v>19</v>
      </c>
      <c r="F689">
        <v>2018</v>
      </c>
      <c r="G689">
        <v>2018</v>
      </c>
      <c r="H689" s="1" t="s">
        <v>68</v>
      </c>
      <c r="I689" t="s">
        <v>67</v>
      </c>
      <c r="J689">
        <v>2</v>
      </c>
      <c r="K689" t="s">
        <v>23</v>
      </c>
      <c r="L689">
        <v>1</v>
      </c>
      <c r="M689" t="s">
        <v>261</v>
      </c>
      <c r="N689">
        <v>2196</v>
      </c>
      <c r="R689" s="2">
        <f t="shared" si="21"/>
        <v>4.7440051847051201</v>
      </c>
      <c r="S689" s="2">
        <f>VLOOKUP(A689,'LBA Total'!A:Q,14,0)</f>
        <v>46290</v>
      </c>
    </row>
    <row r="690" spans="1:19" x14ac:dyDescent="0.45">
      <c r="A690" s="2" t="str">
        <f t="shared" si="20"/>
        <v>2018|Howick Local Board Area|Non-private Dwelling</v>
      </c>
      <c r="B690" t="s">
        <v>16</v>
      </c>
      <c r="C690" t="s">
        <v>17</v>
      </c>
      <c r="D690" t="s">
        <v>18</v>
      </c>
      <c r="E690" t="s">
        <v>19</v>
      </c>
      <c r="F690">
        <v>2018</v>
      </c>
      <c r="G690">
        <v>2018</v>
      </c>
      <c r="H690" s="1" t="s">
        <v>68</v>
      </c>
      <c r="I690" t="s">
        <v>67</v>
      </c>
      <c r="J690">
        <v>2</v>
      </c>
      <c r="K690" t="s">
        <v>23</v>
      </c>
      <c r="L690">
        <v>2</v>
      </c>
      <c r="M690" t="s">
        <v>262</v>
      </c>
      <c r="N690">
        <v>9</v>
      </c>
      <c r="R690" s="2">
        <f t="shared" si="21"/>
        <v>12</v>
      </c>
      <c r="S690" s="2">
        <f>VLOOKUP(A690,'LBA Total'!A:Q,14,0)</f>
        <v>75</v>
      </c>
    </row>
    <row r="691" spans="1:19" x14ac:dyDescent="0.45">
      <c r="A691" s="2" t="str">
        <f t="shared" si="20"/>
        <v>2018|Howick Local Board Area|Total - dwelling type</v>
      </c>
      <c r="B691" t="s">
        <v>16</v>
      </c>
      <c r="C691" t="s">
        <v>17</v>
      </c>
      <c r="D691" t="s">
        <v>18</v>
      </c>
      <c r="E691" t="s">
        <v>19</v>
      </c>
      <c r="F691">
        <v>2018</v>
      </c>
      <c r="G691">
        <v>2018</v>
      </c>
      <c r="H691" s="1" t="s">
        <v>68</v>
      </c>
      <c r="I691" t="s">
        <v>67</v>
      </c>
      <c r="J691">
        <v>2</v>
      </c>
      <c r="K691" t="s">
        <v>23</v>
      </c>
      <c r="L691">
        <v>99</v>
      </c>
      <c r="M691" t="s">
        <v>260</v>
      </c>
      <c r="N691">
        <v>2205</v>
      </c>
      <c r="R691" s="2">
        <f t="shared" si="21"/>
        <v>4.7560502135369482</v>
      </c>
      <c r="S691" s="2">
        <f>VLOOKUP(A691,'LBA Total'!A:Q,14,0)</f>
        <v>46362</v>
      </c>
    </row>
    <row r="692" spans="1:19" x14ac:dyDescent="0.45">
      <c r="A692" s="2" t="str">
        <f t="shared" si="20"/>
        <v>2018|Howick Local Board Area|Private Dwelling</v>
      </c>
      <c r="B692" t="s">
        <v>16</v>
      </c>
      <c r="C692" t="s">
        <v>17</v>
      </c>
      <c r="D692" t="s">
        <v>18</v>
      </c>
      <c r="E692" t="s">
        <v>19</v>
      </c>
      <c r="F692">
        <v>2018</v>
      </c>
      <c r="G692">
        <v>2018</v>
      </c>
      <c r="H692" s="1" t="s">
        <v>68</v>
      </c>
      <c r="I692" t="s">
        <v>67</v>
      </c>
      <c r="J692">
        <v>21</v>
      </c>
      <c r="K692" t="s">
        <v>26</v>
      </c>
      <c r="L692">
        <v>1</v>
      </c>
      <c r="M692" t="s">
        <v>261</v>
      </c>
      <c r="N692">
        <v>1275</v>
      </c>
      <c r="R692" s="2">
        <f t="shared" si="21"/>
        <v>2.7543745949449123</v>
      </c>
      <c r="S692" s="2">
        <f>VLOOKUP(A692,'LBA Total'!A:Q,14,0)</f>
        <v>46290</v>
      </c>
    </row>
    <row r="693" spans="1:19" x14ac:dyDescent="0.45">
      <c r="A693" s="2" t="str">
        <f t="shared" si="20"/>
        <v>2018|Howick Local Board Area|Non-private Dwelling</v>
      </c>
      <c r="B693" t="s">
        <v>16</v>
      </c>
      <c r="C693" t="s">
        <v>17</v>
      </c>
      <c r="D693" t="s">
        <v>18</v>
      </c>
      <c r="E693" t="s">
        <v>19</v>
      </c>
      <c r="F693">
        <v>2018</v>
      </c>
      <c r="G693">
        <v>2018</v>
      </c>
      <c r="H693" s="1" t="s">
        <v>68</v>
      </c>
      <c r="I693" t="s">
        <v>67</v>
      </c>
      <c r="J693">
        <v>21</v>
      </c>
      <c r="K693" t="s">
        <v>26</v>
      </c>
      <c r="L693">
        <v>2</v>
      </c>
      <c r="M693" t="s">
        <v>262</v>
      </c>
      <c r="N693">
        <v>3</v>
      </c>
      <c r="R693" s="2">
        <f t="shared" si="21"/>
        <v>4</v>
      </c>
      <c r="S693" s="2">
        <f>VLOOKUP(A693,'LBA Total'!A:Q,14,0)</f>
        <v>75</v>
      </c>
    </row>
    <row r="694" spans="1:19" x14ac:dyDescent="0.45">
      <c r="A694" s="2" t="str">
        <f t="shared" si="20"/>
        <v>2018|Howick Local Board Area|Total - dwelling type</v>
      </c>
      <c r="B694" t="s">
        <v>16</v>
      </c>
      <c r="C694" t="s">
        <v>17</v>
      </c>
      <c r="D694" t="s">
        <v>18</v>
      </c>
      <c r="E694" t="s">
        <v>19</v>
      </c>
      <c r="F694">
        <v>2018</v>
      </c>
      <c r="G694">
        <v>2018</v>
      </c>
      <c r="H694" s="1" t="s">
        <v>68</v>
      </c>
      <c r="I694" t="s">
        <v>67</v>
      </c>
      <c r="J694">
        <v>21</v>
      </c>
      <c r="K694" t="s">
        <v>26</v>
      </c>
      <c r="L694">
        <v>99</v>
      </c>
      <c r="M694" t="s">
        <v>260</v>
      </c>
      <c r="N694">
        <v>1281</v>
      </c>
      <c r="R694" s="2">
        <f t="shared" si="21"/>
        <v>2.7630386954833703</v>
      </c>
      <c r="S694" s="2">
        <f>VLOOKUP(A694,'LBA Total'!A:Q,14,0)</f>
        <v>46362</v>
      </c>
    </row>
    <row r="695" spans="1:19" x14ac:dyDescent="0.45">
      <c r="A695" s="2" t="str">
        <f t="shared" si="20"/>
        <v>2018|Howick Local Board Area|Private Dwelling</v>
      </c>
      <c r="B695" t="s">
        <v>16</v>
      </c>
      <c r="C695" t="s">
        <v>17</v>
      </c>
      <c r="D695" t="s">
        <v>18</v>
      </c>
      <c r="E695" t="s">
        <v>19</v>
      </c>
      <c r="F695">
        <v>2018</v>
      </c>
      <c r="G695">
        <v>2018</v>
      </c>
      <c r="H695" s="1" t="s">
        <v>68</v>
      </c>
      <c r="I695" t="s">
        <v>67</v>
      </c>
      <c r="J695">
        <v>22</v>
      </c>
      <c r="K695" t="s">
        <v>27</v>
      </c>
      <c r="L695">
        <v>1</v>
      </c>
      <c r="M695" t="s">
        <v>261</v>
      </c>
      <c r="N695">
        <v>918</v>
      </c>
      <c r="R695" s="2">
        <f t="shared" si="21"/>
        <v>1.9831497083603371</v>
      </c>
      <c r="S695" s="2">
        <f>VLOOKUP(A695,'LBA Total'!A:Q,14,0)</f>
        <v>46290</v>
      </c>
    </row>
    <row r="696" spans="1:19" x14ac:dyDescent="0.45">
      <c r="A696" s="2" t="str">
        <f t="shared" si="20"/>
        <v>2018|Howick Local Board Area|Non-private Dwelling</v>
      </c>
      <c r="B696" t="s">
        <v>16</v>
      </c>
      <c r="C696" t="s">
        <v>17</v>
      </c>
      <c r="D696" t="s">
        <v>18</v>
      </c>
      <c r="E696" t="s">
        <v>19</v>
      </c>
      <c r="F696">
        <v>2018</v>
      </c>
      <c r="G696">
        <v>2018</v>
      </c>
      <c r="H696" s="1" t="s">
        <v>68</v>
      </c>
      <c r="I696" t="s">
        <v>67</v>
      </c>
      <c r="J696">
        <v>22</v>
      </c>
      <c r="K696" t="s">
        <v>27</v>
      </c>
      <c r="L696">
        <v>2</v>
      </c>
      <c r="M696" t="s">
        <v>262</v>
      </c>
      <c r="N696">
        <v>6</v>
      </c>
      <c r="R696" s="2">
        <f t="shared" si="21"/>
        <v>8</v>
      </c>
      <c r="S696" s="2">
        <f>VLOOKUP(A696,'LBA Total'!A:Q,14,0)</f>
        <v>75</v>
      </c>
    </row>
    <row r="697" spans="1:19" x14ac:dyDescent="0.45">
      <c r="A697" s="2" t="str">
        <f t="shared" si="20"/>
        <v>2018|Howick Local Board Area|Total - dwelling type</v>
      </c>
      <c r="B697" t="s">
        <v>16</v>
      </c>
      <c r="C697" t="s">
        <v>17</v>
      </c>
      <c r="D697" t="s">
        <v>18</v>
      </c>
      <c r="E697" t="s">
        <v>19</v>
      </c>
      <c r="F697">
        <v>2018</v>
      </c>
      <c r="G697">
        <v>2018</v>
      </c>
      <c r="H697" s="1" t="s">
        <v>68</v>
      </c>
      <c r="I697" t="s">
        <v>67</v>
      </c>
      <c r="J697">
        <v>22</v>
      </c>
      <c r="K697" t="s">
        <v>27</v>
      </c>
      <c r="L697">
        <v>99</v>
      </c>
      <c r="M697" t="s">
        <v>260</v>
      </c>
      <c r="N697">
        <v>921</v>
      </c>
      <c r="R697" s="2">
        <f t="shared" si="21"/>
        <v>1.9865407014365213</v>
      </c>
      <c r="S697" s="2">
        <f>VLOOKUP(A697,'LBA Total'!A:Q,14,0)</f>
        <v>46362</v>
      </c>
    </row>
    <row r="698" spans="1:19" x14ac:dyDescent="0.45">
      <c r="A698" s="2" t="str">
        <f t="shared" si="20"/>
        <v>2018|Howick Local Board Area|Private Dwelling</v>
      </c>
      <c r="B698" t="s">
        <v>16</v>
      </c>
      <c r="C698" t="s">
        <v>17</v>
      </c>
      <c r="D698" t="s">
        <v>18</v>
      </c>
      <c r="E698" t="s">
        <v>19</v>
      </c>
      <c r="F698">
        <v>2018</v>
      </c>
      <c r="G698">
        <v>2018</v>
      </c>
      <c r="H698" s="1" t="s">
        <v>68</v>
      </c>
      <c r="I698" t="s">
        <v>67</v>
      </c>
      <c r="J698">
        <v>3</v>
      </c>
      <c r="K698" t="s">
        <v>28</v>
      </c>
      <c r="L698">
        <v>1</v>
      </c>
      <c r="M698" t="s">
        <v>261</v>
      </c>
      <c r="N698">
        <v>369</v>
      </c>
      <c r="R698" s="2">
        <f t="shared" si="21"/>
        <v>0.79714841218405696</v>
      </c>
      <c r="S698" s="2">
        <f>VLOOKUP(A698,'LBA Total'!A:Q,14,0)</f>
        <v>46290</v>
      </c>
    </row>
    <row r="699" spans="1:19" x14ac:dyDescent="0.45">
      <c r="A699" s="2" t="str">
        <f t="shared" si="20"/>
        <v>2018|Howick Local Board Area|Non-private Dwelling</v>
      </c>
      <c r="B699" t="s">
        <v>16</v>
      </c>
      <c r="C699" t="s">
        <v>17</v>
      </c>
      <c r="D699" t="s">
        <v>18</v>
      </c>
      <c r="E699" t="s">
        <v>19</v>
      </c>
      <c r="F699">
        <v>2018</v>
      </c>
      <c r="G699">
        <v>2018</v>
      </c>
      <c r="H699" s="1" t="s">
        <v>68</v>
      </c>
      <c r="I699" t="s">
        <v>67</v>
      </c>
      <c r="J699">
        <v>3</v>
      </c>
      <c r="K699" t="s">
        <v>28</v>
      </c>
      <c r="L699">
        <v>2</v>
      </c>
      <c r="M699" t="s">
        <v>262</v>
      </c>
      <c r="N699">
        <v>6</v>
      </c>
      <c r="R699" s="2">
        <f t="shared" si="21"/>
        <v>8</v>
      </c>
      <c r="S699" s="2">
        <f>VLOOKUP(A699,'LBA Total'!A:Q,14,0)</f>
        <v>75</v>
      </c>
    </row>
    <row r="700" spans="1:19" x14ac:dyDescent="0.45">
      <c r="A700" s="2" t="str">
        <f t="shared" si="20"/>
        <v>2018|Howick Local Board Area|Total - dwelling type</v>
      </c>
      <c r="B700" t="s">
        <v>16</v>
      </c>
      <c r="C700" t="s">
        <v>17</v>
      </c>
      <c r="D700" t="s">
        <v>18</v>
      </c>
      <c r="E700" t="s">
        <v>19</v>
      </c>
      <c r="F700">
        <v>2018</v>
      </c>
      <c r="G700">
        <v>2018</v>
      </c>
      <c r="H700" s="1" t="s">
        <v>68</v>
      </c>
      <c r="I700" t="s">
        <v>67</v>
      </c>
      <c r="J700">
        <v>3</v>
      </c>
      <c r="K700" t="s">
        <v>28</v>
      </c>
      <c r="L700">
        <v>99</v>
      </c>
      <c r="M700" t="s">
        <v>260</v>
      </c>
      <c r="N700">
        <v>375</v>
      </c>
      <c r="R700" s="2">
        <f t="shared" si="21"/>
        <v>0.80885207713213403</v>
      </c>
      <c r="S700" s="2">
        <f>VLOOKUP(A700,'LBA Total'!A:Q,14,0)</f>
        <v>46362</v>
      </c>
    </row>
    <row r="701" spans="1:19" x14ac:dyDescent="0.45">
      <c r="A701" s="2" t="str">
        <f t="shared" si="20"/>
        <v>2018|Howick Local Board Area|Private Dwelling</v>
      </c>
      <c r="B701" t="s">
        <v>16</v>
      </c>
      <c r="C701" t="s">
        <v>17</v>
      </c>
      <c r="D701" t="s">
        <v>18</v>
      </c>
      <c r="E701" t="s">
        <v>19</v>
      </c>
      <c r="F701">
        <v>2018</v>
      </c>
      <c r="G701">
        <v>2018</v>
      </c>
      <c r="H701" s="1" t="s">
        <v>68</v>
      </c>
      <c r="I701" t="s">
        <v>67</v>
      </c>
      <c r="J701">
        <v>999</v>
      </c>
      <c r="K701" t="s">
        <v>29</v>
      </c>
      <c r="L701">
        <v>1</v>
      </c>
      <c r="M701" t="s">
        <v>261</v>
      </c>
      <c r="N701">
        <v>46290</v>
      </c>
      <c r="R701" s="2">
        <f t="shared" si="21"/>
        <v>100</v>
      </c>
      <c r="S701" s="2">
        <f>VLOOKUP(A701,'LBA Total'!A:Q,14,0)</f>
        <v>46290</v>
      </c>
    </row>
    <row r="702" spans="1:19" x14ac:dyDescent="0.45">
      <c r="A702" s="2" t="str">
        <f t="shared" si="20"/>
        <v>2018|Howick Local Board Area|Non-private Dwelling</v>
      </c>
      <c r="B702" t="s">
        <v>16</v>
      </c>
      <c r="C702" t="s">
        <v>17</v>
      </c>
      <c r="D702" t="s">
        <v>18</v>
      </c>
      <c r="E702" t="s">
        <v>19</v>
      </c>
      <c r="F702">
        <v>2018</v>
      </c>
      <c r="G702">
        <v>2018</v>
      </c>
      <c r="H702" s="1" t="s">
        <v>68</v>
      </c>
      <c r="I702" t="s">
        <v>67</v>
      </c>
      <c r="J702">
        <v>999</v>
      </c>
      <c r="K702" t="s">
        <v>29</v>
      </c>
      <c r="L702">
        <v>2</v>
      </c>
      <c r="M702" t="s">
        <v>262</v>
      </c>
      <c r="N702">
        <v>75</v>
      </c>
      <c r="R702" s="2">
        <f t="shared" si="21"/>
        <v>100</v>
      </c>
      <c r="S702" s="2">
        <f>VLOOKUP(A702,'LBA Total'!A:Q,14,0)</f>
        <v>75</v>
      </c>
    </row>
    <row r="703" spans="1:19" x14ac:dyDescent="0.45">
      <c r="A703" s="2" t="str">
        <f t="shared" si="20"/>
        <v>2018|Howick Local Board Area|Total - dwelling type</v>
      </c>
      <c r="B703" t="s">
        <v>16</v>
      </c>
      <c r="C703" t="s">
        <v>17</v>
      </c>
      <c r="D703" t="s">
        <v>18</v>
      </c>
      <c r="E703" t="s">
        <v>19</v>
      </c>
      <c r="F703">
        <v>2018</v>
      </c>
      <c r="G703">
        <v>2018</v>
      </c>
      <c r="H703" s="1" t="s">
        <v>68</v>
      </c>
      <c r="I703" t="s">
        <v>67</v>
      </c>
      <c r="J703">
        <v>999</v>
      </c>
      <c r="K703" t="s">
        <v>29</v>
      </c>
      <c r="L703">
        <v>99</v>
      </c>
      <c r="M703" t="s">
        <v>260</v>
      </c>
      <c r="N703">
        <v>46362</v>
      </c>
      <c r="R703" s="2">
        <f t="shared" si="21"/>
        <v>100</v>
      </c>
      <c r="S703" s="2">
        <f>VLOOKUP(A703,'LBA Total'!A:Q,14,0)</f>
        <v>46362</v>
      </c>
    </row>
    <row r="704" spans="1:19" x14ac:dyDescent="0.45">
      <c r="A704" s="2" t="str">
        <f t="shared" si="20"/>
        <v>2018|MƒÅngere-≈åtƒÅhuhu Local Board Area|Private Dwelling</v>
      </c>
      <c r="B704" t="s">
        <v>16</v>
      </c>
      <c r="C704" t="s">
        <v>17</v>
      </c>
      <c r="D704" t="s">
        <v>18</v>
      </c>
      <c r="E704" t="s">
        <v>19</v>
      </c>
      <c r="F704">
        <v>2018</v>
      </c>
      <c r="G704">
        <v>2018</v>
      </c>
      <c r="H704" s="1" t="s">
        <v>66</v>
      </c>
      <c r="I704" t="s">
        <v>65</v>
      </c>
      <c r="J704">
        <v>1</v>
      </c>
      <c r="K704" t="s">
        <v>22</v>
      </c>
      <c r="L704">
        <v>1</v>
      </c>
      <c r="M704" t="s">
        <v>261</v>
      </c>
      <c r="N704">
        <v>17925</v>
      </c>
      <c r="R704" s="2">
        <f t="shared" si="21"/>
        <v>94.436541804962857</v>
      </c>
      <c r="S704" s="2">
        <f>VLOOKUP(A704,'LBA Total'!A:Q,14,0)</f>
        <v>18981</v>
      </c>
    </row>
    <row r="705" spans="1:19" x14ac:dyDescent="0.45">
      <c r="A705" s="2" t="str">
        <f t="shared" si="20"/>
        <v>2018|MƒÅngere-≈åtƒÅhuhu Local Board Area|Non-private Dwelling</v>
      </c>
      <c r="B705" t="s">
        <v>16</v>
      </c>
      <c r="C705" t="s">
        <v>17</v>
      </c>
      <c r="D705" t="s">
        <v>18</v>
      </c>
      <c r="E705" t="s">
        <v>19</v>
      </c>
      <c r="F705">
        <v>2018</v>
      </c>
      <c r="G705">
        <v>2018</v>
      </c>
      <c r="H705" s="1" t="s">
        <v>66</v>
      </c>
      <c r="I705" t="s">
        <v>65</v>
      </c>
      <c r="J705">
        <v>1</v>
      </c>
      <c r="K705" t="s">
        <v>22</v>
      </c>
      <c r="L705">
        <v>2</v>
      </c>
      <c r="M705" t="s">
        <v>262</v>
      </c>
      <c r="N705">
        <v>108</v>
      </c>
      <c r="R705" s="2">
        <f t="shared" si="21"/>
        <v>83.720930232558146</v>
      </c>
      <c r="S705" s="2">
        <f>VLOOKUP(A705,'LBA Total'!A:Q,14,0)</f>
        <v>129</v>
      </c>
    </row>
    <row r="706" spans="1:19" x14ac:dyDescent="0.45">
      <c r="A706" s="2" t="str">
        <f t="shared" si="20"/>
        <v>2018|MƒÅngere-≈åtƒÅhuhu Local Board Area|Total - dwelling type</v>
      </c>
      <c r="B706" t="s">
        <v>16</v>
      </c>
      <c r="C706" t="s">
        <v>17</v>
      </c>
      <c r="D706" t="s">
        <v>18</v>
      </c>
      <c r="E706" t="s">
        <v>19</v>
      </c>
      <c r="F706">
        <v>2018</v>
      </c>
      <c r="G706">
        <v>2018</v>
      </c>
      <c r="H706" s="1" t="s">
        <v>66</v>
      </c>
      <c r="I706" t="s">
        <v>65</v>
      </c>
      <c r="J706">
        <v>1</v>
      </c>
      <c r="K706" t="s">
        <v>22</v>
      </c>
      <c r="L706">
        <v>99</v>
      </c>
      <c r="M706" t="s">
        <v>260</v>
      </c>
      <c r="N706">
        <v>18033</v>
      </c>
      <c r="R706" s="2">
        <f t="shared" si="21"/>
        <v>94.349395699262288</v>
      </c>
      <c r="S706" s="2">
        <f>VLOOKUP(A706,'LBA Total'!A:Q,14,0)</f>
        <v>19113</v>
      </c>
    </row>
    <row r="707" spans="1:19" x14ac:dyDescent="0.45">
      <c r="A707" s="2" t="str">
        <f t="shared" ref="A707:A770" si="22">G707&amp;"|"&amp;I707&amp;"|"&amp;M707</f>
        <v>2018|MƒÅngere-≈åtƒÅhuhu Local Board Area|Private Dwelling</v>
      </c>
      <c r="B707" t="s">
        <v>16</v>
      </c>
      <c r="C707" t="s">
        <v>17</v>
      </c>
      <c r="D707" t="s">
        <v>18</v>
      </c>
      <c r="E707" t="s">
        <v>19</v>
      </c>
      <c r="F707">
        <v>2018</v>
      </c>
      <c r="G707">
        <v>2018</v>
      </c>
      <c r="H707" s="1" t="s">
        <v>66</v>
      </c>
      <c r="I707" t="s">
        <v>65</v>
      </c>
      <c r="J707">
        <v>2</v>
      </c>
      <c r="K707" t="s">
        <v>23</v>
      </c>
      <c r="L707">
        <v>1</v>
      </c>
      <c r="M707" t="s">
        <v>261</v>
      </c>
      <c r="N707">
        <v>975</v>
      </c>
      <c r="R707" s="2">
        <f t="shared" ref="R707:R770" si="23">IF(P707&lt;&gt;"_U",IFERROR((N707/S707*100),"."),".")</f>
        <v>5.1367156630314526</v>
      </c>
      <c r="S707" s="2">
        <f>VLOOKUP(A707,'LBA Total'!A:Q,14,0)</f>
        <v>18981</v>
      </c>
    </row>
    <row r="708" spans="1:19" x14ac:dyDescent="0.45">
      <c r="A708" s="2" t="str">
        <f t="shared" si="22"/>
        <v>2018|MƒÅngere-≈åtƒÅhuhu Local Board Area|Non-private Dwelling</v>
      </c>
      <c r="B708" t="s">
        <v>16</v>
      </c>
      <c r="C708" t="s">
        <v>17</v>
      </c>
      <c r="D708" t="s">
        <v>18</v>
      </c>
      <c r="E708" t="s">
        <v>19</v>
      </c>
      <c r="F708">
        <v>2018</v>
      </c>
      <c r="G708">
        <v>2018</v>
      </c>
      <c r="H708" s="1" t="s">
        <v>66</v>
      </c>
      <c r="I708" t="s">
        <v>65</v>
      </c>
      <c r="J708">
        <v>2</v>
      </c>
      <c r="K708" t="s">
        <v>23</v>
      </c>
      <c r="L708">
        <v>2</v>
      </c>
      <c r="M708" t="s">
        <v>262</v>
      </c>
      <c r="N708">
        <v>18</v>
      </c>
      <c r="R708" s="2">
        <f t="shared" si="23"/>
        <v>13.953488372093023</v>
      </c>
      <c r="S708" s="2">
        <f>VLOOKUP(A708,'LBA Total'!A:Q,14,0)</f>
        <v>129</v>
      </c>
    </row>
    <row r="709" spans="1:19" x14ac:dyDescent="0.45">
      <c r="A709" s="2" t="str">
        <f t="shared" si="22"/>
        <v>2018|MƒÅngere-≈åtƒÅhuhu Local Board Area|Total - dwelling type</v>
      </c>
      <c r="B709" t="s">
        <v>16</v>
      </c>
      <c r="C709" t="s">
        <v>17</v>
      </c>
      <c r="D709" t="s">
        <v>18</v>
      </c>
      <c r="E709" t="s">
        <v>19</v>
      </c>
      <c r="F709">
        <v>2018</v>
      </c>
      <c r="G709">
        <v>2018</v>
      </c>
      <c r="H709" s="1" t="s">
        <v>66</v>
      </c>
      <c r="I709" t="s">
        <v>65</v>
      </c>
      <c r="J709">
        <v>2</v>
      </c>
      <c r="K709" t="s">
        <v>23</v>
      </c>
      <c r="L709">
        <v>99</v>
      </c>
      <c r="M709" t="s">
        <v>260</v>
      </c>
      <c r="N709">
        <v>993</v>
      </c>
      <c r="R709" s="2">
        <f t="shared" si="23"/>
        <v>5.19541673206718</v>
      </c>
      <c r="S709" s="2">
        <f>VLOOKUP(A709,'LBA Total'!A:Q,14,0)</f>
        <v>19113</v>
      </c>
    </row>
    <row r="710" spans="1:19" x14ac:dyDescent="0.45">
      <c r="A710" s="2" t="str">
        <f t="shared" si="22"/>
        <v>2018|MƒÅngere-≈åtƒÅhuhu Local Board Area|Private Dwelling</v>
      </c>
      <c r="B710" t="s">
        <v>16</v>
      </c>
      <c r="C710" t="s">
        <v>17</v>
      </c>
      <c r="D710" t="s">
        <v>18</v>
      </c>
      <c r="E710" t="s">
        <v>19</v>
      </c>
      <c r="F710">
        <v>2018</v>
      </c>
      <c r="G710">
        <v>2018</v>
      </c>
      <c r="H710" s="1" t="s">
        <v>66</v>
      </c>
      <c r="I710" t="s">
        <v>65</v>
      </c>
      <c r="J710">
        <v>21</v>
      </c>
      <c r="K710" t="s">
        <v>26</v>
      </c>
      <c r="L710">
        <v>1</v>
      </c>
      <c r="M710" t="s">
        <v>261</v>
      </c>
      <c r="N710">
        <v>546</v>
      </c>
      <c r="R710" s="2">
        <f t="shared" si="23"/>
        <v>2.8765607712976133</v>
      </c>
      <c r="S710" s="2">
        <f>VLOOKUP(A710,'LBA Total'!A:Q,14,0)</f>
        <v>18981</v>
      </c>
    </row>
    <row r="711" spans="1:19" x14ac:dyDescent="0.45">
      <c r="A711" s="2" t="str">
        <f t="shared" si="22"/>
        <v>2018|MƒÅngere-≈åtƒÅhuhu Local Board Area|Non-private Dwelling</v>
      </c>
      <c r="B711" t="s">
        <v>16</v>
      </c>
      <c r="C711" t="s">
        <v>17</v>
      </c>
      <c r="D711" t="s">
        <v>18</v>
      </c>
      <c r="E711" t="s">
        <v>19</v>
      </c>
      <c r="F711">
        <v>2018</v>
      </c>
      <c r="G711">
        <v>2018</v>
      </c>
      <c r="H711" s="1" t="s">
        <v>66</v>
      </c>
      <c r="I711" t="s">
        <v>65</v>
      </c>
      <c r="J711">
        <v>21</v>
      </c>
      <c r="K711" t="s">
        <v>26</v>
      </c>
      <c r="L711">
        <v>2</v>
      </c>
      <c r="M711" t="s">
        <v>262</v>
      </c>
      <c r="N711">
        <v>3</v>
      </c>
      <c r="R711" s="2">
        <f t="shared" si="23"/>
        <v>2.3255813953488373</v>
      </c>
      <c r="S711" s="2">
        <f>VLOOKUP(A711,'LBA Total'!A:Q,14,0)</f>
        <v>129</v>
      </c>
    </row>
    <row r="712" spans="1:19" x14ac:dyDescent="0.45">
      <c r="A712" s="2" t="str">
        <f t="shared" si="22"/>
        <v>2018|MƒÅngere-≈åtƒÅhuhu Local Board Area|Total - dwelling type</v>
      </c>
      <c r="B712" t="s">
        <v>16</v>
      </c>
      <c r="C712" t="s">
        <v>17</v>
      </c>
      <c r="D712" t="s">
        <v>18</v>
      </c>
      <c r="E712" t="s">
        <v>19</v>
      </c>
      <c r="F712">
        <v>2018</v>
      </c>
      <c r="G712">
        <v>2018</v>
      </c>
      <c r="H712" s="1" t="s">
        <v>66</v>
      </c>
      <c r="I712" t="s">
        <v>65</v>
      </c>
      <c r="J712">
        <v>21</v>
      </c>
      <c r="K712" t="s">
        <v>26</v>
      </c>
      <c r="L712">
        <v>99</v>
      </c>
      <c r="M712" t="s">
        <v>260</v>
      </c>
      <c r="N712">
        <v>549</v>
      </c>
      <c r="R712" s="2">
        <f t="shared" si="23"/>
        <v>2.872390519541673</v>
      </c>
      <c r="S712" s="2">
        <f>VLOOKUP(A712,'LBA Total'!A:Q,14,0)</f>
        <v>19113</v>
      </c>
    </row>
    <row r="713" spans="1:19" x14ac:dyDescent="0.45">
      <c r="A713" s="2" t="str">
        <f t="shared" si="22"/>
        <v>2018|MƒÅngere-≈åtƒÅhuhu Local Board Area|Private Dwelling</v>
      </c>
      <c r="B713" t="s">
        <v>16</v>
      </c>
      <c r="C713" t="s">
        <v>17</v>
      </c>
      <c r="D713" t="s">
        <v>18</v>
      </c>
      <c r="E713" t="s">
        <v>19</v>
      </c>
      <c r="F713">
        <v>2018</v>
      </c>
      <c r="G713">
        <v>2018</v>
      </c>
      <c r="H713" s="1" t="s">
        <v>66</v>
      </c>
      <c r="I713" t="s">
        <v>65</v>
      </c>
      <c r="J713">
        <v>22</v>
      </c>
      <c r="K713" t="s">
        <v>27</v>
      </c>
      <c r="L713">
        <v>1</v>
      </c>
      <c r="M713" t="s">
        <v>261</v>
      </c>
      <c r="N713">
        <v>432</v>
      </c>
      <c r="R713" s="2">
        <f t="shared" si="23"/>
        <v>2.275960170697013</v>
      </c>
      <c r="S713" s="2">
        <f>VLOOKUP(A713,'LBA Total'!A:Q,14,0)</f>
        <v>18981</v>
      </c>
    </row>
    <row r="714" spans="1:19" x14ac:dyDescent="0.45">
      <c r="A714" s="2" t="str">
        <f t="shared" si="22"/>
        <v>2018|MƒÅngere-≈åtƒÅhuhu Local Board Area|Non-private Dwelling</v>
      </c>
      <c r="B714" t="s">
        <v>16</v>
      </c>
      <c r="C714" t="s">
        <v>17</v>
      </c>
      <c r="D714" t="s">
        <v>18</v>
      </c>
      <c r="E714" t="s">
        <v>19</v>
      </c>
      <c r="F714">
        <v>2018</v>
      </c>
      <c r="G714">
        <v>2018</v>
      </c>
      <c r="H714" s="1" t="s">
        <v>66</v>
      </c>
      <c r="I714" t="s">
        <v>65</v>
      </c>
      <c r="J714">
        <v>22</v>
      </c>
      <c r="K714" t="s">
        <v>27</v>
      </c>
      <c r="L714">
        <v>2</v>
      </c>
      <c r="M714" t="s">
        <v>262</v>
      </c>
      <c r="N714">
        <v>12</v>
      </c>
      <c r="R714" s="2">
        <f t="shared" si="23"/>
        <v>9.3023255813953494</v>
      </c>
      <c r="S714" s="2">
        <f>VLOOKUP(A714,'LBA Total'!A:Q,14,0)</f>
        <v>129</v>
      </c>
    </row>
    <row r="715" spans="1:19" x14ac:dyDescent="0.45">
      <c r="A715" s="2" t="str">
        <f t="shared" si="22"/>
        <v>2018|MƒÅngere-≈åtƒÅhuhu Local Board Area|Total - dwelling type</v>
      </c>
      <c r="B715" t="s">
        <v>16</v>
      </c>
      <c r="C715" t="s">
        <v>17</v>
      </c>
      <c r="D715" t="s">
        <v>18</v>
      </c>
      <c r="E715" t="s">
        <v>19</v>
      </c>
      <c r="F715">
        <v>2018</v>
      </c>
      <c r="G715">
        <v>2018</v>
      </c>
      <c r="H715" s="1" t="s">
        <v>66</v>
      </c>
      <c r="I715" t="s">
        <v>65</v>
      </c>
      <c r="J715">
        <v>22</v>
      </c>
      <c r="K715" t="s">
        <v>27</v>
      </c>
      <c r="L715">
        <v>99</v>
      </c>
      <c r="M715" t="s">
        <v>260</v>
      </c>
      <c r="N715">
        <v>444</v>
      </c>
      <c r="R715" s="2">
        <f t="shared" si="23"/>
        <v>2.3230262125255061</v>
      </c>
      <c r="S715" s="2">
        <f>VLOOKUP(A715,'LBA Total'!A:Q,14,0)</f>
        <v>19113</v>
      </c>
    </row>
    <row r="716" spans="1:19" x14ac:dyDescent="0.45">
      <c r="A716" s="2" t="str">
        <f t="shared" si="22"/>
        <v>2018|MƒÅngere-≈åtƒÅhuhu Local Board Area|Private Dwelling</v>
      </c>
      <c r="B716" t="s">
        <v>16</v>
      </c>
      <c r="C716" t="s">
        <v>17</v>
      </c>
      <c r="D716" t="s">
        <v>18</v>
      </c>
      <c r="E716" t="s">
        <v>19</v>
      </c>
      <c r="F716">
        <v>2018</v>
      </c>
      <c r="G716">
        <v>2018</v>
      </c>
      <c r="H716" s="1" t="s">
        <v>66</v>
      </c>
      <c r="I716" t="s">
        <v>65</v>
      </c>
      <c r="J716">
        <v>3</v>
      </c>
      <c r="K716" t="s">
        <v>28</v>
      </c>
      <c r="L716">
        <v>1</v>
      </c>
      <c r="M716" t="s">
        <v>261</v>
      </c>
      <c r="N716">
        <v>78</v>
      </c>
      <c r="R716" s="2">
        <f t="shared" si="23"/>
        <v>0.41093725304251622</v>
      </c>
      <c r="S716" s="2">
        <f>VLOOKUP(A716,'LBA Total'!A:Q,14,0)</f>
        <v>18981</v>
      </c>
    </row>
    <row r="717" spans="1:19" x14ac:dyDescent="0.45">
      <c r="A717" s="2" t="str">
        <f t="shared" si="22"/>
        <v>2018|MƒÅngere-≈åtƒÅhuhu Local Board Area|Non-private Dwelling</v>
      </c>
      <c r="B717" t="s">
        <v>16</v>
      </c>
      <c r="C717" t="s">
        <v>17</v>
      </c>
      <c r="D717" t="s">
        <v>18</v>
      </c>
      <c r="E717" t="s">
        <v>19</v>
      </c>
      <c r="F717">
        <v>2018</v>
      </c>
      <c r="G717">
        <v>2018</v>
      </c>
      <c r="H717" s="1" t="s">
        <v>66</v>
      </c>
      <c r="I717" t="s">
        <v>65</v>
      </c>
      <c r="J717">
        <v>3</v>
      </c>
      <c r="K717" t="s">
        <v>28</v>
      </c>
      <c r="L717">
        <v>2</v>
      </c>
      <c r="M717" t="s">
        <v>262</v>
      </c>
      <c r="N717">
        <v>3</v>
      </c>
      <c r="R717" s="2">
        <f t="shared" si="23"/>
        <v>2.3255813953488373</v>
      </c>
      <c r="S717" s="2">
        <f>VLOOKUP(A717,'LBA Total'!A:Q,14,0)</f>
        <v>129</v>
      </c>
    </row>
    <row r="718" spans="1:19" x14ac:dyDescent="0.45">
      <c r="A718" s="2" t="str">
        <f t="shared" si="22"/>
        <v>2018|MƒÅngere-≈åtƒÅhuhu Local Board Area|Total - dwelling type</v>
      </c>
      <c r="B718" t="s">
        <v>16</v>
      </c>
      <c r="C718" t="s">
        <v>17</v>
      </c>
      <c r="D718" t="s">
        <v>18</v>
      </c>
      <c r="E718" t="s">
        <v>19</v>
      </c>
      <c r="F718">
        <v>2018</v>
      </c>
      <c r="G718">
        <v>2018</v>
      </c>
      <c r="H718" s="1" t="s">
        <v>66</v>
      </c>
      <c r="I718" t="s">
        <v>65</v>
      </c>
      <c r="J718">
        <v>3</v>
      </c>
      <c r="K718" t="s">
        <v>28</v>
      </c>
      <c r="L718">
        <v>99</v>
      </c>
      <c r="M718" t="s">
        <v>260</v>
      </c>
      <c r="N718">
        <v>84</v>
      </c>
      <c r="R718" s="2">
        <f t="shared" si="23"/>
        <v>0.43949144561293363</v>
      </c>
      <c r="S718" s="2">
        <f>VLOOKUP(A718,'LBA Total'!A:Q,14,0)</f>
        <v>19113</v>
      </c>
    </row>
    <row r="719" spans="1:19" x14ac:dyDescent="0.45">
      <c r="A719" s="2" t="str">
        <f t="shared" si="22"/>
        <v>2018|MƒÅngere-≈åtƒÅhuhu Local Board Area|Private Dwelling</v>
      </c>
      <c r="B719" t="s">
        <v>16</v>
      </c>
      <c r="C719" t="s">
        <v>17</v>
      </c>
      <c r="D719" t="s">
        <v>18</v>
      </c>
      <c r="E719" t="s">
        <v>19</v>
      </c>
      <c r="F719">
        <v>2018</v>
      </c>
      <c r="G719">
        <v>2018</v>
      </c>
      <c r="H719" s="1" t="s">
        <v>66</v>
      </c>
      <c r="I719" t="s">
        <v>65</v>
      </c>
      <c r="J719">
        <v>999</v>
      </c>
      <c r="K719" t="s">
        <v>29</v>
      </c>
      <c r="L719">
        <v>1</v>
      </c>
      <c r="M719" t="s">
        <v>261</v>
      </c>
      <c r="N719">
        <v>18981</v>
      </c>
      <c r="R719" s="2">
        <f t="shared" si="23"/>
        <v>100</v>
      </c>
      <c r="S719" s="2">
        <f>VLOOKUP(A719,'LBA Total'!A:Q,14,0)</f>
        <v>18981</v>
      </c>
    </row>
    <row r="720" spans="1:19" x14ac:dyDescent="0.45">
      <c r="A720" s="2" t="str">
        <f t="shared" si="22"/>
        <v>2018|MƒÅngere-≈åtƒÅhuhu Local Board Area|Non-private Dwelling</v>
      </c>
      <c r="B720" t="s">
        <v>16</v>
      </c>
      <c r="C720" t="s">
        <v>17</v>
      </c>
      <c r="D720" t="s">
        <v>18</v>
      </c>
      <c r="E720" t="s">
        <v>19</v>
      </c>
      <c r="F720">
        <v>2018</v>
      </c>
      <c r="G720">
        <v>2018</v>
      </c>
      <c r="H720" s="1" t="s">
        <v>66</v>
      </c>
      <c r="I720" t="s">
        <v>65</v>
      </c>
      <c r="J720">
        <v>999</v>
      </c>
      <c r="K720" t="s">
        <v>29</v>
      </c>
      <c r="L720">
        <v>2</v>
      </c>
      <c r="M720" t="s">
        <v>262</v>
      </c>
      <c r="N720">
        <v>129</v>
      </c>
      <c r="R720" s="2">
        <f t="shared" si="23"/>
        <v>100</v>
      </c>
      <c r="S720" s="2">
        <f>VLOOKUP(A720,'LBA Total'!A:Q,14,0)</f>
        <v>129</v>
      </c>
    </row>
    <row r="721" spans="1:19" x14ac:dyDescent="0.45">
      <c r="A721" s="2" t="str">
        <f t="shared" si="22"/>
        <v>2018|MƒÅngere-≈åtƒÅhuhu Local Board Area|Total - dwelling type</v>
      </c>
      <c r="B721" t="s">
        <v>16</v>
      </c>
      <c r="C721" t="s">
        <v>17</v>
      </c>
      <c r="D721" t="s">
        <v>18</v>
      </c>
      <c r="E721" t="s">
        <v>19</v>
      </c>
      <c r="F721">
        <v>2018</v>
      </c>
      <c r="G721">
        <v>2018</v>
      </c>
      <c r="H721" s="1" t="s">
        <v>66</v>
      </c>
      <c r="I721" t="s">
        <v>65</v>
      </c>
      <c r="J721">
        <v>999</v>
      </c>
      <c r="K721" t="s">
        <v>29</v>
      </c>
      <c r="L721">
        <v>99</v>
      </c>
      <c r="M721" t="s">
        <v>260</v>
      </c>
      <c r="N721">
        <v>19113</v>
      </c>
      <c r="R721" s="2">
        <f t="shared" si="23"/>
        <v>100</v>
      </c>
      <c r="S721" s="2">
        <f>VLOOKUP(A721,'LBA Total'!A:Q,14,0)</f>
        <v>19113</v>
      </c>
    </row>
    <row r="722" spans="1:19" x14ac:dyDescent="0.45">
      <c r="A722" s="2" t="str">
        <f t="shared" si="22"/>
        <v>2018|≈åtara-Papatoetoe Local Board Area|Private Dwelling</v>
      </c>
      <c r="B722" t="s">
        <v>16</v>
      </c>
      <c r="C722" t="s">
        <v>17</v>
      </c>
      <c r="D722" t="s">
        <v>18</v>
      </c>
      <c r="E722" t="s">
        <v>19</v>
      </c>
      <c r="F722">
        <v>2018</v>
      </c>
      <c r="G722">
        <v>2018</v>
      </c>
      <c r="H722" s="1" t="s">
        <v>64</v>
      </c>
      <c r="I722" t="s">
        <v>63</v>
      </c>
      <c r="J722">
        <v>1</v>
      </c>
      <c r="K722" t="s">
        <v>22</v>
      </c>
      <c r="L722">
        <v>1</v>
      </c>
      <c r="M722" t="s">
        <v>261</v>
      </c>
      <c r="N722">
        <v>20469</v>
      </c>
      <c r="R722" s="2">
        <f t="shared" si="23"/>
        <v>94.396790260099621</v>
      </c>
      <c r="S722" s="2">
        <f>VLOOKUP(A722,'LBA Total'!A:Q,14,0)</f>
        <v>21684</v>
      </c>
    </row>
    <row r="723" spans="1:19" x14ac:dyDescent="0.45">
      <c r="A723" s="2" t="str">
        <f t="shared" si="22"/>
        <v>2018|≈åtara-Papatoetoe Local Board Area|Non-private Dwelling</v>
      </c>
      <c r="B723" t="s">
        <v>16</v>
      </c>
      <c r="C723" t="s">
        <v>17</v>
      </c>
      <c r="D723" t="s">
        <v>18</v>
      </c>
      <c r="E723" t="s">
        <v>19</v>
      </c>
      <c r="F723">
        <v>2018</v>
      </c>
      <c r="G723">
        <v>2018</v>
      </c>
      <c r="H723" s="1" t="s">
        <v>64</v>
      </c>
      <c r="I723" t="s">
        <v>63</v>
      </c>
      <c r="J723">
        <v>1</v>
      </c>
      <c r="K723" t="s">
        <v>22</v>
      </c>
      <c r="L723">
        <v>2</v>
      </c>
      <c r="M723" t="s">
        <v>262</v>
      </c>
      <c r="N723">
        <v>63</v>
      </c>
      <c r="R723" s="2">
        <f t="shared" si="23"/>
        <v>95.454545454545453</v>
      </c>
      <c r="S723" s="2">
        <f>VLOOKUP(A723,'LBA Total'!A:Q,14,0)</f>
        <v>66</v>
      </c>
    </row>
    <row r="724" spans="1:19" x14ac:dyDescent="0.45">
      <c r="A724" s="2" t="str">
        <f t="shared" si="22"/>
        <v>2018|≈åtara-Papatoetoe Local Board Area|Total - dwelling type</v>
      </c>
      <c r="B724" t="s">
        <v>16</v>
      </c>
      <c r="C724" t="s">
        <v>17</v>
      </c>
      <c r="D724" t="s">
        <v>18</v>
      </c>
      <c r="E724" t="s">
        <v>19</v>
      </c>
      <c r="F724">
        <v>2018</v>
      </c>
      <c r="G724">
        <v>2018</v>
      </c>
      <c r="H724" s="1" t="s">
        <v>64</v>
      </c>
      <c r="I724" t="s">
        <v>63</v>
      </c>
      <c r="J724">
        <v>1</v>
      </c>
      <c r="K724" t="s">
        <v>22</v>
      </c>
      <c r="L724">
        <v>99</v>
      </c>
      <c r="M724" t="s">
        <v>260</v>
      </c>
      <c r="N724">
        <v>20532</v>
      </c>
      <c r="R724" s="2">
        <f t="shared" si="23"/>
        <v>94.399999999999991</v>
      </c>
      <c r="S724" s="2">
        <f>VLOOKUP(A724,'LBA Total'!A:Q,14,0)</f>
        <v>21750</v>
      </c>
    </row>
    <row r="725" spans="1:19" x14ac:dyDescent="0.45">
      <c r="A725" s="2" t="str">
        <f t="shared" si="22"/>
        <v>2018|≈åtara-Papatoetoe Local Board Area|Private Dwelling</v>
      </c>
      <c r="B725" t="s">
        <v>16</v>
      </c>
      <c r="C725" t="s">
        <v>17</v>
      </c>
      <c r="D725" t="s">
        <v>18</v>
      </c>
      <c r="E725" t="s">
        <v>19</v>
      </c>
      <c r="F725">
        <v>2018</v>
      </c>
      <c r="G725">
        <v>2018</v>
      </c>
      <c r="H725" s="1" t="s">
        <v>64</v>
      </c>
      <c r="I725" t="s">
        <v>63</v>
      </c>
      <c r="J725">
        <v>2</v>
      </c>
      <c r="K725" t="s">
        <v>23</v>
      </c>
      <c r="L725">
        <v>1</v>
      </c>
      <c r="M725" t="s">
        <v>261</v>
      </c>
      <c r="N725">
        <v>1140</v>
      </c>
      <c r="R725" s="2">
        <f t="shared" si="23"/>
        <v>5.257332595462092</v>
      </c>
      <c r="S725" s="2">
        <f>VLOOKUP(A725,'LBA Total'!A:Q,14,0)</f>
        <v>21684</v>
      </c>
    </row>
    <row r="726" spans="1:19" x14ac:dyDescent="0.45">
      <c r="A726" s="2" t="str">
        <f t="shared" si="22"/>
        <v>2018|≈åtara-Papatoetoe Local Board Area|Non-private Dwelling</v>
      </c>
      <c r="B726" t="s">
        <v>16</v>
      </c>
      <c r="C726" t="s">
        <v>17</v>
      </c>
      <c r="D726" t="s">
        <v>18</v>
      </c>
      <c r="E726" t="s">
        <v>19</v>
      </c>
      <c r="F726">
        <v>2018</v>
      </c>
      <c r="G726">
        <v>2018</v>
      </c>
      <c r="H726" s="1" t="s">
        <v>64</v>
      </c>
      <c r="I726" t="s">
        <v>63</v>
      </c>
      <c r="J726">
        <v>2</v>
      </c>
      <c r="K726" t="s">
        <v>23</v>
      </c>
      <c r="L726">
        <v>2</v>
      </c>
      <c r="M726" t="s">
        <v>262</v>
      </c>
      <c r="N726">
        <v>6</v>
      </c>
      <c r="R726" s="2">
        <f t="shared" si="23"/>
        <v>9.0909090909090917</v>
      </c>
      <c r="S726" s="2">
        <f>VLOOKUP(A726,'LBA Total'!A:Q,14,0)</f>
        <v>66</v>
      </c>
    </row>
    <row r="727" spans="1:19" x14ac:dyDescent="0.45">
      <c r="A727" s="2" t="str">
        <f t="shared" si="22"/>
        <v>2018|≈åtara-Papatoetoe Local Board Area|Total - dwelling type</v>
      </c>
      <c r="B727" t="s">
        <v>16</v>
      </c>
      <c r="C727" t="s">
        <v>17</v>
      </c>
      <c r="D727" t="s">
        <v>18</v>
      </c>
      <c r="E727" t="s">
        <v>19</v>
      </c>
      <c r="F727">
        <v>2018</v>
      </c>
      <c r="G727">
        <v>2018</v>
      </c>
      <c r="H727" s="1" t="s">
        <v>64</v>
      </c>
      <c r="I727" t="s">
        <v>63</v>
      </c>
      <c r="J727">
        <v>2</v>
      </c>
      <c r="K727" t="s">
        <v>23</v>
      </c>
      <c r="L727">
        <v>99</v>
      </c>
      <c r="M727" t="s">
        <v>260</v>
      </c>
      <c r="N727">
        <v>1143</v>
      </c>
      <c r="R727" s="2">
        <f t="shared" si="23"/>
        <v>5.2551724137931037</v>
      </c>
      <c r="S727" s="2">
        <f>VLOOKUP(A727,'LBA Total'!A:Q,14,0)</f>
        <v>21750</v>
      </c>
    </row>
    <row r="728" spans="1:19" x14ac:dyDescent="0.45">
      <c r="A728" s="2" t="str">
        <f t="shared" si="22"/>
        <v>2018|≈åtara-Papatoetoe Local Board Area|Private Dwelling</v>
      </c>
      <c r="B728" t="s">
        <v>16</v>
      </c>
      <c r="C728" t="s">
        <v>17</v>
      </c>
      <c r="D728" t="s">
        <v>18</v>
      </c>
      <c r="E728" t="s">
        <v>19</v>
      </c>
      <c r="F728">
        <v>2018</v>
      </c>
      <c r="G728">
        <v>2018</v>
      </c>
      <c r="H728" s="1" t="s">
        <v>64</v>
      </c>
      <c r="I728" t="s">
        <v>63</v>
      </c>
      <c r="J728">
        <v>21</v>
      </c>
      <c r="K728" t="s">
        <v>26</v>
      </c>
      <c r="L728">
        <v>1</v>
      </c>
      <c r="M728" t="s">
        <v>261</v>
      </c>
      <c r="N728">
        <v>687</v>
      </c>
      <c r="R728" s="2">
        <f t="shared" si="23"/>
        <v>3.1682346430547867</v>
      </c>
      <c r="S728" s="2">
        <f>VLOOKUP(A728,'LBA Total'!A:Q,14,0)</f>
        <v>21684</v>
      </c>
    </row>
    <row r="729" spans="1:19" x14ac:dyDescent="0.45">
      <c r="A729" s="2" t="str">
        <f t="shared" si="22"/>
        <v>2018|≈åtara-Papatoetoe Local Board Area|Non-private Dwelling</v>
      </c>
      <c r="B729" t="s">
        <v>16</v>
      </c>
      <c r="C729" t="s">
        <v>17</v>
      </c>
      <c r="D729" t="s">
        <v>18</v>
      </c>
      <c r="E729" t="s">
        <v>19</v>
      </c>
      <c r="F729">
        <v>2018</v>
      </c>
      <c r="G729">
        <v>2018</v>
      </c>
      <c r="H729" s="1" t="s">
        <v>64</v>
      </c>
      <c r="I729" t="s">
        <v>63</v>
      </c>
      <c r="J729">
        <v>21</v>
      </c>
      <c r="K729" t="s">
        <v>26</v>
      </c>
      <c r="L729">
        <v>2</v>
      </c>
      <c r="M729" t="s">
        <v>262</v>
      </c>
      <c r="N729">
        <v>3</v>
      </c>
      <c r="R729" s="2">
        <f t="shared" si="23"/>
        <v>4.5454545454545459</v>
      </c>
      <c r="S729" s="2">
        <f>VLOOKUP(A729,'LBA Total'!A:Q,14,0)</f>
        <v>66</v>
      </c>
    </row>
    <row r="730" spans="1:19" x14ac:dyDescent="0.45">
      <c r="A730" s="2" t="str">
        <f t="shared" si="22"/>
        <v>2018|≈åtara-Papatoetoe Local Board Area|Total - dwelling type</v>
      </c>
      <c r="B730" t="s">
        <v>16</v>
      </c>
      <c r="C730" t="s">
        <v>17</v>
      </c>
      <c r="D730" t="s">
        <v>18</v>
      </c>
      <c r="E730" t="s">
        <v>19</v>
      </c>
      <c r="F730">
        <v>2018</v>
      </c>
      <c r="G730">
        <v>2018</v>
      </c>
      <c r="H730" s="1" t="s">
        <v>64</v>
      </c>
      <c r="I730" t="s">
        <v>63</v>
      </c>
      <c r="J730">
        <v>21</v>
      </c>
      <c r="K730" t="s">
        <v>26</v>
      </c>
      <c r="L730">
        <v>99</v>
      </c>
      <c r="M730" t="s">
        <v>260</v>
      </c>
      <c r="N730">
        <v>690</v>
      </c>
      <c r="R730" s="2">
        <f t="shared" si="23"/>
        <v>3.1724137931034484</v>
      </c>
      <c r="S730" s="2">
        <f>VLOOKUP(A730,'LBA Total'!A:Q,14,0)</f>
        <v>21750</v>
      </c>
    </row>
    <row r="731" spans="1:19" x14ac:dyDescent="0.45">
      <c r="A731" s="2" t="str">
        <f t="shared" si="22"/>
        <v>2018|≈åtara-Papatoetoe Local Board Area|Private Dwelling</v>
      </c>
      <c r="B731" t="s">
        <v>16</v>
      </c>
      <c r="C731" t="s">
        <v>17</v>
      </c>
      <c r="D731" t="s">
        <v>18</v>
      </c>
      <c r="E731" t="s">
        <v>19</v>
      </c>
      <c r="F731">
        <v>2018</v>
      </c>
      <c r="G731">
        <v>2018</v>
      </c>
      <c r="H731" s="1" t="s">
        <v>64</v>
      </c>
      <c r="I731" t="s">
        <v>63</v>
      </c>
      <c r="J731">
        <v>22</v>
      </c>
      <c r="K731" t="s">
        <v>27</v>
      </c>
      <c r="L731">
        <v>1</v>
      </c>
      <c r="M731" t="s">
        <v>261</v>
      </c>
      <c r="N731">
        <v>450</v>
      </c>
      <c r="R731" s="2">
        <f t="shared" si="23"/>
        <v>2.0752628666297732</v>
      </c>
      <c r="S731" s="2">
        <f>VLOOKUP(A731,'LBA Total'!A:Q,14,0)</f>
        <v>21684</v>
      </c>
    </row>
    <row r="732" spans="1:19" x14ac:dyDescent="0.45">
      <c r="A732" s="2" t="str">
        <f t="shared" si="22"/>
        <v>2018|≈åtara-Papatoetoe Local Board Area|Non-private Dwelling</v>
      </c>
      <c r="B732" t="s">
        <v>16</v>
      </c>
      <c r="C732" t="s">
        <v>17</v>
      </c>
      <c r="D732" t="s">
        <v>18</v>
      </c>
      <c r="E732" t="s">
        <v>19</v>
      </c>
      <c r="F732">
        <v>2018</v>
      </c>
      <c r="G732">
        <v>2018</v>
      </c>
      <c r="H732" s="1" t="s">
        <v>64</v>
      </c>
      <c r="I732" t="s">
        <v>63</v>
      </c>
      <c r="J732">
        <v>22</v>
      </c>
      <c r="K732" t="s">
        <v>27</v>
      </c>
      <c r="L732">
        <v>2</v>
      </c>
      <c r="M732" t="s">
        <v>262</v>
      </c>
      <c r="N732">
        <v>0</v>
      </c>
      <c r="R732" s="2">
        <f t="shared" si="23"/>
        <v>0</v>
      </c>
      <c r="S732" s="2">
        <f>VLOOKUP(A732,'LBA Total'!A:Q,14,0)</f>
        <v>66</v>
      </c>
    </row>
    <row r="733" spans="1:19" x14ac:dyDescent="0.45">
      <c r="A733" s="2" t="str">
        <f t="shared" si="22"/>
        <v>2018|≈åtara-Papatoetoe Local Board Area|Total - dwelling type</v>
      </c>
      <c r="B733" t="s">
        <v>16</v>
      </c>
      <c r="C733" t="s">
        <v>17</v>
      </c>
      <c r="D733" t="s">
        <v>18</v>
      </c>
      <c r="E733" t="s">
        <v>19</v>
      </c>
      <c r="F733">
        <v>2018</v>
      </c>
      <c r="G733">
        <v>2018</v>
      </c>
      <c r="H733" s="1" t="s">
        <v>64</v>
      </c>
      <c r="I733" t="s">
        <v>63</v>
      </c>
      <c r="J733">
        <v>22</v>
      </c>
      <c r="K733" t="s">
        <v>27</v>
      </c>
      <c r="L733">
        <v>99</v>
      </c>
      <c r="M733" t="s">
        <v>260</v>
      </c>
      <c r="N733">
        <v>450</v>
      </c>
      <c r="R733" s="2">
        <f t="shared" si="23"/>
        <v>2.0689655172413794</v>
      </c>
      <c r="S733" s="2">
        <f>VLOOKUP(A733,'LBA Total'!A:Q,14,0)</f>
        <v>21750</v>
      </c>
    </row>
    <row r="734" spans="1:19" x14ac:dyDescent="0.45">
      <c r="A734" s="2" t="str">
        <f t="shared" si="22"/>
        <v>2018|≈åtara-Papatoetoe Local Board Area|Private Dwelling</v>
      </c>
      <c r="B734" t="s">
        <v>16</v>
      </c>
      <c r="C734" t="s">
        <v>17</v>
      </c>
      <c r="D734" t="s">
        <v>18</v>
      </c>
      <c r="E734" t="s">
        <v>19</v>
      </c>
      <c r="F734">
        <v>2018</v>
      </c>
      <c r="G734">
        <v>2018</v>
      </c>
      <c r="H734" s="1" t="s">
        <v>64</v>
      </c>
      <c r="I734" t="s">
        <v>63</v>
      </c>
      <c r="J734">
        <v>3</v>
      </c>
      <c r="K734" t="s">
        <v>28</v>
      </c>
      <c r="L734">
        <v>1</v>
      </c>
      <c r="M734" t="s">
        <v>261</v>
      </c>
      <c r="N734">
        <v>78</v>
      </c>
      <c r="R734" s="2">
        <f t="shared" si="23"/>
        <v>0.35971223021582738</v>
      </c>
      <c r="S734" s="2">
        <f>VLOOKUP(A734,'LBA Total'!A:Q,14,0)</f>
        <v>21684</v>
      </c>
    </row>
    <row r="735" spans="1:19" x14ac:dyDescent="0.45">
      <c r="A735" s="2" t="str">
        <f t="shared" si="22"/>
        <v>2018|≈åtara-Papatoetoe Local Board Area|Non-private Dwelling</v>
      </c>
      <c r="B735" t="s">
        <v>16</v>
      </c>
      <c r="C735" t="s">
        <v>17</v>
      </c>
      <c r="D735" t="s">
        <v>18</v>
      </c>
      <c r="E735" t="s">
        <v>19</v>
      </c>
      <c r="F735">
        <v>2018</v>
      </c>
      <c r="G735">
        <v>2018</v>
      </c>
      <c r="H735" s="1" t="s">
        <v>64</v>
      </c>
      <c r="I735" t="s">
        <v>63</v>
      </c>
      <c r="J735">
        <v>3</v>
      </c>
      <c r="K735" t="s">
        <v>28</v>
      </c>
      <c r="L735">
        <v>2</v>
      </c>
      <c r="M735" t="s">
        <v>262</v>
      </c>
      <c r="N735">
        <v>3</v>
      </c>
      <c r="R735" s="2">
        <f t="shared" si="23"/>
        <v>4.5454545454545459</v>
      </c>
      <c r="S735" s="2">
        <f>VLOOKUP(A735,'LBA Total'!A:Q,14,0)</f>
        <v>66</v>
      </c>
    </row>
    <row r="736" spans="1:19" x14ac:dyDescent="0.45">
      <c r="A736" s="2" t="str">
        <f t="shared" si="22"/>
        <v>2018|≈åtara-Papatoetoe Local Board Area|Total - dwelling type</v>
      </c>
      <c r="B736" t="s">
        <v>16</v>
      </c>
      <c r="C736" t="s">
        <v>17</v>
      </c>
      <c r="D736" t="s">
        <v>18</v>
      </c>
      <c r="E736" t="s">
        <v>19</v>
      </c>
      <c r="F736">
        <v>2018</v>
      </c>
      <c r="G736">
        <v>2018</v>
      </c>
      <c r="H736" s="1" t="s">
        <v>64</v>
      </c>
      <c r="I736" t="s">
        <v>63</v>
      </c>
      <c r="J736">
        <v>3</v>
      </c>
      <c r="K736" t="s">
        <v>28</v>
      </c>
      <c r="L736">
        <v>99</v>
      </c>
      <c r="M736" t="s">
        <v>260</v>
      </c>
      <c r="N736">
        <v>78</v>
      </c>
      <c r="R736" s="2">
        <f t="shared" si="23"/>
        <v>0.35862068965517241</v>
      </c>
      <c r="S736" s="2">
        <f>VLOOKUP(A736,'LBA Total'!A:Q,14,0)</f>
        <v>21750</v>
      </c>
    </row>
    <row r="737" spans="1:19" x14ac:dyDescent="0.45">
      <c r="A737" s="2" t="str">
        <f t="shared" si="22"/>
        <v>2018|≈åtara-Papatoetoe Local Board Area|Private Dwelling</v>
      </c>
      <c r="B737" t="s">
        <v>16</v>
      </c>
      <c r="C737" t="s">
        <v>17</v>
      </c>
      <c r="D737" t="s">
        <v>18</v>
      </c>
      <c r="E737" t="s">
        <v>19</v>
      </c>
      <c r="F737">
        <v>2018</v>
      </c>
      <c r="G737">
        <v>2018</v>
      </c>
      <c r="H737" s="1" t="s">
        <v>64</v>
      </c>
      <c r="I737" t="s">
        <v>63</v>
      </c>
      <c r="J737">
        <v>999</v>
      </c>
      <c r="K737" t="s">
        <v>29</v>
      </c>
      <c r="L737">
        <v>1</v>
      </c>
      <c r="M737" t="s">
        <v>261</v>
      </c>
      <c r="N737">
        <v>21684</v>
      </c>
      <c r="R737" s="2">
        <f t="shared" si="23"/>
        <v>100</v>
      </c>
      <c r="S737" s="2">
        <f>VLOOKUP(A737,'LBA Total'!A:Q,14,0)</f>
        <v>21684</v>
      </c>
    </row>
    <row r="738" spans="1:19" x14ac:dyDescent="0.45">
      <c r="A738" s="2" t="str">
        <f t="shared" si="22"/>
        <v>2018|≈åtara-Papatoetoe Local Board Area|Non-private Dwelling</v>
      </c>
      <c r="B738" t="s">
        <v>16</v>
      </c>
      <c r="C738" t="s">
        <v>17</v>
      </c>
      <c r="D738" t="s">
        <v>18</v>
      </c>
      <c r="E738" t="s">
        <v>19</v>
      </c>
      <c r="F738">
        <v>2018</v>
      </c>
      <c r="G738">
        <v>2018</v>
      </c>
      <c r="H738" s="1" t="s">
        <v>64</v>
      </c>
      <c r="I738" t="s">
        <v>63</v>
      </c>
      <c r="J738">
        <v>999</v>
      </c>
      <c r="K738" t="s">
        <v>29</v>
      </c>
      <c r="L738">
        <v>2</v>
      </c>
      <c r="M738" t="s">
        <v>262</v>
      </c>
      <c r="N738">
        <v>66</v>
      </c>
      <c r="R738" s="2">
        <f t="shared" si="23"/>
        <v>100</v>
      </c>
      <c r="S738" s="2">
        <f>VLOOKUP(A738,'LBA Total'!A:Q,14,0)</f>
        <v>66</v>
      </c>
    </row>
    <row r="739" spans="1:19" x14ac:dyDescent="0.45">
      <c r="A739" s="2" t="str">
        <f t="shared" si="22"/>
        <v>2018|≈åtara-Papatoetoe Local Board Area|Total - dwelling type</v>
      </c>
      <c r="B739" t="s">
        <v>16</v>
      </c>
      <c r="C739" t="s">
        <v>17</v>
      </c>
      <c r="D739" t="s">
        <v>18</v>
      </c>
      <c r="E739" t="s">
        <v>19</v>
      </c>
      <c r="F739">
        <v>2018</v>
      </c>
      <c r="G739">
        <v>2018</v>
      </c>
      <c r="H739" s="1" t="s">
        <v>64</v>
      </c>
      <c r="I739" t="s">
        <v>63</v>
      </c>
      <c r="J739">
        <v>999</v>
      </c>
      <c r="K739" t="s">
        <v>29</v>
      </c>
      <c r="L739">
        <v>99</v>
      </c>
      <c r="M739" t="s">
        <v>260</v>
      </c>
      <c r="N739">
        <v>21750</v>
      </c>
      <c r="R739" s="2">
        <f t="shared" si="23"/>
        <v>100</v>
      </c>
      <c r="S739" s="2">
        <f>VLOOKUP(A739,'LBA Total'!A:Q,14,0)</f>
        <v>21750</v>
      </c>
    </row>
    <row r="740" spans="1:19" x14ac:dyDescent="0.45">
      <c r="A740" s="2" t="str">
        <f t="shared" si="22"/>
        <v>2018|Manurewa Local Board Area|Private Dwelling</v>
      </c>
      <c r="B740" t="s">
        <v>16</v>
      </c>
      <c r="C740" t="s">
        <v>17</v>
      </c>
      <c r="D740" t="s">
        <v>18</v>
      </c>
      <c r="E740" t="s">
        <v>19</v>
      </c>
      <c r="F740">
        <v>2018</v>
      </c>
      <c r="G740">
        <v>2018</v>
      </c>
      <c r="H740" s="1" t="s">
        <v>62</v>
      </c>
      <c r="I740" t="s">
        <v>61</v>
      </c>
      <c r="J740">
        <v>1</v>
      </c>
      <c r="K740" t="s">
        <v>22</v>
      </c>
      <c r="L740">
        <v>1</v>
      </c>
      <c r="M740" t="s">
        <v>261</v>
      </c>
      <c r="N740">
        <v>23619</v>
      </c>
      <c r="R740" s="2">
        <f t="shared" si="23"/>
        <v>94.684305472038488</v>
      </c>
      <c r="S740" s="2">
        <f>VLOOKUP(A740,'LBA Total'!A:Q,14,0)</f>
        <v>24945</v>
      </c>
    </row>
    <row r="741" spans="1:19" x14ac:dyDescent="0.45">
      <c r="A741" s="2" t="str">
        <f t="shared" si="22"/>
        <v>2018|Manurewa Local Board Area|Non-private Dwelling</v>
      </c>
      <c r="B741" t="s">
        <v>16</v>
      </c>
      <c r="C741" t="s">
        <v>17</v>
      </c>
      <c r="D741" t="s">
        <v>18</v>
      </c>
      <c r="E741" t="s">
        <v>19</v>
      </c>
      <c r="F741">
        <v>2018</v>
      </c>
      <c r="G741">
        <v>2018</v>
      </c>
      <c r="H741" s="1" t="s">
        <v>62</v>
      </c>
      <c r="I741" t="s">
        <v>61</v>
      </c>
      <c r="J741">
        <v>1</v>
      </c>
      <c r="K741" t="s">
        <v>22</v>
      </c>
      <c r="L741">
        <v>2</v>
      </c>
      <c r="M741" t="s">
        <v>262</v>
      </c>
      <c r="N741">
        <v>60</v>
      </c>
      <c r="R741" s="2">
        <f t="shared" si="23"/>
        <v>90.909090909090907</v>
      </c>
      <c r="S741" s="2">
        <f>VLOOKUP(A741,'LBA Total'!A:Q,14,0)</f>
        <v>66</v>
      </c>
    </row>
    <row r="742" spans="1:19" x14ac:dyDescent="0.45">
      <c r="A742" s="2" t="str">
        <f t="shared" si="22"/>
        <v>2018|Manurewa Local Board Area|Total - dwelling type</v>
      </c>
      <c r="B742" t="s">
        <v>16</v>
      </c>
      <c r="C742" t="s">
        <v>17</v>
      </c>
      <c r="D742" t="s">
        <v>18</v>
      </c>
      <c r="E742" t="s">
        <v>19</v>
      </c>
      <c r="F742">
        <v>2018</v>
      </c>
      <c r="G742">
        <v>2018</v>
      </c>
      <c r="H742" s="1" t="s">
        <v>62</v>
      </c>
      <c r="I742" t="s">
        <v>61</v>
      </c>
      <c r="J742">
        <v>1</v>
      </c>
      <c r="K742" t="s">
        <v>22</v>
      </c>
      <c r="L742">
        <v>99</v>
      </c>
      <c r="M742" t="s">
        <v>260</v>
      </c>
      <c r="N742">
        <v>23679</v>
      </c>
      <c r="R742" s="2">
        <f t="shared" si="23"/>
        <v>94.674343288952855</v>
      </c>
      <c r="S742" s="2">
        <f>VLOOKUP(A742,'LBA Total'!A:Q,14,0)</f>
        <v>25011</v>
      </c>
    </row>
    <row r="743" spans="1:19" x14ac:dyDescent="0.45">
      <c r="A743" s="2" t="str">
        <f t="shared" si="22"/>
        <v>2018|Manurewa Local Board Area|Private Dwelling</v>
      </c>
      <c r="B743" t="s">
        <v>16</v>
      </c>
      <c r="C743" t="s">
        <v>17</v>
      </c>
      <c r="D743" t="s">
        <v>18</v>
      </c>
      <c r="E743" t="s">
        <v>19</v>
      </c>
      <c r="F743">
        <v>2018</v>
      </c>
      <c r="G743">
        <v>2018</v>
      </c>
      <c r="H743" s="1" t="s">
        <v>62</v>
      </c>
      <c r="I743" t="s">
        <v>61</v>
      </c>
      <c r="J743">
        <v>2</v>
      </c>
      <c r="K743" t="s">
        <v>23</v>
      </c>
      <c r="L743">
        <v>1</v>
      </c>
      <c r="M743" t="s">
        <v>261</v>
      </c>
      <c r="N743">
        <v>1200</v>
      </c>
      <c r="R743" s="2">
        <f t="shared" si="23"/>
        <v>4.8105832832230906</v>
      </c>
      <c r="S743" s="2">
        <f>VLOOKUP(A743,'LBA Total'!A:Q,14,0)</f>
        <v>24945</v>
      </c>
    </row>
    <row r="744" spans="1:19" x14ac:dyDescent="0.45">
      <c r="A744" s="2" t="str">
        <f t="shared" si="22"/>
        <v>2018|Manurewa Local Board Area|Non-private Dwelling</v>
      </c>
      <c r="B744" t="s">
        <v>16</v>
      </c>
      <c r="C744" t="s">
        <v>17</v>
      </c>
      <c r="D744" t="s">
        <v>18</v>
      </c>
      <c r="E744" t="s">
        <v>19</v>
      </c>
      <c r="F744">
        <v>2018</v>
      </c>
      <c r="G744">
        <v>2018</v>
      </c>
      <c r="H744" s="1" t="s">
        <v>62</v>
      </c>
      <c r="I744" t="s">
        <v>61</v>
      </c>
      <c r="J744">
        <v>2</v>
      </c>
      <c r="K744" t="s">
        <v>23</v>
      </c>
      <c r="L744">
        <v>2</v>
      </c>
      <c r="M744" t="s">
        <v>262</v>
      </c>
      <c r="N744">
        <v>6</v>
      </c>
      <c r="R744" s="2">
        <f t="shared" si="23"/>
        <v>9.0909090909090917</v>
      </c>
      <c r="S744" s="2">
        <f>VLOOKUP(A744,'LBA Total'!A:Q,14,0)</f>
        <v>66</v>
      </c>
    </row>
    <row r="745" spans="1:19" x14ac:dyDescent="0.45">
      <c r="A745" s="2" t="str">
        <f t="shared" si="22"/>
        <v>2018|Manurewa Local Board Area|Total - dwelling type</v>
      </c>
      <c r="B745" t="s">
        <v>16</v>
      </c>
      <c r="C745" t="s">
        <v>17</v>
      </c>
      <c r="D745" t="s">
        <v>18</v>
      </c>
      <c r="E745" t="s">
        <v>19</v>
      </c>
      <c r="F745">
        <v>2018</v>
      </c>
      <c r="G745">
        <v>2018</v>
      </c>
      <c r="H745" s="1" t="s">
        <v>62</v>
      </c>
      <c r="I745" t="s">
        <v>61</v>
      </c>
      <c r="J745">
        <v>2</v>
      </c>
      <c r="K745" t="s">
        <v>23</v>
      </c>
      <c r="L745">
        <v>99</v>
      </c>
      <c r="M745" t="s">
        <v>260</v>
      </c>
      <c r="N745">
        <v>1206</v>
      </c>
      <c r="R745" s="2">
        <f t="shared" si="23"/>
        <v>4.8218783735156538</v>
      </c>
      <c r="S745" s="2">
        <f>VLOOKUP(A745,'LBA Total'!A:Q,14,0)</f>
        <v>25011</v>
      </c>
    </row>
    <row r="746" spans="1:19" x14ac:dyDescent="0.45">
      <c r="A746" s="2" t="str">
        <f t="shared" si="22"/>
        <v>2018|Manurewa Local Board Area|Private Dwelling</v>
      </c>
      <c r="B746" t="s">
        <v>16</v>
      </c>
      <c r="C746" t="s">
        <v>17</v>
      </c>
      <c r="D746" t="s">
        <v>18</v>
      </c>
      <c r="E746" t="s">
        <v>19</v>
      </c>
      <c r="F746">
        <v>2018</v>
      </c>
      <c r="G746">
        <v>2018</v>
      </c>
      <c r="H746" s="1" t="s">
        <v>62</v>
      </c>
      <c r="I746" t="s">
        <v>61</v>
      </c>
      <c r="J746">
        <v>21</v>
      </c>
      <c r="K746" t="s">
        <v>26</v>
      </c>
      <c r="L746">
        <v>1</v>
      </c>
      <c r="M746" t="s">
        <v>261</v>
      </c>
      <c r="N746">
        <v>747</v>
      </c>
      <c r="R746" s="2">
        <f t="shared" si="23"/>
        <v>2.994588093806374</v>
      </c>
      <c r="S746" s="2">
        <f>VLOOKUP(A746,'LBA Total'!A:Q,14,0)</f>
        <v>24945</v>
      </c>
    </row>
    <row r="747" spans="1:19" x14ac:dyDescent="0.45">
      <c r="A747" s="2" t="str">
        <f t="shared" si="22"/>
        <v>2018|Manurewa Local Board Area|Non-private Dwelling</v>
      </c>
      <c r="B747" t="s">
        <v>16</v>
      </c>
      <c r="C747" t="s">
        <v>17</v>
      </c>
      <c r="D747" t="s">
        <v>18</v>
      </c>
      <c r="E747" t="s">
        <v>19</v>
      </c>
      <c r="F747">
        <v>2018</v>
      </c>
      <c r="G747">
        <v>2018</v>
      </c>
      <c r="H747" s="1" t="s">
        <v>62</v>
      </c>
      <c r="I747" t="s">
        <v>61</v>
      </c>
      <c r="J747">
        <v>21</v>
      </c>
      <c r="K747" t="s">
        <v>26</v>
      </c>
      <c r="L747">
        <v>2</v>
      </c>
      <c r="M747" t="s">
        <v>262</v>
      </c>
      <c r="N747">
        <v>6</v>
      </c>
      <c r="R747" s="2">
        <f t="shared" si="23"/>
        <v>9.0909090909090917</v>
      </c>
      <c r="S747" s="2">
        <f>VLOOKUP(A747,'LBA Total'!A:Q,14,0)</f>
        <v>66</v>
      </c>
    </row>
    <row r="748" spans="1:19" x14ac:dyDescent="0.45">
      <c r="A748" s="2" t="str">
        <f t="shared" si="22"/>
        <v>2018|Manurewa Local Board Area|Total - dwelling type</v>
      </c>
      <c r="B748" t="s">
        <v>16</v>
      </c>
      <c r="C748" t="s">
        <v>17</v>
      </c>
      <c r="D748" t="s">
        <v>18</v>
      </c>
      <c r="E748" t="s">
        <v>19</v>
      </c>
      <c r="F748">
        <v>2018</v>
      </c>
      <c r="G748">
        <v>2018</v>
      </c>
      <c r="H748" s="1" t="s">
        <v>62</v>
      </c>
      <c r="I748" t="s">
        <v>61</v>
      </c>
      <c r="J748">
        <v>21</v>
      </c>
      <c r="K748" t="s">
        <v>26</v>
      </c>
      <c r="L748">
        <v>99</v>
      </c>
      <c r="M748" t="s">
        <v>260</v>
      </c>
      <c r="N748">
        <v>753</v>
      </c>
      <c r="R748" s="2">
        <f t="shared" si="23"/>
        <v>3.0106753028667388</v>
      </c>
      <c r="S748" s="2">
        <f>VLOOKUP(A748,'LBA Total'!A:Q,14,0)</f>
        <v>25011</v>
      </c>
    </row>
    <row r="749" spans="1:19" x14ac:dyDescent="0.45">
      <c r="A749" s="2" t="str">
        <f t="shared" si="22"/>
        <v>2018|Manurewa Local Board Area|Private Dwelling</v>
      </c>
      <c r="B749" t="s">
        <v>16</v>
      </c>
      <c r="C749" t="s">
        <v>17</v>
      </c>
      <c r="D749" t="s">
        <v>18</v>
      </c>
      <c r="E749" t="s">
        <v>19</v>
      </c>
      <c r="F749">
        <v>2018</v>
      </c>
      <c r="G749">
        <v>2018</v>
      </c>
      <c r="H749" s="1" t="s">
        <v>62</v>
      </c>
      <c r="I749" t="s">
        <v>61</v>
      </c>
      <c r="J749">
        <v>22</v>
      </c>
      <c r="K749" t="s">
        <v>27</v>
      </c>
      <c r="L749">
        <v>1</v>
      </c>
      <c r="M749" t="s">
        <v>261</v>
      </c>
      <c r="N749">
        <v>453</v>
      </c>
      <c r="R749" s="2">
        <f t="shared" si="23"/>
        <v>1.8159951894167168</v>
      </c>
      <c r="S749" s="2">
        <f>VLOOKUP(A749,'LBA Total'!A:Q,14,0)</f>
        <v>24945</v>
      </c>
    </row>
    <row r="750" spans="1:19" x14ac:dyDescent="0.45">
      <c r="A750" s="2" t="str">
        <f t="shared" si="22"/>
        <v>2018|Manurewa Local Board Area|Non-private Dwelling</v>
      </c>
      <c r="B750" t="s">
        <v>16</v>
      </c>
      <c r="C750" t="s">
        <v>17</v>
      </c>
      <c r="D750" t="s">
        <v>18</v>
      </c>
      <c r="E750" t="s">
        <v>19</v>
      </c>
      <c r="F750">
        <v>2018</v>
      </c>
      <c r="G750">
        <v>2018</v>
      </c>
      <c r="H750" s="1" t="s">
        <v>62</v>
      </c>
      <c r="I750" t="s">
        <v>61</v>
      </c>
      <c r="J750">
        <v>22</v>
      </c>
      <c r="K750" t="s">
        <v>27</v>
      </c>
      <c r="L750">
        <v>2</v>
      </c>
      <c r="M750" t="s">
        <v>262</v>
      </c>
      <c r="N750">
        <v>0</v>
      </c>
      <c r="R750" s="2">
        <f t="shared" si="23"/>
        <v>0</v>
      </c>
      <c r="S750" s="2">
        <f>VLOOKUP(A750,'LBA Total'!A:Q,14,0)</f>
        <v>66</v>
      </c>
    </row>
    <row r="751" spans="1:19" x14ac:dyDescent="0.45">
      <c r="A751" s="2" t="str">
        <f t="shared" si="22"/>
        <v>2018|Manurewa Local Board Area|Total - dwelling type</v>
      </c>
      <c r="B751" t="s">
        <v>16</v>
      </c>
      <c r="C751" t="s">
        <v>17</v>
      </c>
      <c r="D751" t="s">
        <v>18</v>
      </c>
      <c r="E751" t="s">
        <v>19</v>
      </c>
      <c r="F751">
        <v>2018</v>
      </c>
      <c r="G751">
        <v>2018</v>
      </c>
      <c r="H751" s="1" t="s">
        <v>62</v>
      </c>
      <c r="I751" t="s">
        <v>61</v>
      </c>
      <c r="J751">
        <v>22</v>
      </c>
      <c r="K751" t="s">
        <v>27</v>
      </c>
      <c r="L751">
        <v>99</v>
      </c>
      <c r="M751" t="s">
        <v>260</v>
      </c>
      <c r="N751">
        <v>453</v>
      </c>
      <c r="R751" s="2">
        <f t="shared" si="23"/>
        <v>1.8112030706489146</v>
      </c>
      <c r="S751" s="2">
        <f>VLOOKUP(A751,'LBA Total'!A:Q,14,0)</f>
        <v>25011</v>
      </c>
    </row>
    <row r="752" spans="1:19" x14ac:dyDescent="0.45">
      <c r="A752" s="2" t="str">
        <f t="shared" si="22"/>
        <v>2018|Manurewa Local Board Area|Private Dwelling</v>
      </c>
      <c r="B752" t="s">
        <v>16</v>
      </c>
      <c r="C752" t="s">
        <v>17</v>
      </c>
      <c r="D752" t="s">
        <v>18</v>
      </c>
      <c r="E752" t="s">
        <v>19</v>
      </c>
      <c r="F752">
        <v>2018</v>
      </c>
      <c r="G752">
        <v>2018</v>
      </c>
      <c r="H752" s="1" t="s">
        <v>62</v>
      </c>
      <c r="I752" t="s">
        <v>61</v>
      </c>
      <c r="J752">
        <v>3</v>
      </c>
      <c r="K752" t="s">
        <v>28</v>
      </c>
      <c r="L752">
        <v>1</v>
      </c>
      <c r="M752" t="s">
        <v>261</v>
      </c>
      <c r="N752">
        <v>126</v>
      </c>
      <c r="R752" s="2">
        <f t="shared" si="23"/>
        <v>0.5051112447384245</v>
      </c>
      <c r="S752" s="2">
        <f>VLOOKUP(A752,'LBA Total'!A:Q,14,0)</f>
        <v>24945</v>
      </c>
    </row>
    <row r="753" spans="1:19" x14ac:dyDescent="0.45">
      <c r="A753" s="2" t="str">
        <f t="shared" si="22"/>
        <v>2018|Manurewa Local Board Area|Non-private Dwelling</v>
      </c>
      <c r="B753" t="s">
        <v>16</v>
      </c>
      <c r="C753" t="s">
        <v>17</v>
      </c>
      <c r="D753" t="s">
        <v>18</v>
      </c>
      <c r="E753" t="s">
        <v>19</v>
      </c>
      <c r="F753">
        <v>2018</v>
      </c>
      <c r="G753">
        <v>2018</v>
      </c>
      <c r="H753" s="1" t="s">
        <v>62</v>
      </c>
      <c r="I753" t="s">
        <v>61</v>
      </c>
      <c r="J753">
        <v>3</v>
      </c>
      <c r="K753" t="s">
        <v>28</v>
      </c>
      <c r="L753">
        <v>2</v>
      </c>
      <c r="M753" t="s">
        <v>262</v>
      </c>
      <c r="N753">
        <v>0</v>
      </c>
      <c r="R753" s="2">
        <f t="shared" si="23"/>
        <v>0</v>
      </c>
      <c r="S753" s="2">
        <f>VLOOKUP(A753,'LBA Total'!A:Q,14,0)</f>
        <v>66</v>
      </c>
    </row>
    <row r="754" spans="1:19" x14ac:dyDescent="0.45">
      <c r="A754" s="2" t="str">
        <f t="shared" si="22"/>
        <v>2018|Manurewa Local Board Area|Total - dwelling type</v>
      </c>
      <c r="B754" t="s">
        <v>16</v>
      </c>
      <c r="C754" t="s">
        <v>17</v>
      </c>
      <c r="D754" t="s">
        <v>18</v>
      </c>
      <c r="E754" t="s">
        <v>19</v>
      </c>
      <c r="F754">
        <v>2018</v>
      </c>
      <c r="G754">
        <v>2018</v>
      </c>
      <c r="H754" s="1" t="s">
        <v>62</v>
      </c>
      <c r="I754" t="s">
        <v>61</v>
      </c>
      <c r="J754">
        <v>3</v>
      </c>
      <c r="K754" t="s">
        <v>28</v>
      </c>
      <c r="L754">
        <v>99</v>
      </c>
      <c r="M754" t="s">
        <v>260</v>
      </c>
      <c r="N754">
        <v>126</v>
      </c>
      <c r="R754" s="2">
        <f t="shared" si="23"/>
        <v>0.50377833753148615</v>
      </c>
      <c r="S754" s="2">
        <f>VLOOKUP(A754,'LBA Total'!A:Q,14,0)</f>
        <v>25011</v>
      </c>
    </row>
    <row r="755" spans="1:19" x14ac:dyDescent="0.45">
      <c r="A755" s="2" t="str">
        <f t="shared" si="22"/>
        <v>2018|Manurewa Local Board Area|Private Dwelling</v>
      </c>
      <c r="B755" t="s">
        <v>16</v>
      </c>
      <c r="C755" t="s">
        <v>17</v>
      </c>
      <c r="D755" t="s">
        <v>18</v>
      </c>
      <c r="E755" t="s">
        <v>19</v>
      </c>
      <c r="F755">
        <v>2018</v>
      </c>
      <c r="G755">
        <v>2018</v>
      </c>
      <c r="H755" s="1" t="s">
        <v>62</v>
      </c>
      <c r="I755" t="s">
        <v>61</v>
      </c>
      <c r="J755">
        <v>999</v>
      </c>
      <c r="K755" t="s">
        <v>29</v>
      </c>
      <c r="L755">
        <v>1</v>
      </c>
      <c r="M755" t="s">
        <v>261</v>
      </c>
      <c r="N755">
        <v>24945</v>
      </c>
      <c r="R755" s="2">
        <f t="shared" si="23"/>
        <v>100</v>
      </c>
      <c r="S755" s="2">
        <f>VLOOKUP(A755,'LBA Total'!A:Q,14,0)</f>
        <v>24945</v>
      </c>
    </row>
    <row r="756" spans="1:19" x14ac:dyDescent="0.45">
      <c r="A756" s="2" t="str">
        <f t="shared" si="22"/>
        <v>2018|Manurewa Local Board Area|Non-private Dwelling</v>
      </c>
      <c r="B756" t="s">
        <v>16</v>
      </c>
      <c r="C756" t="s">
        <v>17</v>
      </c>
      <c r="D756" t="s">
        <v>18</v>
      </c>
      <c r="E756" t="s">
        <v>19</v>
      </c>
      <c r="F756">
        <v>2018</v>
      </c>
      <c r="G756">
        <v>2018</v>
      </c>
      <c r="H756" s="1" t="s">
        <v>62</v>
      </c>
      <c r="I756" t="s">
        <v>61</v>
      </c>
      <c r="J756">
        <v>999</v>
      </c>
      <c r="K756" t="s">
        <v>29</v>
      </c>
      <c r="L756">
        <v>2</v>
      </c>
      <c r="M756" t="s">
        <v>262</v>
      </c>
      <c r="N756">
        <v>66</v>
      </c>
      <c r="R756" s="2">
        <f t="shared" si="23"/>
        <v>100</v>
      </c>
      <c r="S756" s="2">
        <f>VLOOKUP(A756,'LBA Total'!A:Q,14,0)</f>
        <v>66</v>
      </c>
    </row>
    <row r="757" spans="1:19" x14ac:dyDescent="0.45">
      <c r="A757" s="2" t="str">
        <f t="shared" si="22"/>
        <v>2018|Manurewa Local Board Area|Total - dwelling type</v>
      </c>
      <c r="B757" t="s">
        <v>16</v>
      </c>
      <c r="C757" t="s">
        <v>17</v>
      </c>
      <c r="D757" t="s">
        <v>18</v>
      </c>
      <c r="E757" t="s">
        <v>19</v>
      </c>
      <c r="F757">
        <v>2018</v>
      </c>
      <c r="G757">
        <v>2018</v>
      </c>
      <c r="H757" s="1" t="s">
        <v>62</v>
      </c>
      <c r="I757" t="s">
        <v>61</v>
      </c>
      <c r="J757">
        <v>999</v>
      </c>
      <c r="K757" t="s">
        <v>29</v>
      </c>
      <c r="L757">
        <v>99</v>
      </c>
      <c r="M757" t="s">
        <v>260</v>
      </c>
      <c r="N757">
        <v>25011</v>
      </c>
      <c r="R757" s="2">
        <f t="shared" si="23"/>
        <v>100</v>
      </c>
      <c r="S757" s="2">
        <f>VLOOKUP(A757,'LBA Total'!A:Q,14,0)</f>
        <v>25011</v>
      </c>
    </row>
    <row r="758" spans="1:19" x14ac:dyDescent="0.45">
      <c r="A758" s="2" t="str">
        <f t="shared" si="22"/>
        <v>2018|Papakura Local Board Area|Private Dwelling</v>
      </c>
      <c r="B758" t="s">
        <v>16</v>
      </c>
      <c r="C758" t="s">
        <v>17</v>
      </c>
      <c r="D758" t="s">
        <v>18</v>
      </c>
      <c r="E758" t="s">
        <v>19</v>
      </c>
      <c r="F758">
        <v>2018</v>
      </c>
      <c r="G758">
        <v>2018</v>
      </c>
      <c r="H758" s="1" t="s">
        <v>60</v>
      </c>
      <c r="I758" t="s">
        <v>59</v>
      </c>
      <c r="J758">
        <v>1</v>
      </c>
      <c r="K758" t="s">
        <v>22</v>
      </c>
      <c r="L758">
        <v>1</v>
      </c>
      <c r="M758" t="s">
        <v>261</v>
      </c>
      <c r="N758">
        <v>17094</v>
      </c>
      <c r="R758" s="2">
        <f t="shared" si="23"/>
        <v>92.245426582483404</v>
      </c>
      <c r="S758" s="2">
        <f>VLOOKUP(A758,'LBA Total'!A:Q,14,0)</f>
        <v>18531</v>
      </c>
    </row>
    <row r="759" spans="1:19" x14ac:dyDescent="0.45">
      <c r="A759" s="2" t="str">
        <f t="shared" si="22"/>
        <v>2018|Papakura Local Board Area|Non-private Dwelling</v>
      </c>
      <c r="B759" t="s">
        <v>16</v>
      </c>
      <c r="C759" t="s">
        <v>17</v>
      </c>
      <c r="D759" t="s">
        <v>18</v>
      </c>
      <c r="E759" t="s">
        <v>19</v>
      </c>
      <c r="F759">
        <v>2018</v>
      </c>
      <c r="G759">
        <v>2018</v>
      </c>
      <c r="H759" s="1" t="s">
        <v>60</v>
      </c>
      <c r="I759" t="s">
        <v>59</v>
      </c>
      <c r="J759">
        <v>1</v>
      </c>
      <c r="K759" t="s">
        <v>22</v>
      </c>
      <c r="L759">
        <v>2</v>
      </c>
      <c r="M759" t="s">
        <v>262</v>
      </c>
      <c r="N759">
        <v>42</v>
      </c>
      <c r="R759" s="2">
        <f t="shared" si="23"/>
        <v>93.333333333333329</v>
      </c>
      <c r="S759" s="2">
        <f>VLOOKUP(A759,'LBA Total'!A:Q,14,0)</f>
        <v>45</v>
      </c>
    </row>
    <row r="760" spans="1:19" x14ac:dyDescent="0.45">
      <c r="A760" s="2" t="str">
        <f t="shared" si="22"/>
        <v>2018|Papakura Local Board Area|Total - dwelling type</v>
      </c>
      <c r="B760" t="s">
        <v>16</v>
      </c>
      <c r="C760" t="s">
        <v>17</v>
      </c>
      <c r="D760" t="s">
        <v>18</v>
      </c>
      <c r="E760" t="s">
        <v>19</v>
      </c>
      <c r="F760">
        <v>2018</v>
      </c>
      <c r="G760">
        <v>2018</v>
      </c>
      <c r="H760" s="1" t="s">
        <v>60</v>
      </c>
      <c r="I760" t="s">
        <v>59</v>
      </c>
      <c r="J760">
        <v>1</v>
      </c>
      <c r="K760" t="s">
        <v>22</v>
      </c>
      <c r="L760">
        <v>99</v>
      </c>
      <c r="M760" t="s">
        <v>260</v>
      </c>
      <c r="N760">
        <v>17133</v>
      </c>
      <c r="R760" s="2">
        <f t="shared" si="23"/>
        <v>92.231912144702846</v>
      </c>
      <c r="S760" s="2">
        <f>VLOOKUP(A760,'LBA Total'!A:Q,14,0)</f>
        <v>18576</v>
      </c>
    </row>
    <row r="761" spans="1:19" x14ac:dyDescent="0.45">
      <c r="A761" s="2" t="str">
        <f t="shared" si="22"/>
        <v>2018|Papakura Local Board Area|Private Dwelling</v>
      </c>
      <c r="B761" t="s">
        <v>16</v>
      </c>
      <c r="C761" t="s">
        <v>17</v>
      </c>
      <c r="D761" t="s">
        <v>18</v>
      </c>
      <c r="E761" t="s">
        <v>19</v>
      </c>
      <c r="F761">
        <v>2018</v>
      </c>
      <c r="G761">
        <v>2018</v>
      </c>
      <c r="H761" s="1" t="s">
        <v>60</v>
      </c>
      <c r="I761" t="s">
        <v>59</v>
      </c>
      <c r="J761">
        <v>2</v>
      </c>
      <c r="K761" t="s">
        <v>23</v>
      </c>
      <c r="L761">
        <v>1</v>
      </c>
      <c r="M761" t="s">
        <v>261</v>
      </c>
      <c r="N761">
        <v>1152</v>
      </c>
      <c r="R761" s="2">
        <f t="shared" si="23"/>
        <v>6.2166100048567259</v>
      </c>
      <c r="S761" s="2">
        <f>VLOOKUP(A761,'LBA Total'!A:Q,14,0)</f>
        <v>18531</v>
      </c>
    </row>
    <row r="762" spans="1:19" x14ac:dyDescent="0.45">
      <c r="A762" s="2" t="str">
        <f t="shared" si="22"/>
        <v>2018|Papakura Local Board Area|Non-private Dwelling</v>
      </c>
      <c r="B762" t="s">
        <v>16</v>
      </c>
      <c r="C762" t="s">
        <v>17</v>
      </c>
      <c r="D762" t="s">
        <v>18</v>
      </c>
      <c r="E762" t="s">
        <v>19</v>
      </c>
      <c r="F762">
        <v>2018</v>
      </c>
      <c r="G762">
        <v>2018</v>
      </c>
      <c r="H762" s="1" t="s">
        <v>60</v>
      </c>
      <c r="I762" t="s">
        <v>59</v>
      </c>
      <c r="J762">
        <v>2</v>
      </c>
      <c r="K762" t="s">
        <v>23</v>
      </c>
      <c r="L762">
        <v>2</v>
      </c>
      <c r="M762" t="s">
        <v>262</v>
      </c>
      <c r="N762">
        <v>3</v>
      </c>
      <c r="R762" s="2">
        <f t="shared" si="23"/>
        <v>6.666666666666667</v>
      </c>
      <c r="S762" s="2">
        <f>VLOOKUP(A762,'LBA Total'!A:Q,14,0)</f>
        <v>45</v>
      </c>
    </row>
    <row r="763" spans="1:19" x14ac:dyDescent="0.45">
      <c r="A763" s="2" t="str">
        <f t="shared" si="22"/>
        <v>2018|Papakura Local Board Area|Total - dwelling type</v>
      </c>
      <c r="B763" t="s">
        <v>16</v>
      </c>
      <c r="C763" t="s">
        <v>17</v>
      </c>
      <c r="D763" t="s">
        <v>18</v>
      </c>
      <c r="E763" t="s">
        <v>19</v>
      </c>
      <c r="F763">
        <v>2018</v>
      </c>
      <c r="G763">
        <v>2018</v>
      </c>
      <c r="H763" s="1" t="s">
        <v>60</v>
      </c>
      <c r="I763" t="s">
        <v>59</v>
      </c>
      <c r="J763">
        <v>2</v>
      </c>
      <c r="K763" t="s">
        <v>23</v>
      </c>
      <c r="L763">
        <v>99</v>
      </c>
      <c r="M763" t="s">
        <v>260</v>
      </c>
      <c r="N763">
        <v>1155</v>
      </c>
      <c r="R763" s="2">
        <f t="shared" si="23"/>
        <v>6.2177002583979322</v>
      </c>
      <c r="S763" s="2">
        <f>VLOOKUP(A763,'LBA Total'!A:Q,14,0)</f>
        <v>18576</v>
      </c>
    </row>
    <row r="764" spans="1:19" x14ac:dyDescent="0.45">
      <c r="A764" s="2" t="str">
        <f t="shared" si="22"/>
        <v>2018|Papakura Local Board Area|Private Dwelling</v>
      </c>
      <c r="B764" t="s">
        <v>16</v>
      </c>
      <c r="C764" t="s">
        <v>17</v>
      </c>
      <c r="D764" t="s">
        <v>18</v>
      </c>
      <c r="E764" t="s">
        <v>19</v>
      </c>
      <c r="F764">
        <v>2018</v>
      </c>
      <c r="G764">
        <v>2018</v>
      </c>
      <c r="H764" s="1" t="s">
        <v>60</v>
      </c>
      <c r="I764" t="s">
        <v>59</v>
      </c>
      <c r="J764">
        <v>21</v>
      </c>
      <c r="K764" t="s">
        <v>26</v>
      </c>
      <c r="L764">
        <v>1</v>
      </c>
      <c r="M764" t="s">
        <v>261</v>
      </c>
      <c r="N764">
        <v>588</v>
      </c>
      <c r="R764" s="2">
        <f t="shared" si="23"/>
        <v>3.1730613566456207</v>
      </c>
      <c r="S764" s="2">
        <f>VLOOKUP(A764,'LBA Total'!A:Q,14,0)</f>
        <v>18531</v>
      </c>
    </row>
    <row r="765" spans="1:19" x14ac:dyDescent="0.45">
      <c r="A765" s="2" t="str">
        <f t="shared" si="22"/>
        <v>2018|Papakura Local Board Area|Non-private Dwelling</v>
      </c>
      <c r="B765" t="s">
        <v>16</v>
      </c>
      <c r="C765" t="s">
        <v>17</v>
      </c>
      <c r="D765" t="s">
        <v>18</v>
      </c>
      <c r="E765" t="s">
        <v>19</v>
      </c>
      <c r="F765">
        <v>2018</v>
      </c>
      <c r="G765">
        <v>2018</v>
      </c>
      <c r="H765" s="1" t="s">
        <v>60</v>
      </c>
      <c r="I765" t="s">
        <v>59</v>
      </c>
      <c r="J765">
        <v>21</v>
      </c>
      <c r="K765" t="s">
        <v>26</v>
      </c>
      <c r="L765">
        <v>2</v>
      </c>
      <c r="M765" t="s">
        <v>262</v>
      </c>
      <c r="N765">
        <v>0</v>
      </c>
      <c r="R765" s="2">
        <f t="shared" si="23"/>
        <v>0</v>
      </c>
      <c r="S765" s="2">
        <f>VLOOKUP(A765,'LBA Total'!A:Q,14,0)</f>
        <v>45</v>
      </c>
    </row>
    <row r="766" spans="1:19" x14ac:dyDescent="0.45">
      <c r="A766" s="2" t="str">
        <f t="shared" si="22"/>
        <v>2018|Papakura Local Board Area|Total - dwelling type</v>
      </c>
      <c r="B766" t="s">
        <v>16</v>
      </c>
      <c r="C766" t="s">
        <v>17</v>
      </c>
      <c r="D766" t="s">
        <v>18</v>
      </c>
      <c r="E766" t="s">
        <v>19</v>
      </c>
      <c r="F766">
        <v>2018</v>
      </c>
      <c r="G766">
        <v>2018</v>
      </c>
      <c r="H766" s="1" t="s">
        <v>60</v>
      </c>
      <c r="I766" t="s">
        <v>59</v>
      </c>
      <c r="J766">
        <v>21</v>
      </c>
      <c r="K766" t="s">
        <v>26</v>
      </c>
      <c r="L766">
        <v>99</v>
      </c>
      <c r="M766" t="s">
        <v>260</v>
      </c>
      <c r="N766">
        <v>591</v>
      </c>
      <c r="R766" s="2">
        <f t="shared" si="23"/>
        <v>3.181524547803618</v>
      </c>
      <c r="S766" s="2">
        <f>VLOOKUP(A766,'LBA Total'!A:Q,14,0)</f>
        <v>18576</v>
      </c>
    </row>
    <row r="767" spans="1:19" x14ac:dyDescent="0.45">
      <c r="A767" s="2" t="str">
        <f t="shared" si="22"/>
        <v>2018|Papakura Local Board Area|Private Dwelling</v>
      </c>
      <c r="B767" t="s">
        <v>16</v>
      </c>
      <c r="C767" t="s">
        <v>17</v>
      </c>
      <c r="D767" t="s">
        <v>18</v>
      </c>
      <c r="E767" t="s">
        <v>19</v>
      </c>
      <c r="F767">
        <v>2018</v>
      </c>
      <c r="G767">
        <v>2018</v>
      </c>
      <c r="H767" s="1" t="s">
        <v>60</v>
      </c>
      <c r="I767" t="s">
        <v>59</v>
      </c>
      <c r="J767">
        <v>22</v>
      </c>
      <c r="K767" t="s">
        <v>27</v>
      </c>
      <c r="L767">
        <v>1</v>
      </c>
      <c r="M767" t="s">
        <v>261</v>
      </c>
      <c r="N767">
        <v>564</v>
      </c>
      <c r="R767" s="2">
        <f t="shared" si="23"/>
        <v>3.0435486482111056</v>
      </c>
      <c r="S767" s="2">
        <f>VLOOKUP(A767,'LBA Total'!A:Q,14,0)</f>
        <v>18531</v>
      </c>
    </row>
    <row r="768" spans="1:19" x14ac:dyDescent="0.45">
      <c r="A768" s="2" t="str">
        <f t="shared" si="22"/>
        <v>2018|Papakura Local Board Area|Non-private Dwelling</v>
      </c>
      <c r="B768" t="s">
        <v>16</v>
      </c>
      <c r="C768" t="s">
        <v>17</v>
      </c>
      <c r="D768" t="s">
        <v>18</v>
      </c>
      <c r="E768" t="s">
        <v>19</v>
      </c>
      <c r="F768">
        <v>2018</v>
      </c>
      <c r="G768">
        <v>2018</v>
      </c>
      <c r="H768" s="1" t="s">
        <v>60</v>
      </c>
      <c r="I768" t="s">
        <v>59</v>
      </c>
      <c r="J768">
        <v>22</v>
      </c>
      <c r="K768" t="s">
        <v>27</v>
      </c>
      <c r="L768">
        <v>2</v>
      </c>
      <c r="M768" t="s">
        <v>262</v>
      </c>
      <c r="N768">
        <v>3</v>
      </c>
      <c r="R768" s="2">
        <f t="shared" si="23"/>
        <v>6.666666666666667</v>
      </c>
      <c r="S768" s="2">
        <f>VLOOKUP(A768,'LBA Total'!A:Q,14,0)</f>
        <v>45</v>
      </c>
    </row>
    <row r="769" spans="1:19" x14ac:dyDescent="0.45">
      <c r="A769" s="2" t="str">
        <f t="shared" si="22"/>
        <v>2018|Papakura Local Board Area|Total - dwelling type</v>
      </c>
      <c r="B769" t="s">
        <v>16</v>
      </c>
      <c r="C769" t="s">
        <v>17</v>
      </c>
      <c r="D769" t="s">
        <v>18</v>
      </c>
      <c r="E769" t="s">
        <v>19</v>
      </c>
      <c r="F769">
        <v>2018</v>
      </c>
      <c r="G769">
        <v>2018</v>
      </c>
      <c r="H769" s="1" t="s">
        <v>60</v>
      </c>
      <c r="I769" t="s">
        <v>59</v>
      </c>
      <c r="J769">
        <v>22</v>
      </c>
      <c r="K769" t="s">
        <v>27</v>
      </c>
      <c r="L769">
        <v>99</v>
      </c>
      <c r="M769" t="s">
        <v>260</v>
      </c>
      <c r="N769">
        <v>567</v>
      </c>
      <c r="R769" s="2">
        <f t="shared" si="23"/>
        <v>3.0523255813953485</v>
      </c>
      <c r="S769" s="2">
        <f>VLOOKUP(A769,'LBA Total'!A:Q,14,0)</f>
        <v>18576</v>
      </c>
    </row>
    <row r="770" spans="1:19" x14ac:dyDescent="0.45">
      <c r="A770" s="2" t="str">
        <f t="shared" si="22"/>
        <v>2018|Papakura Local Board Area|Private Dwelling</v>
      </c>
      <c r="B770" t="s">
        <v>16</v>
      </c>
      <c r="C770" t="s">
        <v>17</v>
      </c>
      <c r="D770" t="s">
        <v>18</v>
      </c>
      <c r="E770" t="s">
        <v>19</v>
      </c>
      <c r="F770">
        <v>2018</v>
      </c>
      <c r="G770">
        <v>2018</v>
      </c>
      <c r="H770" s="1" t="s">
        <v>60</v>
      </c>
      <c r="I770" t="s">
        <v>59</v>
      </c>
      <c r="J770">
        <v>3</v>
      </c>
      <c r="K770" t="s">
        <v>28</v>
      </c>
      <c r="L770">
        <v>1</v>
      </c>
      <c r="M770" t="s">
        <v>261</v>
      </c>
      <c r="N770">
        <v>288</v>
      </c>
      <c r="R770" s="2">
        <f t="shared" si="23"/>
        <v>1.5541525012141815</v>
      </c>
      <c r="S770" s="2">
        <f>VLOOKUP(A770,'LBA Total'!A:Q,14,0)</f>
        <v>18531</v>
      </c>
    </row>
    <row r="771" spans="1:19" x14ac:dyDescent="0.45">
      <c r="A771" s="2" t="str">
        <f t="shared" ref="A771:A834" si="24">G771&amp;"|"&amp;I771&amp;"|"&amp;M771</f>
        <v>2018|Papakura Local Board Area|Non-private Dwelling</v>
      </c>
      <c r="B771" t="s">
        <v>16</v>
      </c>
      <c r="C771" t="s">
        <v>17</v>
      </c>
      <c r="D771" t="s">
        <v>18</v>
      </c>
      <c r="E771" t="s">
        <v>19</v>
      </c>
      <c r="F771">
        <v>2018</v>
      </c>
      <c r="G771">
        <v>2018</v>
      </c>
      <c r="H771" s="1" t="s">
        <v>60</v>
      </c>
      <c r="I771" t="s">
        <v>59</v>
      </c>
      <c r="J771">
        <v>3</v>
      </c>
      <c r="K771" t="s">
        <v>28</v>
      </c>
      <c r="L771">
        <v>2</v>
      </c>
      <c r="M771" t="s">
        <v>262</v>
      </c>
      <c r="N771">
        <v>0</v>
      </c>
      <c r="R771" s="2">
        <f t="shared" ref="R771:R834" si="25">IF(P771&lt;&gt;"_U",IFERROR((N771/S771*100),"."),".")</f>
        <v>0</v>
      </c>
      <c r="S771" s="2">
        <f>VLOOKUP(A771,'LBA Total'!A:Q,14,0)</f>
        <v>45</v>
      </c>
    </row>
    <row r="772" spans="1:19" x14ac:dyDescent="0.45">
      <c r="A772" s="2" t="str">
        <f t="shared" si="24"/>
        <v>2018|Papakura Local Board Area|Total - dwelling type</v>
      </c>
      <c r="B772" t="s">
        <v>16</v>
      </c>
      <c r="C772" t="s">
        <v>17</v>
      </c>
      <c r="D772" t="s">
        <v>18</v>
      </c>
      <c r="E772" t="s">
        <v>19</v>
      </c>
      <c r="F772">
        <v>2018</v>
      </c>
      <c r="G772">
        <v>2018</v>
      </c>
      <c r="H772" s="1" t="s">
        <v>60</v>
      </c>
      <c r="I772" t="s">
        <v>59</v>
      </c>
      <c r="J772">
        <v>3</v>
      </c>
      <c r="K772" t="s">
        <v>28</v>
      </c>
      <c r="L772">
        <v>99</v>
      </c>
      <c r="M772" t="s">
        <v>260</v>
      </c>
      <c r="N772">
        <v>288</v>
      </c>
      <c r="R772" s="2">
        <f t="shared" si="25"/>
        <v>1.5503875968992249</v>
      </c>
      <c r="S772" s="2">
        <f>VLOOKUP(A772,'LBA Total'!A:Q,14,0)</f>
        <v>18576</v>
      </c>
    </row>
    <row r="773" spans="1:19" x14ac:dyDescent="0.45">
      <c r="A773" s="2" t="str">
        <f t="shared" si="24"/>
        <v>2018|Papakura Local Board Area|Private Dwelling</v>
      </c>
      <c r="B773" t="s">
        <v>16</v>
      </c>
      <c r="C773" t="s">
        <v>17</v>
      </c>
      <c r="D773" t="s">
        <v>18</v>
      </c>
      <c r="E773" t="s">
        <v>19</v>
      </c>
      <c r="F773">
        <v>2018</v>
      </c>
      <c r="G773">
        <v>2018</v>
      </c>
      <c r="H773" s="1" t="s">
        <v>60</v>
      </c>
      <c r="I773" t="s">
        <v>59</v>
      </c>
      <c r="J773">
        <v>999</v>
      </c>
      <c r="K773" t="s">
        <v>29</v>
      </c>
      <c r="L773">
        <v>1</v>
      </c>
      <c r="M773" t="s">
        <v>261</v>
      </c>
      <c r="N773">
        <v>18531</v>
      </c>
      <c r="R773" s="2">
        <f t="shared" si="25"/>
        <v>100</v>
      </c>
      <c r="S773" s="2">
        <f>VLOOKUP(A773,'LBA Total'!A:Q,14,0)</f>
        <v>18531</v>
      </c>
    </row>
    <row r="774" spans="1:19" x14ac:dyDescent="0.45">
      <c r="A774" s="2" t="str">
        <f t="shared" si="24"/>
        <v>2018|Papakura Local Board Area|Non-private Dwelling</v>
      </c>
      <c r="B774" t="s">
        <v>16</v>
      </c>
      <c r="C774" t="s">
        <v>17</v>
      </c>
      <c r="D774" t="s">
        <v>18</v>
      </c>
      <c r="E774" t="s">
        <v>19</v>
      </c>
      <c r="F774">
        <v>2018</v>
      </c>
      <c r="G774">
        <v>2018</v>
      </c>
      <c r="H774" s="1" t="s">
        <v>60</v>
      </c>
      <c r="I774" t="s">
        <v>59</v>
      </c>
      <c r="J774">
        <v>999</v>
      </c>
      <c r="K774" t="s">
        <v>29</v>
      </c>
      <c r="L774">
        <v>2</v>
      </c>
      <c r="M774" t="s">
        <v>262</v>
      </c>
      <c r="N774">
        <v>45</v>
      </c>
      <c r="R774" s="2">
        <f t="shared" si="25"/>
        <v>100</v>
      </c>
      <c r="S774" s="2">
        <f>VLOOKUP(A774,'LBA Total'!A:Q,14,0)</f>
        <v>45</v>
      </c>
    </row>
    <row r="775" spans="1:19" x14ac:dyDescent="0.45">
      <c r="A775" s="2" t="str">
        <f t="shared" si="24"/>
        <v>2018|Papakura Local Board Area|Total - dwelling type</v>
      </c>
      <c r="B775" t="s">
        <v>16</v>
      </c>
      <c r="C775" t="s">
        <v>17</v>
      </c>
      <c r="D775" t="s">
        <v>18</v>
      </c>
      <c r="E775" t="s">
        <v>19</v>
      </c>
      <c r="F775">
        <v>2018</v>
      </c>
      <c r="G775">
        <v>2018</v>
      </c>
      <c r="H775" s="1" t="s">
        <v>60</v>
      </c>
      <c r="I775" t="s">
        <v>59</v>
      </c>
      <c r="J775">
        <v>999</v>
      </c>
      <c r="K775" t="s">
        <v>29</v>
      </c>
      <c r="L775">
        <v>99</v>
      </c>
      <c r="M775" t="s">
        <v>260</v>
      </c>
      <c r="N775">
        <v>18576</v>
      </c>
      <c r="R775" s="2">
        <f t="shared" si="25"/>
        <v>100</v>
      </c>
      <c r="S775" s="2">
        <f>VLOOKUP(A775,'LBA Total'!A:Q,14,0)</f>
        <v>18576</v>
      </c>
    </row>
    <row r="776" spans="1:19" x14ac:dyDescent="0.45">
      <c r="A776" s="2" t="str">
        <f t="shared" si="24"/>
        <v>2018|Franklin Local Board Area|Private Dwelling</v>
      </c>
      <c r="B776" t="s">
        <v>16</v>
      </c>
      <c r="C776" t="s">
        <v>17</v>
      </c>
      <c r="D776" t="s">
        <v>18</v>
      </c>
      <c r="E776" t="s">
        <v>19</v>
      </c>
      <c r="F776">
        <v>2018</v>
      </c>
      <c r="G776">
        <v>2018</v>
      </c>
      <c r="H776" s="1" t="s">
        <v>58</v>
      </c>
      <c r="I776" t="s">
        <v>57</v>
      </c>
      <c r="J776">
        <v>1</v>
      </c>
      <c r="K776" t="s">
        <v>22</v>
      </c>
      <c r="L776">
        <v>1</v>
      </c>
      <c r="M776" t="s">
        <v>261</v>
      </c>
      <c r="N776">
        <v>25464</v>
      </c>
      <c r="R776" s="2">
        <f t="shared" si="25"/>
        <v>90.422925322254173</v>
      </c>
      <c r="S776" s="2">
        <f>VLOOKUP(A776,'LBA Total'!A:Q,14,0)</f>
        <v>28161</v>
      </c>
    </row>
    <row r="777" spans="1:19" x14ac:dyDescent="0.45">
      <c r="A777" s="2" t="str">
        <f t="shared" si="24"/>
        <v>2018|Franklin Local Board Area|Non-private Dwelling</v>
      </c>
      <c r="B777" t="s">
        <v>16</v>
      </c>
      <c r="C777" t="s">
        <v>17</v>
      </c>
      <c r="D777" t="s">
        <v>18</v>
      </c>
      <c r="E777" t="s">
        <v>19</v>
      </c>
      <c r="F777">
        <v>2018</v>
      </c>
      <c r="G777">
        <v>2018</v>
      </c>
      <c r="H777" s="1" t="s">
        <v>58</v>
      </c>
      <c r="I777" t="s">
        <v>57</v>
      </c>
      <c r="J777">
        <v>1</v>
      </c>
      <c r="K777" t="s">
        <v>22</v>
      </c>
      <c r="L777">
        <v>2</v>
      </c>
      <c r="M777" t="s">
        <v>262</v>
      </c>
      <c r="N777">
        <v>84</v>
      </c>
      <c r="R777" s="2">
        <f t="shared" si="25"/>
        <v>71.794871794871796</v>
      </c>
      <c r="S777" s="2">
        <f>VLOOKUP(A777,'LBA Total'!A:Q,14,0)</f>
        <v>117</v>
      </c>
    </row>
    <row r="778" spans="1:19" x14ac:dyDescent="0.45">
      <c r="A778" s="2" t="str">
        <f t="shared" si="24"/>
        <v>2018|Franklin Local Board Area|Total - dwelling type</v>
      </c>
      <c r="B778" t="s">
        <v>16</v>
      </c>
      <c r="C778" t="s">
        <v>17</v>
      </c>
      <c r="D778" t="s">
        <v>18</v>
      </c>
      <c r="E778" t="s">
        <v>19</v>
      </c>
      <c r="F778">
        <v>2018</v>
      </c>
      <c r="G778">
        <v>2018</v>
      </c>
      <c r="H778" s="1" t="s">
        <v>58</v>
      </c>
      <c r="I778" t="s">
        <v>57</v>
      </c>
      <c r="J778">
        <v>1</v>
      </c>
      <c r="K778" t="s">
        <v>22</v>
      </c>
      <c r="L778">
        <v>99</v>
      </c>
      <c r="M778" t="s">
        <v>260</v>
      </c>
      <c r="N778">
        <v>25548</v>
      </c>
      <c r="R778" s="2">
        <f t="shared" si="25"/>
        <v>90.336268165906446</v>
      </c>
      <c r="S778" s="2">
        <f>VLOOKUP(A778,'LBA Total'!A:Q,14,0)</f>
        <v>28281</v>
      </c>
    </row>
    <row r="779" spans="1:19" x14ac:dyDescent="0.45">
      <c r="A779" s="2" t="str">
        <f t="shared" si="24"/>
        <v>2018|Franklin Local Board Area|Private Dwelling</v>
      </c>
      <c r="B779" t="s">
        <v>16</v>
      </c>
      <c r="C779" t="s">
        <v>17</v>
      </c>
      <c r="D779" t="s">
        <v>18</v>
      </c>
      <c r="E779" t="s">
        <v>19</v>
      </c>
      <c r="F779">
        <v>2018</v>
      </c>
      <c r="G779">
        <v>2018</v>
      </c>
      <c r="H779" s="1" t="s">
        <v>58</v>
      </c>
      <c r="I779" t="s">
        <v>57</v>
      </c>
      <c r="J779">
        <v>2</v>
      </c>
      <c r="K779" t="s">
        <v>23</v>
      </c>
      <c r="L779">
        <v>1</v>
      </c>
      <c r="M779" t="s">
        <v>261</v>
      </c>
      <c r="N779">
        <v>2433</v>
      </c>
      <c r="R779" s="2">
        <f t="shared" si="25"/>
        <v>8.6396079684670291</v>
      </c>
      <c r="S779" s="2">
        <f>VLOOKUP(A779,'LBA Total'!A:Q,14,0)</f>
        <v>28161</v>
      </c>
    </row>
    <row r="780" spans="1:19" x14ac:dyDescent="0.45">
      <c r="A780" s="2" t="str">
        <f t="shared" si="24"/>
        <v>2018|Franklin Local Board Area|Non-private Dwelling</v>
      </c>
      <c r="B780" t="s">
        <v>16</v>
      </c>
      <c r="C780" t="s">
        <v>17</v>
      </c>
      <c r="D780" t="s">
        <v>18</v>
      </c>
      <c r="E780" t="s">
        <v>19</v>
      </c>
      <c r="F780">
        <v>2018</v>
      </c>
      <c r="G780">
        <v>2018</v>
      </c>
      <c r="H780" s="1" t="s">
        <v>58</v>
      </c>
      <c r="I780" t="s">
        <v>57</v>
      </c>
      <c r="J780">
        <v>2</v>
      </c>
      <c r="K780" t="s">
        <v>23</v>
      </c>
      <c r="L780">
        <v>2</v>
      </c>
      <c r="M780" t="s">
        <v>262</v>
      </c>
      <c r="N780">
        <v>24</v>
      </c>
      <c r="R780" s="2">
        <f t="shared" si="25"/>
        <v>20.512820512820511</v>
      </c>
      <c r="S780" s="2">
        <f>VLOOKUP(A780,'LBA Total'!A:Q,14,0)</f>
        <v>117</v>
      </c>
    </row>
    <row r="781" spans="1:19" x14ac:dyDescent="0.45">
      <c r="A781" s="2" t="str">
        <f t="shared" si="24"/>
        <v>2018|Franklin Local Board Area|Total - dwelling type</v>
      </c>
      <c r="B781" t="s">
        <v>16</v>
      </c>
      <c r="C781" t="s">
        <v>17</v>
      </c>
      <c r="D781" t="s">
        <v>18</v>
      </c>
      <c r="E781" t="s">
        <v>19</v>
      </c>
      <c r="F781">
        <v>2018</v>
      </c>
      <c r="G781">
        <v>2018</v>
      </c>
      <c r="H781" s="1" t="s">
        <v>58</v>
      </c>
      <c r="I781" t="s">
        <v>57</v>
      </c>
      <c r="J781">
        <v>2</v>
      </c>
      <c r="K781" t="s">
        <v>23</v>
      </c>
      <c r="L781">
        <v>99</v>
      </c>
      <c r="M781" t="s">
        <v>260</v>
      </c>
      <c r="N781">
        <v>2454</v>
      </c>
      <c r="R781" s="2">
        <f t="shared" si="25"/>
        <v>8.6772037763869747</v>
      </c>
      <c r="S781" s="2">
        <f>VLOOKUP(A781,'LBA Total'!A:Q,14,0)</f>
        <v>28281</v>
      </c>
    </row>
    <row r="782" spans="1:19" x14ac:dyDescent="0.45">
      <c r="A782" s="2" t="str">
        <f t="shared" si="24"/>
        <v>2018|Franklin Local Board Area|Private Dwelling</v>
      </c>
      <c r="B782" t="s">
        <v>16</v>
      </c>
      <c r="C782" t="s">
        <v>17</v>
      </c>
      <c r="D782" t="s">
        <v>18</v>
      </c>
      <c r="E782" t="s">
        <v>19</v>
      </c>
      <c r="F782">
        <v>2018</v>
      </c>
      <c r="G782">
        <v>2018</v>
      </c>
      <c r="H782" s="1" t="s">
        <v>58</v>
      </c>
      <c r="I782" t="s">
        <v>57</v>
      </c>
      <c r="J782">
        <v>21</v>
      </c>
      <c r="K782" t="s">
        <v>26</v>
      </c>
      <c r="L782">
        <v>1</v>
      </c>
      <c r="M782" t="s">
        <v>261</v>
      </c>
      <c r="N782">
        <v>1305</v>
      </c>
      <c r="R782" s="2">
        <f t="shared" si="25"/>
        <v>4.634068392457654</v>
      </c>
      <c r="S782" s="2">
        <f>VLOOKUP(A782,'LBA Total'!A:Q,14,0)</f>
        <v>28161</v>
      </c>
    </row>
    <row r="783" spans="1:19" x14ac:dyDescent="0.45">
      <c r="A783" s="2" t="str">
        <f t="shared" si="24"/>
        <v>2018|Franklin Local Board Area|Non-private Dwelling</v>
      </c>
      <c r="B783" t="s">
        <v>16</v>
      </c>
      <c r="C783" t="s">
        <v>17</v>
      </c>
      <c r="D783" t="s">
        <v>18</v>
      </c>
      <c r="E783" t="s">
        <v>19</v>
      </c>
      <c r="F783">
        <v>2018</v>
      </c>
      <c r="G783">
        <v>2018</v>
      </c>
      <c r="H783" s="1" t="s">
        <v>58</v>
      </c>
      <c r="I783" t="s">
        <v>57</v>
      </c>
      <c r="J783">
        <v>21</v>
      </c>
      <c r="K783" t="s">
        <v>26</v>
      </c>
      <c r="L783">
        <v>2</v>
      </c>
      <c r="M783" t="s">
        <v>262</v>
      </c>
      <c r="N783">
        <v>6</v>
      </c>
      <c r="R783" s="2">
        <f t="shared" si="25"/>
        <v>5.1282051282051277</v>
      </c>
      <c r="S783" s="2">
        <f>VLOOKUP(A783,'LBA Total'!A:Q,14,0)</f>
        <v>117</v>
      </c>
    </row>
    <row r="784" spans="1:19" x14ac:dyDescent="0.45">
      <c r="A784" s="2" t="str">
        <f t="shared" si="24"/>
        <v>2018|Franklin Local Board Area|Total - dwelling type</v>
      </c>
      <c r="B784" t="s">
        <v>16</v>
      </c>
      <c r="C784" t="s">
        <v>17</v>
      </c>
      <c r="D784" t="s">
        <v>18</v>
      </c>
      <c r="E784" t="s">
        <v>19</v>
      </c>
      <c r="F784">
        <v>2018</v>
      </c>
      <c r="G784">
        <v>2018</v>
      </c>
      <c r="H784" s="1" t="s">
        <v>58</v>
      </c>
      <c r="I784" t="s">
        <v>57</v>
      </c>
      <c r="J784">
        <v>21</v>
      </c>
      <c r="K784" t="s">
        <v>26</v>
      </c>
      <c r="L784">
        <v>99</v>
      </c>
      <c r="M784" t="s">
        <v>260</v>
      </c>
      <c r="N784">
        <v>1311</v>
      </c>
      <c r="R784" s="2">
        <f t="shared" si="25"/>
        <v>4.6356210883632123</v>
      </c>
      <c r="S784" s="2">
        <f>VLOOKUP(A784,'LBA Total'!A:Q,14,0)</f>
        <v>28281</v>
      </c>
    </row>
    <row r="785" spans="1:19" x14ac:dyDescent="0.45">
      <c r="A785" s="2" t="str">
        <f t="shared" si="24"/>
        <v>2018|Franklin Local Board Area|Private Dwelling</v>
      </c>
      <c r="B785" t="s">
        <v>16</v>
      </c>
      <c r="C785" t="s">
        <v>17</v>
      </c>
      <c r="D785" t="s">
        <v>18</v>
      </c>
      <c r="E785" t="s">
        <v>19</v>
      </c>
      <c r="F785">
        <v>2018</v>
      </c>
      <c r="G785">
        <v>2018</v>
      </c>
      <c r="H785" s="1" t="s">
        <v>58</v>
      </c>
      <c r="I785" t="s">
        <v>57</v>
      </c>
      <c r="J785">
        <v>22</v>
      </c>
      <c r="K785" t="s">
        <v>27</v>
      </c>
      <c r="L785">
        <v>1</v>
      </c>
      <c r="M785" t="s">
        <v>261</v>
      </c>
      <c r="N785">
        <v>1128</v>
      </c>
      <c r="R785" s="2">
        <f t="shared" si="25"/>
        <v>4.0055395760093742</v>
      </c>
      <c r="S785" s="2">
        <f>VLOOKUP(A785,'LBA Total'!A:Q,14,0)</f>
        <v>28161</v>
      </c>
    </row>
    <row r="786" spans="1:19" x14ac:dyDescent="0.45">
      <c r="A786" s="2" t="str">
        <f t="shared" si="24"/>
        <v>2018|Franklin Local Board Area|Non-private Dwelling</v>
      </c>
      <c r="B786" t="s">
        <v>16</v>
      </c>
      <c r="C786" t="s">
        <v>17</v>
      </c>
      <c r="D786" t="s">
        <v>18</v>
      </c>
      <c r="E786" t="s">
        <v>19</v>
      </c>
      <c r="F786">
        <v>2018</v>
      </c>
      <c r="G786">
        <v>2018</v>
      </c>
      <c r="H786" s="1" t="s">
        <v>58</v>
      </c>
      <c r="I786" t="s">
        <v>57</v>
      </c>
      <c r="J786">
        <v>22</v>
      </c>
      <c r="K786" t="s">
        <v>27</v>
      </c>
      <c r="L786">
        <v>2</v>
      </c>
      <c r="M786" t="s">
        <v>262</v>
      </c>
      <c r="N786">
        <v>15</v>
      </c>
      <c r="R786" s="2">
        <f t="shared" si="25"/>
        <v>12.820512820512819</v>
      </c>
      <c r="S786" s="2">
        <f>VLOOKUP(A786,'LBA Total'!A:Q,14,0)</f>
        <v>117</v>
      </c>
    </row>
    <row r="787" spans="1:19" x14ac:dyDescent="0.45">
      <c r="A787" s="2" t="str">
        <f t="shared" si="24"/>
        <v>2018|Franklin Local Board Area|Total - dwelling type</v>
      </c>
      <c r="B787" t="s">
        <v>16</v>
      </c>
      <c r="C787" t="s">
        <v>17</v>
      </c>
      <c r="D787" t="s">
        <v>18</v>
      </c>
      <c r="E787" t="s">
        <v>19</v>
      </c>
      <c r="F787">
        <v>2018</v>
      </c>
      <c r="G787">
        <v>2018</v>
      </c>
      <c r="H787" s="1" t="s">
        <v>58</v>
      </c>
      <c r="I787" t="s">
        <v>57</v>
      </c>
      <c r="J787">
        <v>22</v>
      </c>
      <c r="K787" t="s">
        <v>27</v>
      </c>
      <c r="L787">
        <v>99</v>
      </c>
      <c r="M787" t="s">
        <v>260</v>
      </c>
      <c r="N787">
        <v>1146</v>
      </c>
      <c r="R787" s="2">
        <f t="shared" si="25"/>
        <v>4.052190516601252</v>
      </c>
      <c r="S787" s="2">
        <f>VLOOKUP(A787,'LBA Total'!A:Q,14,0)</f>
        <v>28281</v>
      </c>
    </row>
    <row r="788" spans="1:19" x14ac:dyDescent="0.45">
      <c r="A788" s="2" t="str">
        <f t="shared" si="24"/>
        <v>2018|Franklin Local Board Area|Private Dwelling</v>
      </c>
      <c r="B788" t="s">
        <v>16</v>
      </c>
      <c r="C788" t="s">
        <v>17</v>
      </c>
      <c r="D788" t="s">
        <v>18</v>
      </c>
      <c r="E788" t="s">
        <v>19</v>
      </c>
      <c r="F788">
        <v>2018</v>
      </c>
      <c r="G788">
        <v>2018</v>
      </c>
      <c r="H788" s="1" t="s">
        <v>58</v>
      </c>
      <c r="I788" t="s">
        <v>57</v>
      </c>
      <c r="J788">
        <v>3</v>
      </c>
      <c r="K788" t="s">
        <v>28</v>
      </c>
      <c r="L788">
        <v>1</v>
      </c>
      <c r="M788" t="s">
        <v>261</v>
      </c>
      <c r="N788">
        <v>267</v>
      </c>
      <c r="R788" s="2">
        <f t="shared" si="25"/>
        <v>0.94811974006604882</v>
      </c>
      <c r="S788" s="2">
        <f>VLOOKUP(A788,'LBA Total'!A:Q,14,0)</f>
        <v>28161</v>
      </c>
    </row>
    <row r="789" spans="1:19" x14ac:dyDescent="0.45">
      <c r="A789" s="2" t="str">
        <f t="shared" si="24"/>
        <v>2018|Franklin Local Board Area|Non-private Dwelling</v>
      </c>
      <c r="B789" t="s">
        <v>16</v>
      </c>
      <c r="C789" t="s">
        <v>17</v>
      </c>
      <c r="D789" t="s">
        <v>18</v>
      </c>
      <c r="E789" t="s">
        <v>19</v>
      </c>
      <c r="F789">
        <v>2018</v>
      </c>
      <c r="G789">
        <v>2018</v>
      </c>
      <c r="H789" s="1" t="s">
        <v>58</v>
      </c>
      <c r="I789" t="s">
        <v>57</v>
      </c>
      <c r="J789">
        <v>3</v>
      </c>
      <c r="K789" t="s">
        <v>28</v>
      </c>
      <c r="L789">
        <v>2</v>
      </c>
      <c r="M789" t="s">
        <v>262</v>
      </c>
      <c r="N789">
        <v>12</v>
      </c>
      <c r="R789" s="2">
        <f t="shared" si="25"/>
        <v>10.256410256410255</v>
      </c>
      <c r="S789" s="2">
        <f>VLOOKUP(A789,'LBA Total'!A:Q,14,0)</f>
        <v>117</v>
      </c>
    </row>
    <row r="790" spans="1:19" x14ac:dyDescent="0.45">
      <c r="A790" s="2" t="str">
        <f t="shared" si="24"/>
        <v>2018|Franklin Local Board Area|Total - dwelling type</v>
      </c>
      <c r="B790" t="s">
        <v>16</v>
      </c>
      <c r="C790" t="s">
        <v>17</v>
      </c>
      <c r="D790" t="s">
        <v>18</v>
      </c>
      <c r="E790" t="s">
        <v>19</v>
      </c>
      <c r="F790">
        <v>2018</v>
      </c>
      <c r="G790">
        <v>2018</v>
      </c>
      <c r="H790" s="1" t="s">
        <v>58</v>
      </c>
      <c r="I790" t="s">
        <v>57</v>
      </c>
      <c r="J790">
        <v>3</v>
      </c>
      <c r="K790" t="s">
        <v>28</v>
      </c>
      <c r="L790">
        <v>99</v>
      </c>
      <c r="M790" t="s">
        <v>260</v>
      </c>
      <c r="N790">
        <v>279</v>
      </c>
      <c r="R790" s="2">
        <f t="shared" si="25"/>
        <v>0.98652805770658747</v>
      </c>
      <c r="S790" s="2">
        <f>VLOOKUP(A790,'LBA Total'!A:Q,14,0)</f>
        <v>28281</v>
      </c>
    </row>
    <row r="791" spans="1:19" x14ac:dyDescent="0.45">
      <c r="A791" s="2" t="str">
        <f t="shared" si="24"/>
        <v>2018|Franklin Local Board Area|Private Dwelling</v>
      </c>
      <c r="B791" t="s">
        <v>16</v>
      </c>
      <c r="C791" t="s">
        <v>17</v>
      </c>
      <c r="D791" t="s">
        <v>18</v>
      </c>
      <c r="E791" t="s">
        <v>19</v>
      </c>
      <c r="F791">
        <v>2018</v>
      </c>
      <c r="G791">
        <v>2018</v>
      </c>
      <c r="H791" s="1" t="s">
        <v>58</v>
      </c>
      <c r="I791" t="s">
        <v>57</v>
      </c>
      <c r="J791">
        <v>999</v>
      </c>
      <c r="K791" t="s">
        <v>29</v>
      </c>
      <c r="L791">
        <v>1</v>
      </c>
      <c r="M791" t="s">
        <v>261</v>
      </c>
      <c r="N791">
        <v>28161</v>
      </c>
      <c r="R791" s="2">
        <f t="shared" si="25"/>
        <v>100</v>
      </c>
      <c r="S791" s="2">
        <f>VLOOKUP(A791,'LBA Total'!A:Q,14,0)</f>
        <v>28161</v>
      </c>
    </row>
    <row r="792" spans="1:19" x14ac:dyDescent="0.45">
      <c r="A792" s="2" t="str">
        <f t="shared" si="24"/>
        <v>2018|Franklin Local Board Area|Non-private Dwelling</v>
      </c>
      <c r="B792" t="s">
        <v>16</v>
      </c>
      <c r="C792" t="s">
        <v>17</v>
      </c>
      <c r="D792" t="s">
        <v>18</v>
      </c>
      <c r="E792" t="s">
        <v>19</v>
      </c>
      <c r="F792">
        <v>2018</v>
      </c>
      <c r="G792">
        <v>2018</v>
      </c>
      <c r="H792" s="1" t="s">
        <v>58</v>
      </c>
      <c r="I792" t="s">
        <v>57</v>
      </c>
      <c r="J792">
        <v>999</v>
      </c>
      <c r="K792" t="s">
        <v>29</v>
      </c>
      <c r="L792">
        <v>2</v>
      </c>
      <c r="M792" t="s">
        <v>262</v>
      </c>
      <c r="N792">
        <v>117</v>
      </c>
      <c r="R792" s="2">
        <f t="shared" si="25"/>
        <v>100</v>
      </c>
      <c r="S792" s="2">
        <f>VLOOKUP(A792,'LBA Total'!A:Q,14,0)</f>
        <v>117</v>
      </c>
    </row>
    <row r="793" spans="1:19" x14ac:dyDescent="0.45">
      <c r="A793" s="2" t="str">
        <f t="shared" si="24"/>
        <v>2018|Franklin Local Board Area|Total - dwelling type</v>
      </c>
      <c r="B793" t="s">
        <v>16</v>
      </c>
      <c r="C793" t="s">
        <v>17</v>
      </c>
      <c r="D793" t="s">
        <v>18</v>
      </c>
      <c r="E793" t="s">
        <v>19</v>
      </c>
      <c r="F793">
        <v>2018</v>
      </c>
      <c r="G793">
        <v>2018</v>
      </c>
      <c r="H793" s="1" t="s">
        <v>58</v>
      </c>
      <c r="I793" t="s">
        <v>57</v>
      </c>
      <c r="J793">
        <v>999</v>
      </c>
      <c r="K793" t="s">
        <v>29</v>
      </c>
      <c r="L793">
        <v>99</v>
      </c>
      <c r="M793" t="s">
        <v>260</v>
      </c>
      <c r="N793">
        <v>28281</v>
      </c>
      <c r="R793" s="2">
        <f t="shared" si="25"/>
        <v>100</v>
      </c>
      <c r="S793" s="2">
        <f>VLOOKUP(A793,'LBA Total'!A:Q,14,0)</f>
        <v>28281</v>
      </c>
    </row>
    <row r="794" spans="1:19" x14ac:dyDescent="0.45">
      <c r="A794" s="2" t="str">
        <f t="shared" si="24"/>
        <v>2023|Auckland|Private Dwelling</v>
      </c>
      <c r="B794" t="s">
        <v>16</v>
      </c>
      <c r="C794" t="s">
        <v>17</v>
      </c>
      <c r="D794" t="s">
        <v>18</v>
      </c>
      <c r="E794" t="s">
        <v>19</v>
      </c>
      <c r="F794">
        <v>2023</v>
      </c>
      <c r="G794">
        <v>2023</v>
      </c>
      <c r="H794" s="1" t="s">
        <v>100</v>
      </c>
      <c r="I794" t="s">
        <v>99</v>
      </c>
      <c r="J794">
        <v>1</v>
      </c>
      <c r="K794" t="s">
        <v>22</v>
      </c>
      <c r="L794">
        <v>1</v>
      </c>
      <c r="M794" t="s">
        <v>261</v>
      </c>
      <c r="N794">
        <v>542349</v>
      </c>
      <c r="R794" s="2">
        <f t="shared" si="25"/>
        <v>88.94262464454043</v>
      </c>
      <c r="S794" s="2">
        <f>VLOOKUP(A794,'LBA Total'!A:Q,14,0)</f>
        <v>609774</v>
      </c>
    </row>
    <row r="795" spans="1:19" x14ac:dyDescent="0.45">
      <c r="A795" s="2" t="str">
        <f t="shared" si="24"/>
        <v>2023|Auckland|Non-private Dwelling</v>
      </c>
      <c r="B795" t="s">
        <v>16</v>
      </c>
      <c r="C795" t="s">
        <v>17</v>
      </c>
      <c r="D795" t="s">
        <v>18</v>
      </c>
      <c r="E795" t="s">
        <v>19</v>
      </c>
      <c r="F795">
        <v>2023</v>
      </c>
      <c r="G795">
        <v>2023</v>
      </c>
      <c r="H795" s="1" t="s">
        <v>100</v>
      </c>
      <c r="I795" t="s">
        <v>99</v>
      </c>
      <c r="J795">
        <v>1</v>
      </c>
      <c r="K795" t="s">
        <v>22</v>
      </c>
      <c r="L795">
        <v>2</v>
      </c>
      <c r="M795" t="s">
        <v>262</v>
      </c>
      <c r="N795">
        <v>1728</v>
      </c>
      <c r="R795" s="2">
        <f t="shared" si="25"/>
        <v>81.47100424328147</v>
      </c>
      <c r="S795" s="2">
        <f>VLOOKUP(A795,'LBA Total'!A:Q,14,0)</f>
        <v>2121</v>
      </c>
    </row>
    <row r="796" spans="1:19" x14ac:dyDescent="0.45">
      <c r="A796" s="2" t="str">
        <f t="shared" si="24"/>
        <v>2023|Auckland|Total - dwelling type</v>
      </c>
      <c r="B796" t="s">
        <v>16</v>
      </c>
      <c r="C796" t="s">
        <v>17</v>
      </c>
      <c r="D796" t="s">
        <v>18</v>
      </c>
      <c r="E796" t="s">
        <v>19</v>
      </c>
      <c r="F796">
        <v>2023</v>
      </c>
      <c r="G796">
        <v>2023</v>
      </c>
      <c r="H796" s="1" t="s">
        <v>100</v>
      </c>
      <c r="I796" t="s">
        <v>99</v>
      </c>
      <c r="J796">
        <v>1</v>
      </c>
      <c r="K796" t="s">
        <v>22</v>
      </c>
      <c r="L796">
        <v>99</v>
      </c>
      <c r="M796" t="s">
        <v>260</v>
      </c>
      <c r="N796">
        <v>544083</v>
      </c>
      <c r="R796" s="2">
        <f t="shared" si="25"/>
        <v>88.917706469247165</v>
      </c>
      <c r="S796" s="2">
        <f>VLOOKUP(A796,'LBA Total'!A:Q,14,0)</f>
        <v>611895</v>
      </c>
    </row>
    <row r="797" spans="1:19" x14ac:dyDescent="0.45">
      <c r="A797" s="2" t="str">
        <f t="shared" si="24"/>
        <v>2023|Auckland|Private Dwelling</v>
      </c>
      <c r="B797" t="s">
        <v>16</v>
      </c>
      <c r="C797" t="s">
        <v>17</v>
      </c>
      <c r="D797" t="s">
        <v>18</v>
      </c>
      <c r="E797" t="s">
        <v>19</v>
      </c>
      <c r="F797">
        <v>2023</v>
      </c>
      <c r="G797">
        <v>2023</v>
      </c>
      <c r="H797" s="1" t="s">
        <v>100</v>
      </c>
      <c r="I797" t="s">
        <v>99</v>
      </c>
      <c r="J797">
        <v>2</v>
      </c>
      <c r="K797" t="s">
        <v>23</v>
      </c>
      <c r="L797">
        <v>1</v>
      </c>
      <c r="M797" t="s">
        <v>261</v>
      </c>
      <c r="N797">
        <v>53658</v>
      </c>
      <c r="R797" s="2">
        <f t="shared" si="25"/>
        <v>8.7996536421690656</v>
      </c>
      <c r="S797" s="2">
        <f>VLOOKUP(A797,'LBA Total'!A:Q,14,0)</f>
        <v>609774</v>
      </c>
    </row>
    <row r="798" spans="1:19" x14ac:dyDescent="0.45">
      <c r="A798" s="2" t="str">
        <f t="shared" si="24"/>
        <v>2023|Auckland|Non-private Dwelling</v>
      </c>
      <c r="B798" t="s">
        <v>16</v>
      </c>
      <c r="C798" t="s">
        <v>17</v>
      </c>
      <c r="D798" t="s">
        <v>18</v>
      </c>
      <c r="E798" t="s">
        <v>19</v>
      </c>
      <c r="F798">
        <v>2023</v>
      </c>
      <c r="G798">
        <v>2023</v>
      </c>
      <c r="H798" s="1" t="s">
        <v>100</v>
      </c>
      <c r="I798" t="s">
        <v>99</v>
      </c>
      <c r="J798">
        <v>2</v>
      </c>
      <c r="K798" t="s">
        <v>23</v>
      </c>
      <c r="L798">
        <v>2</v>
      </c>
      <c r="M798" t="s">
        <v>262</v>
      </c>
      <c r="N798">
        <v>360</v>
      </c>
      <c r="R798" s="2">
        <f t="shared" si="25"/>
        <v>16.973125884016973</v>
      </c>
      <c r="S798" s="2">
        <f>VLOOKUP(A798,'LBA Total'!A:Q,14,0)</f>
        <v>2121</v>
      </c>
    </row>
    <row r="799" spans="1:19" x14ac:dyDescent="0.45">
      <c r="A799" s="2" t="str">
        <f t="shared" si="24"/>
        <v>2023|Auckland|Total - dwelling type</v>
      </c>
      <c r="B799" t="s">
        <v>16</v>
      </c>
      <c r="C799" t="s">
        <v>17</v>
      </c>
      <c r="D799" t="s">
        <v>18</v>
      </c>
      <c r="E799" t="s">
        <v>19</v>
      </c>
      <c r="F799">
        <v>2023</v>
      </c>
      <c r="G799">
        <v>2023</v>
      </c>
      <c r="H799" s="1" t="s">
        <v>100</v>
      </c>
      <c r="I799" t="s">
        <v>99</v>
      </c>
      <c r="J799">
        <v>2</v>
      </c>
      <c r="K799" t="s">
        <v>23</v>
      </c>
      <c r="L799">
        <v>99</v>
      </c>
      <c r="M799" t="s">
        <v>260</v>
      </c>
      <c r="N799">
        <v>54015</v>
      </c>
      <c r="R799" s="2">
        <f t="shared" si="25"/>
        <v>8.8274949133429761</v>
      </c>
      <c r="S799" s="2">
        <f>VLOOKUP(A799,'LBA Total'!A:Q,14,0)</f>
        <v>611895</v>
      </c>
    </row>
    <row r="800" spans="1:19" x14ac:dyDescent="0.45">
      <c r="A800" s="2" t="str">
        <f t="shared" si="24"/>
        <v>2023|Auckland|Private Dwelling</v>
      </c>
      <c r="B800" t="s">
        <v>16</v>
      </c>
      <c r="C800" t="s">
        <v>17</v>
      </c>
      <c r="D800" t="s">
        <v>18</v>
      </c>
      <c r="E800" t="s">
        <v>19</v>
      </c>
      <c r="F800">
        <v>2023</v>
      </c>
      <c r="G800">
        <v>2023</v>
      </c>
      <c r="H800" s="1" t="s">
        <v>100</v>
      </c>
      <c r="I800" t="s">
        <v>99</v>
      </c>
      <c r="J800">
        <v>21</v>
      </c>
      <c r="K800" t="s">
        <v>26</v>
      </c>
      <c r="L800">
        <v>1</v>
      </c>
      <c r="M800" t="s">
        <v>261</v>
      </c>
      <c r="N800">
        <v>29430</v>
      </c>
      <c r="R800" s="2">
        <f t="shared" si="25"/>
        <v>4.8263782975331839</v>
      </c>
      <c r="S800" s="2">
        <f>VLOOKUP(A800,'LBA Total'!A:Q,14,0)</f>
        <v>609774</v>
      </c>
    </row>
    <row r="801" spans="1:19" x14ac:dyDescent="0.45">
      <c r="A801" s="2" t="str">
        <f t="shared" si="24"/>
        <v>2023|Auckland|Non-private Dwelling</v>
      </c>
      <c r="B801" t="s">
        <v>16</v>
      </c>
      <c r="C801" t="s">
        <v>17</v>
      </c>
      <c r="D801" t="s">
        <v>18</v>
      </c>
      <c r="E801" t="s">
        <v>19</v>
      </c>
      <c r="F801">
        <v>2023</v>
      </c>
      <c r="G801">
        <v>2023</v>
      </c>
      <c r="H801" s="1" t="s">
        <v>100</v>
      </c>
      <c r="I801" t="s">
        <v>99</v>
      </c>
      <c r="J801">
        <v>21</v>
      </c>
      <c r="K801" t="s">
        <v>26</v>
      </c>
      <c r="L801">
        <v>2</v>
      </c>
      <c r="M801" t="s">
        <v>262</v>
      </c>
      <c r="N801">
        <v>150</v>
      </c>
      <c r="R801" s="2">
        <f t="shared" si="25"/>
        <v>7.0721357850070721</v>
      </c>
      <c r="S801" s="2">
        <f>VLOOKUP(A801,'LBA Total'!A:Q,14,0)</f>
        <v>2121</v>
      </c>
    </row>
    <row r="802" spans="1:19" x14ac:dyDescent="0.45">
      <c r="A802" s="2" t="str">
        <f t="shared" si="24"/>
        <v>2023|Auckland|Total - dwelling type</v>
      </c>
      <c r="B802" t="s">
        <v>16</v>
      </c>
      <c r="C802" t="s">
        <v>17</v>
      </c>
      <c r="D802" t="s">
        <v>18</v>
      </c>
      <c r="E802" t="s">
        <v>19</v>
      </c>
      <c r="F802">
        <v>2023</v>
      </c>
      <c r="G802">
        <v>2023</v>
      </c>
      <c r="H802" s="1" t="s">
        <v>100</v>
      </c>
      <c r="I802" t="s">
        <v>99</v>
      </c>
      <c r="J802">
        <v>21</v>
      </c>
      <c r="K802" t="s">
        <v>26</v>
      </c>
      <c r="L802">
        <v>99</v>
      </c>
      <c r="M802" t="s">
        <v>260</v>
      </c>
      <c r="N802">
        <v>29580</v>
      </c>
      <c r="R802" s="2">
        <f t="shared" si="25"/>
        <v>4.8341627239967639</v>
      </c>
      <c r="S802" s="2">
        <f>VLOOKUP(A802,'LBA Total'!A:Q,14,0)</f>
        <v>611895</v>
      </c>
    </row>
    <row r="803" spans="1:19" x14ac:dyDescent="0.45">
      <c r="A803" s="2" t="str">
        <f t="shared" si="24"/>
        <v>2023|Auckland|Private Dwelling</v>
      </c>
      <c r="B803" t="s">
        <v>16</v>
      </c>
      <c r="C803" t="s">
        <v>17</v>
      </c>
      <c r="D803" t="s">
        <v>18</v>
      </c>
      <c r="E803" t="s">
        <v>19</v>
      </c>
      <c r="F803">
        <v>2023</v>
      </c>
      <c r="G803">
        <v>2023</v>
      </c>
      <c r="H803" s="1" t="s">
        <v>100</v>
      </c>
      <c r="I803" t="s">
        <v>99</v>
      </c>
      <c r="J803">
        <v>22</v>
      </c>
      <c r="K803" t="s">
        <v>27</v>
      </c>
      <c r="L803">
        <v>1</v>
      </c>
      <c r="M803" t="s">
        <v>261</v>
      </c>
      <c r="N803">
        <v>24228</v>
      </c>
      <c r="R803" s="2">
        <f t="shared" si="25"/>
        <v>3.9732753446358813</v>
      </c>
      <c r="S803" s="2">
        <f>VLOOKUP(A803,'LBA Total'!A:Q,14,0)</f>
        <v>609774</v>
      </c>
    </row>
    <row r="804" spans="1:19" x14ac:dyDescent="0.45">
      <c r="A804" s="2" t="str">
        <f t="shared" si="24"/>
        <v>2023|Auckland|Non-private Dwelling</v>
      </c>
      <c r="B804" t="s">
        <v>16</v>
      </c>
      <c r="C804" t="s">
        <v>17</v>
      </c>
      <c r="D804" t="s">
        <v>18</v>
      </c>
      <c r="E804" t="s">
        <v>19</v>
      </c>
      <c r="F804">
        <v>2023</v>
      </c>
      <c r="G804">
        <v>2023</v>
      </c>
      <c r="H804" s="1" t="s">
        <v>100</v>
      </c>
      <c r="I804" t="s">
        <v>99</v>
      </c>
      <c r="J804">
        <v>22</v>
      </c>
      <c r="K804" t="s">
        <v>27</v>
      </c>
      <c r="L804">
        <v>2</v>
      </c>
      <c r="M804" t="s">
        <v>262</v>
      </c>
      <c r="N804">
        <v>210</v>
      </c>
      <c r="R804" s="2">
        <f t="shared" si="25"/>
        <v>9.9009900990099009</v>
      </c>
      <c r="S804" s="2">
        <f>VLOOKUP(A804,'LBA Total'!A:Q,14,0)</f>
        <v>2121</v>
      </c>
    </row>
    <row r="805" spans="1:19" x14ac:dyDescent="0.45">
      <c r="A805" s="2" t="str">
        <f t="shared" si="24"/>
        <v>2023|Auckland|Total - dwelling type</v>
      </c>
      <c r="B805" t="s">
        <v>16</v>
      </c>
      <c r="C805" t="s">
        <v>17</v>
      </c>
      <c r="D805" t="s">
        <v>18</v>
      </c>
      <c r="E805" t="s">
        <v>19</v>
      </c>
      <c r="F805">
        <v>2023</v>
      </c>
      <c r="G805">
        <v>2023</v>
      </c>
      <c r="H805" s="1" t="s">
        <v>100</v>
      </c>
      <c r="I805" t="s">
        <v>99</v>
      </c>
      <c r="J805">
        <v>22</v>
      </c>
      <c r="K805" t="s">
        <v>27</v>
      </c>
      <c r="L805">
        <v>99</v>
      </c>
      <c r="M805" t="s">
        <v>260</v>
      </c>
      <c r="N805">
        <v>24438</v>
      </c>
      <c r="R805" s="2">
        <f t="shared" si="25"/>
        <v>3.9938224695413429</v>
      </c>
      <c r="S805" s="2">
        <f>VLOOKUP(A805,'LBA Total'!A:Q,14,0)</f>
        <v>611895</v>
      </c>
    </row>
    <row r="806" spans="1:19" x14ac:dyDescent="0.45">
      <c r="A806" s="2" t="str">
        <f t="shared" si="24"/>
        <v>2023|Auckland|Private Dwelling</v>
      </c>
      <c r="B806" t="s">
        <v>16</v>
      </c>
      <c r="C806" t="s">
        <v>17</v>
      </c>
      <c r="D806" t="s">
        <v>18</v>
      </c>
      <c r="E806" t="s">
        <v>19</v>
      </c>
      <c r="F806">
        <v>2023</v>
      </c>
      <c r="G806">
        <v>2023</v>
      </c>
      <c r="H806" s="1" t="s">
        <v>100</v>
      </c>
      <c r="I806" t="s">
        <v>99</v>
      </c>
      <c r="J806">
        <v>3</v>
      </c>
      <c r="K806" t="s">
        <v>28</v>
      </c>
      <c r="L806">
        <v>1</v>
      </c>
      <c r="M806" t="s">
        <v>261</v>
      </c>
      <c r="N806">
        <v>13764</v>
      </c>
      <c r="R806" s="2">
        <f t="shared" si="25"/>
        <v>2.2572297277351936</v>
      </c>
      <c r="S806" s="2">
        <f>VLOOKUP(A806,'LBA Total'!A:Q,14,0)</f>
        <v>609774</v>
      </c>
    </row>
    <row r="807" spans="1:19" x14ac:dyDescent="0.45">
      <c r="A807" s="2" t="str">
        <f t="shared" si="24"/>
        <v>2023|Auckland|Non-private Dwelling</v>
      </c>
      <c r="B807" t="s">
        <v>16</v>
      </c>
      <c r="C807" t="s">
        <v>17</v>
      </c>
      <c r="D807" t="s">
        <v>18</v>
      </c>
      <c r="E807" t="s">
        <v>19</v>
      </c>
      <c r="F807">
        <v>2023</v>
      </c>
      <c r="G807">
        <v>2023</v>
      </c>
      <c r="H807" s="1" t="s">
        <v>100</v>
      </c>
      <c r="I807" t="s">
        <v>99</v>
      </c>
      <c r="J807">
        <v>3</v>
      </c>
      <c r="K807" t="s">
        <v>28</v>
      </c>
      <c r="L807">
        <v>2</v>
      </c>
      <c r="M807" t="s">
        <v>262</v>
      </c>
      <c r="N807">
        <v>30</v>
      </c>
      <c r="R807" s="2">
        <f t="shared" si="25"/>
        <v>1.4144271570014144</v>
      </c>
      <c r="S807" s="2">
        <f>VLOOKUP(A807,'LBA Total'!A:Q,14,0)</f>
        <v>2121</v>
      </c>
    </row>
    <row r="808" spans="1:19" x14ac:dyDescent="0.45">
      <c r="A808" s="2" t="str">
        <f t="shared" si="24"/>
        <v>2023|Auckland|Total - dwelling type</v>
      </c>
      <c r="B808" t="s">
        <v>16</v>
      </c>
      <c r="C808" t="s">
        <v>17</v>
      </c>
      <c r="D808" t="s">
        <v>18</v>
      </c>
      <c r="E808" t="s">
        <v>19</v>
      </c>
      <c r="F808">
        <v>2023</v>
      </c>
      <c r="G808">
        <v>2023</v>
      </c>
      <c r="H808" s="1" t="s">
        <v>100</v>
      </c>
      <c r="I808" t="s">
        <v>99</v>
      </c>
      <c r="J808">
        <v>3</v>
      </c>
      <c r="K808" t="s">
        <v>28</v>
      </c>
      <c r="L808">
        <v>99</v>
      </c>
      <c r="M808" t="s">
        <v>260</v>
      </c>
      <c r="N808">
        <v>13797</v>
      </c>
      <c r="R808" s="2">
        <f t="shared" si="25"/>
        <v>2.25479861740985</v>
      </c>
      <c r="S808" s="2">
        <f>VLOOKUP(A808,'LBA Total'!A:Q,14,0)</f>
        <v>611895</v>
      </c>
    </row>
    <row r="809" spans="1:19" x14ac:dyDescent="0.45">
      <c r="A809" s="2" t="str">
        <f t="shared" si="24"/>
        <v>2023|Auckland|Private Dwelling</v>
      </c>
      <c r="B809" t="s">
        <v>16</v>
      </c>
      <c r="C809" t="s">
        <v>17</v>
      </c>
      <c r="D809" t="s">
        <v>18</v>
      </c>
      <c r="E809" t="s">
        <v>19</v>
      </c>
      <c r="F809">
        <v>2023</v>
      </c>
      <c r="G809">
        <v>2023</v>
      </c>
      <c r="H809" s="1" t="s">
        <v>100</v>
      </c>
      <c r="I809" t="s">
        <v>99</v>
      </c>
      <c r="J809">
        <v>999</v>
      </c>
      <c r="K809" t="s">
        <v>29</v>
      </c>
      <c r="L809">
        <v>1</v>
      </c>
      <c r="M809" t="s">
        <v>261</v>
      </c>
      <c r="N809">
        <v>609774</v>
      </c>
      <c r="R809" s="2">
        <f t="shared" si="25"/>
        <v>100</v>
      </c>
      <c r="S809" s="2">
        <f>VLOOKUP(A809,'LBA Total'!A:Q,14,0)</f>
        <v>609774</v>
      </c>
    </row>
    <row r="810" spans="1:19" x14ac:dyDescent="0.45">
      <c r="A810" s="2" t="str">
        <f t="shared" si="24"/>
        <v>2023|Auckland|Non-private Dwelling</v>
      </c>
      <c r="B810" t="s">
        <v>16</v>
      </c>
      <c r="C810" t="s">
        <v>17</v>
      </c>
      <c r="D810" t="s">
        <v>18</v>
      </c>
      <c r="E810" t="s">
        <v>19</v>
      </c>
      <c r="F810">
        <v>2023</v>
      </c>
      <c r="G810">
        <v>2023</v>
      </c>
      <c r="H810" s="1" t="s">
        <v>100</v>
      </c>
      <c r="I810" t="s">
        <v>99</v>
      </c>
      <c r="J810">
        <v>999</v>
      </c>
      <c r="K810" t="s">
        <v>29</v>
      </c>
      <c r="L810">
        <v>2</v>
      </c>
      <c r="M810" t="s">
        <v>262</v>
      </c>
      <c r="N810">
        <v>2121</v>
      </c>
      <c r="R810" s="2">
        <f t="shared" si="25"/>
        <v>100</v>
      </c>
      <c r="S810" s="2">
        <f>VLOOKUP(A810,'LBA Total'!A:Q,14,0)</f>
        <v>2121</v>
      </c>
    </row>
    <row r="811" spans="1:19" x14ac:dyDescent="0.45">
      <c r="A811" s="2" t="str">
        <f t="shared" si="24"/>
        <v>2023|Auckland|Total - dwelling type</v>
      </c>
      <c r="B811" t="s">
        <v>16</v>
      </c>
      <c r="C811" t="s">
        <v>17</v>
      </c>
      <c r="D811" t="s">
        <v>18</v>
      </c>
      <c r="E811" t="s">
        <v>19</v>
      </c>
      <c r="F811">
        <v>2023</v>
      </c>
      <c r="G811">
        <v>2023</v>
      </c>
      <c r="H811" s="1" t="s">
        <v>100</v>
      </c>
      <c r="I811" t="s">
        <v>99</v>
      </c>
      <c r="J811">
        <v>999</v>
      </c>
      <c r="K811" t="s">
        <v>29</v>
      </c>
      <c r="L811">
        <v>99</v>
      </c>
      <c r="M811" t="s">
        <v>260</v>
      </c>
      <c r="N811">
        <v>611895</v>
      </c>
      <c r="R811" s="2">
        <f t="shared" si="25"/>
        <v>100</v>
      </c>
      <c r="S811" s="2">
        <f>VLOOKUP(A811,'LBA Total'!A:Q,14,0)</f>
        <v>611895</v>
      </c>
    </row>
    <row r="812" spans="1:19" x14ac:dyDescent="0.45">
      <c r="A812" s="2" t="str">
        <f t="shared" si="24"/>
        <v>2023|Rodney Local Board Area|Private Dwelling</v>
      </c>
      <c r="B812" t="s">
        <v>16</v>
      </c>
      <c r="C812" t="s">
        <v>17</v>
      </c>
      <c r="D812" t="s">
        <v>18</v>
      </c>
      <c r="E812" t="s">
        <v>19</v>
      </c>
      <c r="F812">
        <v>2023</v>
      </c>
      <c r="G812">
        <v>2023</v>
      </c>
      <c r="H812" s="1" t="s">
        <v>98</v>
      </c>
      <c r="I812" t="s">
        <v>97</v>
      </c>
      <c r="J812">
        <v>1</v>
      </c>
      <c r="K812" t="s">
        <v>22</v>
      </c>
      <c r="L812">
        <v>1</v>
      </c>
      <c r="M812" t="s">
        <v>261</v>
      </c>
      <c r="N812">
        <v>26763</v>
      </c>
      <c r="R812" s="2">
        <f t="shared" si="25"/>
        <v>80.989559691330001</v>
      </c>
      <c r="S812" s="2">
        <f>VLOOKUP(A812,'LBA Total'!A:Q,14,0)</f>
        <v>33045</v>
      </c>
    </row>
    <row r="813" spans="1:19" x14ac:dyDescent="0.45">
      <c r="A813" s="2" t="str">
        <f t="shared" si="24"/>
        <v>2023|Rodney Local Board Area|Non-private Dwelling</v>
      </c>
      <c r="B813" t="s">
        <v>16</v>
      </c>
      <c r="C813" t="s">
        <v>17</v>
      </c>
      <c r="D813" t="s">
        <v>18</v>
      </c>
      <c r="E813" t="s">
        <v>19</v>
      </c>
      <c r="F813">
        <v>2023</v>
      </c>
      <c r="G813">
        <v>2023</v>
      </c>
      <c r="H813" s="1" t="s">
        <v>98</v>
      </c>
      <c r="I813" t="s">
        <v>97</v>
      </c>
      <c r="J813">
        <v>1</v>
      </c>
      <c r="K813" t="s">
        <v>22</v>
      </c>
      <c r="L813">
        <v>2</v>
      </c>
      <c r="M813" t="s">
        <v>262</v>
      </c>
      <c r="N813">
        <v>123</v>
      </c>
      <c r="R813" s="2">
        <f t="shared" si="25"/>
        <v>60.294117647058819</v>
      </c>
      <c r="S813" s="2">
        <f>VLOOKUP(A813,'LBA Total'!A:Q,14,0)</f>
        <v>204</v>
      </c>
    </row>
    <row r="814" spans="1:19" x14ac:dyDescent="0.45">
      <c r="A814" s="2" t="str">
        <f t="shared" si="24"/>
        <v>2023|Rodney Local Board Area|Total - dwelling type</v>
      </c>
      <c r="B814" t="s">
        <v>16</v>
      </c>
      <c r="C814" t="s">
        <v>17</v>
      </c>
      <c r="D814" t="s">
        <v>18</v>
      </c>
      <c r="E814" t="s">
        <v>19</v>
      </c>
      <c r="F814">
        <v>2023</v>
      </c>
      <c r="G814">
        <v>2023</v>
      </c>
      <c r="H814" s="1" t="s">
        <v>98</v>
      </c>
      <c r="I814" t="s">
        <v>97</v>
      </c>
      <c r="J814">
        <v>1</v>
      </c>
      <c r="K814" t="s">
        <v>22</v>
      </c>
      <c r="L814">
        <v>99</v>
      </c>
      <c r="M814" t="s">
        <v>260</v>
      </c>
      <c r="N814">
        <v>26883</v>
      </c>
      <c r="R814" s="2">
        <f t="shared" si="25"/>
        <v>80.853559505549043</v>
      </c>
      <c r="S814" s="2">
        <f>VLOOKUP(A814,'LBA Total'!A:Q,14,0)</f>
        <v>33249</v>
      </c>
    </row>
    <row r="815" spans="1:19" x14ac:dyDescent="0.45">
      <c r="A815" s="2" t="str">
        <f t="shared" si="24"/>
        <v>2023|Rodney Local Board Area|Private Dwelling</v>
      </c>
      <c r="B815" t="s">
        <v>16</v>
      </c>
      <c r="C815" t="s">
        <v>17</v>
      </c>
      <c r="D815" t="s">
        <v>18</v>
      </c>
      <c r="E815" t="s">
        <v>19</v>
      </c>
      <c r="F815">
        <v>2023</v>
      </c>
      <c r="G815">
        <v>2023</v>
      </c>
      <c r="H815" s="1" t="s">
        <v>98</v>
      </c>
      <c r="I815" t="s">
        <v>97</v>
      </c>
      <c r="J815">
        <v>2</v>
      </c>
      <c r="K815" t="s">
        <v>23</v>
      </c>
      <c r="L815">
        <v>1</v>
      </c>
      <c r="M815" t="s">
        <v>261</v>
      </c>
      <c r="N815">
        <v>5583</v>
      </c>
      <c r="R815" s="2">
        <f t="shared" si="25"/>
        <v>16.895142986836131</v>
      </c>
      <c r="S815" s="2">
        <f>VLOOKUP(A815,'LBA Total'!A:Q,14,0)</f>
        <v>33045</v>
      </c>
    </row>
    <row r="816" spans="1:19" x14ac:dyDescent="0.45">
      <c r="A816" s="2" t="str">
        <f t="shared" si="24"/>
        <v>2023|Rodney Local Board Area|Non-private Dwelling</v>
      </c>
      <c r="B816" t="s">
        <v>16</v>
      </c>
      <c r="C816" t="s">
        <v>17</v>
      </c>
      <c r="D816" t="s">
        <v>18</v>
      </c>
      <c r="E816" t="s">
        <v>19</v>
      </c>
      <c r="F816">
        <v>2023</v>
      </c>
      <c r="G816">
        <v>2023</v>
      </c>
      <c r="H816" s="1" t="s">
        <v>98</v>
      </c>
      <c r="I816" t="s">
        <v>97</v>
      </c>
      <c r="J816">
        <v>2</v>
      </c>
      <c r="K816" t="s">
        <v>23</v>
      </c>
      <c r="L816">
        <v>2</v>
      </c>
      <c r="M816" t="s">
        <v>262</v>
      </c>
      <c r="N816">
        <v>78</v>
      </c>
      <c r="R816" s="2">
        <f t="shared" si="25"/>
        <v>38.235294117647058</v>
      </c>
      <c r="S816" s="2">
        <f>VLOOKUP(A816,'LBA Total'!A:Q,14,0)</f>
        <v>204</v>
      </c>
    </row>
    <row r="817" spans="1:19" x14ac:dyDescent="0.45">
      <c r="A817" s="2" t="str">
        <f t="shared" si="24"/>
        <v>2023|Rodney Local Board Area|Total - dwelling type</v>
      </c>
      <c r="B817" t="s">
        <v>16</v>
      </c>
      <c r="C817" t="s">
        <v>17</v>
      </c>
      <c r="D817" t="s">
        <v>18</v>
      </c>
      <c r="E817" t="s">
        <v>19</v>
      </c>
      <c r="F817">
        <v>2023</v>
      </c>
      <c r="G817">
        <v>2023</v>
      </c>
      <c r="H817" s="1" t="s">
        <v>98</v>
      </c>
      <c r="I817" t="s">
        <v>97</v>
      </c>
      <c r="J817">
        <v>2</v>
      </c>
      <c r="K817" t="s">
        <v>23</v>
      </c>
      <c r="L817">
        <v>99</v>
      </c>
      <c r="M817" t="s">
        <v>260</v>
      </c>
      <c r="N817">
        <v>5661</v>
      </c>
      <c r="R817" s="2">
        <f t="shared" si="25"/>
        <v>17.026075972209689</v>
      </c>
      <c r="S817" s="2">
        <f>VLOOKUP(A817,'LBA Total'!A:Q,14,0)</f>
        <v>33249</v>
      </c>
    </row>
    <row r="818" spans="1:19" x14ac:dyDescent="0.45">
      <c r="A818" s="2" t="str">
        <f t="shared" si="24"/>
        <v>2023|Rodney Local Board Area|Private Dwelling</v>
      </c>
      <c r="B818" t="s">
        <v>16</v>
      </c>
      <c r="C818" t="s">
        <v>17</v>
      </c>
      <c r="D818" t="s">
        <v>18</v>
      </c>
      <c r="E818" t="s">
        <v>19</v>
      </c>
      <c r="F818">
        <v>2023</v>
      </c>
      <c r="G818">
        <v>2023</v>
      </c>
      <c r="H818" s="1" t="s">
        <v>98</v>
      </c>
      <c r="I818" t="s">
        <v>97</v>
      </c>
      <c r="J818">
        <v>21</v>
      </c>
      <c r="K818" t="s">
        <v>26</v>
      </c>
      <c r="L818">
        <v>1</v>
      </c>
      <c r="M818" t="s">
        <v>261</v>
      </c>
      <c r="N818">
        <v>2691</v>
      </c>
      <c r="R818" s="2">
        <f t="shared" si="25"/>
        <v>8.1434407625964607</v>
      </c>
      <c r="S818" s="2">
        <f>VLOOKUP(A818,'LBA Total'!A:Q,14,0)</f>
        <v>33045</v>
      </c>
    </row>
    <row r="819" spans="1:19" x14ac:dyDescent="0.45">
      <c r="A819" s="2" t="str">
        <f t="shared" si="24"/>
        <v>2023|Rodney Local Board Area|Non-private Dwelling</v>
      </c>
      <c r="B819" t="s">
        <v>16</v>
      </c>
      <c r="C819" t="s">
        <v>17</v>
      </c>
      <c r="D819" t="s">
        <v>18</v>
      </c>
      <c r="E819" t="s">
        <v>19</v>
      </c>
      <c r="F819">
        <v>2023</v>
      </c>
      <c r="G819">
        <v>2023</v>
      </c>
      <c r="H819" s="1" t="s">
        <v>98</v>
      </c>
      <c r="I819" t="s">
        <v>97</v>
      </c>
      <c r="J819">
        <v>21</v>
      </c>
      <c r="K819" t="s">
        <v>26</v>
      </c>
      <c r="L819">
        <v>2</v>
      </c>
      <c r="M819" t="s">
        <v>262</v>
      </c>
      <c r="N819">
        <v>24</v>
      </c>
      <c r="R819" s="2">
        <f t="shared" si="25"/>
        <v>11.76470588235294</v>
      </c>
      <c r="S819" s="2">
        <f>VLOOKUP(A819,'LBA Total'!A:Q,14,0)</f>
        <v>204</v>
      </c>
    </row>
    <row r="820" spans="1:19" x14ac:dyDescent="0.45">
      <c r="A820" s="2" t="str">
        <f t="shared" si="24"/>
        <v>2023|Rodney Local Board Area|Total - dwelling type</v>
      </c>
      <c r="B820" t="s">
        <v>16</v>
      </c>
      <c r="C820" t="s">
        <v>17</v>
      </c>
      <c r="D820" t="s">
        <v>18</v>
      </c>
      <c r="E820" t="s">
        <v>19</v>
      </c>
      <c r="F820">
        <v>2023</v>
      </c>
      <c r="G820">
        <v>2023</v>
      </c>
      <c r="H820" s="1" t="s">
        <v>98</v>
      </c>
      <c r="I820" t="s">
        <v>97</v>
      </c>
      <c r="J820">
        <v>21</v>
      </c>
      <c r="K820" t="s">
        <v>26</v>
      </c>
      <c r="L820">
        <v>99</v>
      </c>
      <c r="M820" t="s">
        <v>260</v>
      </c>
      <c r="N820">
        <v>2718</v>
      </c>
      <c r="R820" s="2">
        <f t="shared" si="25"/>
        <v>8.1746819453216641</v>
      </c>
      <c r="S820" s="2">
        <f>VLOOKUP(A820,'LBA Total'!A:Q,14,0)</f>
        <v>33249</v>
      </c>
    </row>
    <row r="821" spans="1:19" x14ac:dyDescent="0.45">
      <c r="A821" s="2" t="str">
        <f t="shared" si="24"/>
        <v>2023|Rodney Local Board Area|Private Dwelling</v>
      </c>
      <c r="B821" t="s">
        <v>16</v>
      </c>
      <c r="C821" t="s">
        <v>17</v>
      </c>
      <c r="D821" t="s">
        <v>18</v>
      </c>
      <c r="E821" t="s">
        <v>19</v>
      </c>
      <c r="F821">
        <v>2023</v>
      </c>
      <c r="G821">
        <v>2023</v>
      </c>
      <c r="H821" s="1" t="s">
        <v>98</v>
      </c>
      <c r="I821" t="s">
        <v>97</v>
      </c>
      <c r="J821">
        <v>22</v>
      </c>
      <c r="K821" t="s">
        <v>27</v>
      </c>
      <c r="L821">
        <v>1</v>
      </c>
      <c r="M821" t="s">
        <v>261</v>
      </c>
      <c r="N821">
        <v>2892</v>
      </c>
      <c r="R821" s="2">
        <f t="shared" si="25"/>
        <v>8.751702224239672</v>
      </c>
      <c r="S821" s="2">
        <f>VLOOKUP(A821,'LBA Total'!A:Q,14,0)</f>
        <v>33045</v>
      </c>
    </row>
    <row r="822" spans="1:19" x14ac:dyDescent="0.45">
      <c r="A822" s="2" t="str">
        <f t="shared" si="24"/>
        <v>2023|Rodney Local Board Area|Non-private Dwelling</v>
      </c>
      <c r="B822" t="s">
        <v>16</v>
      </c>
      <c r="C822" t="s">
        <v>17</v>
      </c>
      <c r="D822" t="s">
        <v>18</v>
      </c>
      <c r="E822" t="s">
        <v>19</v>
      </c>
      <c r="F822">
        <v>2023</v>
      </c>
      <c r="G822">
        <v>2023</v>
      </c>
      <c r="H822" s="1" t="s">
        <v>98</v>
      </c>
      <c r="I822" t="s">
        <v>97</v>
      </c>
      <c r="J822">
        <v>22</v>
      </c>
      <c r="K822" t="s">
        <v>27</v>
      </c>
      <c r="L822">
        <v>2</v>
      </c>
      <c r="M822" t="s">
        <v>262</v>
      </c>
      <c r="N822">
        <v>54</v>
      </c>
      <c r="R822" s="2">
        <f t="shared" si="25"/>
        <v>26.47058823529412</v>
      </c>
      <c r="S822" s="2">
        <f>VLOOKUP(A822,'LBA Total'!A:Q,14,0)</f>
        <v>204</v>
      </c>
    </row>
    <row r="823" spans="1:19" x14ac:dyDescent="0.45">
      <c r="A823" s="2" t="str">
        <f t="shared" si="24"/>
        <v>2023|Rodney Local Board Area|Total - dwelling type</v>
      </c>
      <c r="B823" t="s">
        <v>16</v>
      </c>
      <c r="C823" t="s">
        <v>17</v>
      </c>
      <c r="D823" t="s">
        <v>18</v>
      </c>
      <c r="E823" t="s">
        <v>19</v>
      </c>
      <c r="F823">
        <v>2023</v>
      </c>
      <c r="G823">
        <v>2023</v>
      </c>
      <c r="H823" s="1" t="s">
        <v>98</v>
      </c>
      <c r="I823" t="s">
        <v>97</v>
      </c>
      <c r="J823">
        <v>22</v>
      </c>
      <c r="K823" t="s">
        <v>27</v>
      </c>
      <c r="L823">
        <v>99</v>
      </c>
      <c r="M823" t="s">
        <v>260</v>
      </c>
      <c r="N823">
        <v>2943</v>
      </c>
      <c r="R823" s="2">
        <f t="shared" si="25"/>
        <v>8.8513940268880269</v>
      </c>
      <c r="S823" s="2">
        <f>VLOOKUP(A823,'LBA Total'!A:Q,14,0)</f>
        <v>33249</v>
      </c>
    </row>
    <row r="824" spans="1:19" x14ac:dyDescent="0.45">
      <c r="A824" s="2" t="str">
        <f t="shared" si="24"/>
        <v>2023|Rodney Local Board Area|Private Dwelling</v>
      </c>
      <c r="B824" t="s">
        <v>16</v>
      </c>
      <c r="C824" t="s">
        <v>17</v>
      </c>
      <c r="D824" t="s">
        <v>18</v>
      </c>
      <c r="E824" t="s">
        <v>19</v>
      </c>
      <c r="F824">
        <v>2023</v>
      </c>
      <c r="G824">
        <v>2023</v>
      </c>
      <c r="H824" s="1" t="s">
        <v>98</v>
      </c>
      <c r="I824" t="s">
        <v>97</v>
      </c>
      <c r="J824">
        <v>3</v>
      </c>
      <c r="K824" t="s">
        <v>28</v>
      </c>
      <c r="L824">
        <v>1</v>
      </c>
      <c r="M824" t="s">
        <v>261</v>
      </c>
      <c r="N824">
        <v>702</v>
      </c>
      <c r="R824" s="2">
        <f t="shared" si="25"/>
        <v>2.12437585111212</v>
      </c>
      <c r="S824" s="2">
        <f>VLOOKUP(A824,'LBA Total'!A:Q,14,0)</f>
        <v>33045</v>
      </c>
    </row>
    <row r="825" spans="1:19" x14ac:dyDescent="0.45">
      <c r="A825" s="2" t="str">
        <f t="shared" si="24"/>
        <v>2023|Rodney Local Board Area|Non-private Dwelling</v>
      </c>
      <c r="B825" t="s">
        <v>16</v>
      </c>
      <c r="C825" t="s">
        <v>17</v>
      </c>
      <c r="D825" t="s">
        <v>18</v>
      </c>
      <c r="E825" t="s">
        <v>19</v>
      </c>
      <c r="F825">
        <v>2023</v>
      </c>
      <c r="G825">
        <v>2023</v>
      </c>
      <c r="H825" s="1" t="s">
        <v>98</v>
      </c>
      <c r="I825" t="s">
        <v>97</v>
      </c>
      <c r="J825">
        <v>3</v>
      </c>
      <c r="K825" t="s">
        <v>28</v>
      </c>
      <c r="L825">
        <v>2</v>
      </c>
      <c r="M825" t="s">
        <v>262</v>
      </c>
      <c r="N825">
        <v>3</v>
      </c>
      <c r="R825" s="2">
        <f t="shared" si="25"/>
        <v>1.4705882352941175</v>
      </c>
      <c r="S825" s="2">
        <f>VLOOKUP(A825,'LBA Total'!A:Q,14,0)</f>
        <v>204</v>
      </c>
    </row>
    <row r="826" spans="1:19" x14ac:dyDescent="0.45">
      <c r="A826" s="2" t="str">
        <f t="shared" si="24"/>
        <v>2023|Rodney Local Board Area|Total - dwelling type</v>
      </c>
      <c r="B826" t="s">
        <v>16</v>
      </c>
      <c r="C826" t="s">
        <v>17</v>
      </c>
      <c r="D826" t="s">
        <v>18</v>
      </c>
      <c r="E826" t="s">
        <v>19</v>
      </c>
      <c r="F826">
        <v>2023</v>
      </c>
      <c r="G826">
        <v>2023</v>
      </c>
      <c r="H826" s="1" t="s">
        <v>98</v>
      </c>
      <c r="I826" t="s">
        <v>97</v>
      </c>
      <c r="J826">
        <v>3</v>
      </c>
      <c r="K826" t="s">
        <v>28</v>
      </c>
      <c r="L826">
        <v>99</v>
      </c>
      <c r="M826" t="s">
        <v>260</v>
      </c>
      <c r="N826">
        <v>705</v>
      </c>
      <c r="R826" s="2">
        <f t="shared" si="25"/>
        <v>2.1203645222412701</v>
      </c>
      <c r="S826" s="2">
        <f>VLOOKUP(A826,'LBA Total'!A:Q,14,0)</f>
        <v>33249</v>
      </c>
    </row>
    <row r="827" spans="1:19" x14ac:dyDescent="0.45">
      <c r="A827" s="2" t="str">
        <f t="shared" si="24"/>
        <v>2023|Rodney Local Board Area|Private Dwelling</v>
      </c>
      <c r="B827" t="s">
        <v>16</v>
      </c>
      <c r="C827" t="s">
        <v>17</v>
      </c>
      <c r="D827" t="s">
        <v>18</v>
      </c>
      <c r="E827" t="s">
        <v>19</v>
      </c>
      <c r="F827">
        <v>2023</v>
      </c>
      <c r="G827">
        <v>2023</v>
      </c>
      <c r="H827" s="1" t="s">
        <v>98</v>
      </c>
      <c r="I827" t="s">
        <v>97</v>
      </c>
      <c r="J827">
        <v>999</v>
      </c>
      <c r="K827" t="s">
        <v>29</v>
      </c>
      <c r="L827">
        <v>1</v>
      </c>
      <c r="M827" t="s">
        <v>261</v>
      </c>
      <c r="N827">
        <v>33045</v>
      </c>
      <c r="R827" s="2">
        <f t="shared" si="25"/>
        <v>100</v>
      </c>
      <c r="S827" s="2">
        <f>VLOOKUP(A827,'LBA Total'!A:Q,14,0)</f>
        <v>33045</v>
      </c>
    </row>
    <row r="828" spans="1:19" x14ac:dyDescent="0.45">
      <c r="A828" s="2" t="str">
        <f t="shared" si="24"/>
        <v>2023|Rodney Local Board Area|Non-private Dwelling</v>
      </c>
      <c r="B828" t="s">
        <v>16</v>
      </c>
      <c r="C828" t="s">
        <v>17</v>
      </c>
      <c r="D828" t="s">
        <v>18</v>
      </c>
      <c r="E828" t="s">
        <v>19</v>
      </c>
      <c r="F828">
        <v>2023</v>
      </c>
      <c r="G828">
        <v>2023</v>
      </c>
      <c r="H828" s="1" t="s">
        <v>98</v>
      </c>
      <c r="I828" t="s">
        <v>97</v>
      </c>
      <c r="J828">
        <v>999</v>
      </c>
      <c r="K828" t="s">
        <v>29</v>
      </c>
      <c r="L828">
        <v>2</v>
      </c>
      <c r="M828" t="s">
        <v>262</v>
      </c>
      <c r="N828">
        <v>204</v>
      </c>
      <c r="R828" s="2">
        <f t="shared" si="25"/>
        <v>100</v>
      </c>
      <c r="S828" s="2">
        <f>VLOOKUP(A828,'LBA Total'!A:Q,14,0)</f>
        <v>204</v>
      </c>
    </row>
    <row r="829" spans="1:19" x14ac:dyDescent="0.45">
      <c r="A829" s="2" t="str">
        <f t="shared" si="24"/>
        <v>2023|Rodney Local Board Area|Total - dwelling type</v>
      </c>
      <c r="B829" t="s">
        <v>16</v>
      </c>
      <c r="C829" t="s">
        <v>17</v>
      </c>
      <c r="D829" t="s">
        <v>18</v>
      </c>
      <c r="E829" t="s">
        <v>19</v>
      </c>
      <c r="F829">
        <v>2023</v>
      </c>
      <c r="G829">
        <v>2023</v>
      </c>
      <c r="H829" s="1" t="s">
        <v>98</v>
      </c>
      <c r="I829" t="s">
        <v>97</v>
      </c>
      <c r="J829">
        <v>999</v>
      </c>
      <c r="K829" t="s">
        <v>29</v>
      </c>
      <c r="L829">
        <v>99</v>
      </c>
      <c r="M829" t="s">
        <v>260</v>
      </c>
      <c r="N829">
        <v>33249</v>
      </c>
      <c r="R829" s="2">
        <f t="shared" si="25"/>
        <v>100</v>
      </c>
      <c r="S829" s="2">
        <f>VLOOKUP(A829,'LBA Total'!A:Q,14,0)</f>
        <v>33249</v>
      </c>
    </row>
    <row r="830" spans="1:19" x14ac:dyDescent="0.45">
      <c r="A830" s="2" t="str">
        <f t="shared" si="24"/>
        <v>2023|Hibiscus and Bays Local Board Area|Private Dwelling</v>
      </c>
      <c r="B830" t="s">
        <v>16</v>
      </c>
      <c r="C830" t="s">
        <v>17</v>
      </c>
      <c r="D830" t="s">
        <v>18</v>
      </c>
      <c r="E830" t="s">
        <v>19</v>
      </c>
      <c r="F830">
        <v>2023</v>
      </c>
      <c r="G830">
        <v>2023</v>
      </c>
      <c r="H830" s="1" t="s">
        <v>96</v>
      </c>
      <c r="I830" t="s">
        <v>95</v>
      </c>
      <c r="J830">
        <v>1</v>
      </c>
      <c r="K830" t="s">
        <v>22</v>
      </c>
      <c r="L830">
        <v>1</v>
      </c>
      <c r="M830" t="s">
        <v>261</v>
      </c>
      <c r="N830">
        <v>40341</v>
      </c>
      <c r="R830" s="2">
        <f t="shared" si="25"/>
        <v>90.157559503855182</v>
      </c>
      <c r="S830" s="2">
        <f>VLOOKUP(A830,'LBA Total'!A:Q,14,0)</f>
        <v>44745</v>
      </c>
    </row>
    <row r="831" spans="1:19" x14ac:dyDescent="0.45">
      <c r="A831" s="2" t="str">
        <f t="shared" si="24"/>
        <v>2023|Hibiscus and Bays Local Board Area|Non-private Dwelling</v>
      </c>
      <c r="B831" t="s">
        <v>16</v>
      </c>
      <c r="C831" t="s">
        <v>17</v>
      </c>
      <c r="D831" t="s">
        <v>18</v>
      </c>
      <c r="E831" t="s">
        <v>19</v>
      </c>
      <c r="F831">
        <v>2023</v>
      </c>
      <c r="G831">
        <v>2023</v>
      </c>
      <c r="H831" s="1" t="s">
        <v>96</v>
      </c>
      <c r="I831" t="s">
        <v>95</v>
      </c>
      <c r="J831">
        <v>1</v>
      </c>
      <c r="K831" t="s">
        <v>22</v>
      </c>
      <c r="L831">
        <v>2</v>
      </c>
      <c r="M831" t="s">
        <v>262</v>
      </c>
      <c r="N831">
        <v>90</v>
      </c>
      <c r="R831" s="2">
        <f t="shared" si="25"/>
        <v>81.081081081081081</v>
      </c>
      <c r="S831" s="2">
        <f>VLOOKUP(A831,'LBA Total'!A:Q,14,0)</f>
        <v>111</v>
      </c>
    </row>
    <row r="832" spans="1:19" x14ac:dyDescent="0.45">
      <c r="A832" s="2" t="str">
        <f t="shared" si="24"/>
        <v>2023|Hibiscus and Bays Local Board Area|Total - dwelling type</v>
      </c>
      <c r="B832" t="s">
        <v>16</v>
      </c>
      <c r="C832" t="s">
        <v>17</v>
      </c>
      <c r="D832" t="s">
        <v>18</v>
      </c>
      <c r="E832" t="s">
        <v>19</v>
      </c>
      <c r="F832">
        <v>2023</v>
      </c>
      <c r="G832">
        <v>2023</v>
      </c>
      <c r="H832" s="1" t="s">
        <v>96</v>
      </c>
      <c r="I832" t="s">
        <v>95</v>
      </c>
      <c r="J832">
        <v>1</v>
      </c>
      <c r="K832" t="s">
        <v>22</v>
      </c>
      <c r="L832">
        <v>99</v>
      </c>
      <c r="M832" t="s">
        <v>260</v>
      </c>
      <c r="N832">
        <v>40431</v>
      </c>
      <c r="R832" s="2">
        <f t="shared" si="25"/>
        <v>90.135098983413585</v>
      </c>
      <c r="S832" s="2">
        <f>VLOOKUP(A832,'LBA Total'!A:Q,14,0)</f>
        <v>44856</v>
      </c>
    </row>
    <row r="833" spans="1:19" x14ac:dyDescent="0.45">
      <c r="A833" s="2" t="str">
        <f t="shared" si="24"/>
        <v>2023|Hibiscus and Bays Local Board Area|Private Dwelling</v>
      </c>
      <c r="B833" t="s">
        <v>16</v>
      </c>
      <c r="C833" t="s">
        <v>17</v>
      </c>
      <c r="D833" t="s">
        <v>18</v>
      </c>
      <c r="E833" t="s">
        <v>19</v>
      </c>
      <c r="F833">
        <v>2023</v>
      </c>
      <c r="G833">
        <v>2023</v>
      </c>
      <c r="H833" s="1" t="s">
        <v>96</v>
      </c>
      <c r="I833" t="s">
        <v>95</v>
      </c>
      <c r="J833">
        <v>2</v>
      </c>
      <c r="K833" t="s">
        <v>23</v>
      </c>
      <c r="L833">
        <v>1</v>
      </c>
      <c r="M833" t="s">
        <v>261</v>
      </c>
      <c r="N833">
        <v>3714</v>
      </c>
      <c r="R833" s="2">
        <f t="shared" si="25"/>
        <v>8.3003687562856179</v>
      </c>
      <c r="S833" s="2">
        <f>VLOOKUP(A833,'LBA Total'!A:Q,14,0)</f>
        <v>44745</v>
      </c>
    </row>
    <row r="834" spans="1:19" x14ac:dyDescent="0.45">
      <c r="A834" s="2" t="str">
        <f t="shared" si="24"/>
        <v>2023|Hibiscus and Bays Local Board Area|Non-private Dwelling</v>
      </c>
      <c r="B834" t="s">
        <v>16</v>
      </c>
      <c r="C834" t="s">
        <v>17</v>
      </c>
      <c r="D834" t="s">
        <v>18</v>
      </c>
      <c r="E834" t="s">
        <v>19</v>
      </c>
      <c r="F834">
        <v>2023</v>
      </c>
      <c r="G834">
        <v>2023</v>
      </c>
      <c r="H834" s="1" t="s">
        <v>96</v>
      </c>
      <c r="I834" t="s">
        <v>95</v>
      </c>
      <c r="J834">
        <v>2</v>
      </c>
      <c r="K834" t="s">
        <v>23</v>
      </c>
      <c r="L834">
        <v>2</v>
      </c>
      <c r="M834" t="s">
        <v>262</v>
      </c>
      <c r="N834">
        <v>24</v>
      </c>
      <c r="R834" s="2">
        <f t="shared" si="25"/>
        <v>21.621621621621621</v>
      </c>
      <c r="S834" s="2">
        <f>VLOOKUP(A834,'LBA Total'!A:Q,14,0)</f>
        <v>111</v>
      </c>
    </row>
    <row r="835" spans="1:19" x14ac:dyDescent="0.45">
      <c r="A835" s="2" t="str">
        <f t="shared" ref="A835:A898" si="26">G835&amp;"|"&amp;I835&amp;"|"&amp;M835</f>
        <v>2023|Hibiscus and Bays Local Board Area|Total - dwelling type</v>
      </c>
      <c r="B835" t="s">
        <v>16</v>
      </c>
      <c r="C835" t="s">
        <v>17</v>
      </c>
      <c r="D835" t="s">
        <v>18</v>
      </c>
      <c r="E835" t="s">
        <v>19</v>
      </c>
      <c r="F835">
        <v>2023</v>
      </c>
      <c r="G835">
        <v>2023</v>
      </c>
      <c r="H835" s="1" t="s">
        <v>96</v>
      </c>
      <c r="I835" t="s">
        <v>95</v>
      </c>
      <c r="J835">
        <v>2</v>
      </c>
      <c r="K835" t="s">
        <v>23</v>
      </c>
      <c r="L835">
        <v>99</v>
      </c>
      <c r="M835" t="s">
        <v>260</v>
      </c>
      <c r="N835">
        <v>3735</v>
      </c>
      <c r="R835" s="2">
        <f t="shared" ref="R835:R898" si="27">IF(P835&lt;&gt;"_U",IFERROR((N835/S835*100),"."),".")</f>
        <v>8.326645264847512</v>
      </c>
      <c r="S835" s="2">
        <f>VLOOKUP(A835,'LBA Total'!A:Q,14,0)</f>
        <v>44856</v>
      </c>
    </row>
    <row r="836" spans="1:19" x14ac:dyDescent="0.45">
      <c r="A836" s="2" t="str">
        <f t="shared" si="26"/>
        <v>2023|Hibiscus and Bays Local Board Area|Private Dwelling</v>
      </c>
      <c r="B836" t="s">
        <v>16</v>
      </c>
      <c r="C836" t="s">
        <v>17</v>
      </c>
      <c r="D836" t="s">
        <v>18</v>
      </c>
      <c r="E836" t="s">
        <v>19</v>
      </c>
      <c r="F836">
        <v>2023</v>
      </c>
      <c r="G836">
        <v>2023</v>
      </c>
      <c r="H836" s="1" t="s">
        <v>96</v>
      </c>
      <c r="I836" t="s">
        <v>95</v>
      </c>
      <c r="J836">
        <v>21</v>
      </c>
      <c r="K836" t="s">
        <v>26</v>
      </c>
      <c r="L836">
        <v>1</v>
      </c>
      <c r="M836" t="s">
        <v>261</v>
      </c>
      <c r="N836">
        <v>2250</v>
      </c>
      <c r="R836" s="2">
        <f t="shared" si="27"/>
        <v>5.0284948038887025</v>
      </c>
      <c r="S836" s="2">
        <f>VLOOKUP(A836,'LBA Total'!A:Q,14,0)</f>
        <v>44745</v>
      </c>
    </row>
    <row r="837" spans="1:19" x14ac:dyDescent="0.45">
      <c r="A837" s="2" t="str">
        <f t="shared" si="26"/>
        <v>2023|Hibiscus and Bays Local Board Area|Non-private Dwelling</v>
      </c>
      <c r="B837" t="s">
        <v>16</v>
      </c>
      <c r="C837" t="s">
        <v>17</v>
      </c>
      <c r="D837" t="s">
        <v>18</v>
      </c>
      <c r="E837" t="s">
        <v>19</v>
      </c>
      <c r="F837">
        <v>2023</v>
      </c>
      <c r="G837">
        <v>2023</v>
      </c>
      <c r="H837" s="1" t="s">
        <v>96</v>
      </c>
      <c r="I837" t="s">
        <v>95</v>
      </c>
      <c r="J837">
        <v>21</v>
      </c>
      <c r="K837" t="s">
        <v>26</v>
      </c>
      <c r="L837">
        <v>2</v>
      </c>
      <c r="M837" t="s">
        <v>262</v>
      </c>
      <c r="N837">
        <v>6</v>
      </c>
      <c r="R837" s="2">
        <f t="shared" si="27"/>
        <v>5.4054054054054053</v>
      </c>
      <c r="S837" s="2">
        <f>VLOOKUP(A837,'LBA Total'!A:Q,14,0)</f>
        <v>111</v>
      </c>
    </row>
    <row r="838" spans="1:19" x14ac:dyDescent="0.45">
      <c r="A838" s="2" t="str">
        <f t="shared" si="26"/>
        <v>2023|Hibiscus and Bays Local Board Area|Total - dwelling type</v>
      </c>
      <c r="B838" t="s">
        <v>16</v>
      </c>
      <c r="C838" t="s">
        <v>17</v>
      </c>
      <c r="D838" t="s">
        <v>18</v>
      </c>
      <c r="E838" t="s">
        <v>19</v>
      </c>
      <c r="F838">
        <v>2023</v>
      </c>
      <c r="G838">
        <v>2023</v>
      </c>
      <c r="H838" s="1" t="s">
        <v>96</v>
      </c>
      <c r="I838" t="s">
        <v>95</v>
      </c>
      <c r="J838">
        <v>21</v>
      </c>
      <c r="K838" t="s">
        <v>26</v>
      </c>
      <c r="L838">
        <v>99</v>
      </c>
      <c r="M838" t="s">
        <v>260</v>
      </c>
      <c r="N838">
        <v>2259</v>
      </c>
      <c r="R838" s="2">
        <f t="shared" si="27"/>
        <v>5.0361155698234352</v>
      </c>
      <c r="S838" s="2">
        <f>VLOOKUP(A838,'LBA Total'!A:Q,14,0)</f>
        <v>44856</v>
      </c>
    </row>
    <row r="839" spans="1:19" x14ac:dyDescent="0.45">
      <c r="A839" s="2" t="str">
        <f t="shared" si="26"/>
        <v>2023|Hibiscus and Bays Local Board Area|Private Dwelling</v>
      </c>
      <c r="B839" t="s">
        <v>16</v>
      </c>
      <c r="C839" t="s">
        <v>17</v>
      </c>
      <c r="D839" t="s">
        <v>18</v>
      </c>
      <c r="E839" t="s">
        <v>19</v>
      </c>
      <c r="F839">
        <v>2023</v>
      </c>
      <c r="G839">
        <v>2023</v>
      </c>
      <c r="H839" s="1" t="s">
        <v>96</v>
      </c>
      <c r="I839" t="s">
        <v>95</v>
      </c>
      <c r="J839">
        <v>22</v>
      </c>
      <c r="K839" t="s">
        <v>27</v>
      </c>
      <c r="L839">
        <v>1</v>
      </c>
      <c r="M839" t="s">
        <v>261</v>
      </c>
      <c r="N839">
        <v>1461</v>
      </c>
      <c r="R839" s="2">
        <f t="shared" si="27"/>
        <v>3.2651692926583977</v>
      </c>
      <c r="S839" s="2">
        <f>VLOOKUP(A839,'LBA Total'!A:Q,14,0)</f>
        <v>44745</v>
      </c>
    </row>
    <row r="840" spans="1:19" x14ac:dyDescent="0.45">
      <c r="A840" s="2" t="str">
        <f t="shared" si="26"/>
        <v>2023|Hibiscus and Bays Local Board Area|Non-private Dwelling</v>
      </c>
      <c r="B840" t="s">
        <v>16</v>
      </c>
      <c r="C840" t="s">
        <v>17</v>
      </c>
      <c r="D840" t="s">
        <v>18</v>
      </c>
      <c r="E840" t="s">
        <v>19</v>
      </c>
      <c r="F840">
        <v>2023</v>
      </c>
      <c r="G840">
        <v>2023</v>
      </c>
      <c r="H840" s="1" t="s">
        <v>96</v>
      </c>
      <c r="I840" t="s">
        <v>95</v>
      </c>
      <c r="J840">
        <v>22</v>
      </c>
      <c r="K840" t="s">
        <v>27</v>
      </c>
      <c r="L840">
        <v>2</v>
      </c>
      <c r="M840" t="s">
        <v>262</v>
      </c>
      <c r="N840">
        <v>12</v>
      </c>
      <c r="R840" s="2">
        <f t="shared" si="27"/>
        <v>10.810810810810811</v>
      </c>
      <c r="S840" s="2">
        <f>VLOOKUP(A840,'LBA Total'!A:Q,14,0)</f>
        <v>111</v>
      </c>
    </row>
    <row r="841" spans="1:19" x14ac:dyDescent="0.45">
      <c r="A841" s="2" t="str">
        <f t="shared" si="26"/>
        <v>2023|Hibiscus and Bays Local Board Area|Total - dwelling type</v>
      </c>
      <c r="B841" t="s">
        <v>16</v>
      </c>
      <c r="C841" t="s">
        <v>17</v>
      </c>
      <c r="D841" t="s">
        <v>18</v>
      </c>
      <c r="E841" t="s">
        <v>19</v>
      </c>
      <c r="F841">
        <v>2023</v>
      </c>
      <c r="G841">
        <v>2023</v>
      </c>
      <c r="H841" s="1" t="s">
        <v>96</v>
      </c>
      <c r="I841" t="s">
        <v>95</v>
      </c>
      <c r="J841">
        <v>22</v>
      </c>
      <c r="K841" t="s">
        <v>27</v>
      </c>
      <c r="L841">
        <v>99</v>
      </c>
      <c r="M841" t="s">
        <v>260</v>
      </c>
      <c r="N841">
        <v>1476</v>
      </c>
      <c r="R841" s="2">
        <f t="shared" si="27"/>
        <v>3.2905296950240768</v>
      </c>
      <c r="S841" s="2">
        <f>VLOOKUP(A841,'LBA Total'!A:Q,14,0)</f>
        <v>44856</v>
      </c>
    </row>
    <row r="842" spans="1:19" x14ac:dyDescent="0.45">
      <c r="A842" s="2" t="str">
        <f t="shared" si="26"/>
        <v>2023|Hibiscus and Bays Local Board Area|Private Dwelling</v>
      </c>
      <c r="B842" t="s">
        <v>16</v>
      </c>
      <c r="C842" t="s">
        <v>17</v>
      </c>
      <c r="D842" t="s">
        <v>18</v>
      </c>
      <c r="E842" t="s">
        <v>19</v>
      </c>
      <c r="F842">
        <v>2023</v>
      </c>
      <c r="G842">
        <v>2023</v>
      </c>
      <c r="H842" s="1" t="s">
        <v>96</v>
      </c>
      <c r="I842" t="s">
        <v>95</v>
      </c>
      <c r="J842">
        <v>3</v>
      </c>
      <c r="K842" t="s">
        <v>28</v>
      </c>
      <c r="L842">
        <v>1</v>
      </c>
      <c r="M842" t="s">
        <v>261</v>
      </c>
      <c r="N842">
        <v>690</v>
      </c>
      <c r="R842" s="2">
        <f t="shared" si="27"/>
        <v>1.5420717398592021</v>
      </c>
      <c r="S842" s="2">
        <f>VLOOKUP(A842,'LBA Total'!A:Q,14,0)</f>
        <v>44745</v>
      </c>
    </row>
    <row r="843" spans="1:19" x14ac:dyDescent="0.45">
      <c r="A843" s="2" t="str">
        <f t="shared" si="26"/>
        <v>2023|Hibiscus and Bays Local Board Area|Non-private Dwelling</v>
      </c>
      <c r="B843" t="s">
        <v>16</v>
      </c>
      <c r="C843" t="s">
        <v>17</v>
      </c>
      <c r="D843" t="s">
        <v>18</v>
      </c>
      <c r="E843" t="s">
        <v>19</v>
      </c>
      <c r="F843">
        <v>2023</v>
      </c>
      <c r="G843">
        <v>2023</v>
      </c>
      <c r="H843" s="1" t="s">
        <v>96</v>
      </c>
      <c r="I843" t="s">
        <v>95</v>
      </c>
      <c r="J843">
        <v>3</v>
      </c>
      <c r="K843" t="s">
        <v>28</v>
      </c>
      <c r="L843">
        <v>2</v>
      </c>
      <c r="M843" t="s">
        <v>262</v>
      </c>
      <c r="N843">
        <v>0</v>
      </c>
      <c r="R843" s="2">
        <f t="shared" si="27"/>
        <v>0</v>
      </c>
      <c r="S843" s="2">
        <f>VLOOKUP(A843,'LBA Total'!A:Q,14,0)</f>
        <v>111</v>
      </c>
    </row>
    <row r="844" spans="1:19" x14ac:dyDescent="0.45">
      <c r="A844" s="2" t="str">
        <f t="shared" si="26"/>
        <v>2023|Hibiscus and Bays Local Board Area|Total - dwelling type</v>
      </c>
      <c r="B844" t="s">
        <v>16</v>
      </c>
      <c r="C844" t="s">
        <v>17</v>
      </c>
      <c r="D844" t="s">
        <v>18</v>
      </c>
      <c r="E844" t="s">
        <v>19</v>
      </c>
      <c r="F844">
        <v>2023</v>
      </c>
      <c r="G844">
        <v>2023</v>
      </c>
      <c r="H844" s="1" t="s">
        <v>96</v>
      </c>
      <c r="I844" t="s">
        <v>95</v>
      </c>
      <c r="J844">
        <v>3</v>
      </c>
      <c r="K844" t="s">
        <v>28</v>
      </c>
      <c r="L844">
        <v>99</v>
      </c>
      <c r="M844" t="s">
        <v>260</v>
      </c>
      <c r="N844">
        <v>693</v>
      </c>
      <c r="R844" s="2">
        <f t="shared" si="27"/>
        <v>1.544943820224719</v>
      </c>
      <c r="S844" s="2">
        <f>VLOOKUP(A844,'LBA Total'!A:Q,14,0)</f>
        <v>44856</v>
      </c>
    </row>
    <row r="845" spans="1:19" x14ac:dyDescent="0.45">
      <c r="A845" s="2" t="str">
        <f t="shared" si="26"/>
        <v>2023|Hibiscus and Bays Local Board Area|Private Dwelling</v>
      </c>
      <c r="B845" t="s">
        <v>16</v>
      </c>
      <c r="C845" t="s">
        <v>17</v>
      </c>
      <c r="D845" t="s">
        <v>18</v>
      </c>
      <c r="E845" t="s">
        <v>19</v>
      </c>
      <c r="F845">
        <v>2023</v>
      </c>
      <c r="G845">
        <v>2023</v>
      </c>
      <c r="H845" s="1" t="s">
        <v>96</v>
      </c>
      <c r="I845" t="s">
        <v>95</v>
      </c>
      <c r="J845">
        <v>999</v>
      </c>
      <c r="K845" t="s">
        <v>29</v>
      </c>
      <c r="L845">
        <v>1</v>
      </c>
      <c r="M845" t="s">
        <v>261</v>
      </c>
      <c r="N845">
        <v>44745</v>
      </c>
      <c r="R845" s="2">
        <f t="shared" si="27"/>
        <v>100</v>
      </c>
      <c r="S845" s="2">
        <f>VLOOKUP(A845,'LBA Total'!A:Q,14,0)</f>
        <v>44745</v>
      </c>
    </row>
    <row r="846" spans="1:19" x14ac:dyDescent="0.45">
      <c r="A846" s="2" t="str">
        <f t="shared" si="26"/>
        <v>2023|Hibiscus and Bays Local Board Area|Non-private Dwelling</v>
      </c>
      <c r="B846" t="s">
        <v>16</v>
      </c>
      <c r="C846" t="s">
        <v>17</v>
      </c>
      <c r="D846" t="s">
        <v>18</v>
      </c>
      <c r="E846" t="s">
        <v>19</v>
      </c>
      <c r="F846">
        <v>2023</v>
      </c>
      <c r="G846">
        <v>2023</v>
      </c>
      <c r="H846" s="1" t="s">
        <v>96</v>
      </c>
      <c r="I846" t="s">
        <v>95</v>
      </c>
      <c r="J846">
        <v>999</v>
      </c>
      <c r="K846" t="s">
        <v>29</v>
      </c>
      <c r="L846">
        <v>2</v>
      </c>
      <c r="M846" t="s">
        <v>262</v>
      </c>
      <c r="N846">
        <v>111</v>
      </c>
      <c r="R846" s="2">
        <f t="shared" si="27"/>
        <v>100</v>
      </c>
      <c r="S846" s="2">
        <f>VLOOKUP(A846,'LBA Total'!A:Q,14,0)</f>
        <v>111</v>
      </c>
    </row>
    <row r="847" spans="1:19" x14ac:dyDescent="0.45">
      <c r="A847" s="2" t="str">
        <f t="shared" si="26"/>
        <v>2023|Hibiscus and Bays Local Board Area|Total - dwelling type</v>
      </c>
      <c r="B847" t="s">
        <v>16</v>
      </c>
      <c r="C847" t="s">
        <v>17</v>
      </c>
      <c r="D847" t="s">
        <v>18</v>
      </c>
      <c r="E847" t="s">
        <v>19</v>
      </c>
      <c r="F847">
        <v>2023</v>
      </c>
      <c r="G847">
        <v>2023</v>
      </c>
      <c r="H847" s="1" t="s">
        <v>96</v>
      </c>
      <c r="I847" t="s">
        <v>95</v>
      </c>
      <c r="J847">
        <v>999</v>
      </c>
      <c r="K847" t="s">
        <v>29</v>
      </c>
      <c r="L847">
        <v>99</v>
      </c>
      <c r="M847" t="s">
        <v>260</v>
      </c>
      <c r="N847">
        <v>44856</v>
      </c>
      <c r="R847" s="2">
        <f t="shared" si="27"/>
        <v>100</v>
      </c>
      <c r="S847" s="2">
        <f>VLOOKUP(A847,'LBA Total'!A:Q,14,0)</f>
        <v>44856</v>
      </c>
    </row>
    <row r="848" spans="1:19" x14ac:dyDescent="0.45">
      <c r="A848" s="2" t="str">
        <f t="shared" si="26"/>
        <v>2023|Upper Harbour Local Board Area|Private Dwelling</v>
      </c>
      <c r="B848" t="s">
        <v>16</v>
      </c>
      <c r="C848" t="s">
        <v>17</v>
      </c>
      <c r="D848" t="s">
        <v>18</v>
      </c>
      <c r="E848" t="s">
        <v>19</v>
      </c>
      <c r="F848">
        <v>2023</v>
      </c>
      <c r="G848">
        <v>2023</v>
      </c>
      <c r="H848" s="1" t="s">
        <v>94</v>
      </c>
      <c r="I848" t="s">
        <v>93</v>
      </c>
      <c r="J848">
        <v>1</v>
      </c>
      <c r="K848" t="s">
        <v>22</v>
      </c>
      <c r="L848">
        <v>1</v>
      </c>
      <c r="M848" t="s">
        <v>261</v>
      </c>
      <c r="N848">
        <v>25179</v>
      </c>
      <c r="R848" s="2">
        <f t="shared" si="27"/>
        <v>88.993744035627188</v>
      </c>
      <c r="S848" s="2">
        <f>VLOOKUP(A848,'LBA Total'!A:Q,14,0)</f>
        <v>28293</v>
      </c>
    </row>
    <row r="849" spans="1:19" x14ac:dyDescent="0.45">
      <c r="A849" s="2" t="str">
        <f t="shared" si="26"/>
        <v>2023|Upper Harbour Local Board Area|Non-private Dwelling</v>
      </c>
      <c r="B849" t="s">
        <v>16</v>
      </c>
      <c r="C849" t="s">
        <v>17</v>
      </c>
      <c r="D849" t="s">
        <v>18</v>
      </c>
      <c r="E849" t="s">
        <v>19</v>
      </c>
      <c r="F849">
        <v>2023</v>
      </c>
      <c r="G849">
        <v>2023</v>
      </c>
      <c r="H849" s="1" t="s">
        <v>94</v>
      </c>
      <c r="I849" t="s">
        <v>93</v>
      </c>
      <c r="J849">
        <v>1</v>
      </c>
      <c r="K849" t="s">
        <v>22</v>
      </c>
      <c r="L849">
        <v>2</v>
      </c>
      <c r="M849" t="s">
        <v>262</v>
      </c>
      <c r="N849">
        <v>45</v>
      </c>
      <c r="R849" s="2">
        <f t="shared" si="27"/>
        <v>88.235294117647058</v>
      </c>
      <c r="S849" s="2">
        <f>VLOOKUP(A849,'LBA Total'!A:Q,14,0)</f>
        <v>51</v>
      </c>
    </row>
    <row r="850" spans="1:19" x14ac:dyDescent="0.45">
      <c r="A850" s="2" t="str">
        <f t="shared" si="26"/>
        <v>2023|Upper Harbour Local Board Area|Total - dwelling type</v>
      </c>
      <c r="B850" t="s">
        <v>16</v>
      </c>
      <c r="C850" t="s">
        <v>17</v>
      </c>
      <c r="D850" t="s">
        <v>18</v>
      </c>
      <c r="E850" t="s">
        <v>19</v>
      </c>
      <c r="F850">
        <v>2023</v>
      </c>
      <c r="G850">
        <v>2023</v>
      </c>
      <c r="H850" s="1" t="s">
        <v>94</v>
      </c>
      <c r="I850" t="s">
        <v>93</v>
      </c>
      <c r="J850">
        <v>1</v>
      </c>
      <c r="K850" t="s">
        <v>22</v>
      </c>
      <c r="L850">
        <v>99</v>
      </c>
      <c r="M850" t="s">
        <v>260</v>
      </c>
      <c r="N850">
        <v>25224</v>
      </c>
      <c r="R850" s="2">
        <f t="shared" si="27"/>
        <v>88.992379339542765</v>
      </c>
      <c r="S850" s="2">
        <f>VLOOKUP(A850,'LBA Total'!A:Q,14,0)</f>
        <v>28344</v>
      </c>
    </row>
    <row r="851" spans="1:19" x14ac:dyDescent="0.45">
      <c r="A851" s="2" t="str">
        <f t="shared" si="26"/>
        <v>2023|Upper Harbour Local Board Area|Private Dwelling</v>
      </c>
      <c r="B851" t="s">
        <v>16</v>
      </c>
      <c r="C851" t="s">
        <v>17</v>
      </c>
      <c r="D851" t="s">
        <v>18</v>
      </c>
      <c r="E851" t="s">
        <v>19</v>
      </c>
      <c r="F851">
        <v>2023</v>
      </c>
      <c r="G851">
        <v>2023</v>
      </c>
      <c r="H851" s="1" t="s">
        <v>94</v>
      </c>
      <c r="I851" t="s">
        <v>93</v>
      </c>
      <c r="J851">
        <v>2</v>
      </c>
      <c r="K851" t="s">
        <v>23</v>
      </c>
      <c r="L851">
        <v>1</v>
      </c>
      <c r="M851" t="s">
        <v>261</v>
      </c>
      <c r="N851">
        <v>2097</v>
      </c>
      <c r="R851" s="2">
        <f t="shared" si="27"/>
        <v>7.4117272823666633</v>
      </c>
      <c r="S851" s="2">
        <f>VLOOKUP(A851,'LBA Total'!A:Q,14,0)</f>
        <v>28293</v>
      </c>
    </row>
    <row r="852" spans="1:19" x14ac:dyDescent="0.45">
      <c r="A852" s="2" t="str">
        <f t="shared" si="26"/>
        <v>2023|Upper Harbour Local Board Area|Non-private Dwelling</v>
      </c>
      <c r="B852" t="s">
        <v>16</v>
      </c>
      <c r="C852" t="s">
        <v>17</v>
      </c>
      <c r="D852" t="s">
        <v>18</v>
      </c>
      <c r="E852" t="s">
        <v>19</v>
      </c>
      <c r="F852">
        <v>2023</v>
      </c>
      <c r="G852">
        <v>2023</v>
      </c>
      <c r="H852" s="1" t="s">
        <v>94</v>
      </c>
      <c r="I852" t="s">
        <v>93</v>
      </c>
      <c r="J852">
        <v>2</v>
      </c>
      <c r="K852" t="s">
        <v>23</v>
      </c>
      <c r="L852">
        <v>2</v>
      </c>
      <c r="M852" t="s">
        <v>262</v>
      </c>
      <c r="N852">
        <v>3</v>
      </c>
      <c r="R852" s="2">
        <f t="shared" si="27"/>
        <v>5.8823529411764701</v>
      </c>
      <c r="S852" s="2">
        <f>VLOOKUP(A852,'LBA Total'!A:Q,14,0)</f>
        <v>51</v>
      </c>
    </row>
    <row r="853" spans="1:19" x14ac:dyDescent="0.45">
      <c r="A853" s="2" t="str">
        <f t="shared" si="26"/>
        <v>2023|Upper Harbour Local Board Area|Total - dwelling type</v>
      </c>
      <c r="B853" t="s">
        <v>16</v>
      </c>
      <c r="C853" t="s">
        <v>17</v>
      </c>
      <c r="D853" t="s">
        <v>18</v>
      </c>
      <c r="E853" t="s">
        <v>19</v>
      </c>
      <c r="F853">
        <v>2023</v>
      </c>
      <c r="G853">
        <v>2023</v>
      </c>
      <c r="H853" s="1" t="s">
        <v>94</v>
      </c>
      <c r="I853" t="s">
        <v>93</v>
      </c>
      <c r="J853">
        <v>2</v>
      </c>
      <c r="K853" t="s">
        <v>23</v>
      </c>
      <c r="L853">
        <v>99</v>
      </c>
      <c r="M853" t="s">
        <v>260</v>
      </c>
      <c r="N853">
        <v>2103</v>
      </c>
      <c r="R853" s="2">
        <f t="shared" si="27"/>
        <v>7.4195596951735814</v>
      </c>
      <c r="S853" s="2">
        <f>VLOOKUP(A853,'LBA Total'!A:Q,14,0)</f>
        <v>28344</v>
      </c>
    </row>
    <row r="854" spans="1:19" x14ac:dyDescent="0.45">
      <c r="A854" s="2" t="str">
        <f t="shared" si="26"/>
        <v>2023|Upper Harbour Local Board Area|Private Dwelling</v>
      </c>
      <c r="B854" t="s">
        <v>16</v>
      </c>
      <c r="C854" t="s">
        <v>17</v>
      </c>
      <c r="D854" t="s">
        <v>18</v>
      </c>
      <c r="E854" t="s">
        <v>19</v>
      </c>
      <c r="F854">
        <v>2023</v>
      </c>
      <c r="G854">
        <v>2023</v>
      </c>
      <c r="H854" s="1" t="s">
        <v>94</v>
      </c>
      <c r="I854" t="s">
        <v>93</v>
      </c>
      <c r="J854">
        <v>21</v>
      </c>
      <c r="K854" t="s">
        <v>26</v>
      </c>
      <c r="L854">
        <v>1</v>
      </c>
      <c r="M854" t="s">
        <v>261</v>
      </c>
      <c r="N854">
        <v>1251</v>
      </c>
      <c r="R854" s="2">
        <f t="shared" si="27"/>
        <v>4.4215883787509274</v>
      </c>
      <c r="S854" s="2">
        <f>VLOOKUP(A854,'LBA Total'!A:Q,14,0)</f>
        <v>28293</v>
      </c>
    </row>
    <row r="855" spans="1:19" x14ac:dyDescent="0.45">
      <c r="A855" s="2" t="str">
        <f t="shared" si="26"/>
        <v>2023|Upper Harbour Local Board Area|Non-private Dwelling</v>
      </c>
      <c r="B855" t="s">
        <v>16</v>
      </c>
      <c r="C855" t="s">
        <v>17</v>
      </c>
      <c r="D855" t="s">
        <v>18</v>
      </c>
      <c r="E855" t="s">
        <v>19</v>
      </c>
      <c r="F855">
        <v>2023</v>
      </c>
      <c r="G855">
        <v>2023</v>
      </c>
      <c r="H855" s="1" t="s">
        <v>94</v>
      </c>
      <c r="I855" t="s">
        <v>93</v>
      </c>
      <c r="J855">
        <v>21</v>
      </c>
      <c r="K855" t="s">
        <v>26</v>
      </c>
      <c r="L855">
        <v>2</v>
      </c>
      <c r="M855" t="s">
        <v>262</v>
      </c>
      <c r="N855">
        <v>3</v>
      </c>
      <c r="R855" s="2">
        <f t="shared" si="27"/>
        <v>5.8823529411764701</v>
      </c>
      <c r="S855" s="2">
        <f>VLOOKUP(A855,'LBA Total'!A:Q,14,0)</f>
        <v>51</v>
      </c>
    </row>
    <row r="856" spans="1:19" x14ac:dyDescent="0.45">
      <c r="A856" s="2" t="str">
        <f t="shared" si="26"/>
        <v>2023|Upper Harbour Local Board Area|Total - dwelling type</v>
      </c>
      <c r="B856" t="s">
        <v>16</v>
      </c>
      <c r="C856" t="s">
        <v>17</v>
      </c>
      <c r="D856" t="s">
        <v>18</v>
      </c>
      <c r="E856" t="s">
        <v>19</v>
      </c>
      <c r="F856">
        <v>2023</v>
      </c>
      <c r="G856">
        <v>2023</v>
      </c>
      <c r="H856" s="1" t="s">
        <v>94</v>
      </c>
      <c r="I856" t="s">
        <v>93</v>
      </c>
      <c r="J856">
        <v>21</v>
      </c>
      <c r="K856" t="s">
        <v>26</v>
      </c>
      <c r="L856">
        <v>99</v>
      </c>
      <c r="M856" t="s">
        <v>260</v>
      </c>
      <c r="N856">
        <v>1254</v>
      </c>
      <c r="R856" s="2">
        <f t="shared" si="27"/>
        <v>4.4242167654530062</v>
      </c>
      <c r="S856" s="2">
        <f>VLOOKUP(A856,'LBA Total'!A:Q,14,0)</f>
        <v>28344</v>
      </c>
    </row>
    <row r="857" spans="1:19" x14ac:dyDescent="0.45">
      <c r="A857" s="2" t="str">
        <f t="shared" si="26"/>
        <v>2023|Upper Harbour Local Board Area|Private Dwelling</v>
      </c>
      <c r="B857" t="s">
        <v>16</v>
      </c>
      <c r="C857" t="s">
        <v>17</v>
      </c>
      <c r="D857" t="s">
        <v>18</v>
      </c>
      <c r="E857" t="s">
        <v>19</v>
      </c>
      <c r="F857">
        <v>2023</v>
      </c>
      <c r="G857">
        <v>2023</v>
      </c>
      <c r="H857" s="1" t="s">
        <v>94</v>
      </c>
      <c r="I857" t="s">
        <v>93</v>
      </c>
      <c r="J857">
        <v>22</v>
      </c>
      <c r="K857" t="s">
        <v>27</v>
      </c>
      <c r="L857">
        <v>1</v>
      </c>
      <c r="M857" t="s">
        <v>261</v>
      </c>
      <c r="N857">
        <v>846</v>
      </c>
      <c r="R857" s="2">
        <f t="shared" si="27"/>
        <v>2.9901389036157351</v>
      </c>
      <c r="S857" s="2">
        <f>VLOOKUP(A857,'LBA Total'!A:Q,14,0)</f>
        <v>28293</v>
      </c>
    </row>
    <row r="858" spans="1:19" x14ac:dyDescent="0.45">
      <c r="A858" s="2" t="str">
        <f t="shared" si="26"/>
        <v>2023|Upper Harbour Local Board Area|Non-private Dwelling</v>
      </c>
      <c r="B858" t="s">
        <v>16</v>
      </c>
      <c r="C858" t="s">
        <v>17</v>
      </c>
      <c r="D858" t="s">
        <v>18</v>
      </c>
      <c r="E858" t="s">
        <v>19</v>
      </c>
      <c r="F858">
        <v>2023</v>
      </c>
      <c r="G858">
        <v>2023</v>
      </c>
      <c r="H858" s="1" t="s">
        <v>94</v>
      </c>
      <c r="I858" t="s">
        <v>93</v>
      </c>
      <c r="J858">
        <v>22</v>
      </c>
      <c r="K858" t="s">
        <v>27</v>
      </c>
      <c r="L858">
        <v>2</v>
      </c>
      <c r="M858" t="s">
        <v>262</v>
      </c>
      <c r="N858">
        <v>3</v>
      </c>
      <c r="R858" s="2">
        <f t="shared" si="27"/>
        <v>5.8823529411764701</v>
      </c>
      <c r="S858" s="2">
        <f>VLOOKUP(A858,'LBA Total'!A:Q,14,0)</f>
        <v>51</v>
      </c>
    </row>
    <row r="859" spans="1:19" x14ac:dyDescent="0.45">
      <c r="A859" s="2" t="str">
        <f t="shared" si="26"/>
        <v>2023|Upper Harbour Local Board Area|Total - dwelling type</v>
      </c>
      <c r="B859" t="s">
        <v>16</v>
      </c>
      <c r="C859" t="s">
        <v>17</v>
      </c>
      <c r="D859" t="s">
        <v>18</v>
      </c>
      <c r="E859" t="s">
        <v>19</v>
      </c>
      <c r="F859">
        <v>2023</v>
      </c>
      <c r="G859">
        <v>2023</v>
      </c>
      <c r="H859" s="1" t="s">
        <v>94</v>
      </c>
      <c r="I859" t="s">
        <v>93</v>
      </c>
      <c r="J859">
        <v>22</v>
      </c>
      <c r="K859" t="s">
        <v>27</v>
      </c>
      <c r="L859">
        <v>99</v>
      </c>
      <c r="M859" t="s">
        <v>260</v>
      </c>
      <c r="N859">
        <v>849</v>
      </c>
      <c r="R859" s="2">
        <f t="shared" si="27"/>
        <v>2.9953429297205756</v>
      </c>
      <c r="S859" s="2">
        <f>VLOOKUP(A859,'LBA Total'!A:Q,14,0)</f>
        <v>28344</v>
      </c>
    </row>
    <row r="860" spans="1:19" x14ac:dyDescent="0.45">
      <c r="A860" s="2" t="str">
        <f t="shared" si="26"/>
        <v>2023|Upper Harbour Local Board Area|Private Dwelling</v>
      </c>
      <c r="B860" t="s">
        <v>16</v>
      </c>
      <c r="C860" t="s">
        <v>17</v>
      </c>
      <c r="D860" t="s">
        <v>18</v>
      </c>
      <c r="E860" t="s">
        <v>19</v>
      </c>
      <c r="F860">
        <v>2023</v>
      </c>
      <c r="G860">
        <v>2023</v>
      </c>
      <c r="H860" s="1" t="s">
        <v>94</v>
      </c>
      <c r="I860" t="s">
        <v>93</v>
      </c>
      <c r="J860">
        <v>3</v>
      </c>
      <c r="K860" t="s">
        <v>28</v>
      </c>
      <c r="L860">
        <v>1</v>
      </c>
      <c r="M860" t="s">
        <v>261</v>
      </c>
      <c r="N860">
        <v>1017</v>
      </c>
      <c r="R860" s="2">
        <f t="shared" si="27"/>
        <v>3.5945286820061497</v>
      </c>
      <c r="S860" s="2">
        <f>VLOOKUP(A860,'LBA Total'!A:Q,14,0)</f>
        <v>28293</v>
      </c>
    </row>
    <row r="861" spans="1:19" x14ac:dyDescent="0.45">
      <c r="A861" s="2" t="str">
        <f t="shared" si="26"/>
        <v>2023|Upper Harbour Local Board Area|Non-private Dwelling</v>
      </c>
      <c r="B861" t="s">
        <v>16</v>
      </c>
      <c r="C861" t="s">
        <v>17</v>
      </c>
      <c r="D861" t="s">
        <v>18</v>
      </c>
      <c r="E861" t="s">
        <v>19</v>
      </c>
      <c r="F861">
        <v>2023</v>
      </c>
      <c r="G861">
        <v>2023</v>
      </c>
      <c r="H861" s="1" t="s">
        <v>94</v>
      </c>
      <c r="I861" t="s">
        <v>93</v>
      </c>
      <c r="J861">
        <v>3</v>
      </c>
      <c r="K861" t="s">
        <v>28</v>
      </c>
      <c r="L861">
        <v>2</v>
      </c>
      <c r="M861" t="s">
        <v>262</v>
      </c>
      <c r="N861">
        <v>3</v>
      </c>
      <c r="R861" s="2">
        <f t="shared" si="27"/>
        <v>5.8823529411764701</v>
      </c>
      <c r="S861" s="2">
        <f>VLOOKUP(A861,'LBA Total'!A:Q,14,0)</f>
        <v>51</v>
      </c>
    </row>
    <row r="862" spans="1:19" x14ac:dyDescent="0.45">
      <c r="A862" s="2" t="str">
        <f t="shared" si="26"/>
        <v>2023|Upper Harbour Local Board Area|Total - dwelling type</v>
      </c>
      <c r="B862" t="s">
        <v>16</v>
      </c>
      <c r="C862" t="s">
        <v>17</v>
      </c>
      <c r="D862" t="s">
        <v>18</v>
      </c>
      <c r="E862" t="s">
        <v>19</v>
      </c>
      <c r="F862">
        <v>2023</v>
      </c>
      <c r="G862">
        <v>2023</v>
      </c>
      <c r="H862" s="1" t="s">
        <v>94</v>
      </c>
      <c r="I862" t="s">
        <v>93</v>
      </c>
      <c r="J862">
        <v>3</v>
      </c>
      <c r="K862" t="s">
        <v>28</v>
      </c>
      <c r="L862">
        <v>99</v>
      </c>
      <c r="M862" t="s">
        <v>260</v>
      </c>
      <c r="N862">
        <v>1017</v>
      </c>
      <c r="R862" s="2">
        <f t="shared" si="27"/>
        <v>3.5880609652836579</v>
      </c>
      <c r="S862" s="2">
        <f>VLOOKUP(A862,'LBA Total'!A:Q,14,0)</f>
        <v>28344</v>
      </c>
    </row>
    <row r="863" spans="1:19" x14ac:dyDescent="0.45">
      <c r="A863" s="2" t="str">
        <f t="shared" si="26"/>
        <v>2023|Upper Harbour Local Board Area|Private Dwelling</v>
      </c>
      <c r="B863" t="s">
        <v>16</v>
      </c>
      <c r="C863" t="s">
        <v>17</v>
      </c>
      <c r="D863" t="s">
        <v>18</v>
      </c>
      <c r="E863" t="s">
        <v>19</v>
      </c>
      <c r="F863">
        <v>2023</v>
      </c>
      <c r="G863">
        <v>2023</v>
      </c>
      <c r="H863" s="1" t="s">
        <v>94</v>
      </c>
      <c r="I863" t="s">
        <v>93</v>
      </c>
      <c r="J863">
        <v>999</v>
      </c>
      <c r="K863" t="s">
        <v>29</v>
      </c>
      <c r="L863">
        <v>1</v>
      </c>
      <c r="M863" t="s">
        <v>261</v>
      </c>
      <c r="N863">
        <v>28293</v>
      </c>
      <c r="R863" s="2">
        <f t="shared" si="27"/>
        <v>100</v>
      </c>
      <c r="S863" s="2">
        <f>VLOOKUP(A863,'LBA Total'!A:Q,14,0)</f>
        <v>28293</v>
      </c>
    </row>
    <row r="864" spans="1:19" x14ac:dyDescent="0.45">
      <c r="A864" s="2" t="str">
        <f t="shared" si="26"/>
        <v>2023|Upper Harbour Local Board Area|Non-private Dwelling</v>
      </c>
      <c r="B864" t="s">
        <v>16</v>
      </c>
      <c r="C864" t="s">
        <v>17</v>
      </c>
      <c r="D864" t="s">
        <v>18</v>
      </c>
      <c r="E864" t="s">
        <v>19</v>
      </c>
      <c r="F864">
        <v>2023</v>
      </c>
      <c r="G864">
        <v>2023</v>
      </c>
      <c r="H864" s="1" t="s">
        <v>94</v>
      </c>
      <c r="I864" t="s">
        <v>93</v>
      </c>
      <c r="J864">
        <v>999</v>
      </c>
      <c r="K864" t="s">
        <v>29</v>
      </c>
      <c r="L864">
        <v>2</v>
      </c>
      <c r="M864" t="s">
        <v>262</v>
      </c>
      <c r="N864">
        <v>51</v>
      </c>
      <c r="R864" s="2">
        <f t="shared" si="27"/>
        <v>100</v>
      </c>
      <c r="S864" s="2">
        <f>VLOOKUP(A864,'LBA Total'!A:Q,14,0)</f>
        <v>51</v>
      </c>
    </row>
    <row r="865" spans="1:19" x14ac:dyDescent="0.45">
      <c r="A865" s="2" t="str">
        <f t="shared" si="26"/>
        <v>2023|Upper Harbour Local Board Area|Total - dwelling type</v>
      </c>
      <c r="B865" t="s">
        <v>16</v>
      </c>
      <c r="C865" t="s">
        <v>17</v>
      </c>
      <c r="D865" t="s">
        <v>18</v>
      </c>
      <c r="E865" t="s">
        <v>19</v>
      </c>
      <c r="F865">
        <v>2023</v>
      </c>
      <c r="G865">
        <v>2023</v>
      </c>
      <c r="H865" s="1" t="s">
        <v>94</v>
      </c>
      <c r="I865" t="s">
        <v>93</v>
      </c>
      <c r="J865">
        <v>999</v>
      </c>
      <c r="K865" t="s">
        <v>29</v>
      </c>
      <c r="L865">
        <v>99</v>
      </c>
      <c r="M865" t="s">
        <v>260</v>
      </c>
      <c r="N865">
        <v>28344</v>
      </c>
      <c r="R865" s="2">
        <f t="shared" si="27"/>
        <v>100</v>
      </c>
      <c r="S865" s="2">
        <f>VLOOKUP(A865,'LBA Total'!A:Q,14,0)</f>
        <v>28344</v>
      </c>
    </row>
    <row r="866" spans="1:19" x14ac:dyDescent="0.45">
      <c r="A866" s="2" t="str">
        <f t="shared" si="26"/>
        <v>2023|KaipƒÅtiki Local Board Area|Private Dwelling</v>
      </c>
      <c r="B866" t="s">
        <v>16</v>
      </c>
      <c r="C866" t="s">
        <v>17</v>
      </c>
      <c r="D866" t="s">
        <v>18</v>
      </c>
      <c r="E866" t="s">
        <v>19</v>
      </c>
      <c r="F866">
        <v>2023</v>
      </c>
      <c r="G866">
        <v>2023</v>
      </c>
      <c r="H866" s="1" t="s">
        <v>92</v>
      </c>
      <c r="I866" t="s">
        <v>91</v>
      </c>
      <c r="J866">
        <v>1</v>
      </c>
      <c r="K866" t="s">
        <v>22</v>
      </c>
      <c r="L866">
        <v>1</v>
      </c>
      <c r="M866" t="s">
        <v>261</v>
      </c>
      <c r="N866">
        <v>29859</v>
      </c>
      <c r="R866" s="2">
        <f t="shared" si="27"/>
        <v>91.851236618678485</v>
      </c>
      <c r="S866" s="2">
        <f>VLOOKUP(A866,'LBA Total'!A:Q,14,0)</f>
        <v>32508</v>
      </c>
    </row>
    <row r="867" spans="1:19" x14ac:dyDescent="0.45">
      <c r="A867" s="2" t="str">
        <f t="shared" si="26"/>
        <v>2023|KaipƒÅtiki Local Board Area|Non-private Dwelling</v>
      </c>
      <c r="B867" t="s">
        <v>16</v>
      </c>
      <c r="C867" t="s">
        <v>17</v>
      </c>
      <c r="D867" t="s">
        <v>18</v>
      </c>
      <c r="E867" t="s">
        <v>19</v>
      </c>
      <c r="F867">
        <v>2023</v>
      </c>
      <c r="G867">
        <v>2023</v>
      </c>
      <c r="H867" s="1" t="s">
        <v>92</v>
      </c>
      <c r="I867" t="s">
        <v>91</v>
      </c>
      <c r="J867">
        <v>1</v>
      </c>
      <c r="K867" t="s">
        <v>22</v>
      </c>
      <c r="L867">
        <v>2</v>
      </c>
      <c r="M867" t="s">
        <v>262</v>
      </c>
      <c r="N867">
        <v>63</v>
      </c>
      <c r="R867" s="2">
        <f t="shared" si="27"/>
        <v>95.454545454545453</v>
      </c>
      <c r="S867" s="2">
        <f>VLOOKUP(A867,'LBA Total'!A:Q,14,0)</f>
        <v>66</v>
      </c>
    </row>
    <row r="868" spans="1:19" x14ac:dyDescent="0.45">
      <c r="A868" s="2" t="str">
        <f t="shared" si="26"/>
        <v>2023|KaipƒÅtiki Local Board Area|Total - dwelling type</v>
      </c>
      <c r="B868" t="s">
        <v>16</v>
      </c>
      <c r="C868" t="s">
        <v>17</v>
      </c>
      <c r="D868" t="s">
        <v>18</v>
      </c>
      <c r="E868" t="s">
        <v>19</v>
      </c>
      <c r="F868">
        <v>2023</v>
      </c>
      <c r="G868">
        <v>2023</v>
      </c>
      <c r="H868" s="1" t="s">
        <v>92</v>
      </c>
      <c r="I868" t="s">
        <v>91</v>
      </c>
      <c r="J868">
        <v>1</v>
      </c>
      <c r="K868" t="s">
        <v>22</v>
      </c>
      <c r="L868">
        <v>99</v>
      </c>
      <c r="M868" t="s">
        <v>260</v>
      </c>
      <c r="N868">
        <v>29928</v>
      </c>
      <c r="R868" s="2">
        <f t="shared" si="27"/>
        <v>91.868496178285298</v>
      </c>
      <c r="S868" s="2">
        <f>VLOOKUP(A868,'LBA Total'!A:Q,14,0)</f>
        <v>32577</v>
      </c>
    </row>
    <row r="869" spans="1:19" x14ac:dyDescent="0.45">
      <c r="A869" s="2" t="str">
        <f t="shared" si="26"/>
        <v>2023|KaipƒÅtiki Local Board Area|Private Dwelling</v>
      </c>
      <c r="B869" t="s">
        <v>16</v>
      </c>
      <c r="C869" t="s">
        <v>17</v>
      </c>
      <c r="D869" t="s">
        <v>18</v>
      </c>
      <c r="E869" t="s">
        <v>19</v>
      </c>
      <c r="F869">
        <v>2023</v>
      </c>
      <c r="G869">
        <v>2023</v>
      </c>
      <c r="H869" s="1" t="s">
        <v>92</v>
      </c>
      <c r="I869" t="s">
        <v>91</v>
      </c>
      <c r="J869">
        <v>2</v>
      </c>
      <c r="K869" t="s">
        <v>23</v>
      </c>
      <c r="L869">
        <v>1</v>
      </c>
      <c r="M869" t="s">
        <v>261</v>
      </c>
      <c r="N869">
        <v>1914</v>
      </c>
      <c r="R869" s="2">
        <f t="shared" si="27"/>
        <v>5.8877814691768178</v>
      </c>
      <c r="S869" s="2">
        <f>VLOOKUP(A869,'LBA Total'!A:Q,14,0)</f>
        <v>32508</v>
      </c>
    </row>
    <row r="870" spans="1:19" x14ac:dyDescent="0.45">
      <c r="A870" s="2" t="str">
        <f t="shared" si="26"/>
        <v>2023|KaipƒÅtiki Local Board Area|Non-private Dwelling</v>
      </c>
      <c r="B870" t="s">
        <v>16</v>
      </c>
      <c r="C870" t="s">
        <v>17</v>
      </c>
      <c r="D870" t="s">
        <v>18</v>
      </c>
      <c r="E870" t="s">
        <v>19</v>
      </c>
      <c r="F870">
        <v>2023</v>
      </c>
      <c r="G870">
        <v>2023</v>
      </c>
      <c r="H870" s="1" t="s">
        <v>92</v>
      </c>
      <c r="I870" t="s">
        <v>91</v>
      </c>
      <c r="J870">
        <v>2</v>
      </c>
      <c r="K870" t="s">
        <v>23</v>
      </c>
      <c r="L870">
        <v>2</v>
      </c>
      <c r="M870" t="s">
        <v>262</v>
      </c>
      <c r="N870">
        <v>3</v>
      </c>
      <c r="R870" s="2">
        <f t="shared" si="27"/>
        <v>4.5454545454545459</v>
      </c>
      <c r="S870" s="2">
        <f>VLOOKUP(A870,'LBA Total'!A:Q,14,0)</f>
        <v>66</v>
      </c>
    </row>
    <row r="871" spans="1:19" x14ac:dyDescent="0.45">
      <c r="A871" s="2" t="str">
        <f t="shared" si="26"/>
        <v>2023|KaipƒÅtiki Local Board Area|Total - dwelling type</v>
      </c>
      <c r="B871" t="s">
        <v>16</v>
      </c>
      <c r="C871" t="s">
        <v>17</v>
      </c>
      <c r="D871" t="s">
        <v>18</v>
      </c>
      <c r="E871" t="s">
        <v>19</v>
      </c>
      <c r="F871">
        <v>2023</v>
      </c>
      <c r="G871">
        <v>2023</v>
      </c>
      <c r="H871" s="1" t="s">
        <v>92</v>
      </c>
      <c r="I871" t="s">
        <v>91</v>
      </c>
      <c r="J871">
        <v>2</v>
      </c>
      <c r="K871" t="s">
        <v>23</v>
      </c>
      <c r="L871">
        <v>99</v>
      </c>
      <c r="M871" t="s">
        <v>260</v>
      </c>
      <c r="N871">
        <v>1920</v>
      </c>
      <c r="R871" s="2">
        <f t="shared" si="27"/>
        <v>5.8937287043005799</v>
      </c>
      <c r="S871" s="2">
        <f>VLOOKUP(A871,'LBA Total'!A:Q,14,0)</f>
        <v>32577</v>
      </c>
    </row>
    <row r="872" spans="1:19" x14ac:dyDescent="0.45">
      <c r="A872" s="2" t="str">
        <f t="shared" si="26"/>
        <v>2023|KaipƒÅtiki Local Board Area|Private Dwelling</v>
      </c>
      <c r="B872" t="s">
        <v>16</v>
      </c>
      <c r="C872" t="s">
        <v>17</v>
      </c>
      <c r="D872" t="s">
        <v>18</v>
      </c>
      <c r="E872" t="s">
        <v>19</v>
      </c>
      <c r="F872">
        <v>2023</v>
      </c>
      <c r="G872">
        <v>2023</v>
      </c>
      <c r="H872" s="1" t="s">
        <v>92</v>
      </c>
      <c r="I872" t="s">
        <v>91</v>
      </c>
      <c r="J872">
        <v>21</v>
      </c>
      <c r="K872" t="s">
        <v>26</v>
      </c>
      <c r="L872">
        <v>1</v>
      </c>
      <c r="M872" t="s">
        <v>261</v>
      </c>
      <c r="N872">
        <v>1137</v>
      </c>
      <c r="R872" s="2">
        <f t="shared" si="27"/>
        <v>3.4976005906238465</v>
      </c>
      <c r="S872" s="2">
        <f>VLOOKUP(A872,'LBA Total'!A:Q,14,0)</f>
        <v>32508</v>
      </c>
    </row>
    <row r="873" spans="1:19" x14ac:dyDescent="0.45">
      <c r="A873" s="2" t="str">
        <f t="shared" si="26"/>
        <v>2023|KaipƒÅtiki Local Board Area|Non-private Dwelling</v>
      </c>
      <c r="B873" t="s">
        <v>16</v>
      </c>
      <c r="C873" t="s">
        <v>17</v>
      </c>
      <c r="D873" t="s">
        <v>18</v>
      </c>
      <c r="E873" t="s">
        <v>19</v>
      </c>
      <c r="F873">
        <v>2023</v>
      </c>
      <c r="G873">
        <v>2023</v>
      </c>
      <c r="H873" s="1" t="s">
        <v>92</v>
      </c>
      <c r="I873" t="s">
        <v>91</v>
      </c>
      <c r="J873">
        <v>21</v>
      </c>
      <c r="K873" t="s">
        <v>26</v>
      </c>
      <c r="L873">
        <v>2</v>
      </c>
      <c r="M873" t="s">
        <v>262</v>
      </c>
      <c r="N873">
        <v>0</v>
      </c>
      <c r="R873" s="2">
        <f t="shared" si="27"/>
        <v>0</v>
      </c>
      <c r="S873" s="2">
        <f>VLOOKUP(A873,'LBA Total'!A:Q,14,0)</f>
        <v>66</v>
      </c>
    </row>
    <row r="874" spans="1:19" x14ac:dyDescent="0.45">
      <c r="A874" s="2" t="str">
        <f t="shared" si="26"/>
        <v>2023|KaipƒÅtiki Local Board Area|Total - dwelling type</v>
      </c>
      <c r="B874" t="s">
        <v>16</v>
      </c>
      <c r="C874" t="s">
        <v>17</v>
      </c>
      <c r="D874" t="s">
        <v>18</v>
      </c>
      <c r="E874" t="s">
        <v>19</v>
      </c>
      <c r="F874">
        <v>2023</v>
      </c>
      <c r="G874">
        <v>2023</v>
      </c>
      <c r="H874" s="1" t="s">
        <v>92</v>
      </c>
      <c r="I874" t="s">
        <v>91</v>
      </c>
      <c r="J874">
        <v>21</v>
      </c>
      <c r="K874" t="s">
        <v>26</v>
      </c>
      <c r="L874">
        <v>99</v>
      </c>
      <c r="M874" t="s">
        <v>260</v>
      </c>
      <c r="N874">
        <v>1137</v>
      </c>
      <c r="R874" s="2">
        <f t="shared" si="27"/>
        <v>3.4901924670779993</v>
      </c>
      <c r="S874" s="2">
        <f>VLOOKUP(A874,'LBA Total'!A:Q,14,0)</f>
        <v>32577</v>
      </c>
    </row>
    <row r="875" spans="1:19" x14ac:dyDescent="0.45">
      <c r="A875" s="2" t="str">
        <f t="shared" si="26"/>
        <v>2023|KaipƒÅtiki Local Board Area|Private Dwelling</v>
      </c>
      <c r="B875" t="s">
        <v>16</v>
      </c>
      <c r="C875" t="s">
        <v>17</v>
      </c>
      <c r="D875" t="s">
        <v>18</v>
      </c>
      <c r="E875" t="s">
        <v>19</v>
      </c>
      <c r="F875">
        <v>2023</v>
      </c>
      <c r="G875">
        <v>2023</v>
      </c>
      <c r="H875" s="1" t="s">
        <v>92</v>
      </c>
      <c r="I875" t="s">
        <v>91</v>
      </c>
      <c r="J875">
        <v>22</v>
      </c>
      <c r="K875" t="s">
        <v>27</v>
      </c>
      <c r="L875">
        <v>1</v>
      </c>
      <c r="M875" t="s">
        <v>261</v>
      </c>
      <c r="N875">
        <v>777</v>
      </c>
      <c r="R875" s="2">
        <f t="shared" si="27"/>
        <v>2.3901808785529712</v>
      </c>
      <c r="S875" s="2">
        <f>VLOOKUP(A875,'LBA Total'!A:Q,14,0)</f>
        <v>32508</v>
      </c>
    </row>
    <row r="876" spans="1:19" x14ac:dyDescent="0.45">
      <c r="A876" s="2" t="str">
        <f t="shared" si="26"/>
        <v>2023|KaipƒÅtiki Local Board Area|Non-private Dwelling</v>
      </c>
      <c r="B876" t="s">
        <v>16</v>
      </c>
      <c r="C876" t="s">
        <v>17</v>
      </c>
      <c r="D876" t="s">
        <v>18</v>
      </c>
      <c r="E876" t="s">
        <v>19</v>
      </c>
      <c r="F876">
        <v>2023</v>
      </c>
      <c r="G876">
        <v>2023</v>
      </c>
      <c r="H876" s="1" t="s">
        <v>92</v>
      </c>
      <c r="I876" t="s">
        <v>91</v>
      </c>
      <c r="J876">
        <v>22</v>
      </c>
      <c r="K876" t="s">
        <v>27</v>
      </c>
      <c r="L876">
        <v>2</v>
      </c>
      <c r="M876" t="s">
        <v>262</v>
      </c>
      <c r="N876">
        <v>3</v>
      </c>
      <c r="R876" s="2">
        <f t="shared" si="27"/>
        <v>4.5454545454545459</v>
      </c>
      <c r="S876" s="2">
        <f>VLOOKUP(A876,'LBA Total'!A:Q,14,0)</f>
        <v>66</v>
      </c>
    </row>
    <row r="877" spans="1:19" x14ac:dyDescent="0.45">
      <c r="A877" s="2" t="str">
        <f t="shared" si="26"/>
        <v>2023|KaipƒÅtiki Local Board Area|Total - dwelling type</v>
      </c>
      <c r="B877" t="s">
        <v>16</v>
      </c>
      <c r="C877" t="s">
        <v>17</v>
      </c>
      <c r="D877" t="s">
        <v>18</v>
      </c>
      <c r="E877" t="s">
        <v>19</v>
      </c>
      <c r="F877">
        <v>2023</v>
      </c>
      <c r="G877">
        <v>2023</v>
      </c>
      <c r="H877" s="1" t="s">
        <v>92</v>
      </c>
      <c r="I877" t="s">
        <v>91</v>
      </c>
      <c r="J877">
        <v>22</v>
      </c>
      <c r="K877" t="s">
        <v>27</v>
      </c>
      <c r="L877">
        <v>99</v>
      </c>
      <c r="M877" t="s">
        <v>260</v>
      </c>
      <c r="N877">
        <v>783</v>
      </c>
      <c r="R877" s="2">
        <f t="shared" si="27"/>
        <v>2.4035362372225801</v>
      </c>
      <c r="S877" s="2">
        <f>VLOOKUP(A877,'LBA Total'!A:Q,14,0)</f>
        <v>32577</v>
      </c>
    </row>
    <row r="878" spans="1:19" x14ac:dyDescent="0.45">
      <c r="A878" s="2" t="str">
        <f t="shared" si="26"/>
        <v>2023|KaipƒÅtiki Local Board Area|Private Dwelling</v>
      </c>
      <c r="B878" t="s">
        <v>16</v>
      </c>
      <c r="C878" t="s">
        <v>17</v>
      </c>
      <c r="D878" t="s">
        <v>18</v>
      </c>
      <c r="E878" t="s">
        <v>19</v>
      </c>
      <c r="F878">
        <v>2023</v>
      </c>
      <c r="G878">
        <v>2023</v>
      </c>
      <c r="H878" s="1" t="s">
        <v>92</v>
      </c>
      <c r="I878" t="s">
        <v>91</v>
      </c>
      <c r="J878">
        <v>3</v>
      </c>
      <c r="K878" t="s">
        <v>28</v>
      </c>
      <c r="L878">
        <v>1</v>
      </c>
      <c r="M878" t="s">
        <v>261</v>
      </c>
      <c r="N878">
        <v>735</v>
      </c>
      <c r="R878" s="2">
        <f t="shared" si="27"/>
        <v>2.260981912144703</v>
      </c>
      <c r="S878" s="2">
        <f>VLOOKUP(A878,'LBA Total'!A:Q,14,0)</f>
        <v>32508</v>
      </c>
    </row>
    <row r="879" spans="1:19" x14ac:dyDescent="0.45">
      <c r="A879" s="2" t="str">
        <f t="shared" si="26"/>
        <v>2023|KaipƒÅtiki Local Board Area|Non-private Dwelling</v>
      </c>
      <c r="B879" t="s">
        <v>16</v>
      </c>
      <c r="C879" t="s">
        <v>17</v>
      </c>
      <c r="D879" t="s">
        <v>18</v>
      </c>
      <c r="E879" t="s">
        <v>19</v>
      </c>
      <c r="F879">
        <v>2023</v>
      </c>
      <c r="G879">
        <v>2023</v>
      </c>
      <c r="H879" s="1" t="s">
        <v>92</v>
      </c>
      <c r="I879" t="s">
        <v>91</v>
      </c>
      <c r="J879">
        <v>3</v>
      </c>
      <c r="K879" t="s">
        <v>28</v>
      </c>
      <c r="L879">
        <v>2</v>
      </c>
      <c r="M879" t="s">
        <v>262</v>
      </c>
      <c r="N879">
        <v>0</v>
      </c>
      <c r="R879" s="2">
        <f t="shared" si="27"/>
        <v>0</v>
      </c>
      <c r="S879" s="2">
        <f>VLOOKUP(A879,'LBA Total'!A:Q,14,0)</f>
        <v>66</v>
      </c>
    </row>
    <row r="880" spans="1:19" x14ac:dyDescent="0.45">
      <c r="A880" s="2" t="str">
        <f t="shared" si="26"/>
        <v>2023|KaipƒÅtiki Local Board Area|Total - dwelling type</v>
      </c>
      <c r="B880" t="s">
        <v>16</v>
      </c>
      <c r="C880" t="s">
        <v>17</v>
      </c>
      <c r="D880" t="s">
        <v>18</v>
      </c>
      <c r="E880" t="s">
        <v>19</v>
      </c>
      <c r="F880">
        <v>2023</v>
      </c>
      <c r="G880">
        <v>2023</v>
      </c>
      <c r="H880" s="1" t="s">
        <v>92</v>
      </c>
      <c r="I880" t="s">
        <v>91</v>
      </c>
      <c r="J880">
        <v>3</v>
      </c>
      <c r="K880" t="s">
        <v>28</v>
      </c>
      <c r="L880">
        <v>99</v>
      </c>
      <c r="M880" t="s">
        <v>260</v>
      </c>
      <c r="N880">
        <v>735</v>
      </c>
      <c r="R880" s="2">
        <f t="shared" si="27"/>
        <v>2.2561930196150657</v>
      </c>
      <c r="S880" s="2">
        <f>VLOOKUP(A880,'LBA Total'!A:Q,14,0)</f>
        <v>32577</v>
      </c>
    </row>
    <row r="881" spans="1:19" x14ac:dyDescent="0.45">
      <c r="A881" s="2" t="str">
        <f t="shared" si="26"/>
        <v>2023|KaipƒÅtiki Local Board Area|Private Dwelling</v>
      </c>
      <c r="B881" t="s">
        <v>16</v>
      </c>
      <c r="C881" t="s">
        <v>17</v>
      </c>
      <c r="D881" t="s">
        <v>18</v>
      </c>
      <c r="E881" t="s">
        <v>19</v>
      </c>
      <c r="F881">
        <v>2023</v>
      </c>
      <c r="G881">
        <v>2023</v>
      </c>
      <c r="H881" s="1" t="s">
        <v>92</v>
      </c>
      <c r="I881" t="s">
        <v>91</v>
      </c>
      <c r="J881">
        <v>999</v>
      </c>
      <c r="K881" t="s">
        <v>29</v>
      </c>
      <c r="L881">
        <v>1</v>
      </c>
      <c r="M881" t="s">
        <v>261</v>
      </c>
      <c r="N881">
        <v>32508</v>
      </c>
      <c r="R881" s="2">
        <f t="shared" si="27"/>
        <v>100</v>
      </c>
      <c r="S881" s="2">
        <f>VLOOKUP(A881,'LBA Total'!A:Q,14,0)</f>
        <v>32508</v>
      </c>
    </row>
    <row r="882" spans="1:19" x14ac:dyDescent="0.45">
      <c r="A882" s="2" t="str">
        <f t="shared" si="26"/>
        <v>2023|KaipƒÅtiki Local Board Area|Non-private Dwelling</v>
      </c>
      <c r="B882" t="s">
        <v>16</v>
      </c>
      <c r="C882" t="s">
        <v>17</v>
      </c>
      <c r="D882" t="s">
        <v>18</v>
      </c>
      <c r="E882" t="s">
        <v>19</v>
      </c>
      <c r="F882">
        <v>2023</v>
      </c>
      <c r="G882">
        <v>2023</v>
      </c>
      <c r="H882" s="1" t="s">
        <v>92</v>
      </c>
      <c r="I882" t="s">
        <v>91</v>
      </c>
      <c r="J882">
        <v>999</v>
      </c>
      <c r="K882" t="s">
        <v>29</v>
      </c>
      <c r="L882">
        <v>2</v>
      </c>
      <c r="M882" t="s">
        <v>262</v>
      </c>
      <c r="N882">
        <v>66</v>
      </c>
      <c r="R882" s="2">
        <f t="shared" si="27"/>
        <v>100</v>
      </c>
      <c r="S882" s="2">
        <f>VLOOKUP(A882,'LBA Total'!A:Q,14,0)</f>
        <v>66</v>
      </c>
    </row>
    <row r="883" spans="1:19" x14ac:dyDescent="0.45">
      <c r="A883" s="2" t="str">
        <f t="shared" si="26"/>
        <v>2023|KaipƒÅtiki Local Board Area|Total - dwelling type</v>
      </c>
      <c r="B883" t="s">
        <v>16</v>
      </c>
      <c r="C883" t="s">
        <v>17</v>
      </c>
      <c r="D883" t="s">
        <v>18</v>
      </c>
      <c r="E883" t="s">
        <v>19</v>
      </c>
      <c r="F883">
        <v>2023</v>
      </c>
      <c r="G883">
        <v>2023</v>
      </c>
      <c r="H883" s="1" t="s">
        <v>92</v>
      </c>
      <c r="I883" t="s">
        <v>91</v>
      </c>
      <c r="J883">
        <v>999</v>
      </c>
      <c r="K883" t="s">
        <v>29</v>
      </c>
      <c r="L883">
        <v>99</v>
      </c>
      <c r="M883" t="s">
        <v>260</v>
      </c>
      <c r="N883">
        <v>32577</v>
      </c>
      <c r="R883" s="2">
        <f t="shared" si="27"/>
        <v>100</v>
      </c>
      <c r="S883" s="2">
        <f>VLOOKUP(A883,'LBA Total'!A:Q,14,0)</f>
        <v>32577</v>
      </c>
    </row>
    <row r="884" spans="1:19" x14ac:dyDescent="0.45">
      <c r="A884" s="2" t="str">
        <f t="shared" si="26"/>
        <v>2023|Devonport-Takapuna Local Board Area|Private Dwelling</v>
      </c>
      <c r="B884" t="s">
        <v>16</v>
      </c>
      <c r="C884" t="s">
        <v>17</v>
      </c>
      <c r="D884" t="s">
        <v>18</v>
      </c>
      <c r="E884" t="s">
        <v>19</v>
      </c>
      <c r="F884">
        <v>2023</v>
      </c>
      <c r="G884">
        <v>2023</v>
      </c>
      <c r="H884" s="1" t="s">
        <v>90</v>
      </c>
      <c r="I884" t="s">
        <v>89</v>
      </c>
      <c r="J884">
        <v>1</v>
      </c>
      <c r="K884" t="s">
        <v>22</v>
      </c>
      <c r="L884">
        <v>1</v>
      </c>
      <c r="M884" t="s">
        <v>261</v>
      </c>
      <c r="N884">
        <v>21333</v>
      </c>
      <c r="R884" s="2">
        <f t="shared" si="27"/>
        <v>88.732218617419505</v>
      </c>
      <c r="S884" s="2">
        <f>VLOOKUP(A884,'LBA Total'!A:Q,14,0)</f>
        <v>24042</v>
      </c>
    </row>
    <row r="885" spans="1:19" x14ac:dyDescent="0.45">
      <c r="A885" s="2" t="str">
        <f t="shared" si="26"/>
        <v>2023|Devonport-Takapuna Local Board Area|Non-private Dwelling</v>
      </c>
      <c r="B885" t="s">
        <v>16</v>
      </c>
      <c r="C885" t="s">
        <v>17</v>
      </c>
      <c r="D885" t="s">
        <v>18</v>
      </c>
      <c r="E885" t="s">
        <v>19</v>
      </c>
      <c r="F885">
        <v>2023</v>
      </c>
      <c r="G885">
        <v>2023</v>
      </c>
      <c r="H885" s="1" t="s">
        <v>90</v>
      </c>
      <c r="I885" t="s">
        <v>89</v>
      </c>
      <c r="J885">
        <v>1</v>
      </c>
      <c r="K885" t="s">
        <v>22</v>
      </c>
      <c r="L885">
        <v>2</v>
      </c>
      <c r="M885" t="s">
        <v>262</v>
      </c>
      <c r="N885">
        <v>45</v>
      </c>
      <c r="R885" s="2">
        <f t="shared" si="27"/>
        <v>88.235294117647058</v>
      </c>
      <c r="S885" s="2">
        <f>VLOOKUP(A885,'LBA Total'!A:Q,14,0)</f>
        <v>51</v>
      </c>
    </row>
    <row r="886" spans="1:19" x14ac:dyDescent="0.45">
      <c r="A886" s="2" t="str">
        <f t="shared" si="26"/>
        <v>2023|Devonport-Takapuna Local Board Area|Total - dwelling type</v>
      </c>
      <c r="B886" t="s">
        <v>16</v>
      </c>
      <c r="C886" t="s">
        <v>17</v>
      </c>
      <c r="D886" t="s">
        <v>18</v>
      </c>
      <c r="E886" t="s">
        <v>19</v>
      </c>
      <c r="F886">
        <v>2023</v>
      </c>
      <c r="G886">
        <v>2023</v>
      </c>
      <c r="H886" s="1" t="s">
        <v>90</v>
      </c>
      <c r="I886" t="s">
        <v>89</v>
      </c>
      <c r="J886">
        <v>1</v>
      </c>
      <c r="K886" t="s">
        <v>22</v>
      </c>
      <c r="L886">
        <v>99</v>
      </c>
      <c r="M886" t="s">
        <v>260</v>
      </c>
      <c r="N886">
        <v>21378</v>
      </c>
      <c r="R886" s="2">
        <f t="shared" si="27"/>
        <v>88.731166728925416</v>
      </c>
      <c r="S886" s="2">
        <f>VLOOKUP(A886,'LBA Total'!A:Q,14,0)</f>
        <v>24093</v>
      </c>
    </row>
    <row r="887" spans="1:19" x14ac:dyDescent="0.45">
      <c r="A887" s="2" t="str">
        <f t="shared" si="26"/>
        <v>2023|Devonport-Takapuna Local Board Area|Private Dwelling</v>
      </c>
      <c r="B887" t="s">
        <v>16</v>
      </c>
      <c r="C887" t="s">
        <v>17</v>
      </c>
      <c r="D887" t="s">
        <v>18</v>
      </c>
      <c r="E887" t="s">
        <v>19</v>
      </c>
      <c r="F887">
        <v>2023</v>
      </c>
      <c r="G887">
        <v>2023</v>
      </c>
      <c r="H887" s="1" t="s">
        <v>90</v>
      </c>
      <c r="I887" t="s">
        <v>89</v>
      </c>
      <c r="J887">
        <v>2</v>
      </c>
      <c r="K887" t="s">
        <v>23</v>
      </c>
      <c r="L887">
        <v>1</v>
      </c>
      <c r="M887" t="s">
        <v>261</v>
      </c>
      <c r="N887">
        <v>2367</v>
      </c>
      <c r="R887" s="2">
        <f t="shared" si="27"/>
        <v>9.8452707761417511</v>
      </c>
      <c r="S887" s="2">
        <f>VLOOKUP(A887,'LBA Total'!A:Q,14,0)</f>
        <v>24042</v>
      </c>
    </row>
    <row r="888" spans="1:19" x14ac:dyDescent="0.45">
      <c r="A888" s="2" t="str">
        <f t="shared" si="26"/>
        <v>2023|Devonport-Takapuna Local Board Area|Non-private Dwelling</v>
      </c>
      <c r="B888" t="s">
        <v>16</v>
      </c>
      <c r="C888" t="s">
        <v>17</v>
      </c>
      <c r="D888" t="s">
        <v>18</v>
      </c>
      <c r="E888" t="s">
        <v>19</v>
      </c>
      <c r="F888">
        <v>2023</v>
      </c>
      <c r="G888">
        <v>2023</v>
      </c>
      <c r="H888" s="1" t="s">
        <v>90</v>
      </c>
      <c r="I888" t="s">
        <v>89</v>
      </c>
      <c r="J888">
        <v>2</v>
      </c>
      <c r="K888" t="s">
        <v>23</v>
      </c>
      <c r="L888">
        <v>2</v>
      </c>
      <c r="M888" t="s">
        <v>262</v>
      </c>
      <c r="N888">
        <v>3</v>
      </c>
      <c r="R888" s="2">
        <f t="shared" si="27"/>
        <v>5.8823529411764701</v>
      </c>
      <c r="S888" s="2">
        <f>VLOOKUP(A888,'LBA Total'!A:Q,14,0)</f>
        <v>51</v>
      </c>
    </row>
    <row r="889" spans="1:19" x14ac:dyDescent="0.45">
      <c r="A889" s="2" t="str">
        <f t="shared" si="26"/>
        <v>2023|Devonport-Takapuna Local Board Area|Total - dwelling type</v>
      </c>
      <c r="B889" t="s">
        <v>16</v>
      </c>
      <c r="C889" t="s">
        <v>17</v>
      </c>
      <c r="D889" t="s">
        <v>18</v>
      </c>
      <c r="E889" t="s">
        <v>19</v>
      </c>
      <c r="F889">
        <v>2023</v>
      </c>
      <c r="G889">
        <v>2023</v>
      </c>
      <c r="H889" s="1" t="s">
        <v>90</v>
      </c>
      <c r="I889" t="s">
        <v>89</v>
      </c>
      <c r="J889">
        <v>2</v>
      </c>
      <c r="K889" t="s">
        <v>23</v>
      </c>
      <c r="L889">
        <v>99</v>
      </c>
      <c r="M889" t="s">
        <v>260</v>
      </c>
      <c r="N889">
        <v>2370</v>
      </c>
      <c r="R889" s="2">
        <f t="shared" si="27"/>
        <v>9.8368820819325116</v>
      </c>
      <c r="S889" s="2">
        <f>VLOOKUP(A889,'LBA Total'!A:Q,14,0)</f>
        <v>24093</v>
      </c>
    </row>
    <row r="890" spans="1:19" x14ac:dyDescent="0.45">
      <c r="A890" s="2" t="str">
        <f t="shared" si="26"/>
        <v>2023|Devonport-Takapuna Local Board Area|Private Dwelling</v>
      </c>
      <c r="B890" t="s">
        <v>16</v>
      </c>
      <c r="C890" t="s">
        <v>17</v>
      </c>
      <c r="D890" t="s">
        <v>18</v>
      </c>
      <c r="E890" t="s">
        <v>19</v>
      </c>
      <c r="F890">
        <v>2023</v>
      </c>
      <c r="G890">
        <v>2023</v>
      </c>
      <c r="H890" s="1" t="s">
        <v>90</v>
      </c>
      <c r="I890" t="s">
        <v>89</v>
      </c>
      <c r="J890">
        <v>21</v>
      </c>
      <c r="K890" t="s">
        <v>26</v>
      </c>
      <c r="L890">
        <v>1</v>
      </c>
      <c r="M890" t="s">
        <v>261</v>
      </c>
      <c r="N890">
        <v>1419</v>
      </c>
      <c r="R890" s="2">
        <f t="shared" si="27"/>
        <v>5.9021712003993008</v>
      </c>
      <c r="S890" s="2">
        <f>VLOOKUP(A890,'LBA Total'!A:Q,14,0)</f>
        <v>24042</v>
      </c>
    </row>
    <row r="891" spans="1:19" x14ac:dyDescent="0.45">
      <c r="A891" s="2" t="str">
        <f t="shared" si="26"/>
        <v>2023|Devonport-Takapuna Local Board Area|Non-private Dwelling</v>
      </c>
      <c r="B891" t="s">
        <v>16</v>
      </c>
      <c r="C891" t="s">
        <v>17</v>
      </c>
      <c r="D891" t="s">
        <v>18</v>
      </c>
      <c r="E891" t="s">
        <v>19</v>
      </c>
      <c r="F891">
        <v>2023</v>
      </c>
      <c r="G891">
        <v>2023</v>
      </c>
      <c r="H891" s="1" t="s">
        <v>90</v>
      </c>
      <c r="I891" t="s">
        <v>89</v>
      </c>
      <c r="J891">
        <v>21</v>
      </c>
      <c r="K891" t="s">
        <v>26</v>
      </c>
      <c r="L891">
        <v>2</v>
      </c>
      <c r="M891" t="s">
        <v>262</v>
      </c>
      <c r="N891">
        <v>3</v>
      </c>
      <c r="R891" s="2">
        <f t="shared" si="27"/>
        <v>5.8823529411764701</v>
      </c>
      <c r="S891" s="2">
        <f>VLOOKUP(A891,'LBA Total'!A:Q,14,0)</f>
        <v>51</v>
      </c>
    </row>
    <row r="892" spans="1:19" x14ac:dyDescent="0.45">
      <c r="A892" s="2" t="str">
        <f t="shared" si="26"/>
        <v>2023|Devonport-Takapuna Local Board Area|Total - dwelling type</v>
      </c>
      <c r="B892" t="s">
        <v>16</v>
      </c>
      <c r="C892" t="s">
        <v>17</v>
      </c>
      <c r="D892" t="s">
        <v>18</v>
      </c>
      <c r="E892" t="s">
        <v>19</v>
      </c>
      <c r="F892">
        <v>2023</v>
      </c>
      <c r="G892">
        <v>2023</v>
      </c>
      <c r="H892" s="1" t="s">
        <v>90</v>
      </c>
      <c r="I892" t="s">
        <v>89</v>
      </c>
      <c r="J892">
        <v>21</v>
      </c>
      <c r="K892" t="s">
        <v>26</v>
      </c>
      <c r="L892">
        <v>99</v>
      </c>
      <c r="M892" t="s">
        <v>260</v>
      </c>
      <c r="N892">
        <v>1419</v>
      </c>
      <c r="R892" s="2">
        <f t="shared" si="27"/>
        <v>5.8896774996887062</v>
      </c>
      <c r="S892" s="2">
        <f>VLOOKUP(A892,'LBA Total'!A:Q,14,0)</f>
        <v>24093</v>
      </c>
    </row>
    <row r="893" spans="1:19" x14ac:dyDescent="0.45">
      <c r="A893" s="2" t="str">
        <f t="shared" si="26"/>
        <v>2023|Devonport-Takapuna Local Board Area|Private Dwelling</v>
      </c>
      <c r="B893" t="s">
        <v>16</v>
      </c>
      <c r="C893" t="s">
        <v>17</v>
      </c>
      <c r="D893" t="s">
        <v>18</v>
      </c>
      <c r="E893" t="s">
        <v>19</v>
      </c>
      <c r="F893">
        <v>2023</v>
      </c>
      <c r="G893">
        <v>2023</v>
      </c>
      <c r="H893" s="1" t="s">
        <v>90</v>
      </c>
      <c r="I893" t="s">
        <v>89</v>
      </c>
      <c r="J893">
        <v>22</v>
      </c>
      <c r="K893" t="s">
        <v>27</v>
      </c>
      <c r="L893">
        <v>1</v>
      </c>
      <c r="M893" t="s">
        <v>261</v>
      </c>
      <c r="N893">
        <v>948</v>
      </c>
      <c r="R893" s="2">
        <f t="shared" si="27"/>
        <v>3.9430995757424507</v>
      </c>
      <c r="S893" s="2">
        <f>VLOOKUP(A893,'LBA Total'!A:Q,14,0)</f>
        <v>24042</v>
      </c>
    </row>
    <row r="894" spans="1:19" x14ac:dyDescent="0.45">
      <c r="A894" s="2" t="str">
        <f t="shared" si="26"/>
        <v>2023|Devonport-Takapuna Local Board Area|Non-private Dwelling</v>
      </c>
      <c r="B894" t="s">
        <v>16</v>
      </c>
      <c r="C894" t="s">
        <v>17</v>
      </c>
      <c r="D894" t="s">
        <v>18</v>
      </c>
      <c r="E894" t="s">
        <v>19</v>
      </c>
      <c r="F894">
        <v>2023</v>
      </c>
      <c r="G894">
        <v>2023</v>
      </c>
      <c r="H894" s="1" t="s">
        <v>90</v>
      </c>
      <c r="I894" t="s">
        <v>89</v>
      </c>
      <c r="J894">
        <v>22</v>
      </c>
      <c r="K894" t="s">
        <v>27</v>
      </c>
      <c r="L894">
        <v>2</v>
      </c>
      <c r="M894" t="s">
        <v>262</v>
      </c>
      <c r="N894">
        <v>0</v>
      </c>
      <c r="R894" s="2">
        <f t="shared" si="27"/>
        <v>0</v>
      </c>
      <c r="S894" s="2">
        <f>VLOOKUP(A894,'LBA Total'!A:Q,14,0)</f>
        <v>51</v>
      </c>
    </row>
    <row r="895" spans="1:19" x14ac:dyDescent="0.45">
      <c r="A895" s="2" t="str">
        <f t="shared" si="26"/>
        <v>2023|Devonport-Takapuna Local Board Area|Total - dwelling type</v>
      </c>
      <c r="B895" t="s">
        <v>16</v>
      </c>
      <c r="C895" t="s">
        <v>17</v>
      </c>
      <c r="D895" t="s">
        <v>18</v>
      </c>
      <c r="E895" t="s">
        <v>19</v>
      </c>
      <c r="F895">
        <v>2023</v>
      </c>
      <c r="G895">
        <v>2023</v>
      </c>
      <c r="H895" s="1" t="s">
        <v>90</v>
      </c>
      <c r="I895" t="s">
        <v>89</v>
      </c>
      <c r="J895">
        <v>22</v>
      </c>
      <c r="K895" t="s">
        <v>27</v>
      </c>
      <c r="L895">
        <v>99</v>
      </c>
      <c r="M895" t="s">
        <v>260</v>
      </c>
      <c r="N895">
        <v>951</v>
      </c>
      <c r="R895" s="2">
        <f t="shared" si="27"/>
        <v>3.9472045822438053</v>
      </c>
      <c r="S895" s="2">
        <f>VLOOKUP(A895,'LBA Total'!A:Q,14,0)</f>
        <v>24093</v>
      </c>
    </row>
    <row r="896" spans="1:19" x14ac:dyDescent="0.45">
      <c r="A896" s="2" t="str">
        <f t="shared" si="26"/>
        <v>2023|Devonport-Takapuna Local Board Area|Private Dwelling</v>
      </c>
      <c r="B896" t="s">
        <v>16</v>
      </c>
      <c r="C896" t="s">
        <v>17</v>
      </c>
      <c r="D896" t="s">
        <v>18</v>
      </c>
      <c r="E896" t="s">
        <v>19</v>
      </c>
      <c r="F896">
        <v>2023</v>
      </c>
      <c r="G896">
        <v>2023</v>
      </c>
      <c r="H896" s="1" t="s">
        <v>90</v>
      </c>
      <c r="I896" t="s">
        <v>89</v>
      </c>
      <c r="J896">
        <v>3</v>
      </c>
      <c r="K896" t="s">
        <v>28</v>
      </c>
      <c r="L896">
        <v>1</v>
      </c>
      <c r="M896" t="s">
        <v>261</v>
      </c>
      <c r="N896">
        <v>342</v>
      </c>
      <c r="R896" s="2">
        <f t="shared" si="27"/>
        <v>1.4225106064387321</v>
      </c>
      <c r="S896" s="2">
        <f>VLOOKUP(A896,'LBA Total'!A:Q,14,0)</f>
        <v>24042</v>
      </c>
    </row>
    <row r="897" spans="1:19" x14ac:dyDescent="0.45">
      <c r="A897" s="2" t="str">
        <f t="shared" si="26"/>
        <v>2023|Devonport-Takapuna Local Board Area|Non-private Dwelling</v>
      </c>
      <c r="B897" t="s">
        <v>16</v>
      </c>
      <c r="C897" t="s">
        <v>17</v>
      </c>
      <c r="D897" t="s">
        <v>18</v>
      </c>
      <c r="E897" t="s">
        <v>19</v>
      </c>
      <c r="F897">
        <v>2023</v>
      </c>
      <c r="G897">
        <v>2023</v>
      </c>
      <c r="H897" s="1" t="s">
        <v>90</v>
      </c>
      <c r="I897" t="s">
        <v>89</v>
      </c>
      <c r="J897">
        <v>3</v>
      </c>
      <c r="K897" t="s">
        <v>28</v>
      </c>
      <c r="L897">
        <v>2</v>
      </c>
      <c r="M897" t="s">
        <v>262</v>
      </c>
      <c r="N897">
        <v>0</v>
      </c>
      <c r="R897" s="2">
        <f t="shared" si="27"/>
        <v>0</v>
      </c>
      <c r="S897" s="2">
        <f>VLOOKUP(A897,'LBA Total'!A:Q,14,0)</f>
        <v>51</v>
      </c>
    </row>
    <row r="898" spans="1:19" x14ac:dyDescent="0.45">
      <c r="A898" s="2" t="str">
        <f t="shared" si="26"/>
        <v>2023|Devonport-Takapuna Local Board Area|Total - dwelling type</v>
      </c>
      <c r="B898" t="s">
        <v>16</v>
      </c>
      <c r="C898" t="s">
        <v>17</v>
      </c>
      <c r="D898" t="s">
        <v>18</v>
      </c>
      <c r="E898" t="s">
        <v>19</v>
      </c>
      <c r="F898">
        <v>2023</v>
      </c>
      <c r="G898">
        <v>2023</v>
      </c>
      <c r="H898" s="1" t="s">
        <v>90</v>
      </c>
      <c r="I898" t="s">
        <v>89</v>
      </c>
      <c r="J898">
        <v>3</v>
      </c>
      <c r="K898" t="s">
        <v>28</v>
      </c>
      <c r="L898">
        <v>99</v>
      </c>
      <c r="M898" t="s">
        <v>260</v>
      </c>
      <c r="N898">
        <v>345</v>
      </c>
      <c r="R898" s="2">
        <f t="shared" si="27"/>
        <v>1.4319511891420744</v>
      </c>
      <c r="S898" s="2">
        <f>VLOOKUP(A898,'LBA Total'!A:Q,14,0)</f>
        <v>24093</v>
      </c>
    </row>
    <row r="899" spans="1:19" x14ac:dyDescent="0.45">
      <c r="A899" s="2" t="str">
        <f t="shared" ref="A899:A962" si="28">G899&amp;"|"&amp;I899&amp;"|"&amp;M899</f>
        <v>2023|Devonport-Takapuna Local Board Area|Private Dwelling</v>
      </c>
      <c r="B899" t="s">
        <v>16</v>
      </c>
      <c r="C899" t="s">
        <v>17</v>
      </c>
      <c r="D899" t="s">
        <v>18</v>
      </c>
      <c r="E899" t="s">
        <v>19</v>
      </c>
      <c r="F899">
        <v>2023</v>
      </c>
      <c r="G899">
        <v>2023</v>
      </c>
      <c r="H899" s="1" t="s">
        <v>90</v>
      </c>
      <c r="I899" t="s">
        <v>89</v>
      </c>
      <c r="J899">
        <v>999</v>
      </c>
      <c r="K899" t="s">
        <v>29</v>
      </c>
      <c r="L899">
        <v>1</v>
      </c>
      <c r="M899" t="s">
        <v>261</v>
      </c>
      <c r="N899">
        <v>24042</v>
      </c>
      <c r="R899" s="2">
        <f t="shared" ref="R899:R962" si="29">IF(P899&lt;&gt;"_U",IFERROR((N899/S899*100),"."),".")</f>
        <v>100</v>
      </c>
      <c r="S899" s="2">
        <f>VLOOKUP(A899,'LBA Total'!A:Q,14,0)</f>
        <v>24042</v>
      </c>
    </row>
    <row r="900" spans="1:19" x14ac:dyDescent="0.45">
      <c r="A900" s="2" t="str">
        <f t="shared" si="28"/>
        <v>2023|Devonport-Takapuna Local Board Area|Non-private Dwelling</v>
      </c>
      <c r="B900" t="s">
        <v>16</v>
      </c>
      <c r="C900" t="s">
        <v>17</v>
      </c>
      <c r="D900" t="s">
        <v>18</v>
      </c>
      <c r="E900" t="s">
        <v>19</v>
      </c>
      <c r="F900">
        <v>2023</v>
      </c>
      <c r="G900">
        <v>2023</v>
      </c>
      <c r="H900" s="1" t="s">
        <v>90</v>
      </c>
      <c r="I900" t="s">
        <v>89</v>
      </c>
      <c r="J900">
        <v>999</v>
      </c>
      <c r="K900" t="s">
        <v>29</v>
      </c>
      <c r="L900">
        <v>2</v>
      </c>
      <c r="M900" t="s">
        <v>262</v>
      </c>
      <c r="N900">
        <v>51</v>
      </c>
      <c r="R900" s="2">
        <f t="shared" si="29"/>
        <v>100</v>
      </c>
      <c r="S900" s="2">
        <f>VLOOKUP(A900,'LBA Total'!A:Q,14,0)</f>
        <v>51</v>
      </c>
    </row>
    <row r="901" spans="1:19" x14ac:dyDescent="0.45">
      <c r="A901" s="2" t="str">
        <f t="shared" si="28"/>
        <v>2023|Devonport-Takapuna Local Board Area|Total - dwelling type</v>
      </c>
      <c r="B901" t="s">
        <v>16</v>
      </c>
      <c r="C901" t="s">
        <v>17</v>
      </c>
      <c r="D901" t="s">
        <v>18</v>
      </c>
      <c r="E901" t="s">
        <v>19</v>
      </c>
      <c r="F901">
        <v>2023</v>
      </c>
      <c r="G901">
        <v>2023</v>
      </c>
      <c r="H901" s="1" t="s">
        <v>90</v>
      </c>
      <c r="I901" t="s">
        <v>89</v>
      </c>
      <c r="J901">
        <v>999</v>
      </c>
      <c r="K901" t="s">
        <v>29</v>
      </c>
      <c r="L901">
        <v>99</v>
      </c>
      <c r="M901" t="s">
        <v>260</v>
      </c>
      <c r="N901">
        <v>24093</v>
      </c>
      <c r="R901" s="2">
        <f t="shared" si="29"/>
        <v>100</v>
      </c>
      <c r="S901" s="2">
        <f>VLOOKUP(A901,'LBA Total'!A:Q,14,0)</f>
        <v>24093</v>
      </c>
    </row>
    <row r="902" spans="1:19" x14ac:dyDescent="0.45">
      <c r="A902" s="2" t="str">
        <f t="shared" si="28"/>
        <v>2023|Henderson-Massey Local Board Area|Private Dwelling</v>
      </c>
      <c r="B902" t="s">
        <v>16</v>
      </c>
      <c r="C902" t="s">
        <v>17</v>
      </c>
      <c r="D902" t="s">
        <v>18</v>
      </c>
      <c r="E902" t="s">
        <v>19</v>
      </c>
      <c r="F902">
        <v>2023</v>
      </c>
      <c r="G902">
        <v>2023</v>
      </c>
      <c r="H902" s="1" t="s">
        <v>88</v>
      </c>
      <c r="I902" t="s">
        <v>87</v>
      </c>
      <c r="J902">
        <v>1</v>
      </c>
      <c r="K902" t="s">
        <v>22</v>
      </c>
      <c r="L902">
        <v>1</v>
      </c>
      <c r="M902" t="s">
        <v>261</v>
      </c>
      <c r="N902">
        <v>39009</v>
      </c>
      <c r="R902" s="2">
        <f t="shared" si="29"/>
        <v>90.89193345449462</v>
      </c>
      <c r="S902" s="2">
        <f>VLOOKUP(A902,'LBA Total'!A:Q,14,0)</f>
        <v>42918</v>
      </c>
    </row>
    <row r="903" spans="1:19" x14ac:dyDescent="0.45">
      <c r="A903" s="2" t="str">
        <f t="shared" si="28"/>
        <v>2023|Henderson-Massey Local Board Area|Non-private Dwelling</v>
      </c>
      <c r="B903" t="s">
        <v>16</v>
      </c>
      <c r="C903" t="s">
        <v>17</v>
      </c>
      <c r="D903" t="s">
        <v>18</v>
      </c>
      <c r="E903" t="s">
        <v>19</v>
      </c>
      <c r="F903">
        <v>2023</v>
      </c>
      <c r="G903">
        <v>2023</v>
      </c>
      <c r="H903" s="1" t="s">
        <v>88</v>
      </c>
      <c r="I903" t="s">
        <v>87</v>
      </c>
      <c r="J903">
        <v>1</v>
      </c>
      <c r="K903" t="s">
        <v>22</v>
      </c>
      <c r="L903">
        <v>2</v>
      </c>
      <c r="M903" t="s">
        <v>262</v>
      </c>
      <c r="N903">
        <v>108</v>
      </c>
      <c r="R903" s="2">
        <f t="shared" si="29"/>
        <v>92.307692307692307</v>
      </c>
      <c r="S903" s="2">
        <f>VLOOKUP(A903,'LBA Total'!A:Q,14,0)</f>
        <v>117</v>
      </c>
    </row>
    <row r="904" spans="1:19" x14ac:dyDescent="0.45">
      <c r="A904" s="2" t="str">
        <f t="shared" si="28"/>
        <v>2023|Henderson-Massey Local Board Area|Total - dwelling type</v>
      </c>
      <c r="B904" t="s">
        <v>16</v>
      </c>
      <c r="C904" t="s">
        <v>17</v>
      </c>
      <c r="D904" t="s">
        <v>18</v>
      </c>
      <c r="E904" t="s">
        <v>19</v>
      </c>
      <c r="F904">
        <v>2023</v>
      </c>
      <c r="G904">
        <v>2023</v>
      </c>
      <c r="H904" s="1" t="s">
        <v>88</v>
      </c>
      <c r="I904" t="s">
        <v>87</v>
      </c>
      <c r="J904">
        <v>1</v>
      </c>
      <c r="K904" t="s">
        <v>22</v>
      </c>
      <c r="L904">
        <v>99</v>
      </c>
      <c r="M904" t="s">
        <v>260</v>
      </c>
      <c r="N904">
        <v>39114</v>
      </c>
      <c r="R904" s="2">
        <f t="shared" si="29"/>
        <v>90.882475951484736</v>
      </c>
      <c r="S904" s="2">
        <f>VLOOKUP(A904,'LBA Total'!A:Q,14,0)</f>
        <v>43038</v>
      </c>
    </row>
    <row r="905" spans="1:19" x14ac:dyDescent="0.45">
      <c r="A905" s="2" t="str">
        <f t="shared" si="28"/>
        <v>2023|Henderson-Massey Local Board Area|Private Dwelling</v>
      </c>
      <c r="B905" t="s">
        <v>16</v>
      </c>
      <c r="C905" t="s">
        <v>17</v>
      </c>
      <c r="D905" t="s">
        <v>18</v>
      </c>
      <c r="E905" t="s">
        <v>19</v>
      </c>
      <c r="F905">
        <v>2023</v>
      </c>
      <c r="G905">
        <v>2023</v>
      </c>
      <c r="H905" s="1" t="s">
        <v>88</v>
      </c>
      <c r="I905" t="s">
        <v>87</v>
      </c>
      <c r="J905">
        <v>2</v>
      </c>
      <c r="K905" t="s">
        <v>23</v>
      </c>
      <c r="L905">
        <v>1</v>
      </c>
      <c r="M905" t="s">
        <v>261</v>
      </c>
      <c r="N905">
        <v>2844</v>
      </c>
      <c r="R905" s="2">
        <f t="shared" si="29"/>
        <v>6.6265902418565643</v>
      </c>
      <c r="S905" s="2">
        <f>VLOOKUP(A905,'LBA Total'!A:Q,14,0)</f>
        <v>42918</v>
      </c>
    </row>
    <row r="906" spans="1:19" x14ac:dyDescent="0.45">
      <c r="A906" s="2" t="str">
        <f t="shared" si="28"/>
        <v>2023|Henderson-Massey Local Board Area|Non-private Dwelling</v>
      </c>
      <c r="B906" t="s">
        <v>16</v>
      </c>
      <c r="C906" t="s">
        <v>17</v>
      </c>
      <c r="D906" t="s">
        <v>18</v>
      </c>
      <c r="E906" t="s">
        <v>19</v>
      </c>
      <c r="F906">
        <v>2023</v>
      </c>
      <c r="G906">
        <v>2023</v>
      </c>
      <c r="H906" s="1" t="s">
        <v>88</v>
      </c>
      <c r="I906" t="s">
        <v>87</v>
      </c>
      <c r="J906">
        <v>2</v>
      </c>
      <c r="K906" t="s">
        <v>23</v>
      </c>
      <c r="L906">
        <v>2</v>
      </c>
      <c r="M906" t="s">
        <v>262</v>
      </c>
      <c r="N906">
        <v>6</v>
      </c>
      <c r="R906" s="2">
        <f t="shared" si="29"/>
        <v>5.1282051282051277</v>
      </c>
      <c r="S906" s="2">
        <f>VLOOKUP(A906,'LBA Total'!A:Q,14,0)</f>
        <v>117</v>
      </c>
    </row>
    <row r="907" spans="1:19" x14ac:dyDescent="0.45">
      <c r="A907" s="2" t="str">
        <f t="shared" si="28"/>
        <v>2023|Henderson-Massey Local Board Area|Total - dwelling type</v>
      </c>
      <c r="B907" t="s">
        <v>16</v>
      </c>
      <c r="C907" t="s">
        <v>17</v>
      </c>
      <c r="D907" t="s">
        <v>18</v>
      </c>
      <c r="E907" t="s">
        <v>19</v>
      </c>
      <c r="F907">
        <v>2023</v>
      </c>
      <c r="G907">
        <v>2023</v>
      </c>
      <c r="H907" s="1" t="s">
        <v>88</v>
      </c>
      <c r="I907" t="s">
        <v>87</v>
      </c>
      <c r="J907">
        <v>2</v>
      </c>
      <c r="K907" t="s">
        <v>23</v>
      </c>
      <c r="L907">
        <v>99</v>
      </c>
      <c r="M907" t="s">
        <v>260</v>
      </c>
      <c r="N907">
        <v>2850</v>
      </c>
      <c r="R907" s="2">
        <f t="shared" si="29"/>
        <v>6.6220549282029832</v>
      </c>
      <c r="S907" s="2">
        <f>VLOOKUP(A907,'LBA Total'!A:Q,14,0)</f>
        <v>43038</v>
      </c>
    </row>
    <row r="908" spans="1:19" x14ac:dyDescent="0.45">
      <c r="A908" s="2" t="str">
        <f t="shared" si="28"/>
        <v>2023|Henderson-Massey Local Board Area|Private Dwelling</v>
      </c>
      <c r="B908" t="s">
        <v>16</v>
      </c>
      <c r="C908" t="s">
        <v>17</v>
      </c>
      <c r="D908" t="s">
        <v>18</v>
      </c>
      <c r="E908" t="s">
        <v>19</v>
      </c>
      <c r="F908">
        <v>2023</v>
      </c>
      <c r="G908">
        <v>2023</v>
      </c>
      <c r="H908" s="1" t="s">
        <v>88</v>
      </c>
      <c r="I908" t="s">
        <v>87</v>
      </c>
      <c r="J908">
        <v>21</v>
      </c>
      <c r="K908" t="s">
        <v>26</v>
      </c>
      <c r="L908">
        <v>1</v>
      </c>
      <c r="M908" t="s">
        <v>261</v>
      </c>
      <c r="N908">
        <v>1299</v>
      </c>
      <c r="R908" s="2">
        <f t="shared" si="29"/>
        <v>3.0267020830420805</v>
      </c>
      <c r="S908" s="2">
        <f>VLOOKUP(A908,'LBA Total'!A:Q,14,0)</f>
        <v>42918</v>
      </c>
    </row>
    <row r="909" spans="1:19" x14ac:dyDescent="0.45">
      <c r="A909" s="2" t="str">
        <f t="shared" si="28"/>
        <v>2023|Henderson-Massey Local Board Area|Non-private Dwelling</v>
      </c>
      <c r="B909" t="s">
        <v>16</v>
      </c>
      <c r="C909" t="s">
        <v>17</v>
      </c>
      <c r="D909" t="s">
        <v>18</v>
      </c>
      <c r="E909" t="s">
        <v>19</v>
      </c>
      <c r="F909">
        <v>2023</v>
      </c>
      <c r="G909">
        <v>2023</v>
      </c>
      <c r="H909" s="1" t="s">
        <v>88</v>
      </c>
      <c r="I909" t="s">
        <v>87</v>
      </c>
      <c r="J909">
        <v>21</v>
      </c>
      <c r="K909" t="s">
        <v>26</v>
      </c>
      <c r="L909">
        <v>2</v>
      </c>
      <c r="M909" t="s">
        <v>262</v>
      </c>
      <c r="N909">
        <v>3</v>
      </c>
      <c r="R909" s="2">
        <f t="shared" si="29"/>
        <v>2.5641025641025639</v>
      </c>
      <c r="S909" s="2">
        <f>VLOOKUP(A909,'LBA Total'!A:Q,14,0)</f>
        <v>117</v>
      </c>
    </row>
    <row r="910" spans="1:19" x14ac:dyDescent="0.45">
      <c r="A910" s="2" t="str">
        <f t="shared" si="28"/>
        <v>2023|Henderson-Massey Local Board Area|Total - dwelling type</v>
      </c>
      <c r="B910" t="s">
        <v>16</v>
      </c>
      <c r="C910" t="s">
        <v>17</v>
      </c>
      <c r="D910" t="s">
        <v>18</v>
      </c>
      <c r="E910" t="s">
        <v>19</v>
      </c>
      <c r="F910">
        <v>2023</v>
      </c>
      <c r="G910">
        <v>2023</v>
      </c>
      <c r="H910" s="1" t="s">
        <v>88</v>
      </c>
      <c r="I910" t="s">
        <v>87</v>
      </c>
      <c r="J910">
        <v>21</v>
      </c>
      <c r="K910" t="s">
        <v>26</v>
      </c>
      <c r="L910">
        <v>99</v>
      </c>
      <c r="M910" t="s">
        <v>260</v>
      </c>
      <c r="N910">
        <v>1299</v>
      </c>
      <c r="R910" s="2">
        <f t="shared" si="29"/>
        <v>3.0182629304335706</v>
      </c>
      <c r="S910" s="2">
        <f>VLOOKUP(A910,'LBA Total'!A:Q,14,0)</f>
        <v>43038</v>
      </c>
    </row>
    <row r="911" spans="1:19" x14ac:dyDescent="0.45">
      <c r="A911" s="2" t="str">
        <f t="shared" si="28"/>
        <v>2023|Henderson-Massey Local Board Area|Private Dwelling</v>
      </c>
      <c r="B911" t="s">
        <v>16</v>
      </c>
      <c r="C911" t="s">
        <v>17</v>
      </c>
      <c r="D911" t="s">
        <v>18</v>
      </c>
      <c r="E911" t="s">
        <v>19</v>
      </c>
      <c r="F911">
        <v>2023</v>
      </c>
      <c r="G911">
        <v>2023</v>
      </c>
      <c r="H911" s="1" t="s">
        <v>88</v>
      </c>
      <c r="I911" t="s">
        <v>87</v>
      </c>
      <c r="J911">
        <v>22</v>
      </c>
      <c r="K911" t="s">
        <v>27</v>
      </c>
      <c r="L911">
        <v>1</v>
      </c>
      <c r="M911" t="s">
        <v>261</v>
      </c>
      <c r="N911">
        <v>1548</v>
      </c>
      <c r="R911" s="2">
        <f t="shared" si="29"/>
        <v>3.6068782329092692</v>
      </c>
      <c r="S911" s="2">
        <f>VLOOKUP(A911,'LBA Total'!A:Q,14,0)</f>
        <v>42918</v>
      </c>
    </row>
    <row r="912" spans="1:19" x14ac:dyDescent="0.45">
      <c r="A912" s="2" t="str">
        <f t="shared" si="28"/>
        <v>2023|Henderson-Massey Local Board Area|Non-private Dwelling</v>
      </c>
      <c r="B912" t="s">
        <v>16</v>
      </c>
      <c r="C912" t="s">
        <v>17</v>
      </c>
      <c r="D912" t="s">
        <v>18</v>
      </c>
      <c r="E912" t="s">
        <v>19</v>
      </c>
      <c r="F912">
        <v>2023</v>
      </c>
      <c r="G912">
        <v>2023</v>
      </c>
      <c r="H912" s="1" t="s">
        <v>88</v>
      </c>
      <c r="I912" t="s">
        <v>87</v>
      </c>
      <c r="J912">
        <v>22</v>
      </c>
      <c r="K912" t="s">
        <v>27</v>
      </c>
      <c r="L912">
        <v>2</v>
      </c>
      <c r="M912" t="s">
        <v>262</v>
      </c>
      <c r="N912">
        <v>3</v>
      </c>
      <c r="R912" s="2">
        <f t="shared" si="29"/>
        <v>2.5641025641025639</v>
      </c>
      <c r="S912" s="2">
        <f>VLOOKUP(A912,'LBA Total'!A:Q,14,0)</f>
        <v>117</v>
      </c>
    </row>
    <row r="913" spans="1:19" x14ac:dyDescent="0.45">
      <c r="A913" s="2" t="str">
        <f t="shared" si="28"/>
        <v>2023|Henderson-Massey Local Board Area|Total - dwelling type</v>
      </c>
      <c r="B913" t="s">
        <v>16</v>
      </c>
      <c r="C913" t="s">
        <v>17</v>
      </c>
      <c r="D913" t="s">
        <v>18</v>
      </c>
      <c r="E913" t="s">
        <v>19</v>
      </c>
      <c r="F913">
        <v>2023</v>
      </c>
      <c r="G913">
        <v>2023</v>
      </c>
      <c r="H913" s="1" t="s">
        <v>88</v>
      </c>
      <c r="I913" t="s">
        <v>87</v>
      </c>
      <c r="J913">
        <v>22</v>
      </c>
      <c r="K913" t="s">
        <v>27</v>
      </c>
      <c r="L913">
        <v>99</v>
      </c>
      <c r="M913" t="s">
        <v>260</v>
      </c>
      <c r="N913">
        <v>1551</v>
      </c>
      <c r="R913" s="2">
        <f t="shared" si="29"/>
        <v>3.6037919977694131</v>
      </c>
      <c r="S913" s="2">
        <f>VLOOKUP(A913,'LBA Total'!A:Q,14,0)</f>
        <v>43038</v>
      </c>
    </row>
    <row r="914" spans="1:19" x14ac:dyDescent="0.45">
      <c r="A914" s="2" t="str">
        <f t="shared" si="28"/>
        <v>2023|Henderson-Massey Local Board Area|Private Dwelling</v>
      </c>
      <c r="B914" t="s">
        <v>16</v>
      </c>
      <c r="C914" t="s">
        <v>17</v>
      </c>
      <c r="D914" t="s">
        <v>18</v>
      </c>
      <c r="E914" t="s">
        <v>19</v>
      </c>
      <c r="F914">
        <v>2023</v>
      </c>
      <c r="G914">
        <v>2023</v>
      </c>
      <c r="H914" s="1" t="s">
        <v>88</v>
      </c>
      <c r="I914" t="s">
        <v>87</v>
      </c>
      <c r="J914">
        <v>3</v>
      </c>
      <c r="K914" t="s">
        <v>28</v>
      </c>
      <c r="L914">
        <v>1</v>
      </c>
      <c r="M914" t="s">
        <v>261</v>
      </c>
      <c r="N914">
        <v>1068</v>
      </c>
      <c r="R914" s="2">
        <f t="shared" si="29"/>
        <v>2.4884663777436042</v>
      </c>
      <c r="S914" s="2">
        <f>VLOOKUP(A914,'LBA Total'!A:Q,14,0)</f>
        <v>42918</v>
      </c>
    </row>
    <row r="915" spans="1:19" x14ac:dyDescent="0.45">
      <c r="A915" s="2" t="str">
        <f t="shared" si="28"/>
        <v>2023|Henderson-Massey Local Board Area|Non-private Dwelling</v>
      </c>
      <c r="B915" t="s">
        <v>16</v>
      </c>
      <c r="C915" t="s">
        <v>17</v>
      </c>
      <c r="D915" t="s">
        <v>18</v>
      </c>
      <c r="E915" t="s">
        <v>19</v>
      </c>
      <c r="F915">
        <v>2023</v>
      </c>
      <c r="G915">
        <v>2023</v>
      </c>
      <c r="H915" s="1" t="s">
        <v>88</v>
      </c>
      <c r="I915" t="s">
        <v>87</v>
      </c>
      <c r="J915">
        <v>3</v>
      </c>
      <c r="K915" t="s">
        <v>28</v>
      </c>
      <c r="L915">
        <v>2</v>
      </c>
      <c r="M915" t="s">
        <v>262</v>
      </c>
      <c r="N915">
        <v>3</v>
      </c>
      <c r="R915" s="2">
        <f t="shared" si="29"/>
        <v>2.5641025641025639</v>
      </c>
      <c r="S915" s="2">
        <f>VLOOKUP(A915,'LBA Total'!A:Q,14,0)</f>
        <v>117</v>
      </c>
    </row>
    <row r="916" spans="1:19" x14ac:dyDescent="0.45">
      <c r="A916" s="2" t="str">
        <f t="shared" si="28"/>
        <v>2023|Henderson-Massey Local Board Area|Total - dwelling type</v>
      </c>
      <c r="B916" t="s">
        <v>16</v>
      </c>
      <c r="C916" t="s">
        <v>17</v>
      </c>
      <c r="D916" t="s">
        <v>18</v>
      </c>
      <c r="E916" t="s">
        <v>19</v>
      </c>
      <c r="F916">
        <v>2023</v>
      </c>
      <c r="G916">
        <v>2023</v>
      </c>
      <c r="H916" s="1" t="s">
        <v>88</v>
      </c>
      <c r="I916" t="s">
        <v>87</v>
      </c>
      <c r="J916">
        <v>3</v>
      </c>
      <c r="K916" t="s">
        <v>28</v>
      </c>
      <c r="L916">
        <v>99</v>
      </c>
      <c r="M916" t="s">
        <v>260</v>
      </c>
      <c r="N916">
        <v>1071</v>
      </c>
      <c r="R916" s="2">
        <f t="shared" si="29"/>
        <v>2.4884985361773317</v>
      </c>
      <c r="S916" s="2">
        <f>VLOOKUP(A916,'LBA Total'!A:Q,14,0)</f>
        <v>43038</v>
      </c>
    </row>
    <row r="917" spans="1:19" x14ac:dyDescent="0.45">
      <c r="A917" s="2" t="str">
        <f t="shared" si="28"/>
        <v>2023|Henderson-Massey Local Board Area|Private Dwelling</v>
      </c>
      <c r="B917" t="s">
        <v>16</v>
      </c>
      <c r="C917" t="s">
        <v>17</v>
      </c>
      <c r="D917" t="s">
        <v>18</v>
      </c>
      <c r="E917" t="s">
        <v>19</v>
      </c>
      <c r="F917">
        <v>2023</v>
      </c>
      <c r="G917">
        <v>2023</v>
      </c>
      <c r="H917" s="1" t="s">
        <v>88</v>
      </c>
      <c r="I917" t="s">
        <v>87</v>
      </c>
      <c r="J917">
        <v>999</v>
      </c>
      <c r="K917" t="s">
        <v>29</v>
      </c>
      <c r="L917">
        <v>1</v>
      </c>
      <c r="M917" t="s">
        <v>261</v>
      </c>
      <c r="N917">
        <v>42918</v>
      </c>
      <c r="R917" s="2">
        <f t="shared" si="29"/>
        <v>100</v>
      </c>
      <c r="S917" s="2">
        <f>VLOOKUP(A917,'LBA Total'!A:Q,14,0)</f>
        <v>42918</v>
      </c>
    </row>
    <row r="918" spans="1:19" x14ac:dyDescent="0.45">
      <c r="A918" s="2" t="str">
        <f t="shared" si="28"/>
        <v>2023|Henderson-Massey Local Board Area|Non-private Dwelling</v>
      </c>
      <c r="B918" t="s">
        <v>16</v>
      </c>
      <c r="C918" t="s">
        <v>17</v>
      </c>
      <c r="D918" t="s">
        <v>18</v>
      </c>
      <c r="E918" t="s">
        <v>19</v>
      </c>
      <c r="F918">
        <v>2023</v>
      </c>
      <c r="G918">
        <v>2023</v>
      </c>
      <c r="H918" s="1" t="s">
        <v>88</v>
      </c>
      <c r="I918" t="s">
        <v>87</v>
      </c>
      <c r="J918">
        <v>999</v>
      </c>
      <c r="K918" t="s">
        <v>29</v>
      </c>
      <c r="L918">
        <v>2</v>
      </c>
      <c r="M918" t="s">
        <v>262</v>
      </c>
      <c r="N918">
        <v>117</v>
      </c>
      <c r="R918" s="2">
        <f t="shared" si="29"/>
        <v>100</v>
      </c>
      <c r="S918" s="2">
        <f>VLOOKUP(A918,'LBA Total'!A:Q,14,0)</f>
        <v>117</v>
      </c>
    </row>
    <row r="919" spans="1:19" x14ac:dyDescent="0.45">
      <c r="A919" s="2" t="str">
        <f t="shared" si="28"/>
        <v>2023|Henderson-Massey Local Board Area|Total - dwelling type</v>
      </c>
      <c r="B919" t="s">
        <v>16</v>
      </c>
      <c r="C919" t="s">
        <v>17</v>
      </c>
      <c r="D919" t="s">
        <v>18</v>
      </c>
      <c r="E919" t="s">
        <v>19</v>
      </c>
      <c r="F919">
        <v>2023</v>
      </c>
      <c r="G919">
        <v>2023</v>
      </c>
      <c r="H919" s="1" t="s">
        <v>88</v>
      </c>
      <c r="I919" t="s">
        <v>87</v>
      </c>
      <c r="J919">
        <v>999</v>
      </c>
      <c r="K919" t="s">
        <v>29</v>
      </c>
      <c r="L919">
        <v>99</v>
      </c>
      <c r="M919" t="s">
        <v>260</v>
      </c>
      <c r="N919">
        <v>43038</v>
      </c>
      <c r="R919" s="2">
        <f t="shared" si="29"/>
        <v>100</v>
      </c>
      <c r="S919" s="2">
        <f>VLOOKUP(A919,'LBA Total'!A:Q,14,0)</f>
        <v>43038</v>
      </c>
    </row>
    <row r="920" spans="1:19" x14ac:dyDescent="0.45">
      <c r="A920" s="2" t="str">
        <f t="shared" si="28"/>
        <v>2023|WaitƒÅkere Ranges Local Board Area|Private Dwelling</v>
      </c>
      <c r="B920" t="s">
        <v>16</v>
      </c>
      <c r="C920" t="s">
        <v>17</v>
      </c>
      <c r="D920" t="s">
        <v>18</v>
      </c>
      <c r="E920" t="s">
        <v>19</v>
      </c>
      <c r="F920">
        <v>2023</v>
      </c>
      <c r="G920">
        <v>2023</v>
      </c>
      <c r="H920" s="1" t="s">
        <v>86</v>
      </c>
      <c r="I920" t="s">
        <v>85</v>
      </c>
      <c r="J920">
        <v>1</v>
      </c>
      <c r="K920" t="s">
        <v>22</v>
      </c>
      <c r="L920">
        <v>1</v>
      </c>
      <c r="M920" t="s">
        <v>261</v>
      </c>
      <c r="N920">
        <v>18120</v>
      </c>
      <c r="R920" s="2">
        <f t="shared" si="29"/>
        <v>90.909090909090907</v>
      </c>
      <c r="S920" s="2">
        <f>VLOOKUP(A920,'LBA Total'!A:Q,14,0)</f>
        <v>19932</v>
      </c>
    </row>
    <row r="921" spans="1:19" x14ac:dyDescent="0.45">
      <c r="A921" s="2" t="str">
        <f t="shared" si="28"/>
        <v>2023|WaitƒÅkere Ranges Local Board Area|Non-private Dwelling</v>
      </c>
      <c r="B921" t="s">
        <v>16</v>
      </c>
      <c r="C921" t="s">
        <v>17</v>
      </c>
      <c r="D921" t="s">
        <v>18</v>
      </c>
      <c r="E921" t="s">
        <v>19</v>
      </c>
      <c r="F921">
        <v>2023</v>
      </c>
      <c r="G921">
        <v>2023</v>
      </c>
      <c r="H921" s="1" t="s">
        <v>86</v>
      </c>
      <c r="I921" t="s">
        <v>85</v>
      </c>
      <c r="J921">
        <v>1</v>
      </c>
      <c r="K921" t="s">
        <v>22</v>
      </c>
      <c r="L921">
        <v>2</v>
      </c>
      <c r="M921" t="s">
        <v>262</v>
      </c>
      <c r="N921">
        <v>33</v>
      </c>
      <c r="R921" s="2">
        <f t="shared" si="29"/>
        <v>55.000000000000007</v>
      </c>
      <c r="S921" s="2">
        <f>VLOOKUP(A921,'LBA Total'!A:Q,14,0)</f>
        <v>60</v>
      </c>
    </row>
    <row r="922" spans="1:19" x14ac:dyDescent="0.45">
      <c r="A922" s="2" t="str">
        <f t="shared" si="28"/>
        <v>2023|WaitƒÅkere Ranges Local Board Area|Total - dwelling type</v>
      </c>
      <c r="B922" t="s">
        <v>16</v>
      </c>
      <c r="C922" t="s">
        <v>17</v>
      </c>
      <c r="D922" t="s">
        <v>18</v>
      </c>
      <c r="E922" t="s">
        <v>19</v>
      </c>
      <c r="F922">
        <v>2023</v>
      </c>
      <c r="G922">
        <v>2023</v>
      </c>
      <c r="H922" s="1" t="s">
        <v>86</v>
      </c>
      <c r="I922" t="s">
        <v>85</v>
      </c>
      <c r="J922">
        <v>1</v>
      </c>
      <c r="K922" t="s">
        <v>22</v>
      </c>
      <c r="L922">
        <v>99</v>
      </c>
      <c r="M922" t="s">
        <v>260</v>
      </c>
      <c r="N922">
        <v>18150</v>
      </c>
      <c r="R922" s="2">
        <f t="shared" si="29"/>
        <v>90.786314525810326</v>
      </c>
      <c r="S922" s="2">
        <f>VLOOKUP(A922,'LBA Total'!A:Q,14,0)</f>
        <v>19992</v>
      </c>
    </row>
    <row r="923" spans="1:19" x14ac:dyDescent="0.45">
      <c r="A923" s="2" t="str">
        <f t="shared" si="28"/>
        <v>2023|WaitƒÅkere Ranges Local Board Area|Private Dwelling</v>
      </c>
      <c r="B923" t="s">
        <v>16</v>
      </c>
      <c r="C923" t="s">
        <v>17</v>
      </c>
      <c r="D923" t="s">
        <v>18</v>
      </c>
      <c r="E923" t="s">
        <v>19</v>
      </c>
      <c r="F923">
        <v>2023</v>
      </c>
      <c r="G923">
        <v>2023</v>
      </c>
      <c r="H923" s="1" t="s">
        <v>86</v>
      </c>
      <c r="I923" t="s">
        <v>85</v>
      </c>
      <c r="J923">
        <v>2</v>
      </c>
      <c r="K923" t="s">
        <v>23</v>
      </c>
      <c r="L923">
        <v>1</v>
      </c>
      <c r="M923" t="s">
        <v>261</v>
      </c>
      <c r="N923">
        <v>1605</v>
      </c>
      <c r="R923" s="2">
        <f t="shared" si="29"/>
        <v>8.0523780854906679</v>
      </c>
      <c r="S923" s="2">
        <f>VLOOKUP(A923,'LBA Total'!A:Q,14,0)</f>
        <v>19932</v>
      </c>
    </row>
    <row r="924" spans="1:19" x14ac:dyDescent="0.45">
      <c r="A924" s="2" t="str">
        <f t="shared" si="28"/>
        <v>2023|WaitƒÅkere Ranges Local Board Area|Non-private Dwelling</v>
      </c>
      <c r="B924" t="s">
        <v>16</v>
      </c>
      <c r="C924" t="s">
        <v>17</v>
      </c>
      <c r="D924" t="s">
        <v>18</v>
      </c>
      <c r="E924" t="s">
        <v>19</v>
      </c>
      <c r="F924">
        <v>2023</v>
      </c>
      <c r="G924">
        <v>2023</v>
      </c>
      <c r="H924" s="1" t="s">
        <v>86</v>
      </c>
      <c r="I924" t="s">
        <v>85</v>
      </c>
      <c r="J924">
        <v>2</v>
      </c>
      <c r="K924" t="s">
        <v>23</v>
      </c>
      <c r="L924">
        <v>2</v>
      </c>
      <c r="M924" t="s">
        <v>262</v>
      </c>
      <c r="N924">
        <v>27</v>
      </c>
      <c r="R924" s="2">
        <f t="shared" si="29"/>
        <v>45</v>
      </c>
      <c r="S924" s="2">
        <f>VLOOKUP(A924,'LBA Total'!A:Q,14,0)</f>
        <v>60</v>
      </c>
    </row>
    <row r="925" spans="1:19" x14ac:dyDescent="0.45">
      <c r="A925" s="2" t="str">
        <f t="shared" si="28"/>
        <v>2023|WaitƒÅkere Ranges Local Board Area|Total - dwelling type</v>
      </c>
      <c r="B925" t="s">
        <v>16</v>
      </c>
      <c r="C925" t="s">
        <v>17</v>
      </c>
      <c r="D925" t="s">
        <v>18</v>
      </c>
      <c r="E925" t="s">
        <v>19</v>
      </c>
      <c r="F925">
        <v>2023</v>
      </c>
      <c r="G925">
        <v>2023</v>
      </c>
      <c r="H925" s="1" t="s">
        <v>86</v>
      </c>
      <c r="I925" t="s">
        <v>85</v>
      </c>
      <c r="J925">
        <v>2</v>
      </c>
      <c r="K925" t="s">
        <v>23</v>
      </c>
      <c r="L925">
        <v>99</v>
      </c>
      <c r="M925" t="s">
        <v>260</v>
      </c>
      <c r="N925">
        <v>1632</v>
      </c>
      <c r="R925" s="2">
        <f t="shared" si="29"/>
        <v>8.1632653061224492</v>
      </c>
      <c r="S925" s="2">
        <f>VLOOKUP(A925,'LBA Total'!A:Q,14,0)</f>
        <v>19992</v>
      </c>
    </row>
    <row r="926" spans="1:19" x14ac:dyDescent="0.45">
      <c r="A926" s="2" t="str">
        <f t="shared" si="28"/>
        <v>2023|WaitƒÅkere Ranges Local Board Area|Private Dwelling</v>
      </c>
      <c r="B926" t="s">
        <v>16</v>
      </c>
      <c r="C926" t="s">
        <v>17</v>
      </c>
      <c r="D926" t="s">
        <v>18</v>
      </c>
      <c r="E926" t="s">
        <v>19</v>
      </c>
      <c r="F926">
        <v>2023</v>
      </c>
      <c r="G926">
        <v>2023</v>
      </c>
      <c r="H926" s="1" t="s">
        <v>86</v>
      </c>
      <c r="I926" t="s">
        <v>85</v>
      </c>
      <c r="J926">
        <v>21</v>
      </c>
      <c r="K926" t="s">
        <v>26</v>
      </c>
      <c r="L926">
        <v>1</v>
      </c>
      <c r="M926" t="s">
        <v>261</v>
      </c>
      <c r="N926">
        <v>873</v>
      </c>
      <c r="R926" s="2">
        <f t="shared" si="29"/>
        <v>4.3798916315472605</v>
      </c>
      <c r="S926" s="2">
        <f>VLOOKUP(A926,'LBA Total'!A:Q,14,0)</f>
        <v>19932</v>
      </c>
    </row>
    <row r="927" spans="1:19" x14ac:dyDescent="0.45">
      <c r="A927" s="2" t="str">
        <f t="shared" si="28"/>
        <v>2023|WaitƒÅkere Ranges Local Board Area|Non-private Dwelling</v>
      </c>
      <c r="B927" t="s">
        <v>16</v>
      </c>
      <c r="C927" t="s">
        <v>17</v>
      </c>
      <c r="D927" t="s">
        <v>18</v>
      </c>
      <c r="E927" t="s">
        <v>19</v>
      </c>
      <c r="F927">
        <v>2023</v>
      </c>
      <c r="G927">
        <v>2023</v>
      </c>
      <c r="H927" s="1" t="s">
        <v>86</v>
      </c>
      <c r="I927" t="s">
        <v>85</v>
      </c>
      <c r="J927">
        <v>21</v>
      </c>
      <c r="K927" t="s">
        <v>26</v>
      </c>
      <c r="L927">
        <v>2</v>
      </c>
      <c r="M927" t="s">
        <v>262</v>
      </c>
      <c r="N927">
        <v>12</v>
      </c>
      <c r="R927" s="2">
        <f t="shared" si="29"/>
        <v>20</v>
      </c>
      <c r="S927" s="2">
        <f>VLOOKUP(A927,'LBA Total'!A:Q,14,0)</f>
        <v>60</v>
      </c>
    </row>
    <row r="928" spans="1:19" x14ac:dyDescent="0.45">
      <c r="A928" s="2" t="str">
        <f t="shared" si="28"/>
        <v>2023|WaitƒÅkere Ranges Local Board Area|Total - dwelling type</v>
      </c>
      <c r="B928" t="s">
        <v>16</v>
      </c>
      <c r="C928" t="s">
        <v>17</v>
      </c>
      <c r="D928" t="s">
        <v>18</v>
      </c>
      <c r="E928" t="s">
        <v>19</v>
      </c>
      <c r="F928">
        <v>2023</v>
      </c>
      <c r="G928">
        <v>2023</v>
      </c>
      <c r="H928" s="1" t="s">
        <v>86</v>
      </c>
      <c r="I928" t="s">
        <v>85</v>
      </c>
      <c r="J928">
        <v>21</v>
      </c>
      <c r="K928" t="s">
        <v>26</v>
      </c>
      <c r="L928">
        <v>99</v>
      </c>
      <c r="M928" t="s">
        <v>260</v>
      </c>
      <c r="N928">
        <v>885</v>
      </c>
      <c r="R928" s="2">
        <f t="shared" si="29"/>
        <v>4.4267707082833132</v>
      </c>
      <c r="S928" s="2">
        <f>VLOOKUP(A928,'LBA Total'!A:Q,14,0)</f>
        <v>19992</v>
      </c>
    </row>
    <row r="929" spans="1:19" x14ac:dyDescent="0.45">
      <c r="A929" s="2" t="str">
        <f t="shared" si="28"/>
        <v>2023|WaitƒÅkere Ranges Local Board Area|Private Dwelling</v>
      </c>
      <c r="B929" t="s">
        <v>16</v>
      </c>
      <c r="C929" t="s">
        <v>17</v>
      </c>
      <c r="D929" t="s">
        <v>18</v>
      </c>
      <c r="E929" t="s">
        <v>19</v>
      </c>
      <c r="F929">
        <v>2023</v>
      </c>
      <c r="G929">
        <v>2023</v>
      </c>
      <c r="H929" s="1" t="s">
        <v>86</v>
      </c>
      <c r="I929" t="s">
        <v>85</v>
      </c>
      <c r="J929">
        <v>22</v>
      </c>
      <c r="K929" t="s">
        <v>27</v>
      </c>
      <c r="L929">
        <v>1</v>
      </c>
      <c r="M929" t="s">
        <v>261</v>
      </c>
      <c r="N929">
        <v>732</v>
      </c>
      <c r="R929" s="2">
        <f t="shared" si="29"/>
        <v>3.6724864539434074</v>
      </c>
      <c r="S929" s="2">
        <f>VLOOKUP(A929,'LBA Total'!A:Q,14,0)</f>
        <v>19932</v>
      </c>
    </row>
    <row r="930" spans="1:19" x14ac:dyDescent="0.45">
      <c r="A930" s="2" t="str">
        <f t="shared" si="28"/>
        <v>2023|WaitƒÅkere Ranges Local Board Area|Non-private Dwelling</v>
      </c>
      <c r="B930" t="s">
        <v>16</v>
      </c>
      <c r="C930" t="s">
        <v>17</v>
      </c>
      <c r="D930" t="s">
        <v>18</v>
      </c>
      <c r="E930" t="s">
        <v>19</v>
      </c>
      <c r="F930">
        <v>2023</v>
      </c>
      <c r="G930">
        <v>2023</v>
      </c>
      <c r="H930" s="1" t="s">
        <v>86</v>
      </c>
      <c r="I930" t="s">
        <v>85</v>
      </c>
      <c r="J930">
        <v>22</v>
      </c>
      <c r="K930" t="s">
        <v>27</v>
      </c>
      <c r="L930">
        <v>2</v>
      </c>
      <c r="M930" t="s">
        <v>262</v>
      </c>
      <c r="N930">
        <v>18</v>
      </c>
      <c r="R930" s="2">
        <f t="shared" si="29"/>
        <v>30</v>
      </c>
      <c r="S930" s="2">
        <f>VLOOKUP(A930,'LBA Total'!A:Q,14,0)</f>
        <v>60</v>
      </c>
    </row>
    <row r="931" spans="1:19" x14ac:dyDescent="0.45">
      <c r="A931" s="2" t="str">
        <f t="shared" si="28"/>
        <v>2023|WaitƒÅkere Ranges Local Board Area|Total - dwelling type</v>
      </c>
      <c r="B931" t="s">
        <v>16</v>
      </c>
      <c r="C931" t="s">
        <v>17</v>
      </c>
      <c r="D931" t="s">
        <v>18</v>
      </c>
      <c r="E931" t="s">
        <v>19</v>
      </c>
      <c r="F931">
        <v>2023</v>
      </c>
      <c r="G931">
        <v>2023</v>
      </c>
      <c r="H931" s="1" t="s">
        <v>86</v>
      </c>
      <c r="I931" t="s">
        <v>85</v>
      </c>
      <c r="J931">
        <v>22</v>
      </c>
      <c r="K931" t="s">
        <v>27</v>
      </c>
      <c r="L931">
        <v>99</v>
      </c>
      <c r="M931" t="s">
        <v>260</v>
      </c>
      <c r="N931">
        <v>750</v>
      </c>
      <c r="R931" s="2">
        <f t="shared" si="29"/>
        <v>3.7515006002400959</v>
      </c>
      <c r="S931" s="2">
        <f>VLOOKUP(A931,'LBA Total'!A:Q,14,0)</f>
        <v>19992</v>
      </c>
    </row>
    <row r="932" spans="1:19" x14ac:dyDescent="0.45">
      <c r="A932" s="2" t="str">
        <f t="shared" si="28"/>
        <v>2023|WaitƒÅkere Ranges Local Board Area|Private Dwelling</v>
      </c>
      <c r="B932" t="s">
        <v>16</v>
      </c>
      <c r="C932" t="s">
        <v>17</v>
      </c>
      <c r="D932" t="s">
        <v>18</v>
      </c>
      <c r="E932" t="s">
        <v>19</v>
      </c>
      <c r="F932">
        <v>2023</v>
      </c>
      <c r="G932">
        <v>2023</v>
      </c>
      <c r="H932" s="1" t="s">
        <v>86</v>
      </c>
      <c r="I932" t="s">
        <v>85</v>
      </c>
      <c r="J932">
        <v>3</v>
      </c>
      <c r="K932" t="s">
        <v>28</v>
      </c>
      <c r="L932">
        <v>1</v>
      </c>
      <c r="M932" t="s">
        <v>261</v>
      </c>
      <c r="N932">
        <v>207</v>
      </c>
      <c r="R932" s="2">
        <f t="shared" si="29"/>
        <v>1.0385310054184227</v>
      </c>
      <c r="S932" s="2">
        <f>VLOOKUP(A932,'LBA Total'!A:Q,14,0)</f>
        <v>19932</v>
      </c>
    </row>
    <row r="933" spans="1:19" x14ac:dyDescent="0.45">
      <c r="A933" s="2" t="str">
        <f t="shared" si="28"/>
        <v>2023|WaitƒÅkere Ranges Local Board Area|Non-private Dwelling</v>
      </c>
      <c r="B933" t="s">
        <v>16</v>
      </c>
      <c r="C933" t="s">
        <v>17</v>
      </c>
      <c r="D933" t="s">
        <v>18</v>
      </c>
      <c r="E933" t="s">
        <v>19</v>
      </c>
      <c r="F933">
        <v>2023</v>
      </c>
      <c r="G933">
        <v>2023</v>
      </c>
      <c r="H933" s="1" t="s">
        <v>86</v>
      </c>
      <c r="I933" t="s">
        <v>85</v>
      </c>
      <c r="J933">
        <v>3</v>
      </c>
      <c r="K933" t="s">
        <v>28</v>
      </c>
      <c r="L933">
        <v>2</v>
      </c>
      <c r="M933" t="s">
        <v>262</v>
      </c>
      <c r="N933">
        <v>0</v>
      </c>
      <c r="R933" s="2">
        <f t="shared" si="29"/>
        <v>0</v>
      </c>
      <c r="S933" s="2">
        <f>VLOOKUP(A933,'LBA Total'!A:Q,14,0)</f>
        <v>60</v>
      </c>
    </row>
    <row r="934" spans="1:19" x14ac:dyDescent="0.45">
      <c r="A934" s="2" t="str">
        <f t="shared" si="28"/>
        <v>2023|WaitƒÅkere Ranges Local Board Area|Total - dwelling type</v>
      </c>
      <c r="B934" t="s">
        <v>16</v>
      </c>
      <c r="C934" t="s">
        <v>17</v>
      </c>
      <c r="D934" t="s">
        <v>18</v>
      </c>
      <c r="E934" t="s">
        <v>19</v>
      </c>
      <c r="F934">
        <v>2023</v>
      </c>
      <c r="G934">
        <v>2023</v>
      </c>
      <c r="H934" s="1" t="s">
        <v>86</v>
      </c>
      <c r="I934" t="s">
        <v>85</v>
      </c>
      <c r="J934">
        <v>3</v>
      </c>
      <c r="K934" t="s">
        <v>28</v>
      </c>
      <c r="L934">
        <v>99</v>
      </c>
      <c r="M934" t="s">
        <v>260</v>
      </c>
      <c r="N934">
        <v>207</v>
      </c>
      <c r="R934" s="2">
        <f t="shared" si="29"/>
        <v>1.0354141656662663</v>
      </c>
      <c r="S934" s="2">
        <f>VLOOKUP(A934,'LBA Total'!A:Q,14,0)</f>
        <v>19992</v>
      </c>
    </row>
    <row r="935" spans="1:19" x14ac:dyDescent="0.45">
      <c r="A935" s="2" t="str">
        <f t="shared" si="28"/>
        <v>2023|WaitƒÅkere Ranges Local Board Area|Private Dwelling</v>
      </c>
      <c r="B935" t="s">
        <v>16</v>
      </c>
      <c r="C935" t="s">
        <v>17</v>
      </c>
      <c r="D935" t="s">
        <v>18</v>
      </c>
      <c r="E935" t="s">
        <v>19</v>
      </c>
      <c r="F935">
        <v>2023</v>
      </c>
      <c r="G935">
        <v>2023</v>
      </c>
      <c r="H935" s="1" t="s">
        <v>86</v>
      </c>
      <c r="I935" t="s">
        <v>85</v>
      </c>
      <c r="J935">
        <v>999</v>
      </c>
      <c r="K935" t="s">
        <v>29</v>
      </c>
      <c r="L935">
        <v>1</v>
      </c>
      <c r="M935" t="s">
        <v>261</v>
      </c>
      <c r="N935">
        <v>19932</v>
      </c>
      <c r="R935" s="2">
        <f t="shared" si="29"/>
        <v>100</v>
      </c>
      <c r="S935" s="2">
        <f>VLOOKUP(A935,'LBA Total'!A:Q,14,0)</f>
        <v>19932</v>
      </c>
    </row>
    <row r="936" spans="1:19" x14ac:dyDescent="0.45">
      <c r="A936" s="2" t="str">
        <f t="shared" si="28"/>
        <v>2023|WaitƒÅkere Ranges Local Board Area|Non-private Dwelling</v>
      </c>
      <c r="B936" t="s">
        <v>16</v>
      </c>
      <c r="C936" t="s">
        <v>17</v>
      </c>
      <c r="D936" t="s">
        <v>18</v>
      </c>
      <c r="E936" t="s">
        <v>19</v>
      </c>
      <c r="F936">
        <v>2023</v>
      </c>
      <c r="G936">
        <v>2023</v>
      </c>
      <c r="H936" s="1" t="s">
        <v>86</v>
      </c>
      <c r="I936" t="s">
        <v>85</v>
      </c>
      <c r="J936">
        <v>999</v>
      </c>
      <c r="K936" t="s">
        <v>29</v>
      </c>
      <c r="L936">
        <v>2</v>
      </c>
      <c r="M936" t="s">
        <v>262</v>
      </c>
      <c r="N936">
        <v>60</v>
      </c>
      <c r="R936" s="2">
        <f t="shared" si="29"/>
        <v>100</v>
      </c>
      <c r="S936" s="2">
        <f>VLOOKUP(A936,'LBA Total'!A:Q,14,0)</f>
        <v>60</v>
      </c>
    </row>
    <row r="937" spans="1:19" x14ac:dyDescent="0.45">
      <c r="A937" s="2" t="str">
        <f t="shared" si="28"/>
        <v>2023|WaitƒÅkere Ranges Local Board Area|Total - dwelling type</v>
      </c>
      <c r="B937" t="s">
        <v>16</v>
      </c>
      <c r="C937" t="s">
        <v>17</v>
      </c>
      <c r="D937" t="s">
        <v>18</v>
      </c>
      <c r="E937" t="s">
        <v>19</v>
      </c>
      <c r="F937">
        <v>2023</v>
      </c>
      <c r="G937">
        <v>2023</v>
      </c>
      <c r="H937" s="1" t="s">
        <v>86</v>
      </c>
      <c r="I937" t="s">
        <v>85</v>
      </c>
      <c r="J937">
        <v>999</v>
      </c>
      <c r="K937" t="s">
        <v>29</v>
      </c>
      <c r="L937">
        <v>99</v>
      </c>
      <c r="M937" t="s">
        <v>260</v>
      </c>
      <c r="N937">
        <v>19992</v>
      </c>
      <c r="R937" s="2">
        <f t="shared" si="29"/>
        <v>100</v>
      </c>
      <c r="S937" s="2">
        <f>VLOOKUP(A937,'LBA Total'!A:Q,14,0)</f>
        <v>19992</v>
      </c>
    </row>
    <row r="938" spans="1:19" x14ac:dyDescent="0.45">
      <c r="A938" s="2" t="str">
        <f t="shared" si="28"/>
        <v>2023|Aotea/Great Barrier Local Board Area|Private Dwelling</v>
      </c>
      <c r="B938" t="s">
        <v>16</v>
      </c>
      <c r="C938" t="s">
        <v>17</v>
      </c>
      <c r="D938" t="s">
        <v>18</v>
      </c>
      <c r="E938" t="s">
        <v>19</v>
      </c>
      <c r="F938">
        <v>2023</v>
      </c>
      <c r="G938">
        <v>2023</v>
      </c>
      <c r="H938" s="1" t="s">
        <v>84</v>
      </c>
      <c r="I938" t="s">
        <v>83</v>
      </c>
      <c r="J938">
        <v>1</v>
      </c>
      <c r="K938" t="s">
        <v>22</v>
      </c>
      <c r="L938">
        <v>1</v>
      </c>
      <c r="M938" t="s">
        <v>261</v>
      </c>
      <c r="N938">
        <v>678</v>
      </c>
      <c r="R938" s="2">
        <f t="shared" si="29"/>
        <v>53.301886792452834</v>
      </c>
      <c r="S938" s="2">
        <f>VLOOKUP(A938,'LBA Total'!A:Q,14,0)</f>
        <v>1272</v>
      </c>
    </row>
    <row r="939" spans="1:19" x14ac:dyDescent="0.45">
      <c r="A939" s="2" t="str">
        <f t="shared" si="28"/>
        <v>2023|Aotea/Great Barrier Local Board Area|Non-private Dwelling</v>
      </c>
      <c r="B939" t="s">
        <v>16</v>
      </c>
      <c r="C939" t="s">
        <v>17</v>
      </c>
      <c r="D939" t="s">
        <v>18</v>
      </c>
      <c r="E939" t="s">
        <v>19</v>
      </c>
      <c r="F939">
        <v>2023</v>
      </c>
      <c r="G939">
        <v>2023</v>
      </c>
      <c r="H939" s="1" t="s">
        <v>84</v>
      </c>
      <c r="I939" t="s">
        <v>83</v>
      </c>
      <c r="J939">
        <v>1</v>
      </c>
      <c r="K939" t="s">
        <v>22</v>
      </c>
      <c r="L939">
        <v>2</v>
      </c>
      <c r="M939" t="s">
        <v>262</v>
      </c>
      <c r="N939">
        <v>27</v>
      </c>
      <c r="R939" s="2">
        <f t="shared" si="29"/>
        <v>56.25</v>
      </c>
      <c r="S939" s="2">
        <f>VLOOKUP(A939,'LBA Total'!A:Q,14,0)</f>
        <v>48</v>
      </c>
    </row>
    <row r="940" spans="1:19" x14ac:dyDescent="0.45">
      <c r="A940" s="2" t="str">
        <f t="shared" si="28"/>
        <v>2023|Aotea/Great Barrier Local Board Area|Total - dwelling type</v>
      </c>
      <c r="B940" t="s">
        <v>16</v>
      </c>
      <c r="C940" t="s">
        <v>17</v>
      </c>
      <c r="D940" t="s">
        <v>18</v>
      </c>
      <c r="E940" t="s">
        <v>19</v>
      </c>
      <c r="F940">
        <v>2023</v>
      </c>
      <c r="G940">
        <v>2023</v>
      </c>
      <c r="H940" s="1" t="s">
        <v>84</v>
      </c>
      <c r="I940" t="s">
        <v>83</v>
      </c>
      <c r="J940">
        <v>1</v>
      </c>
      <c r="K940" t="s">
        <v>22</v>
      </c>
      <c r="L940">
        <v>99</v>
      </c>
      <c r="M940" t="s">
        <v>260</v>
      </c>
      <c r="N940">
        <v>705</v>
      </c>
      <c r="R940" s="2">
        <f t="shared" si="29"/>
        <v>53.409090909090907</v>
      </c>
      <c r="S940" s="2">
        <f>VLOOKUP(A940,'LBA Total'!A:Q,14,0)</f>
        <v>1320</v>
      </c>
    </row>
    <row r="941" spans="1:19" x14ac:dyDescent="0.45">
      <c r="A941" s="2" t="str">
        <f t="shared" si="28"/>
        <v>2023|Aotea/Great Barrier Local Board Area|Private Dwelling</v>
      </c>
      <c r="B941" t="s">
        <v>16</v>
      </c>
      <c r="C941" t="s">
        <v>17</v>
      </c>
      <c r="D941" t="s">
        <v>18</v>
      </c>
      <c r="E941" t="s">
        <v>19</v>
      </c>
      <c r="F941">
        <v>2023</v>
      </c>
      <c r="G941">
        <v>2023</v>
      </c>
      <c r="H941" s="1" t="s">
        <v>84</v>
      </c>
      <c r="I941" t="s">
        <v>83</v>
      </c>
      <c r="J941">
        <v>2</v>
      </c>
      <c r="K941" t="s">
        <v>23</v>
      </c>
      <c r="L941">
        <v>1</v>
      </c>
      <c r="M941" t="s">
        <v>261</v>
      </c>
      <c r="N941">
        <v>579</v>
      </c>
      <c r="R941" s="2">
        <f t="shared" si="29"/>
        <v>45.518867924528301</v>
      </c>
      <c r="S941" s="2">
        <f>VLOOKUP(A941,'LBA Total'!A:Q,14,0)</f>
        <v>1272</v>
      </c>
    </row>
    <row r="942" spans="1:19" x14ac:dyDescent="0.45">
      <c r="A942" s="2" t="str">
        <f t="shared" si="28"/>
        <v>2023|Aotea/Great Barrier Local Board Area|Non-private Dwelling</v>
      </c>
      <c r="B942" t="s">
        <v>16</v>
      </c>
      <c r="C942" t="s">
        <v>17</v>
      </c>
      <c r="D942" t="s">
        <v>18</v>
      </c>
      <c r="E942" t="s">
        <v>19</v>
      </c>
      <c r="F942">
        <v>2023</v>
      </c>
      <c r="G942">
        <v>2023</v>
      </c>
      <c r="H942" s="1" t="s">
        <v>84</v>
      </c>
      <c r="I942" t="s">
        <v>83</v>
      </c>
      <c r="J942">
        <v>2</v>
      </c>
      <c r="K942" t="s">
        <v>23</v>
      </c>
      <c r="L942">
        <v>2</v>
      </c>
      <c r="M942" t="s">
        <v>262</v>
      </c>
      <c r="N942">
        <v>24</v>
      </c>
      <c r="R942" s="2">
        <f t="shared" si="29"/>
        <v>50</v>
      </c>
      <c r="S942" s="2">
        <f>VLOOKUP(A942,'LBA Total'!A:Q,14,0)</f>
        <v>48</v>
      </c>
    </row>
    <row r="943" spans="1:19" x14ac:dyDescent="0.45">
      <c r="A943" s="2" t="str">
        <f t="shared" si="28"/>
        <v>2023|Aotea/Great Barrier Local Board Area|Total - dwelling type</v>
      </c>
      <c r="B943" t="s">
        <v>16</v>
      </c>
      <c r="C943" t="s">
        <v>17</v>
      </c>
      <c r="D943" t="s">
        <v>18</v>
      </c>
      <c r="E943" t="s">
        <v>19</v>
      </c>
      <c r="F943">
        <v>2023</v>
      </c>
      <c r="G943">
        <v>2023</v>
      </c>
      <c r="H943" s="1" t="s">
        <v>84</v>
      </c>
      <c r="I943" t="s">
        <v>83</v>
      </c>
      <c r="J943">
        <v>2</v>
      </c>
      <c r="K943" t="s">
        <v>23</v>
      </c>
      <c r="L943">
        <v>99</v>
      </c>
      <c r="M943" t="s">
        <v>260</v>
      </c>
      <c r="N943">
        <v>600</v>
      </c>
      <c r="R943" s="2">
        <f t="shared" si="29"/>
        <v>45.454545454545453</v>
      </c>
      <c r="S943" s="2">
        <f>VLOOKUP(A943,'LBA Total'!A:Q,14,0)</f>
        <v>1320</v>
      </c>
    </row>
    <row r="944" spans="1:19" x14ac:dyDescent="0.45">
      <c r="A944" s="2" t="str">
        <f t="shared" si="28"/>
        <v>2023|Aotea/Great Barrier Local Board Area|Private Dwelling</v>
      </c>
      <c r="B944" t="s">
        <v>16</v>
      </c>
      <c r="C944" t="s">
        <v>17</v>
      </c>
      <c r="D944" t="s">
        <v>18</v>
      </c>
      <c r="E944" t="s">
        <v>19</v>
      </c>
      <c r="F944">
        <v>2023</v>
      </c>
      <c r="G944">
        <v>2023</v>
      </c>
      <c r="H944" s="1" t="s">
        <v>84</v>
      </c>
      <c r="I944" t="s">
        <v>83</v>
      </c>
      <c r="J944">
        <v>21</v>
      </c>
      <c r="K944" t="s">
        <v>26</v>
      </c>
      <c r="L944">
        <v>1</v>
      </c>
      <c r="M944" t="s">
        <v>261</v>
      </c>
      <c r="N944">
        <v>129</v>
      </c>
      <c r="R944" s="2">
        <f t="shared" si="29"/>
        <v>10.141509433962264</v>
      </c>
      <c r="S944" s="2">
        <f>VLOOKUP(A944,'LBA Total'!A:Q,14,0)</f>
        <v>1272</v>
      </c>
    </row>
    <row r="945" spans="1:19" x14ac:dyDescent="0.45">
      <c r="A945" s="2" t="str">
        <f t="shared" si="28"/>
        <v>2023|Aotea/Great Barrier Local Board Area|Non-private Dwelling</v>
      </c>
      <c r="B945" t="s">
        <v>16</v>
      </c>
      <c r="C945" t="s">
        <v>17</v>
      </c>
      <c r="D945" t="s">
        <v>18</v>
      </c>
      <c r="E945" t="s">
        <v>19</v>
      </c>
      <c r="F945">
        <v>2023</v>
      </c>
      <c r="G945">
        <v>2023</v>
      </c>
      <c r="H945" s="1" t="s">
        <v>84</v>
      </c>
      <c r="I945" t="s">
        <v>83</v>
      </c>
      <c r="J945">
        <v>21</v>
      </c>
      <c r="K945" t="s">
        <v>26</v>
      </c>
      <c r="L945">
        <v>2</v>
      </c>
      <c r="M945" t="s">
        <v>262</v>
      </c>
      <c r="N945">
        <v>9</v>
      </c>
      <c r="R945" s="2">
        <f t="shared" si="29"/>
        <v>18.75</v>
      </c>
      <c r="S945" s="2">
        <f>VLOOKUP(A945,'LBA Total'!A:Q,14,0)</f>
        <v>48</v>
      </c>
    </row>
    <row r="946" spans="1:19" x14ac:dyDescent="0.45">
      <c r="A946" s="2" t="str">
        <f t="shared" si="28"/>
        <v>2023|Aotea/Great Barrier Local Board Area|Total - dwelling type</v>
      </c>
      <c r="B946" t="s">
        <v>16</v>
      </c>
      <c r="C946" t="s">
        <v>17</v>
      </c>
      <c r="D946" t="s">
        <v>18</v>
      </c>
      <c r="E946" t="s">
        <v>19</v>
      </c>
      <c r="F946">
        <v>2023</v>
      </c>
      <c r="G946">
        <v>2023</v>
      </c>
      <c r="H946" s="1" t="s">
        <v>84</v>
      </c>
      <c r="I946" t="s">
        <v>83</v>
      </c>
      <c r="J946">
        <v>21</v>
      </c>
      <c r="K946" t="s">
        <v>26</v>
      </c>
      <c r="L946">
        <v>99</v>
      </c>
      <c r="M946" t="s">
        <v>260</v>
      </c>
      <c r="N946">
        <v>138</v>
      </c>
      <c r="R946" s="2">
        <f t="shared" si="29"/>
        <v>10.454545454545453</v>
      </c>
      <c r="S946" s="2">
        <f>VLOOKUP(A946,'LBA Total'!A:Q,14,0)</f>
        <v>1320</v>
      </c>
    </row>
    <row r="947" spans="1:19" x14ac:dyDescent="0.45">
      <c r="A947" s="2" t="str">
        <f t="shared" si="28"/>
        <v>2023|Aotea/Great Barrier Local Board Area|Private Dwelling</v>
      </c>
      <c r="B947" t="s">
        <v>16</v>
      </c>
      <c r="C947" t="s">
        <v>17</v>
      </c>
      <c r="D947" t="s">
        <v>18</v>
      </c>
      <c r="E947" t="s">
        <v>19</v>
      </c>
      <c r="F947">
        <v>2023</v>
      </c>
      <c r="G947">
        <v>2023</v>
      </c>
      <c r="H947" s="1" t="s">
        <v>84</v>
      </c>
      <c r="I947" t="s">
        <v>83</v>
      </c>
      <c r="J947">
        <v>22</v>
      </c>
      <c r="K947" t="s">
        <v>27</v>
      </c>
      <c r="L947">
        <v>1</v>
      </c>
      <c r="M947" t="s">
        <v>261</v>
      </c>
      <c r="N947">
        <v>450</v>
      </c>
      <c r="R947" s="2">
        <f t="shared" si="29"/>
        <v>35.377358490566039</v>
      </c>
      <c r="S947" s="2">
        <f>VLOOKUP(A947,'LBA Total'!A:Q,14,0)</f>
        <v>1272</v>
      </c>
    </row>
    <row r="948" spans="1:19" x14ac:dyDescent="0.45">
      <c r="A948" s="2" t="str">
        <f t="shared" si="28"/>
        <v>2023|Aotea/Great Barrier Local Board Area|Non-private Dwelling</v>
      </c>
      <c r="B948" t="s">
        <v>16</v>
      </c>
      <c r="C948" t="s">
        <v>17</v>
      </c>
      <c r="D948" t="s">
        <v>18</v>
      </c>
      <c r="E948" t="s">
        <v>19</v>
      </c>
      <c r="F948">
        <v>2023</v>
      </c>
      <c r="G948">
        <v>2023</v>
      </c>
      <c r="H948" s="1" t="s">
        <v>84</v>
      </c>
      <c r="I948" t="s">
        <v>83</v>
      </c>
      <c r="J948">
        <v>22</v>
      </c>
      <c r="K948" t="s">
        <v>27</v>
      </c>
      <c r="L948">
        <v>2</v>
      </c>
      <c r="M948" t="s">
        <v>262</v>
      </c>
      <c r="N948">
        <v>15</v>
      </c>
      <c r="R948" s="2">
        <f t="shared" si="29"/>
        <v>31.25</v>
      </c>
      <c r="S948" s="2">
        <f>VLOOKUP(A948,'LBA Total'!A:Q,14,0)</f>
        <v>48</v>
      </c>
    </row>
    <row r="949" spans="1:19" x14ac:dyDescent="0.45">
      <c r="A949" s="2" t="str">
        <f t="shared" si="28"/>
        <v>2023|Aotea/Great Barrier Local Board Area|Total - dwelling type</v>
      </c>
      <c r="B949" t="s">
        <v>16</v>
      </c>
      <c r="C949" t="s">
        <v>17</v>
      </c>
      <c r="D949" t="s">
        <v>18</v>
      </c>
      <c r="E949" t="s">
        <v>19</v>
      </c>
      <c r="F949">
        <v>2023</v>
      </c>
      <c r="G949">
        <v>2023</v>
      </c>
      <c r="H949" s="1" t="s">
        <v>84</v>
      </c>
      <c r="I949" t="s">
        <v>83</v>
      </c>
      <c r="J949">
        <v>22</v>
      </c>
      <c r="K949" t="s">
        <v>27</v>
      </c>
      <c r="L949">
        <v>99</v>
      </c>
      <c r="M949" t="s">
        <v>260</v>
      </c>
      <c r="N949">
        <v>462</v>
      </c>
      <c r="R949" s="2">
        <f t="shared" si="29"/>
        <v>35</v>
      </c>
      <c r="S949" s="2">
        <f>VLOOKUP(A949,'LBA Total'!A:Q,14,0)</f>
        <v>1320</v>
      </c>
    </row>
    <row r="950" spans="1:19" x14ac:dyDescent="0.45">
      <c r="A950" s="2" t="str">
        <f t="shared" si="28"/>
        <v>2023|Aotea/Great Barrier Local Board Area|Private Dwelling</v>
      </c>
      <c r="B950" t="s">
        <v>16</v>
      </c>
      <c r="C950" t="s">
        <v>17</v>
      </c>
      <c r="D950" t="s">
        <v>18</v>
      </c>
      <c r="E950" t="s">
        <v>19</v>
      </c>
      <c r="F950">
        <v>2023</v>
      </c>
      <c r="G950">
        <v>2023</v>
      </c>
      <c r="H950" s="1" t="s">
        <v>84</v>
      </c>
      <c r="I950" t="s">
        <v>83</v>
      </c>
      <c r="J950">
        <v>3</v>
      </c>
      <c r="K950" t="s">
        <v>28</v>
      </c>
      <c r="L950">
        <v>1</v>
      </c>
      <c r="M950" t="s">
        <v>261</v>
      </c>
      <c r="N950">
        <v>15</v>
      </c>
      <c r="R950" s="2">
        <f t="shared" si="29"/>
        <v>1.179245283018868</v>
      </c>
      <c r="S950" s="2">
        <f>VLOOKUP(A950,'LBA Total'!A:Q,14,0)</f>
        <v>1272</v>
      </c>
    </row>
    <row r="951" spans="1:19" x14ac:dyDescent="0.45">
      <c r="A951" s="2" t="str">
        <f t="shared" si="28"/>
        <v>2023|Aotea/Great Barrier Local Board Area|Non-private Dwelling</v>
      </c>
      <c r="B951" t="s">
        <v>16</v>
      </c>
      <c r="C951" t="s">
        <v>17</v>
      </c>
      <c r="D951" t="s">
        <v>18</v>
      </c>
      <c r="E951" t="s">
        <v>19</v>
      </c>
      <c r="F951">
        <v>2023</v>
      </c>
      <c r="G951">
        <v>2023</v>
      </c>
      <c r="H951" s="1" t="s">
        <v>84</v>
      </c>
      <c r="I951" t="s">
        <v>83</v>
      </c>
      <c r="J951">
        <v>3</v>
      </c>
      <c r="K951" t="s">
        <v>28</v>
      </c>
      <c r="L951">
        <v>2</v>
      </c>
      <c r="M951" t="s">
        <v>262</v>
      </c>
      <c r="N951">
        <v>0</v>
      </c>
      <c r="R951" s="2">
        <f t="shared" si="29"/>
        <v>0</v>
      </c>
      <c r="S951" s="2">
        <f>VLOOKUP(A951,'LBA Total'!A:Q,14,0)</f>
        <v>48</v>
      </c>
    </row>
    <row r="952" spans="1:19" x14ac:dyDescent="0.45">
      <c r="A952" s="2" t="str">
        <f t="shared" si="28"/>
        <v>2023|Aotea/Great Barrier Local Board Area|Total - dwelling type</v>
      </c>
      <c r="B952" t="s">
        <v>16</v>
      </c>
      <c r="C952" t="s">
        <v>17</v>
      </c>
      <c r="D952" t="s">
        <v>18</v>
      </c>
      <c r="E952" t="s">
        <v>19</v>
      </c>
      <c r="F952">
        <v>2023</v>
      </c>
      <c r="G952">
        <v>2023</v>
      </c>
      <c r="H952" s="1" t="s">
        <v>84</v>
      </c>
      <c r="I952" t="s">
        <v>83</v>
      </c>
      <c r="J952">
        <v>3</v>
      </c>
      <c r="K952" t="s">
        <v>28</v>
      </c>
      <c r="L952">
        <v>99</v>
      </c>
      <c r="M952" t="s">
        <v>260</v>
      </c>
      <c r="N952">
        <v>15</v>
      </c>
      <c r="R952" s="2">
        <f t="shared" si="29"/>
        <v>1.1363636363636365</v>
      </c>
      <c r="S952" s="2">
        <f>VLOOKUP(A952,'LBA Total'!A:Q,14,0)</f>
        <v>1320</v>
      </c>
    </row>
    <row r="953" spans="1:19" x14ac:dyDescent="0.45">
      <c r="A953" s="2" t="str">
        <f t="shared" si="28"/>
        <v>2023|Aotea/Great Barrier Local Board Area|Private Dwelling</v>
      </c>
      <c r="B953" t="s">
        <v>16</v>
      </c>
      <c r="C953" t="s">
        <v>17</v>
      </c>
      <c r="D953" t="s">
        <v>18</v>
      </c>
      <c r="E953" t="s">
        <v>19</v>
      </c>
      <c r="F953">
        <v>2023</v>
      </c>
      <c r="G953">
        <v>2023</v>
      </c>
      <c r="H953" s="1" t="s">
        <v>84</v>
      </c>
      <c r="I953" t="s">
        <v>83</v>
      </c>
      <c r="J953">
        <v>999</v>
      </c>
      <c r="K953" t="s">
        <v>29</v>
      </c>
      <c r="L953">
        <v>1</v>
      </c>
      <c r="M953" t="s">
        <v>261</v>
      </c>
      <c r="N953">
        <v>1272</v>
      </c>
      <c r="R953" s="2">
        <f t="shared" si="29"/>
        <v>100</v>
      </c>
      <c r="S953" s="2">
        <f>VLOOKUP(A953,'LBA Total'!A:Q,14,0)</f>
        <v>1272</v>
      </c>
    </row>
    <row r="954" spans="1:19" x14ac:dyDescent="0.45">
      <c r="A954" s="2" t="str">
        <f t="shared" si="28"/>
        <v>2023|Aotea/Great Barrier Local Board Area|Non-private Dwelling</v>
      </c>
      <c r="B954" t="s">
        <v>16</v>
      </c>
      <c r="C954" t="s">
        <v>17</v>
      </c>
      <c r="D954" t="s">
        <v>18</v>
      </c>
      <c r="E954" t="s">
        <v>19</v>
      </c>
      <c r="F954">
        <v>2023</v>
      </c>
      <c r="G954">
        <v>2023</v>
      </c>
      <c r="H954" s="1" t="s">
        <v>84</v>
      </c>
      <c r="I954" t="s">
        <v>83</v>
      </c>
      <c r="J954">
        <v>999</v>
      </c>
      <c r="K954" t="s">
        <v>29</v>
      </c>
      <c r="L954">
        <v>2</v>
      </c>
      <c r="M954" t="s">
        <v>262</v>
      </c>
      <c r="N954">
        <v>48</v>
      </c>
      <c r="R954" s="2">
        <f t="shared" si="29"/>
        <v>100</v>
      </c>
      <c r="S954" s="2">
        <f>VLOOKUP(A954,'LBA Total'!A:Q,14,0)</f>
        <v>48</v>
      </c>
    </row>
    <row r="955" spans="1:19" x14ac:dyDescent="0.45">
      <c r="A955" s="2" t="str">
        <f t="shared" si="28"/>
        <v>2023|Aotea/Great Barrier Local Board Area|Total - dwelling type</v>
      </c>
      <c r="B955" t="s">
        <v>16</v>
      </c>
      <c r="C955" t="s">
        <v>17</v>
      </c>
      <c r="D955" t="s">
        <v>18</v>
      </c>
      <c r="E955" t="s">
        <v>19</v>
      </c>
      <c r="F955">
        <v>2023</v>
      </c>
      <c r="G955">
        <v>2023</v>
      </c>
      <c r="H955" s="1" t="s">
        <v>84</v>
      </c>
      <c r="I955" t="s">
        <v>83</v>
      </c>
      <c r="J955">
        <v>999</v>
      </c>
      <c r="K955" t="s">
        <v>29</v>
      </c>
      <c r="L955">
        <v>99</v>
      </c>
      <c r="M955" t="s">
        <v>260</v>
      </c>
      <c r="N955">
        <v>1320</v>
      </c>
      <c r="R955" s="2">
        <f t="shared" si="29"/>
        <v>100</v>
      </c>
      <c r="S955" s="2">
        <f>VLOOKUP(A955,'LBA Total'!A:Q,14,0)</f>
        <v>1320</v>
      </c>
    </row>
    <row r="956" spans="1:19" x14ac:dyDescent="0.45">
      <c r="A956" s="2" t="str">
        <f t="shared" si="28"/>
        <v>2023|Waiheke Local Board Area|Private Dwelling</v>
      </c>
      <c r="B956" t="s">
        <v>16</v>
      </c>
      <c r="C956" t="s">
        <v>17</v>
      </c>
      <c r="D956" t="s">
        <v>18</v>
      </c>
      <c r="E956" t="s">
        <v>19</v>
      </c>
      <c r="F956">
        <v>2023</v>
      </c>
      <c r="G956">
        <v>2023</v>
      </c>
      <c r="H956" s="1" t="s">
        <v>82</v>
      </c>
      <c r="I956" t="s">
        <v>81</v>
      </c>
      <c r="J956">
        <v>1</v>
      </c>
      <c r="K956" t="s">
        <v>22</v>
      </c>
      <c r="L956">
        <v>1</v>
      </c>
      <c r="M956" t="s">
        <v>261</v>
      </c>
      <c r="N956">
        <v>3819</v>
      </c>
      <c r="R956" s="2">
        <f t="shared" si="29"/>
        <v>61.4975845410628</v>
      </c>
      <c r="S956" s="2">
        <f>VLOOKUP(A956,'LBA Total'!A:Q,14,0)</f>
        <v>6210</v>
      </c>
    </row>
    <row r="957" spans="1:19" x14ac:dyDescent="0.45">
      <c r="A957" s="2" t="str">
        <f t="shared" si="28"/>
        <v>2023|Waiheke Local Board Area|Non-private Dwelling</v>
      </c>
      <c r="B957" t="s">
        <v>16</v>
      </c>
      <c r="C957" t="s">
        <v>17</v>
      </c>
      <c r="D957" t="s">
        <v>18</v>
      </c>
      <c r="E957" t="s">
        <v>19</v>
      </c>
      <c r="F957">
        <v>2023</v>
      </c>
      <c r="G957">
        <v>2023</v>
      </c>
      <c r="H957" s="1" t="s">
        <v>82</v>
      </c>
      <c r="I957" t="s">
        <v>81</v>
      </c>
      <c r="J957">
        <v>1</v>
      </c>
      <c r="K957" t="s">
        <v>22</v>
      </c>
      <c r="L957">
        <v>2</v>
      </c>
      <c r="M957" t="s">
        <v>262</v>
      </c>
      <c r="N957">
        <v>93</v>
      </c>
      <c r="R957" s="2">
        <f t="shared" si="29"/>
        <v>59.615384615384613</v>
      </c>
      <c r="S957" s="2">
        <f>VLOOKUP(A957,'LBA Total'!A:Q,14,0)</f>
        <v>156</v>
      </c>
    </row>
    <row r="958" spans="1:19" x14ac:dyDescent="0.45">
      <c r="A958" s="2" t="str">
        <f t="shared" si="28"/>
        <v>2023|Waiheke Local Board Area|Total - dwelling type</v>
      </c>
      <c r="B958" t="s">
        <v>16</v>
      </c>
      <c r="C958" t="s">
        <v>17</v>
      </c>
      <c r="D958" t="s">
        <v>18</v>
      </c>
      <c r="E958" t="s">
        <v>19</v>
      </c>
      <c r="F958">
        <v>2023</v>
      </c>
      <c r="G958">
        <v>2023</v>
      </c>
      <c r="H958" s="1" t="s">
        <v>82</v>
      </c>
      <c r="I958" t="s">
        <v>81</v>
      </c>
      <c r="J958">
        <v>1</v>
      </c>
      <c r="K958" t="s">
        <v>22</v>
      </c>
      <c r="L958">
        <v>99</v>
      </c>
      <c r="M958" t="s">
        <v>260</v>
      </c>
      <c r="N958">
        <v>3912</v>
      </c>
      <c r="R958" s="2">
        <f t="shared" si="29"/>
        <v>61.451460885956642</v>
      </c>
      <c r="S958" s="2">
        <f>VLOOKUP(A958,'LBA Total'!A:Q,14,0)</f>
        <v>6366</v>
      </c>
    </row>
    <row r="959" spans="1:19" x14ac:dyDescent="0.45">
      <c r="A959" s="2" t="str">
        <f t="shared" si="28"/>
        <v>2023|Waiheke Local Board Area|Private Dwelling</v>
      </c>
      <c r="B959" t="s">
        <v>16</v>
      </c>
      <c r="C959" t="s">
        <v>17</v>
      </c>
      <c r="D959" t="s">
        <v>18</v>
      </c>
      <c r="E959" t="s">
        <v>19</v>
      </c>
      <c r="F959">
        <v>2023</v>
      </c>
      <c r="G959">
        <v>2023</v>
      </c>
      <c r="H959" s="1" t="s">
        <v>82</v>
      </c>
      <c r="I959" t="s">
        <v>81</v>
      </c>
      <c r="J959">
        <v>2</v>
      </c>
      <c r="K959" t="s">
        <v>23</v>
      </c>
      <c r="L959">
        <v>1</v>
      </c>
      <c r="M959" t="s">
        <v>261</v>
      </c>
      <c r="N959">
        <v>2334</v>
      </c>
      <c r="R959" s="2">
        <f t="shared" si="29"/>
        <v>37.584541062801932</v>
      </c>
      <c r="S959" s="2">
        <f>VLOOKUP(A959,'LBA Total'!A:Q,14,0)</f>
        <v>6210</v>
      </c>
    </row>
    <row r="960" spans="1:19" x14ac:dyDescent="0.45">
      <c r="A960" s="2" t="str">
        <f t="shared" si="28"/>
        <v>2023|Waiheke Local Board Area|Non-private Dwelling</v>
      </c>
      <c r="B960" t="s">
        <v>16</v>
      </c>
      <c r="C960" t="s">
        <v>17</v>
      </c>
      <c r="D960" t="s">
        <v>18</v>
      </c>
      <c r="E960" t="s">
        <v>19</v>
      </c>
      <c r="F960">
        <v>2023</v>
      </c>
      <c r="G960">
        <v>2023</v>
      </c>
      <c r="H960" s="1" t="s">
        <v>82</v>
      </c>
      <c r="I960" t="s">
        <v>81</v>
      </c>
      <c r="J960">
        <v>2</v>
      </c>
      <c r="K960" t="s">
        <v>23</v>
      </c>
      <c r="L960">
        <v>2</v>
      </c>
      <c r="M960" t="s">
        <v>262</v>
      </c>
      <c r="N960">
        <v>63</v>
      </c>
      <c r="R960" s="2">
        <f t="shared" si="29"/>
        <v>40.384615384615387</v>
      </c>
      <c r="S960" s="2">
        <f>VLOOKUP(A960,'LBA Total'!A:Q,14,0)</f>
        <v>156</v>
      </c>
    </row>
    <row r="961" spans="1:19" x14ac:dyDescent="0.45">
      <c r="A961" s="2" t="str">
        <f t="shared" si="28"/>
        <v>2023|Waiheke Local Board Area|Total - dwelling type</v>
      </c>
      <c r="B961" t="s">
        <v>16</v>
      </c>
      <c r="C961" t="s">
        <v>17</v>
      </c>
      <c r="D961" t="s">
        <v>18</v>
      </c>
      <c r="E961" t="s">
        <v>19</v>
      </c>
      <c r="F961">
        <v>2023</v>
      </c>
      <c r="G961">
        <v>2023</v>
      </c>
      <c r="H961" s="1" t="s">
        <v>82</v>
      </c>
      <c r="I961" t="s">
        <v>81</v>
      </c>
      <c r="J961">
        <v>2</v>
      </c>
      <c r="K961" t="s">
        <v>23</v>
      </c>
      <c r="L961">
        <v>99</v>
      </c>
      <c r="M961" t="s">
        <v>260</v>
      </c>
      <c r="N961">
        <v>2400</v>
      </c>
      <c r="R961" s="2">
        <f t="shared" si="29"/>
        <v>37.700282752120643</v>
      </c>
      <c r="S961" s="2">
        <f>VLOOKUP(A961,'LBA Total'!A:Q,14,0)</f>
        <v>6366</v>
      </c>
    </row>
    <row r="962" spans="1:19" x14ac:dyDescent="0.45">
      <c r="A962" s="2" t="str">
        <f t="shared" si="28"/>
        <v>2023|Waiheke Local Board Area|Private Dwelling</v>
      </c>
      <c r="B962" t="s">
        <v>16</v>
      </c>
      <c r="C962" t="s">
        <v>17</v>
      </c>
      <c r="D962" t="s">
        <v>18</v>
      </c>
      <c r="E962" t="s">
        <v>19</v>
      </c>
      <c r="F962">
        <v>2023</v>
      </c>
      <c r="G962">
        <v>2023</v>
      </c>
      <c r="H962" s="1" t="s">
        <v>82</v>
      </c>
      <c r="I962" t="s">
        <v>81</v>
      </c>
      <c r="J962">
        <v>21</v>
      </c>
      <c r="K962" t="s">
        <v>26</v>
      </c>
      <c r="L962">
        <v>1</v>
      </c>
      <c r="M962" t="s">
        <v>261</v>
      </c>
      <c r="N962">
        <v>1566</v>
      </c>
      <c r="R962" s="2">
        <f t="shared" si="29"/>
        <v>25.217391304347824</v>
      </c>
      <c r="S962" s="2">
        <f>VLOOKUP(A962,'LBA Total'!A:Q,14,0)</f>
        <v>6210</v>
      </c>
    </row>
    <row r="963" spans="1:19" x14ac:dyDescent="0.45">
      <c r="A963" s="2" t="str">
        <f t="shared" ref="A963:A1026" si="30">G963&amp;"|"&amp;I963&amp;"|"&amp;M963</f>
        <v>2023|Waiheke Local Board Area|Non-private Dwelling</v>
      </c>
      <c r="B963" t="s">
        <v>16</v>
      </c>
      <c r="C963" t="s">
        <v>17</v>
      </c>
      <c r="D963" t="s">
        <v>18</v>
      </c>
      <c r="E963" t="s">
        <v>19</v>
      </c>
      <c r="F963">
        <v>2023</v>
      </c>
      <c r="G963">
        <v>2023</v>
      </c>
      <c r="H963" s="1" t="s">
        <v>82</v>
      </c>
      <c r="I963" t="s">
        <v>81</v>
      </c>
      <c r="J963">
        <v>21</v>
      </c>
      <c r="K963" t="s">
        <v>26</v>
      </c>
      <c r="L963">
        <v>2</v>
      </c>
      <c r="M963" t="s">
        <v>262</v>
      </c>
      <c r="N963">
        <v>33</v>
      </c>
      <c r="R963" s="2">
        <f t="shared" ref="R963:R1026" si="31">IF(P963&lt;&gt;"_U",IFERROR((N963/S963*100),"."),".")</f>
        <v>21.153846153846153</v>
      </c>
      <c r="S963" s="2">
        <f>VLOOKUP(A963,'LBA Total'!A:Q,14,0)</f>
        <v>156</v>
      </c>
    </row>
    <row r="964" spans="1:19" x14ac:dyDescent="0.45">
      <c r="A964" s="2" t="str">
        <f t="shared" si="30"/>
        <v>2023|Waiheke Local Board Area|Total - dwelling type</v>
      </c>
      <c r="B964" t="s">
        <v>16</v>
      </c>
      <c r="C964" t="s">
        <v>17</v>
      </c>
      <c r="D964" t="s">
        <v>18</v>
      </c>
      <c r="E964" t="s">
        <v>19</v>
      </c>
      <c r="F964">
        <v>2023</v>
      </c>
      <c r="G964">
        <v>2023</v>
      </c>
      <c r="H964" s="1" t="s">
        <v>82</v>
      </c>
      <c r="I964" t="s">
        <v>81</v>
      </c>
      <c r="J964">
        <v>21</v>
      </c>
      <c r="K964" t="s">
        <v>26</v>
      </c>
      <c r="L964">
        <v>99</v>
      </c>
      <c r="M964" t="s">
        <v>260</v>
      </c>
      <c r="N964">
        <v>1596</v>
      </c>
      <c r="R964" s="2">
        <f t="shared" si="31"/>
        <v>25.070688030160227</v>
      </c>
      <c r="S964" s="2">
        <f>VLOOKUP(A964,'LBA Total'!A:Q,14,0)</f>
        <v>6366</v>
      </c>
    </row>
    <row r="965" spans="1:19" x14ac:dyDescent="0.45">
      <c r="A965" s="2" t="str">
        <f t="shared" si="30"/>
        <v>2023|Waiheke Local Board Area|Private Dwelling</v>
      </c>
      <c r="B965" t="s">
        <v>16</v>
      </c>
      <c r="C965" t="s">
        <v>17</v>
      </c>
      <c r="D965" t="s">
        <v>18</v>
      </c>
      <c r="E965" t="s">
        <v>19</v>
      </c>
      <c r="F965">
        <v>2023</v>
      </c>
      <c r="G965">
        <v>2023</v>
      </c>
      <c r="H965" s="1" t="s">
        <v>82</v>
      </c>
      <c r="I965" t="s">
        <v>81</v>
      </c>
      <c r="J965">
        <v>22</v>
      </c>
      <c r="K965" t="s">
        <v>27</v>
      </c>
      <c r="L965">
        <v>1</v>
      </c>
      <c r="M965" t="s">
        <v>261</v>
      </c>
      <c r="N965">
        <v>771</v>
      </c>
      <c r="R965" s="2">
        <f t="shared" si="31"/>
        <v>12.415458937198068</v>
      </c>
      <c r="S965" s="2">
        <f>VLOOKUP(A965,'LBA Total'!A:Q,14,0)</f>
        <v>6210</v>
      </c>
    </row>
    <row r="966" spans="1:19" x14ac:dyDescent="0.45">
      <c r="A966" s="2" t="str">
        <f t="shared" si="30"/>
        <v>2023|Waiheke Local Board Area|Non-private Dwelling</v>
      </c>
      <c r="B966" t="s">
        <v>16</v>
      </c>
      <c r="C966" t="s">
        <v>17</v>
      </c>
      <c r="D966" t="s">
        <v>18</v>
      </c>
      <c r="E966" t="s">
        <v>19</v>
      </c>
      <c r="F966">
        <v>2023</v>
      </c>
      <c r="G966">
        <v>2023</v>
      </c>
      <c r="H966" s="1" t="s">
        <v>82</v>
      </c>
      <c r="I966" t="s">
        <v>81</v>
      </c>
      <c r="J966">
        <v>22</v>
      </c>
      <c r="K966" t="s">
        <v>27</v>
      </c>
      <c r="L966">
        <v>2</v>
      </c>
      <c r="M966" t="s">
        <v>262</v>
      </c>
      <c r="N966">
        <v>33</v>
      </c>
      <c r="R966" s="2">
        <f t="shared" si="31"/>
        <v>21.153846153846153</v>
      </c>
      <c r="S966" s="2">
        <f>VLOOKUP(A966,'LBA Total'!A:Q,14,0)</f>
        <v>156</v>
      </c>
    </row>
    <row r="967" spans="1:19" x14ac:dyDescent="0.45">
      <c r="A967" s="2" t="str">
        <f t="shared" si="30"/>
        <v>2023|Waiheke Local Board Area|Total - dwelling type</v>
      </c>
      <c r="B967" t="s">
        <v>16</v>
      </c>
      <c r="C967" t="s">
        <v>17</v>
      </c>
      <c r="D967" t="s">
        <v>18</v>
      </c>
      <c r="E967" t="s">
        <v>19</v>
      </c>
      <c r="F967">
        <v>2023</v>
      </c>
      <c r="G967">
        <v>2023</v>
      </c>
      <c r="H967" s="1" t="s">
        <v>82</v>
      </c>
      <c r="I967" t="s">
        <v>81</v>
      </c>
      <c r="J967">
        <v>22</v>
      </c>
      <c r="K967" t="s">
        <v>27</v>
      </c>
      <c r="L967">
        <v>99</v>
      </c>
      <c r="M967" t="s">
        <v>260</v>
      </c>
      <c r="N967">
        <v>804</v>
      </c>
      <c r="R967" s="2">
        <f t="shared" si="31"/>
        <v>12.629594721960416</v>
      </c>
      <c r="S967" s="2">
        <f>VLOOKUP(A967,'LBA Total'!A:Q,14,0)</f>
        <v>6366</v>
      </c>
    </row>
    <row r="968" spans="1:19" x14ac:dyDescent="0.45">
      <c r="A968" s="2" t="str">
        <f t="shared" si="30"/>
        <v>2023|Waiheke Local Board Area|Private Dwelling</v>
      </c>
      <c r="B968" t="s">
        <v>16</v>
      </c>
      <c r="C968" t="s">
        <v>17</v>
      </c>
      <c r="D968" t="s">
        <v>18</v>
      </c>
      <c r="E968" t="s">
        <v>19</v>
      </c>
      <c r="F968">
        <v>2023</v>
      </c>
      <c r="G968">
        <v>2023</v>
      </c>
      <c r="H968" s="1" t="s">
        <v>82</v>
      </c>
      <c r="I968" t="s">
        <v>81</v>
      </c>
      <c r="J968">
        <v>3</v>
      </c>
      <c r="K968" t="s">
        <v>28</v>
      </c>
      <c r="L968">
        <v>1</v>
      </c>
      <c r="M968" t="s">
        <v>261</v>
      </c>
      <c r="N968">
        <v>54</v>
      </c>
      <c r="R968" s="2">
        <f t="shared" si="31"/>
        <v>0.86956521739130432</v>
      </c>
      <c r="S968" s="2">
        <f>VLOOKUP(A968,'LBA Total'!A:Q,14,0)</f>
        <v>6210</v>
      </c>
    </row>
    <row r="969" spans="1:19" x14ac:dyDescent="0.45">
      <c r="A969" s="2" t="str">
        <f t="shared" si="30"/>
        <v>2023|Waiheke Local Board Area|Non-private Dwelling</v>
      </c>
      <c r="B969" t="s">
        <v>16</v>
      </c>
      <c r="C969" t="s">
        <v>17</v>
      </c>
      <c r="D969" t="s">
        <v>18</v>
      </c>
      <c r="E969" t="s">
        <v>19</v>
      </c>
      <c r="F969">
        <v>2023</v>
      </c>
      <c r="G969">
        <v>2023</v>
      </c>
      <c r="H969" s="1" t="s">
        <v>82</v>
      </c>
      <c r="I969" t="s">
        <v>81</v>
      </c>
      <c r="J969">
        <v>3</v>
      </c>
      <c r="K969" t="s">
        <v>28</v>
      </c>
      <c r="L969">
        <v>2</v>
      </c>
      <c r="M969" t="s">
        <v>262</v>
      </c>
      <c r="N969">
        <v>0</v>
      </c>
      <c r="R969" s="2">
        <f t="shared" si="31"/>
        <v>0</v>
      </c>
      <c r="S969" s="2">
        <f>VLOOKUP(A969,'LBA Total'!A:Q,14,0)</f>
        <v>156</v>
      </c>
    </row>
    <row r="970" spans="1:19" x14ac:dyDescent="0.45">
      <c r="A970" s="2" t="str">
        <f t="shared" si="30"/>
        <v>2023|Waiheke Local Board Area|Total - dwelling type</v>
      </c>
      <c r="B970" t="s">
        <v>16</v>
      </c>
      <c r="C970" t="s">
        <v>17</v>
      </c>
      <c r="D970" t="s">
        <v>18</v>
      </c>
      <c r="E970" t="s">
        <v>19</v>
      </c>
      <c r="F970">
        <v>2023</v>
      </c>
      <c r="G970">
        <v>2023</v>
      </c>
      <c r="H970" s="1" t="s">
        <v>82</v>
      </c>
      <c r="I970" t="s">
        <v>81</v>
      </c>
      <c r="J970">
        <v>3</v>
      </c>
      <c r="K970" t="s">
        <v>28</v>
      </c>
      <c r="L970">
        <v>99</v>
      </c>
      <c r="M970" t="s">
        <v>260</v>
      </c>
      <c r="N970">
        <v>54</v>
      </c>
      <c r="R970" s="2">
        <f t="shared" si="31"/>
        <v>0.84825636192271436</v>
      </c>
      <c r="S970" s="2">
        <f>VLOOKUP(A970,'LBA Total'!A:Q,14,0)</f>
        <v>6366</v>
      </c>
    </row>
    <row r="971" spans="1:19" x14ac:dyDescent="0.45">
      <c r="A971" s="2" t="str">
        <f t="shared" si="30"/>
        <v>2023|Waiheke Local Board Area|Private Dwelling</v>
      </c>
      <c r="B971" t="s">
        <v>16</v>
      </c>
      <c r="C971" t="s">
        <v>17</v>
      </c>
      <c r="D971" t="s">
        <v>18</v>
      </c>
      <c r="E971" t="s">
        <v>19</v>
      </c>
      <c r="F971">
        <v>2023</v>
      </c>
      <c r="G971">
        <v>2023</v>
      </c>
      <c r="H971" s="1" t="s">
        <v>82</v>
      </c>
      <c r="I971" t="s">
        <v>81</v>
      </c>
      <c r="J971">
        <v>999</v>
      </c>
      <c r="K971" t="s">
        <v>29</v>
      </c>
      <c r="L971">
        <v>1</v>
      </c>
      <c r="M971" t="s">
        <v>261</v>
      </c>
      <c r="N971">
        <v>6210</v>
      </c>
      <c r="R971" s="2">
        <f t="shared" si="31"/>
        <v>100</v>
      </c>
      <c r="S971" s="2">
        <f>VLOOKUP(A971,'LBA Total'!A:Q,14,0)</f>
        <v>6210</v>
      </c>
    </row>
    <row r="972" spans="1:19" x14ac:dyDescent="0.45">
      <c r="A972" s="2" t="str">
        <f t="shared" si="30"/>
        <v>2023|Waiheke Local Board Area|Non-private Dwelling</v>
      </c>
      <c r="B972" t="s">
        <v>16</v>
      </c>
      <c r="C972" t="s">
        <v>17</v>
      </c>
      <c r="D972" t="s">
        <v>18</v>
      </c>
      <c r="E972" t="s">
        <v>19</v>
      </c>
      <c r="F972">
        <v>2023</v>
      </c>
      <c r="G972">
        <v>2023</v>
      </c>
      <c r="H972" s="1" t="s">
        <v>82</v>
      </c>
      <c r="I972" t="s">
        <v>81</v>
      </c>
      <c r="J972">
        <v>999</v>
      </c>
      <c r="K972" t="s">
        <v>29</v>
      </c>
      <c r="L972">
        <v>2</v>
      </c>
      <c r="M972" t="s">
        <v>262</v>
      </c>
      <c r="N972">
        <v>156</v>
      </c>
      <c r="R972" s="2">
        <f t="shared" si="31"/>
        <v>100</v>
      </c>
      <c r="S972" s="2">
        <f>VLOOKUP(A972,'LBA Total'!A:Q,14,0)</f>
        <v>156</v>
      </c>
    </row>
    <row r="973" spans="1:19" x14ac:dyDescent="0.45">
      <c r="A973" s="2" t="str">
        <f t="shared" si="30"/>
        <v>2023|Waiheke Local Board Area|Total - dwelling type</v>
      </c>
      <c r="B973" t="s">
        <v>16</v>
      </c>
      <c r="C973" t="s">
        <v>17</v>
      </c>
      <c r="D973" t="s">
        <v>18</v>
      </c>
      <c r="E973" t="s">
        <v>19</v>
      </c>
      <c r="F973">
        <v>2023</v>
      </c>
      <c r="G973">
        <v>2023</v>
      </c>
      <c r="H973" s="1" t="s">
        <v>82</v>
      </c>
      <c r="I973" t="s">
        <v>81</v>
      </c>
      <c r="J973">
        <v>999</v>
      </c>
      <c r="K973" t="s">
        <v>29</v>
      </c>
      <c r="L973">
        <v>99</v>
      </c>
      <c r="M973" t="s">
        <v>260</v>
      </c>
      <c r="N973">
        <v>6366</v>
      </c>
      <c r="R973" s="2">
        <f t="shared" si="31"/>
        <v>100</v>
      </c>
      <c r="S973" s="2">
        <f>VLOOKUP(A973,'LBA Total'!A:Q,14,0)</f>
        <v>6366</v>
      </c>
    </row>
    <row r="974" spans="1:19" x14ac:dyDescent="0.45">
      <c r="A974" s="2" t="str">
        <f t="shared" si="30"/>
        <v>2023|WaitematƒÅ Local Board Area|Private Dwelling</v>
      </c>
      <c r="B974" t="s">
        <v>16</v>
      </c>
      <c r="C974" t="s">
        <v>17</v>
      </c>
      <c r="D974" t="s">
        <v>18</v>
      </c>
      <c r="E974" t="s">
        <v>19</v>
      </c>
      <c r="F974">
        <v>2023</v>
      </c>
      <c r="G974">
        <v>2023</v>
      </c>
      <c r="H974" s="1" t="s">
        <v>80</v>
      </c>
      <c r="I974" t="s">
        <v>79</v>
      </c>
      <c r="J974">
        <v>1</v>
      </c>
      <c r="K974" t="s">
        <v>22</v>
      </c>
      <c r="L974">
        <v>1</v>
      </c>
      <c r="M974" t="s">
        <v>261</v>
      </c>
      <c r="N974">
        <v>37578</v>
      </c>
      <c r="R974" s="2">
        <f t="shared" si="31"/>
        <v>81.90139924153263</v>
      </c>
      <c r="S974" s="2">
        <f>VLOOKUP(A974,'LBA Total'!A:Q,14,0)</f>
        <v>45882</v>
      </c>
    </row>
    <row r="975" spans="1:19" x14ac:dyDescent="0.45">
      <c r="A975" s="2" t="str">
        <f t="shared" si="30"/>
        <v>2023|WaitematƒÅ Local Board Area|Non-private Dwelling</v>
      </c>
      <c r="B975" t="s">
        <v>16</v>
      </c>
      <c r="C975" t="s">
        <v>17</v>
      </c>
      <c r="D975" t="s">
        <v>18</v>
      </c>
      <c r="E975" t="s">
        <v>19</v>
      </c>
      <c r="F975">
        <v>2023</v>
      </c>
      <c r="G975">
        <v>2023</v>
      </c>
      <c r="H975" s="1" t="s">
        <v>80</v>
      </c>
      <c r="I975" t="s">
        <v>79</v>
      </c>
      <c r="J975">
        <v>1</v>
      </c>
      <c r="K975" t="s">
        <v>22</v>
      </c>
      <c r="L975">
        <v>2</v>
      </c>
      <c r="M975" t="s">
        <v>262</v>
      </c>
      <c r="N975">
        <v>276</v>
      </c>
      <c r="R975" s="2">
        <f t="shared" si="31"/>
        <v>88.461538461538453</v>
      </c>
      <c r="S975" s="2">
        <f>VLOOKUP(A975,'LBA Total'!A:Q,14,0)</f>
        <v>312</v>
      </c>
    </row>
    <row r="976" spans="1:19" x14ac:dyDescent="0.45">
      <c r="A976" s="2" t="str">
        <f t="shared" si="30"/>
        <v>2023|WaitematƒÅ Local Board Area|Total - dwelling type</v>
      </c>
      <c r="B976" t="s">
        <v>16</v>
      </c>
      <c r="C976" t="s">
        <v>17</v>
      </c>
      <c r="D976" t="s">
        <v>18</v>
      </c>
      <c r="E976" t="s">
        <v>19</v>
      </c>
      <c r="F976">
        <v>2023</v>
      </c>
      <c r="G976">
        <v>2023</v>
      </c>
      <c r="H976" s="1" t="s">
        <v>80</v>
      </c>
      <c r="I976" t="s">
        <v>79</v>
      </c>
      <c r="J976">
        <v>1</v>
      </c>
      <c r="K976" t="s">
        <v>22</v>
      </c>
      <c r="L976">
        <v>99</v>
      </c>
      <c r="M976" t="s">
        <v>260</v>
      </c>
      <c r="N976">
        <v>37854</v>
      </c>
      <c r="R976" s="2">
        <f t="shared" si="31"/>
        <v>81.94038573933372</v>
      </c>
      <c r="S976" s="2">
        <f>VLOOKUP(A976,'LBA Total'!A:Q,14,0)</f>
        <v>46197</v>
      </c>
    </row>
    <row r="977" spans="1:19" x14ac:dyDescent="0.45">
      <c r="A977" s="2" t="str">
        <f t="shared" si="30"/>
        <v>2023|WaitematƒÅ Local Board Area|Private Dwelling</v>
      </c>
      <c r="B977" t="s">
        <v>16</v>
      </c>
      <c r="C977" t="s">
        <v>17</v>
      </c>
      <c r="D977" t="s">
        <v>18</v>
      </c>
      <c r="E977" t="s">
        <v>19</v>
      </c>
      <c r="F977">
        <v>2023</v>
      </c>
      <c r="G977">
        <v>2023</v>
      </c>
      <c r="H977" s="1" t="s">
        <v>80</v>
      </c>
      <c r="I977" t="s">
        <v>79</v>
      </c>
      <c r="J977">
        <v>2</v>
      </c>
      <c r="K977" t="s">
        <v>23</v>
      </c>
      <c r="L977">
        <v>1</v>
      </c>
      <c r="M977" t="s">
        <v>261</v>
      </c>
      <c r="N977">
        <v>6768</v>
      </c>
      <c r="R977" s="2">
        <f t="shared" si="31"/>
        <v>14.750882699097687</v>
      </c>
      <c r="S977" s="2">
        <f>VLOOKUP(A977,'LBA Total'!A:Q,14,0)</f>
        <v>45882</v>
      </c>
    </row>
    <row r="978" spans="1:19" x14ac:dyDescent="0.45">
      <c r="A978" s="2" t="str">
        <f t="shared" si="30"/>
        <v>2023|WaitematƒÅ Local Board Area|Non-private Dwelling</v>
      </c>
      <c r="B978" t="s">
        <v>16</v>
      </c>
      <c r="C978" t="s">
        <v>17</v>
      </c>
      <c r="D978" t="s">
        <v>18</v>
      </c>
      <c r="E978" t="s">
        <v>19</v>
      </c>
      <c r="F978">
        <v>2023</v>
      </c>
      <c r="G978">
        <v>2023</v>
      </c>
      <c r="H978" s="1" t="s">
        <v>80</v>
      </c>
      <c r="I978" t="s">
        <v>79</v>
      </c>
      <c r="J978">
        <v>2</v>
      </c>
      <c r="K978" t="s">
        <v>23</v>
      </c>
      <c r="L978">
        <v>2</v>
      </c>
      <c r="M978" t="s">
        <v>262</v>
      </c>
      <c r="N978">
        <v>30</v>
      </c>
      <c r="R978" s="2">
        <f t="shared" si="31"/>
        <v>9.6153846153846168</v>
      </c>
      <c r="S978" s="2">
        <f>VLOOKUP(A978,'LBA Total'!A:Q,14,0)</f>
        <v>312</v>
      </c>
    </row>
    <row r="979" spans="1:19" x14ac:dyDescent="0.45">
      <c r="A979" s="2" t="str">
        <f t="shared" si="30"/>
        <v>2023|WaitematƒÅ Local Board Area|Total - dwelling type</v>
      </c>
      <c r="B979" t="s">
        <v>16</v>
      </c>
      <c r="C979" t="s">
        <v>17</v>
      </c>
      <c r="D979" t="s">
        <v>18</v>
      </c>
      <c r="E979" t="s">
        <v>19</v>
      </c>
      <c r="F979">
        <v>2023</v>
      </c>
      <c r="G979">
        <v>2023</v>
      </c>
      <c r="H979" s="1" t="s">
        <v>80</v>
      </c>
      <c r="I979" t="s">
        <v>79</v>
      </c>
      <c r="J979">
        <v>2</v>
      </c>
      <c r="K979" t="s">
        <v>23</v>
      </c>
      <c r="L979">
        <v>99</v>
      </c>
      <c r="M979" t="s">
        <v>260</v>
      </c>
      <c r="N979">
        <v>6798</v>
      </c>
      <c r="R979" s="2">
        <f t="shared" si="31"/>
        <v>14.715241249431783</v>
      </c>
      <c r="S979" s="2">
        <f>VLOOKUP(A979,'LBA Total'!A:Q,14,0)</f>
        <v>46197</v>
      </c>
    </row>
    <row r="980" spans="1:19" x14ac:dyDescent="0.45">
      <c r="A980" s="2" t="str">
        <f t="shared" si="30"/>
        <v>2023|WaitematƒÅ Local Board Area|Private Dwelling</v>
      </c>
      <c r="B980" t="s">
        <v>16</v>
      </c>
      <c r="C980" t="s">
        <v>17</v>
      </c>
      <c r="D980" t="s">
        <v>18</v>
      </c>
      <c r="E980" t="s">
        <v>19</v>
      </c>
      <c r="F980">
        <v>2023</v>
      </c>
      <c r="G980">
        <v>2023</v>
      </c>
      <c r="H980" s="1" t="s">
        <v>80</v>
      </c>
      <c r="I980" t="s">
        <v>79</v>
      </c>
      <c r="J980">
        <v>21</v>
      </c>
      <c r="K980" t="s">
        <v>26</v>
      </c>
      <c r="L980">
        <v>1</v>
      </c>
      <c r="M980" t="s">
        <v>261</v>
      </c>
      <c r="N980">
        <v>4044</v>
      </c>
      <c r="R980" s="2">
        <f t="shared" si="31"/>
        <v>8.8139139531842545</v>
      </c>
      <c r="S980" s="2">
        <f>VLOOKUP(A980,'LBA Total'!A:Q,14,0)</f>
        <v>45882</v>
      </c>
    </row>
    <row r="981" spans="1:19" x14ac:dyDescent="0.45">
      <c r="A981" s="2" t="str">
        <f t="shared" si="30"/>
        <v>2023|WaitematƒÅ Local Board Area|Non-private Dwelling</v>
      </c>
      <c r="B981" t="s">
        <v>16</v>
      </c>
      <c r="C981" t="s">
        <v>17</v>
      </c>
      <c r="D981" t="s">
        <v>18</v>
      </c>
      <c r="E981" t="s">
        <v>19</v>
      </c>
      <c r="F981">
        <v>2023</v>
      </c>
      <c r="G981">
        <v>2023</v>
      </c>
      <c r="H981" s="1" t="s">
        <v>80</v>
      </c>
      <c r="I981" t="s">
        <v>79</v>
      </c>
      <c r="J981">
        <v>21</v>
      </c>
      <c r="K981" t="s">
        <v>26</v>
      </c>
      <c r="L981">
        <v>2</v>
      </c>
      <c r="M981" t="s">
        <v>262</v>
      </c>
      <c r="N981">
        <v>12</v>
      </c>
      <c r="R981" s="2">
        <f t="shared" si="31"/>
        <v>3.8461538461538463</v>
      </c>
      <c r="S981" s="2">
        <f>VLOOKUP(A981,'LBA Total'!A:Q,14,0)</f>
        <v>312</v>
      </c>
    </row>
    <row r="982" spans="1:19" x14ac:dyDescent="0.45">
      <c r="A982" s="2" t="str">
        <f t="shared" si="30"/>
        <v>2023|WaitematƒÅ Local Board Area|Total - dwelling type</v>
      </c>
      <c r="B982" t="s">
        <v>16</v>
      </c>
      <c r="C982" t="s">
        <v>17</v>
      </c>
      <c r="D982" t="s">
        <v>18</v>
      </c>
      <c r="E982" t="s">
        <v>19</v>
      </c>
      <c r="F982">
        <v>2023</v>
      </c>
      <c r="G982">
        <v>2023</v>
      </c>
      <c r="H982" s="1" t="s">
        <v>80</v>
      </c>
      <c r="I982" t="s">
        <v>79</v>
      </c>
      <c r="J982">
        <v>21</v>
      </c>
      <c r="K982" t="s">
        <v>26</v>
      </c>
      <c r="L982">
        <v>99</v>
      </c>
      <c r="M982" t="s">
        <v>260</v>
      </c>
      <c r="N982">
        <v>4056</v>
      </c>
      <c r="R982" s="2">
        <f t="shared" si="31"/>
        <v>8.7797908955126953</v>
      </c>
      <c r="S982" s="2">
        <f>VLOOKUP(A982,'LBA Total'!A:Q,14,0)</f>
        <v>46197</v>
      </c>
    </row>
    <row r="983" spans="1:19" x14ac:dyDescent="0.45">
      <c r="A983" s="2" t="str">
        <f t="shared" si="30"/>
        <v>2023|WaitematƒÅ Local Board Area|Private Dwelling</v>
      </c>
      <c r="B983" t="s">
        <v>16</v>
      </c>
      <c r="C983" t="s">
        <v>17</v>
      </c>
      <c r="D983" t="s">
        <v>18</v>
      </c>
      <c r="E983" t="s">
        <v>19</v>
      </c>
      <c r="F983">
        <v>2023</v>
      </c>
      <c r="G983">
        <v>2023</v>
      </c>
      <c r="H983" s="1" t="s">
        <v>80</v>
      </c>
      <c r="I983" t="s">
        <v>79</v>
      </c>
      <c r="J983">
        <v>22</v>
      </c>
      <c r="K983" t="s">
        <v>27</v>
      </c>
      <c r="L983">
        <v>1</v>
      </c>
      <c r="M983" t="s">
        <v>261</v>
      </c>
      <c r="N983">
        <v>2721</v>
      </c>
      <c r="R983" s="2">
        <f t="shared" si="31"/>
        <v>5.9304302340787238</v>
      </c>
      <c r="S983" s="2">
        <f>VLOOKUP(A983,'LBA Total'!A:Q,14,0)</f>
        <v>45882</v>
      </c>
    </row>
    <row r="984" spans="1:19" x14ac:dyDescent="0.45">
      <c r="A984" s="2" t="str">
        <f t="shared" si="30"/>
        <v>2023|WaitematƒÅ Local Board Area|Non-private Dwelling</v>
      </c>
      <c r="B984" t="s">
        <v>16</v>
      </c>
      <c r="C984" t="s">
        <v>17</v>
      </c>
      <c r="D984" t="s">
        <v>18</v>
      </c>
      <c r="E984" t="s">
        <v>19</v>
      </c>
      <c r="F984">
        <v>2023</v>
      </c>
      <c r="G984">
        <v>2023</v>
      </c>
      <c r="H984" s="1" t="s">
        <v>80</v>
      </c>
      <c r="I984" t="s">
        <v>79</v>
      </c>
      <c r="J984">
        <v>22</v>
      </c>
      <c r="K984" t="s">
        <v>27</v>
      </c>
      <c r="L984">
        <v>2</v>
      </c>
      <c r="M984" t="s">
        <v>262</v>
      </c>
      <c r="N984">
        <v>18</v>
      </c>
      <c r="R984" s="2">
        <f t="shared" si="31"/>
        <v>5.7692307692307692</v>
      </c>
      <c r="S984" s="2">
        <f>VLOOKUP(A984,'LBA Total'!A:Q,14,0)</f>
        <v>312</v>
      </c>
    </row>
    <row r="985" spans="1:19" x14ac:dyDescent="0.45">
      <c r="A985" s="2" t="str">
        <f t="shared" si="30"/>
        <v>2023|WaitematƒÅ Local Board Area|Total - dwelling type</v>
      </c>
      <c r="B985" t="s">
        <v>16</v>
      </c>
      <c r="C985" t="s">
        <v>17</v>
      </c>
      <c r="D985" t="s">
        <v>18</v>
      </c>
      <c r="E985" t="s">
        <v>19</v>
      </c>
      <c r="F985">
        <v>2023</v>
      </c>
      <c r="G985">
        <v>2023</v>
      </c>
      <c r="H985" s="1" t="s">
        <v>80</v>
      </c>
      <c r="I985" t="s">
        <v>79</v>
      </c>
      <c r="J985">
        <v>22</v>
      </c>
      <c r="K985" t="s">
        <v>27</v>
      </c>
      <c r="L985">
        <v>99</v>
      </c>
      <c r="M985" t="s">
        <v>260</v>
      </c>
      <c r="N985">
        <v>2739</v>
      </c>
      <c r="R985" s="2">
        <f t="shared" si="31"/>
        <v>5.9289564257419309</v>
      </c>
      <c r="S985" s="2">
        <f>VLOOKUP(A985,'LBA Total'!A:Q,14,0)</f>
        <v>46197</v>
      </c>
    </row>
    <row r="986" spans="1:19" x14ac:dyDescent="0.45">
      <c r="A986" s="2" t="str">
        <f t="shared" si="30"/>
        <v>2023|WaitematƒÅ Local Board Area|Private Dwelling</v>
      </c>
      <c r="B986" t="s">
        <v>16</v>
      </c>
      <c r="C986" t="s">
        <v>17</v>
      </c>
      <c r="D986" t="s">
        <v>18</v>
      </c>
      <c r="E986" t="s">
        <v>19</v>
      </c>
      <c r="F986">
        <v>2023</v>
      </c>
      <c r="G986">
        <v>2023</v>
      </c>
      <c r="H986" s="1" t="s">
        <v>80</v>
      </c>
      <c r="I986" t="s">
        <v>79</v>
      </c>
      <c r="J986">
        <v>3</v>
      </c>
      <c r="K986" t="s">
        <v>28</v>
      </c>
      <c r="L986">
        <v>1</v>
      </c>
      <c r="M986" t="s">
        <v>261</v>
      </c>
      <c r="N986">
        <v>1539</v>
      </c>
      <c r="R986" s="2">
        <f t="shared" si="31"/>
        <v>3.3542565712043939</v>
      </c>
      <c r="S986" s="2">
        <f>VLOOKUP(A986,'LBA Total'!A:Q,14,0)</f>
        <v>45882</v>
      </c>
    </row>
    <row r="987" spans="1:19" x14ac:dyDescent="0.45">
      <c r="A987" s="2" t="str">
        <f t="shared" si="30"/>
        <v>2023|WaitematƒÅ Local Board Area|Non-private Dwelling</v>
      </c>
      <c r="B987" t="s">
        <v>16</v>
      </c>
      <c r="C987" t="s">
        <v>17</v>
      </c>
      <c r="D987" t="s">
        <v>18</v>
      </c>
      <c r="E987" t="s">
        <v>19</v>
      </c>
      <c r="F987">
        <v>2023</v>
      </c>
      <c r="G987">
        <v>2023</v>
      </c>
      <c r="H987" s="1" t="s">
        <v>80</v>
      </c>
      <c r="I987" t="s">
        <v>79</v>
      </c>
      <c r="J987">
        <v>3</v>
      </c>
      <c r="K987" t="s">
        <v>28</v>
      </c>
      <c r="L987">
        <v>2</v>
      </c>
      <c r="M987" t="s">
        <v>262</v>
      </c>
      <c r="N987">
        <v>6</v>
      </c>
      <c r="R987" s="2">
        <f t="shared" si="31"/>
        <v>1.9230769230769231</v>
      </c>
      <c r="S987" s="2">
        <f>VLOOKUP(A987,'LBA Total'!A:Q,14,0)</f>
        <v>312</v>
      </c>
    </row>
    <row r="988" spans="1:19" x14ac:dyDescent="0.45">
      <c r="A988" s="2" t="str">
        <f t="shared" si="30"/>
        <v>2023|WaitematƒÅ Local Board Area|Total - dwelling type</v>
      </c>
      <c r="B988" t="s">
        <v>16</v>
      </c>
      <c r="C988" t="s">
        <v>17</v>
      </c>
      <c r="D988" t="s">
        <v>18</v>
      </c>
      <c r="E988" t="s">
        <v>19</v>
      </c>
      <c r="F988">
        <v>2023</v>
      </c>
      <c r="G988">
        <v>2023</v>
      </c>
      <c r="H988" s="1" t="s">
        <v>80</v>
      </c>
      <c r="I988" t="s">
        <v>79</v>
      </c>
      <c r="J988">
        <v>3</v>
      </c>
      <c r="K988" t="s">
        <v>28</v>
      </c>
      <c r="L988">
        <v>99</v>
      </c>
      <c r="M988" t="s">
        <v>260</v>
      </c>
      <c r="N988">
        <v>1545</v>
      </c>
      <c r="R988" s="2">
        <f t="shared" si="31"/>
        <v>3.3443730112344956</v>
      </c>
      <c r="S988" s="2">
        <f>VLOOKUP(A988,'LBA Total'!A:Q,14,0)</f>
        <v>46197</v>
      </c>
    </row>
    <row r="989" spans="1:19" x14ac:dyDescent="0.45">
      <c r="A989" s="2" t="str">
        <f t="shared" si="30"/>
        <v>2023|WaitematƒÅ Local Board Area|Private Dwelling</v>
      </c>
      <c r="B989" t="s">
        <v>16</v>
      </c>
      <c r="C989" t="s">
        <v>17</v>
      </c>
      <c r="D989" t="s">
        <v>18</v>
      </c>
      <c r="E989" t="s">
        <v>19</v>
      </c>
      <c r="F989">
        <v>2023</v>
      </c>
      <c r="G989">
        <v>2023</v>
      </c>
      <c r="H989" s="1" t="s">
        <v>80</v>
      </c>
      <c r="I989" t="s">
        <v>79</v>
      </c>
      <c r="J989">
        <v>999</v>
      </c>
      <c r="K989" t="s">
        <v>29</v>
      </c>
      <c r="L989">
        <v>1</v>
      </c>
      <c r="M989" t="s">
        <v>261</v>
      </c>
      <c r="N989">
        <v>45882</v>
      </c>
      <c r="R989" s="2">
        <f t="shared" si="31"/>
        <v>100</v>
      </c>
      <c r="S989" s="2">
        <f>VLOOKUP(A989,'LBA Total'!A:Q,14,0)</f>
        <v>45882</v>
      </c>
    </row>
    <row r="990" spans="1:19" x14ac:dyDescent="0.45">
      <c r="A990" s="2" t="str">
        <f t="shared" si="30"/>
        <v>2023|WaitematƒÅ Local Board Area|Non-private Dwelling</v>
      </c>
      <c r="B990" t="s">
        <v>16</v>
      </c>
      <c r="C990" t="s">
        <v>17</v>
      </c>
      <c r="D990" t="s">
        <v>18</v>
      </c>
      <c r="E990" t="s">
        <v>19</v>
      </c>
      <c r="F990">
        <v>2023</v>
      </c>
      <c r="G990">
        <v>2023</v>
      </c>
      <c r="H990" s="1" t="s">
        <v>80</v>
      </c>
      <c r="I990" t="s">
        <v>79</v>
      </c>
      <c r="J990">
        <v>999</v>
      </c>
      <c r="K990" t="s">
        <v>29</v>
      </c>
      <c r="L990">
        <v>2</v>
      </c>
      <c r="M990" t="s">
        <v>262</v>
      </c>
      <c r="N990">
        <v>312</v>
      </c>
      <c r="R990" s="2">
        <f t="shared" si="31"/>
        <v>100</v>
      </c>
      <c r="S990" s="2">
        <f>VLOOKUP(A990,'LBA Total'!A:Q,14,0)</f>
        <v>312</v>
      </c>
    </row>
    <row r="991" spans="1:19" x14ac:dyDescent="0.45">
      <c r="A991" s="2" t="str">
        <f t="shared" si="30"/>
        <v>2023|WaitematƒÅ Local Board Area|Total - dwelling type</v>
      </c>
      <c r="B991" t="s">
        <v>16</v>
      </c>
      <c r="C991" t="s">
        <v>17</v>
      </c>
      <c r="D991" t="s">
        <v>18</v>
      </c>
      <c r="E991" t="s">
        <v>19</v>
      </c>
      <c r="F991">
        <v>2023</v>
      </c>
      <c r="G991">
        <v>2023</v>
      </c>
      <c r="H991" s="1" t="s">
        <v>80</v>
      </c>
      <c r="I991" t="s">
        <v>79</v>
      </c>
      <c r="J991">
        <v>999</v>
      </c>
      <c r="K991" t="s">
        <v>29</v>
      </c>
      <c r="L991">
        <v>99</v>
      </c>
      <c r="M991" t="s">
        <v>260</v>
      </c>
      <c r="N991">
        <v>46197</v>
      </c>
      <c r="R991" s="2">
        <f t="shared" si="31"/>
        <v>100</v>
      </c>
      <c r="S991" s="2">
        <f>VLOOKUP(A991,'LBA Total'!A:Q,14,0)</f>
        <v>46197</v>
      </c>
    </row>
    <row r="992" spans="1:19" x14ac:dyDescent="0.45">
      <c r="A992" s="2" t="str">
        <f t="shared" si="30"/>
        <v>2023|Whau Local Board Area|Private Dwelling</v>
      </c>
      <c r="B992" t="s">
        <v>16</v>
      </c>
      <c r="C992" t="s">
        <v>17</v>
      </c>
      <c r="D992" t="s">
        <v>18</v>
      </c>
      <c r="E992" t="s">
        <v>19</v>
      </c>
      <c r="F992">
        <v>2023</v>
      </c>
      <c r="G992">
        <v>2023</v>
      </c>
      <c r="H992" s="1" t="s">
        <v>78</v>
      </c>
      <c r="I992" t="s">
        <v>77</v>
      </c>
      <c r="J992">
        <v>1</v>
      </c>
      <c r="K992" t="s">
        <v>22</v>
      </c>
      <c r="L992">
        <v>1</v>
      </c>
      <c r="M992" t="s">
        <v>261</v>
      </c>
      <c r="N992">
        <v>26460</v>
      </c>
      <c r="R992" s="2">
        <f t="shared" si="31"/>
        <v>92.095645818105879</v>
      </c>
      <c r="S992" s="2">
        <f>VLOOKUP(A992,'LBA Total'!A:Q,14,0)</f>
        <v>28731</v>
      </c>
    </row>
    <row r="993" spans="1:19" x14ac:dyDescent="0.45">
      <c r="A993" s="2" t="str">
        <f t="shared" si="30"/>
        <v>2023|Whau Local Board Area|Non-private Dwelling</v>
      </c>
      <c r="B993" t="s">
        <v>16</v>
      </c>
      <c r="C993" t="s">
        <v>17</v>
      </c>
      <c r="D993" t="s">
        <v>18</v>
      </c>
      <c r="E993" t="s">
        <v>19</v>
      </c>
      <c r="F993">
        <v>2023</v>
      </c>
      <c r="G993">
        <v>2023</v>
      </c>
      <c r="H993" s="1" t="s">
        <v>78</v>
      </c>
      <c r="I993" t="s">
        <v>77</v>
      </c>
      <c r="J993">
        <v>1</v>
      </c>
      <c r="K993" t="s">
        <v>22</v>
      </c>
      <c r="L993">
        <v>2</v>
      </c>
      <c r="M993" t="s">
        <v>262</v>
      </c>
      <c r="N993">
        <v>66</v>
      </c>
      <c r="R993" s="2">
        <f t="shared" si="31"/>
        <v>95.652173913043484</v>
      </c>
      <c r="S993" s="2">
        <f>VLOOKUP(A993,'LBA Total'!A:Q,14,0)</f>
        <v>69</v>
      </c>
    </row>
    <row r="994" spans="1:19" x14ac:dyDescent="0.45">
      <c r="A994" s="2" t="str">
        <f t="shared" si="30"/>
        <v>2023|Whau Local Board Area|Total - dwelling type</v>
      </c>
      <c r="B994" t="s">
        <v>16</v>
      </c>
      <c r="C994" t="s">
        <v>17</v>
      </c>
      <c r="D994" t="s">
        <v>18</v>
      </c>
      <c r="E994" t="s">
        <v>19</v>
      </c>
      <c r="F994">
        <v>2023</v>
      </c>
      <c r="G994">
        <v>2023</v>
      </c>
      <c r="H994" s="1" t="s">
        <v>78</v>
      </c>
      <c r="I994" t="s">
        <v>77</v>
      </c>
      <c r="J994">
        <v>1</v>
      </c>
      <c r="K994" t="s">
        <v>22</v>
      </c>
      <c r="L994">
        <v>99</v>
      </c>
      <c r="M994" t="s">
        <v>260</v>
      </c>
      <c r="N994">
        <v>26526</v>
      </c>
      <c r="R994" s="2">
        <f t="shared" si="31"/>
        <v>92.104166666666671</v>
      </c>
      <c r="S994" s="2">
        <f>VLOOKUP(A994,'LBA Total'!A:Q,14,0)</f>
        <v>28800</v>
      </c>
    </row>
    <row r="995" spans="1:19" x14ac:dyDescent="0.45">
      <c r="A995" s="2" t="str">
        <f t="shared" si="30"/>
        <v>2023|Whau Local Board Area|Private Dwelling</v>
      </c>
      <c r="B995" t="s">
        <v>16</v>
      </c>
      <c r="C995" t="s">
        <v>17</v>
      </c>
      <c r="D995" t="s">
        <v>18</v>
      </c>
      <c r="E995" t="s">
        <v>19</v>
      </c>
      <c r="F995">
        <v>2023</v>
      </c>
      <c r="G995">
        <v>2023</v>
      </c>
      <c r="H995" s="1" t="s">
        <v>78</v>
      </c>
      <c r="I995" t="s">
        <v>77</v>
      </c>
      <c r="J995">
        <v>2</v>
      </c>
      <c r="K995" t="s">
        <v>23</v>
      </c>
      <c r="L995">
        <v>1</v>
      </c>
      <c r="M995" t="s">
        <v>261</v>
      </c>
      <c r="N995">
        <v>1797</v>
      </c>
      <c r="R995" s="2">
        <f t="shared" si="31"/>
        <v>6.2545682363997077</v>
      </c>
      <c r="S995" s="2">
        <f>VLOOKUP(A995,'LBA Total'!A:Q,14,0)</f>
        <v>28731</v>
      </c>
    </row>
    <row r="996" spans="1:19" x14ac:dyDescent="0.45">
      <c r="A996" s="2" t="str">
        <f t="shared" si="30"/>
        <v>2023|Whau Local Board Area|Non-private Dwelling</v>
      </c>
      <c r="B996" t="s">
        <v>16</v>
      </c>
      <c r="C996" t="s">
        <v>17</v>
      </c>
      <c r="D996" t="s">
        <v>18</v>
      </c>
      <c r="E996" t="s">
        <v>19</v>
      </c>
      <c r="F996">
        <v>2023</v>
      </c>
      <c r="G996">
        <v>2023</v>
      </c>
      <c r="H996" s="1" t="s">
        <v>78</v>
      </c>
      <c r="I996" t="s">
        <v>77</v>
      </c>
      <c r="J996">
        <v>2</v>
      </c>
      <c r="K996" t="s">
        <v>23</v>
      </c>
      <c r="L996">
        <v>2</v>
      </c>
      <c r="M996" t="s">
        <v>262</v>
      </c>
      <c r="N996">
        <v>3</v>
      </c>
      <c r="R996" s="2">
        <f t="shared" si="31"/>
        <v>4.3478260869565215</v>
      </c>
      <c r="S996" s="2">
        <f>VLOOKUP(A996,'LBA Total'!A:Q,14,0)</f>
        <v>69</v>
      </c>
    </row>
    <row r="997" spans="1:19" x14ac:dyDescent="0.45">
      <c r="A997" s="2" t="str">
        <f t="shared" si="30"/>
        <v>2023|Whau Local Board Area|Total - dwelling type</v>
      </c>
      <c r="B997" t="s">
        <v>16</v>
      </c>
      <c r="C997" t="s">
        <v>17</v>
      </c>
      <c r="D997" t="s">
        <v>18</v>
      </c>
      <c r="E997" t="s">
        <v>19</v>
      </c>
      <c r="F997">
        <v>2023</v>
      </c>
      <c r="G997">
        <v>2023</v>
      </c>
      <c r="H997" s="1" t="s">
        <v>78</v>
      </c>
      <c r="I997" t="s">
        <v>77</v>
      </c>
      <c r="J997">
        <v>2</v>
      </c>
      <c r="K997" t="s">
        <v>23</v>
      </c>
      <c r="L997">
        <v>99</v>
      </c>
      <c r="M997" t="s">
        <v>260</v>
      </c>
      <c r="N997">
        <v>1800</v>
      </c>
      <c r="R997" s="2">
        <f t="shared" si="31"/>
        <v>6.25</v>
      </c>
      <c r="S997" s="2">
        <f>VLOOKUP(A997,'LBA Total'!A:Q,14,0)</f>
        <v>28800</v>
      </c>
    </row>
    <row r="998" spans="1:19" x14ac:dyDescent="0.45">
      <c r="A998" s="2" t="str">
        <f t="shared" si="30"/>
        <v>2023|Whau Local Board Area|Private Dwelling</v>
      </c>
      <c r="B998" t="s">
        <v>16</v>
      </c>
      <c r="C998" t="s">
        <v>17</v>
      </c>
      <c r="D998" t="s">
        <v>18</v>
      </c>
      <c r="E998" t="s">
        <v>19</v>
      </c>
      <c r="F998">
        <v>2023</v>
      </c>
      <c r="G998">
        <v>2023</v>
      </c>
      <c r="H998" s="1" t="s">
        <v>78</v>
      </c>
      <c r="I998" t="s">
        <v>77</v>
      </c>
      <c r="J998">
        <v>21</v>
      </c>
      <c r="K998" t="s">
        <v>26</v>
      </c>
      <c r="L998">
        <v>1</v>
      </c>
      <c r="M998" t="s">
        <v>261</v>
      </c>
      <c r="N998">
        <v>945</v>
      </c>
      <c r="R998" s="2">
        <f t="shared" si="31"/>
        <v>3.2891302077894959</v>
      </c>
      <c r="S998" s="2">
        <f>VLOOKUP(A998,'LBA Total'!A:Q,14,0)</f>
        <v>28731</v>
      </c>
    </row>
    <row r="999" spans="1:19" x14ac:dyDescent="0.45">
      <c r="A999" s="2" t="str">
        <f t="shared" si="30"/>
        <v>2023|Whau Local Board Area|Non-private Dwelling</v>
      </c>
      <c r="B999" t="s">
        <v>16</v>
      </c>
      <c r="C999" t="s">
        <v>17</v>
      </c>
      <c r="D999" t="s">
        <v>18</v>
      </c>
      <c r="E999" t="s">
        <v>19</v>
      </c>
      <c r="F999">
        <v>2023</v>
      </c>
      <c r="G999">
        <v>2023</v>
      </c>
      <c r="H999" s="1" t="s">
        <v>78</v>
      </c>
      <c r="I999" t="s">
        <v>77</v>
      </c>
      <c r="J999">
        <v>21</v>
      </c>
      <c r="K999" t="s">
        <v>26</v>
      </c>
      <c r="L999">
        <v>2</v>
      </c>
      <c r="M999" t="s">
        <v>262</v>
      </c>
      <c r="N999">
        <v>3</v>
      </c>
      <c r="R999" s="2">
        <f t="shared" si="31"/>
        <v>4.3478260869565215</v>
      </c>
      <c r="S999" s="2">
        <f>VLOOKUP(A999,'LBA Total'!A:Q,14,0)</f>
        <v>69</v>
      </c>
    </row>
    <row r="1000" spans="1:19" x14ac:dyDescent="0.45">
      <c r="A1000" s="2" t="str">
        <f t="shared" si="30"/>
        <v>2023|Whau Local Board Area|Total - dwelling type</v>
      </c>
      <c r="B1000" t="s">
        <v>16</v>
      </c>
      <c r="C1000" t="s">
        <v>17</v>
      </c>
      <c r="D1000" t="s">
        <v>18</v>
      </c>
      <c r="E1000" t="s">
        <v>19</v>
      </c>
      <c r="F1000">
        <v>2023</v>
      </c>
      <c r="G1000">
        <v>2023</v>
      </c>
      <c r="H1000" s="1" t="s">
        <v>78</v>
      </c>
      <c r="I1000" t="s">
        <v>77</v>
      </c>
      <c r="J1000">
        <v>21</v>
      </c>
      <c r="K1000" t="s">
        <v>26</v>
      </c>
      <c r="L1000">
        <v>99</v>
      </c>
      <c r="M1000" t="s">
        <v>260</v>
      </c>
      <c r="N1000">
        <v>948</v>
      </c>
      <c r="R1000" s="2">
        <f t="shared" si="31"/>
        <v>3.2916666666666665</v>
      </c>
      <c r="S1000" s="2">
        <f>VLOOKUP(A1000,'LBA Total'!A:Q,14,0)</f>
        <v>28800</v>
      </c>
    </row>
    <row r="1001" spans="1:19" x14ac:dyDescent="0.45">
      <c r="A1001" s="2" t="str">
        <f t="shared" si="30"/>
        <v>2023|Whau Local Board Area|Private Dwelling</v>
      </c>
      <c r="B1001" t="s">
        <v>16</v>
      </c>
      <c r="C1001" t="s">
        <v>17</v>
      </c>
      <c r="D1001" t="s">
        <v>18</v>
      </c>
      <c r="E1001" t="s">
        <v>19</v>
      </c>
      <c r="F1001">
        <v>2023</v>
      </c>
      <c r="G1001">
        <v>2023</v>
      </c>
      <c r="H1001" s="1" t="s">
        <v>78</v>
      </c>
      <c r="I1001" t="s">
        <v>77</v>
      </c>
      <c r="J1001">
        <v>22</v>
      </c>
      <c r="K1001" t="s">
        <v>27</v>
      </c>
      <c r="L1001">
        <v>1</v>
      </c>
      <c r="M1001" t="s">
        <v>261</v>
      </c>
      <c r="N1001">
        <v>849</v>
      </c>
      <c r="R1001" s="2">
        <f t="shared" si="31"/>
        <v>2.9549963454108803</v>
      </c>
      <c r="S1001" s="2">
        <f>VLOOKUP(A1001,'LBA Total'!A:Q,14,0)</f>
        <v>28731</v>
      </c>
    </row>
    <row r="1002" spans="1:19" x14ac:dyDescent="0.45">
      <c r="A1002" s="2" t="str">
        <f t="shared" si="30"/>
        <v>2023|Whau Local Board Area|Non-private Dwelling</v>
      </c>
      <c r="B1002" t="s">
        <v>16</v>
      </c>
      <c r="C1002" t="s">
        <v>17</v>
      </c>
      <c r="D1002" t="s">
        <v>18</v>
      </c>
      <c r="E1002" t="s">
        <v>19</v>
      </c>
      <c r="F1002">
        <v>2023</v>
      </c>
      <c r="G1002">
        <v>2023</v>
      </c>
      <c r="H1002" s="1" t="s">
        <v>78</v>
      </c>
      <c r="I1002" t="s">
        <v>77</v>
      </c>
      <c r="J1002">
        <v>22</v>
      </c>
      <c r="K1002" t="s">
        <v>27</v>
      </c>
      <c r="L1002">
        <v>2</v>
      </c>
      <c r="M1002" t="s">
        <v>262</v>
      </c>
      <c r="N1002">
        <v>0</v>
      </c>
      <c r="R1002" s="2">
        <f t="shared" si="31"/>
        <v>0</v>
      </c>
      <c r="S1002" s="2">
        <f>VLOOKUP(A1002,'LBA Total'!A:Q,14,0)</f>
        <v>69</v>
      </c>
    </row>
    <row r="1003" spans="1:19" x14ac:dyDescent="0.45">
      <c r="A1003" s="2" t="str">
        <f t="shared" si="30"/>
        <v>2023|Whau Local Board Area|Total - dwelling type</v>
      </c>
      <c r="B1003" t="s">
        <v>16</v>
      </c>
      <c r="C1003" t="s">
        <v>17</v>
      </c>
      <c r="D1003" t="s">
        <v>18</v>
      </c>
      <c r="E1003" t="s">
        <v>19</v>
      </c>
      <c r="F1003">
        <v>2023</v>
      </c>
      <c r="G1003">
        <v>2023</v>
      </c>
      <c r="H1003" s="1" t="s">
        <v>78</v>
      </c>
      <c r="I1003" t="s">
        <v>77</v>
      </c>
      <c r="J1003">
        <v>22</v>
      </c>
      <c r="K1003" t="s">
        <v>27</v>
      </c>
      <c r="L1003">
        <v>99</v>
      </c>
      <c r="M1003" t="s">
        <v>260</v>
      </c>
      <c r="N1003">
        <v>852</v>
      </c>
      <c r="R1003" s="2">
        <f t="shared" si="31"/>
        <v>2.9583333333333335</v>
      </c>
      <c r="S1003" s="2">
        <f>VLOOKUP(A1003,'LBA Total'!A:Q,14,0)</f>
        <v>28800</v>
      </c>
    </row>
    <row r="1004" spans="1:19" x14ac:dyDescent="0.45">
      <c r="A1004" s="2" t="str">
        <f t="shared" si="30"/>
        <v>2023|Whau Local Board Area|Private Dwelling</v>
      </c>
      <c r="B1004" t="s">
        <v>16</v>
      </c>
      <c r="C1004" t="s">
        <v>17</v>
      </c>
      <c r="D1004" t="s">
        <v>18</v>
      </c>
      <c r="E1004" t="s">
        <v>19</v>
      </c>
      <c r="F1004">
        <v>2023</v>
      </c>
      <c r="G1004">
        <v>2023</v>
      </c>
      <c r="H1004" s="1" t="s">
        <v>78</v>
      </c>
      <c r="I1004" t="s">
        <v>77</v>
      </c>
      <c r="J1004">
        <v>3</v>
      </c>
      <c r="K1004" t="s">
        <v>28</v>
      </c>
      <c r="L1004">
        <v>1</v>
      </c>
      <c r="M1004" t="s">
        <v>261</v>
      </c>
      <c r="N1004">
        <v>474</v>
      </c>
      <c r="R1004" s="2">
        <f t="shared" si="31"/>
        <v>1.6497859454944137</v>
      </c>
      <c r="S1004" s="2">
        <f>VLOOKUP(A1004,'LBA Total'!A:Q,14,0)</f>
        <v>28731</v>
      </c>
    </row>
    <row r="1005" spans="1:19" x14ac:dyDescent="0.45">
      <c r="A1005" s="2" t="str">
        <f t="shared" si="30"/>
        <v>2023|Whau Local Board Area|Non-private Dwelling</v>
      </c>
      <c r="B1005" t="s">
        <v>16</v>
      </c>
      <c r="C1005" t="s">
        <v>17</v>
      </c>
      <c r="D1005" t="s">
        <v>18</v>
      </c>
      <c r="E1005" t="s">
        <v>19</v>
      </c>
      <c r="F1005">
        <v>2023</v>
      </c>
      <c r="G1005">
        <v>2023</v>
      </c>
      <c r="H1005" s="1" t="s">
        <v>78</v>
      </c>
      <c r="I1005" t="s">
        <v>77</v>
      </c>
      <c r="J1005">
        <v>3</v>
      </c>
      <c r="K1005" t="s">
        <v>28</v>
      </c>
      <c r="L1005">
        <v>2</v>
      </c>
      <c r="M1005" t="s">
        <v>262</v>
      </c>
      <c r="N1005">
        <v>0</v>
      </c>
      <c r="R1005" s="2">
        <f t="shared" si="31"/>
        <v>0</v>
      </c>
      <c r="S1005" s="2">
        <f>VLOOKUP(A1005,'LBA Total'!A:Q,14,0)</f>
        <v>69</v>
      </c>
    </row>
    <row r="1006" spans="1:19" x14ac:dyDescent="0.45">
      <c r="A1006" s="2" t="str">
        <f t="shared" si="30"/>
        <v>2023|Whau Local Board Area|Total - dwelling type</v>
      </c>
      <c r="B1006" t="s">
        <v>16</v>
      </c>
      <c r="C1006" t="s">
        <v>17</v>
      </c>
      <c r="D1006" t="s">
        <v>18</v>
      </c>
      <c r="E1006" t="s">
        <v>19</v>
      </c>
      <c r="F1006">
        <v>2023</v>
      </c>
      <c r="G1006">
        <v>2023</v>
      </c>
      <c r="H1006" s="1" t="s">
        <v>78</v>
      </c>
      <c r="I1006" t="s">
        <v>77</v>
      </c>
      <c r="J1006">
        <v>3</v>
      </c>
      <c r="K1006" t="s">
        <v>28</v>
      </c>
      <c r="L1006">
        <v>99</v>
      </c>
      <c r="M1006" t="s">
        <v>260</v>
      </c>
      <c r="N1006">
        <v>474</v>
      </c>
      <c r="R1006" s="2">
        <f t="shared" si="31"/>
        <v>1.6458333333333333</v>
      </c>
      <c r="S1006" s="2">
        <f>VLOOKUP(A1006,'LBA Total'!A:Q,14,0)</f>
        <v>28800</v>
      </c>
    </row>
    <row r="1007" spans="1:19" x14ac:dyDescent="0.45">
      <c r="A1007" s="2" t="str">
        <f t="shared" si="30"/>
        <v>2023|Whau Local Board Area|Private Dwelling</v>
      </c>
      <c r="B1007" t="s">
        <v>16</v>
      </c>
      <c r="C1007" t="s">
        <v>17</v>
      </c>
      <c r="D1007" t="s">
        <v>18</v>
      </c>
      <c r="E1007" t="s">
        <v>19</v>
      </c>
      <c r="F1007">
        <v>2023</v>
      </c>
      <c r="G1007">
        <v>2023</v>
      </c>
      <c r="H1007" s="1" t="s">
        <v>78</v>
      </c>
      <c r="I1007" t="s">
        <v>77</v>
      </c>
      <c r="J1007">
        <v>999</v>
      </c>
      <c r="K1007" t="s">
        <v>29</v>
      </c>
      <c r="L1007">
        <v>1</v>
      </c>
      <c r="M1007" t="s">
        <v>261</v>
      </c>
      <c r="N1007">
        <v>28731</v>
      </c>
      <c r="R1007" s="2">
        <f t="shared" si="31"/>
        <v>100</v>
      </c>
      <c r="S1007" s="2">
        <f>VLOOKUP(A1007,'LBA Total'!A:Q,14,0)</f>
        <v>28731</v>
      </c>
    </row>
    <row r="1008" spans="1:19" x14ac:dyDescent="0.45">
      <c r="A1008" s="2" t="str">
        <f t="shared" si="30"/>
        <v>2023|Whau Local Board Area|Non-private Dwelling</v>
      </c>
      <c r="B1008" t="s">
        <v>16</v>
      </c>
      <c r="C1008" t="s">
        <v>17</v>
      </c>
      <c r="D1008" t="s">
        <v>18</v>
      </c>
      <c r="E1008" t="s">
        <v>19</v>
      </c>
      <c r="F1008">
        <v>2023</v>
      </c>
      <c r="G1008">
        <v>2023</v>
      </c>
      <c r="H1008" s="1" t="s">
        <v>78</v>
      </c>
      <c r="I1008" t="s">
        <v>77</v>
      </c>
      <c r="J1008">
        <v>999</v>
      </c>
      <c r="K1008" t="s">
        <v>29</v>
      </c>
      <c r="L1008">
        <v>2</v>
      </c>
      <c r="M1008" t="s">
        <v>262</v>
      </c>
      <c r="N1008">
        <v>69</v>
      </c>
      <c r="R1008" s="2">
        <f t="shared" si="31"/>
        <v>100</v>
      </c>
      <c r="S1008" s="2">
        <f>VLOOKUP(A1008,'LBA Total'!A:Q,14,0)</f>
        <v>69</v>
      </c>
    </row>
    <row r="1009" spans="1:19" x14ac:dyDescent="0.45">
      <c r="A1009" s="2" t="str">
        <f t="shared" si="30"/>
        <v>2023|Whau Local Board Area|Total - dwelling type</v>
      </c>
      <c r="B1009" t="s">
        <v>16</v>
      </c>
      <c r="C1009" t="s">
        <v>17</v>
      </c>
      <c r="D1009" t="s">
        <v>18</v>
      </c>
      <c r="E1009" t="s">
        <v>19</v>
      </c>
      <c r="F1009">
        <v>2023</v>
      </c>
      <c r="G1009">
        <v>2023</v>
      </c>
      <c r="H1009" s="1" t="s">
        <v>78</v>
      </c>
      <c r="I1009" t="s">
        <v>77</v>
      </c>
      <c r="J1009">
        <v>999</v>
      </c>
      <c r="K1009" t="s">
        <v>29</v>
      </c>
      <c r="L1009">
        <v>99</v>
      </c>
      <c r="M1009" t="s">
        <v>260</v>
      </c>
      <c r="N1009">
        <v>28800</v>
      </c>
      <c r="R1009" s="2">
        <f t="shared" si="31"/>
        <v>100</v>
      </c>
      <c r="S1009" s="2">
        <f>VLOOKUP(A1009,'LBA Total'!A:Q,14,0)</f>
        <v>28800</v>
      </c>
    </row>
    <row r="1010" spans="1:19" x14ac:dyDescent="0.45">
      <c r="A1010" s="2" t="str">
        <f t="shared" si="30"/>
        <v>2023|Albert-Eden Local Board Area|Private Dwelling</v>
      </c>
      <c r="B1010" t="s">
        <v>16</v>
      </c>
      <c r="C1010" t="s">
        <v>17</v>
      </c>
      <c r="D1010" t="s">
        <v>18</v>
      </c>
      <c r="E1010" t="s">
        <v>19</v>
      </c>
      <c r="F1010">
        <v>2023</v>
      </c>
      <c r="G1010">
        <v>2023</v>
      </c>
      <c r="H1010" s="1" t="s">
        <v>76</v>
      </c>
      <c r="I1010" t="s">
        <v>75</v>
      </c>
      <c r="J1010">
        <v>1</v>
      </c>
      <c r="K1010" t="s">
        <v>22</v>
      </c>
      <c r="L1010">
        <v>1</v>
      </c>
      <c r="M1010" t="s">
        <v>261</v>
      </c>
      <c r="N1010">
        <v>33141</v>
      </c>
      <c r="R1010" s="2">
        <f t="shared" si="31"/>
        <v>89.139030097635768</v>
      </c>
      <c r="S1010" s="2">
        <f>VLOOKUP(A1010,'LBA Total'!A:Q,14,0)</f>
        <v>37179</v>
      </c>
    </row>
    <row r="1011" spans="1:19" x14ac:dyDescent="0.45">
      <c r="A1011" s="2" t="str">
        <f t="shared" si="30"/>
        <v>2023|Albert-Eden Local Board Area|Non-private Dwelling</v>
      </c>
      <c r="B1011" t="s">
        <v>16</v>
      </c>
      <c r="C1011" t="s">
        <v>17</v>
      </c>
      <c r="D1011" t="s">
        <v>18</v>
      </c>
      <c r="E1011" t="s">
        <v>19</v>
      </c>
      <c r="F1011">
        <v>2023</v>
      </c>
      <c r="G1011">
        <v>2023</v>
      </c>
      <c r="H1011" s="1" t="s">
        <v>76</v>
      </c>
      <c r="I1011" t="s">
        <v>75</v>
      </c>
      <c r="J1011">
        <v>1</v>
      </c>
      <c r="K1011" t="s">
        <v>22</v>
      </c>
      <c r="L1011">
        <v>2</v>
      </c>
      <c r="M1011" t="s">
        <v>262</v>
      </c>
      <c r="N1011">
        <v>156</v>
      </c>
      <c r="R1011" s="2">
        <f t="shared" si="31"/>
        <v>88.135593220338976</v>
      </c>
      <c r="S1011" s="2">
        <f>VLOOKUP(A1011,'LBA Total'!A:Q,14,0)</f>
        <v>177</v>
      </c>
    </row>
    <row r="1012" spans="1:19" x14ac:dyDescent="0.45">
      <c r="A1012" s="2" t="str">
        <f t="shared" si="30"/>
        <v>2023|Albert-Eden Local Board Area|Total - dwelling type</v>
      </c>
      <c r="B1012" t="s">
        <v>16</v>
      </c>
      <c r="C1012" t="s">
        <v>17</v>
      </c>
      <c r="D1012" t="s">
        <v>18</v>
      </c>
      <c r="E1012" t="s">
        <v>19</v>
      </c>
      <c r="F1012">
        <v>2023</v>
      </c>
      <c r="G1012">
        <v>2023</v>
      </c>
      <c r="H1012" s="1" t="s">
        <v>76</v>
      </c>
      <c r="I1012" t="s">
        <v>75</v>
      </c>
      <c r="J1012">
        <v>1</v>
      </c>
      <c r="K1012" t="s">
        <v>22</v>
      </c>
      <c r="L1012">
        <v>99</v>
      </c>
      <c r="M1012" t="s">
        <v>260</v>
      </c>
      <c r="N1012">
        <v>33300</v>
      </c>
      <c r="R1012" s="2">
        <f t="shared" si="31"/>
        <v>89.142306456794088</v>
      </c>
      <c r="S1012" s="2">
        <f>VLOOKUP(A1012,'LBA Total'!A:Q,14,0)</f>
        <v>37356</v>
      </c>
    </row>
    <row r="1013" spans="1:19" x14ac:dyDescent="0.45">
      <c r="A1013" s="2" t="str">
        <f t="shared" si="30"/>
        <v>2023|Albert-Eden Local Board Area|Private Dwelling</v>
      </c>
      <c r="B1013" t="s">
        <v>16</v>
      </c>
      <c r="C1013" t="s">
        <v>17</v>
      </c>
      <c r="D1013" t="s">
        <v>18</v>
      </c>
      <c r="E1013" t="s">
        <v>19</v>
      </c>
      <c r="F1013">
        <v>2023</v>
      </c>
      <c r="G1013">
        <v>2023</v>
      </c>
      <c r="H1013" s="1" t="s">
        <v>76</v>
      </c>
      <c r="I1013" t="s">
        <v>75</v>
      </c>
      <c r="J1013">
        <v>2</v>
      </c>
      <c r="K1013" t="s">
        <v>23</v>
      </c>
      <c r="L1013">
        <v>1</v>
      </c>
      <c r="M1013" t="s">
        <v>261</v>
      </c>
      <c r="N1013">
        <v>3435</v>
      </c>
      <c r="R1013" s="2">
        <f t="shared" si="31"/>
        <v>9.2390865811345115</v>
      </c>
      <c r="S1013" s="2">
        <f>VLOOKUP(A1013,'LBA Total'!A:Q,14,0)</f>
        <v>37179</v>
      </c>
    </row>
    <row r="1014" spans="1:19" x14ac:dyDescent="0.45">
      <c r="A1014" s="2" t="str">
        <f t="shared" si="30"/>
        <v>2023|Albert-Eden Local Board Area|Non-private Dwelling</v>
      </c>
      <c r="B1014" t="s">
        <v>16</v>
      </c>
      <c r="C1014" t="s">
        <v>17</v>
      </c>
      <c r="D1014" t="s">
        <v>18</v>
      </c>
      <c r="E1014" t="s">
        <v>19</v>
      </c>
      <c r="F1014">
        <v>2023</v>
      </c>
      <c r="G1014">
        <v>2023</v>
      </c>
      <c r="H1014" s="1" t="s">
        <v>76</v>
      </c>
      <c r="I1014" t="s">
        <v>75</v>
      </c>
      <c r="J1014">
        <v>2</v>
      </c>
      <c r="K1014" t="s">
        <v>23</v>
      </c>
      <c r="L1014">
        <v>2</v>
      </c>
      <c r="M1014" t="s">
        <v>262</v>
      </c>
      <c r="N1014">
        <v>18</v>
      </c>
      <c r="R1014" s="2">
        <f t="shared" si="31"/>
        <v>10.16949152542373</v>
      </c>
      <c r="S1014" s="2">
        <f>VLOOKUP(A1014,'LBA Total'!A:Q,14,0)</f>
        <v>177</v>
      </c>
    </row>
    <row r="1015" spans="1:19" x14ac:dyDescent="0.45">
      <c r="A1015" s="2" t="str">
        <f t="shared" si="30"/>
        <v>2023|Albert-Eden Local Board Area|Total - dwelling type</v>
      </c>
      <c r="B1015" t="s">
        <v>16</v>
      </c>
      <c r="C1015" t="s">
        <v>17</v>
      </c>
      <c r="D1015" t="s">
        <v>18</v>
      </c>
      <c r="E1015" t="s">
        <v>19</v>
      </c>
      <c r="F1015">
        <v>2023</v>
      </c>
      <c r="G1015">
        <v>2023</v>
      </c>
      <c r="H1015" s="1" t="s">
        <v>76</v>
      </c>
      <c r="I1015" t="s">
        <v>75</v>
      </c>
      <c r="J1015">
        <v>2</v>
      </c>
      <c r="K1015" t="s">
        <v>23</v>
      </c>
      <c r="L1015">
        <v>99</v>
      </c>
      <c r="M1015" t="s">
        <v>260</v>
      </c>
      <c r="N1015">
        <v>3453</v>
      </c>
      <c r="R1015" s="2">
        <f t="shared" si="31"/>
        <v>9.2434950208801805</v>
      </c>
      <c r="S1015" s="2">
        <f>VLOOKUP(A1015,'LBA Total'!A:Q,14,0)</f>
        <v>37356</v>
      </c>
    </row>
    <row r="1016" spans="1:19" x14ac:dyDescent="0.45">
      <c r="A1016" s="2" t="str">
        <f t="shared" si="30"/>
        <v>2023|Albert-Eden Local Board Area|Private Dwelling</v>
      </c>
      <c r="B1016" t="s">
        <v>16</v>
      </c>
      <c r="C1016" t="s">
        <v>17</v>
      </c>
      <c r="D1016" t="s">
        <v>18</v>
      </c>
      <c r="E1016" t="s">
        <v>19</v>
      </c>
      <c r="F1016">
        <v>2023</v>
      </c>
      <c r="G1016">
        <v>2023</v>
      </c>
      <c r="H1016" s="1" t="s">
        <v>76</v>
      </c>
      <c r="I1016" t="s">
        <v>75</v>
      </c>
      <c r="J1016">
        <v>21</v>
      </c>
      <c r="K1016" t="s">
        <v>26</v>
      </c>
      <c r="L1016">
        <v>1</v>
      </c>
      <c r="M1016" t="s">
        <v>261</v>
      </c>
      <c r="N1016">
        <v>1737</v>
      </c>
      <c r="R1016" s="2">
        <f t="shared" si="31"/>
        <v>4.6719922536916005</v>
      </c>
      <c r="S1016" s="2">
        <f>VLOOKUP(A1016,'LBA Total'!A:Q,14,0)</f>
        <v>37179</v>
      </c>
    </row>
    <row r="1017" spans="1:19" x14ac:dyDescent="0.45">
      <c r="A1017" s="2" t="str">
        <f t="shared" si="30"/>
        <v>2023|Albert-Eden Local Board Area|Non-private Dwelling</v>
      </c>
      <c r="B1017" t="s">
        <v>16</v>
      </c>
      <c r="C1017" t="s">
        <v>17</v>
      </c>
      <c r="D1017" t="s">
        <v>18</v>
      </c>
      <c r="E1017" t="s">
        <v>19</v>
      </c>
      <c r="F1017">
        <v>2023</v>
      </c>
      <c r="G1017">
        <v>2023</v>
      </c>
      <c r="H1017" s="1" t="s">
        <v>76</v>
      </c>
      <c r="I1017" t="s">
        <v>75</v>
      </c>
      <c r="J1017">
        <v>21</v>
      </c>
      <c r="K1017" t="s">
        <v>26</v>
      </c>
      <c r="L1017">
        <v>2</v>
      </c>
      <c r="M1017" t="s">
        <v>262</v>
      </c>
      <c r="N1017">
        <v>6</v>
      </c>
      <c r="R1017" s="2">
        <f t="shared" si="31"/>
        <v>3.3898305084745761</v>
      </c>
      <c r="S1017" s="2">
        <f>VLOOKUP(A1017,'LBA Total'!A:Q,14,0)</f>
        <v>177</v>
      </c>
    </row>
    <row r="1018" spans="1:19" x14ac:dyDescent="0.45">
      <c r="A1018" s="2" t="str">
        <f t="shared" si="30"/>
        <v>2023|Albert-Eden Local Board Area|Total - dwelling type</v>
      </c>
      <c r="B1018" t="s">
        <v>16</v>
      </c>
      <c r="C1018" t="s">
        <v>17</v>
      </c>
      <c r="D1018" t="s">
        <v>18</v>
      </c>
      <c r="E1018" t="s">
        <v>19</v>
      </c>
      <c r="F1018">
        <v>2023</v>
      </c>
      <c r="G1018">
        <v>2023</v>
      </c>
      <c r="H1018" s="1" t="s">
        <v>76</v>
      </c>
      <c r="I1018" t="s">
        <v>75</v>
      </c>
      <c r="J1018">
        <v>21</v>
      </c>
      <c r="K1018" t="s">
        <v>26</v>
      </c>
      <c r="L1018">
        <v>99</v>
      </c>
      <c r="M1018" t="s">
        <v>260</v>
      </c>
      <c r="N1018">
        <v>1746</v>
      </c>
      <c r="R1018" s="2">
        <f t="shared" si="31"/>
        <v>4.6739479601670419</v>
      </c>
      <c r="S1018" s="2">
        <f>VLOOKUP(A1018,'LBA Total'!A:Q,14,0)</f>
        <v>37356</v>
      </c>
    </row>
    <row r="1019" spans="1:19" x14ac:dyDescent="0.45">
      <c r="A1019" s="2" t="str">
        <f t="shared" si="30"/>
        <v>2023|Albert-Eden Local Board Area|Private Dwelling</v>
      </c>
      <c r="B1019" t="s">
        <v>16</v>
      </c>
      <c r="C1019" t="s">
        <v>17</v>
      </c>
      <c r="D1019" t="s">
        <v>18</v>
      </c>
      <c r="E1019" t="s">
        <v>19</v>
      </c>
      <c r="F1019">
        <v>2023</v>
      </c>
      <c r="G1019">
        <v>2023</v>
      </c>
      <c r="H1019" s="1" t="s">
        <v>76</v>
      </c>
      <c r="I1019" t="s">
        <v>75</v>
      </c>
      <c r="J1019">
        <v>22</v>
      </c>
      <c r="K1019" t="s">
        <v>27</v>
      </c>
      <c r="L1019">
        <v>1</v>
      </c>
      <c r="M1019" t="s">
        <v>261</v>
      </c>
      <c r="N1019">
        <v>1698</v>
      </c>
      <c r="R1019" s="2">
        <f t="shared" si="31"/>
        <v>4.567094327442911</v>
      </c>
      <c r="S1019" s="2">
        <f>VLOOKUP(A1019,'LBA Total'!A:Q,14,0)</f>
        <v>37179</v>
      </c>
    </row>
    <row r="1020" spans="1:19" x14ac:dyDescent="0.45">
      <c r="A1020" s="2" t="str">
        <f t="shared" si="30"/>
        <v>2023|Albert-Eden Local Board Area|Non-private Dwelling</v>
      </c>
      <c r="B1020" t="s">
        <v>16</v>
      </c>
      <c r="C1020" t="s">
        <v>17</v>
      </c>
      <c r="D1020" t="s">
        <v>18</v>
      </c>
      <c r="E1020" t="s">
        <v>19</v>
      </c>
      <c r="F1020">
        <v>2023</v>
      </c>
      <c r="G1020">
        <v>2023</v>
      </c>
      <c r="H1020" s="1" t="s">
        <v>76</v>
      </c>
      <c r="I1020" t="s">
        <v>75</v>
      </c>
      <c r="J1020">
        <v>22</v>
      </c>
      <c r="K1020" t="s">
        <v>27</v>
      </c>
      <c r="L1020">
        <v>2</v>
      </c>
      <c r="M1020" t="s">
        <v>262</v>
      </c>
      <c r="N1020">
        <v>9</v>
      </c>
      <c r="R1020" s="2">
        <f t="shared" si="31"/>
        <v>5.0847457627118651</v>
      </c>
      <c r="S1020" s="2">
        <f>VLOOKUP(A1020,'LBA Total'!A:Q,14,0)</f>
        <v>177</v>
      </c>
    </row>
    <row r="1021" spans="1:19" x14ac:dyDescent="0.45">
      <c r="A1021" s="2" t="str">
        <f t="shared" si="30"/>
        <v>2023|Albert-Eden Local Board Area|Total - dwelling type</v>
      </c>
      <c r="B1021" t="s">
        <v>16</v>
      </c>
      <c r="C1021" t="s">
        <v>17</v>
      </c>
      <c r="D1021" t="s">
        <v>18</v>
      </c>
      <c r="E1021" t="s">
        <v>19</v>
      </c>
      <c r="F1021">
        <v>2023</v>
      </c>
      <c r="G1021">
        <v>2023</v>
      </c>
      <c r="H1021" s="1" t="s">
        <v>76</v>
      </c>
      <c r="I1021" t="s">
        <v>75</v>
      </c>
      <c r="J1021">
        <v>22</v>
      </c>
      <c r="K1021" t="s">
        <v>27</v>
      </c>
      <c r="L1021">
        <v>99</v>
      </c>
      <c r="M1021" t="s">
        <v>260</v>
      </c>
      <c r="N1021">
        <v>1710</v>
      </c>
      <c r="R1021" s="2">
        <f t="shared" si="31"/>
        <v>4.5775778991326694</v>
      </c>
      <c r="S1021" s="2">
        <f>VLOOKUP(A1021,'LBA Total'!A:Q,14,0)</f>
        <v>37356</v>
      </c>
    </row>
    <row r="1022" spans="1:19" x14ac:dyDescent="0.45">
      <c r="A1022" s="2" t="str">
        <f t="shared" si="30"/>
        <v>2023|Albert-Eden Local Board Area|Private Dwelling</v>
      </c>
      <c r="B1022" t="s">
        <v>16</v>
      </c>
      <c r="C1022" t="s">
        <v>17</v>
      </c>
      <c r="D1022" t="s">
        <v>18</v>
      </c>
      <c r="E1022" t="s">
        <v>19</v>
      </c>
      <c r="F1022">
        <v>2023</v>
      </c>
      <c r="G1022">
        <v>2023</v>
      </c>
      <c r="H1022" s="1" t="s">
        <v>76</v>
      </c>
      <c r="I1022" t="s">
        <v>75</v>
      </c>
      <c r="J1022">
        <v>3</v>
      </c>
      <c r="K1022" t="s">
        <v>28</v>
      </c>
      <c r="L1022">
        <v>1</v>
      </c>
      <c r="M1022" t="s">
        <v>261</v>
      </c>
      <c r="N1022">
        <v>603</v>
      </c>
      <c r="R1022" s="2">
        <f t="shared" si="31"/>
        <v>1.6218833212297266</v>
      </c>
      <c r="S1022" s="2">
        <f>VLOOKUP(A1022,'LBA Total'!A:Q,14,0)</f>
        <v>37179</v>
      </c>
    </row>
    <row r="1023" spans="1:19" x14ac:dyDescent="0.45">
      <c r="A1023" s="2" t="str">
        <f t="shared" si="30"/>
        <v>2023|Albert-Eden Local Board Area|Non-private Dwelling</v>
      </c>
      <c r="B1023" t="s">
        <v>16</v>
      </c>
      <c r="C1023" t="s">
        <v>17</v>
      </c>
      <c r="D1023" t="s">
        <v>18</v>
      </c>
      <c r="E1023" t="s">
        <v>19</v>
      </c>
      <c r="F1023">
        <v>2023</v>
      </c>
      <c r="G1023">
        <v>2023</v>
      </c>
      <c r="H1023" s="1" t="s">
        <v>76</v>
      </c>
      <c r="I1023" t="s">
        <v>75</v>
      </c>
      <c r="J1023">
        <v>3</v>
      </c>
      <c r="K1023" t="s">
        <v>28</v>
      </c>
      <c r="L1023">
        <v>2</v>
      </c>
      <c r="M1023" t="s">
        <v>262</v>
      </c>
      <c r="N1023">
        <v>3</v>
      </c>
      <c r="R1023" s="2">
        <f t="shared" si="31"/>
        <v>1.6949152542372881</v>
      </c>
      <c r="S1023" s="2">
        <f>VLOOKUP(A1023,'LBA Total'!A:Q,14,0)</f>
        <v>177</v>
      </c>
    </row>
    <row r="1024" spans="1:19" x14ac:dyDescent="0.45">
      <c r="A1024" s="2" t="str">
        <f t="shared" si="30"/>
        <v>2023|Albert-Eden Local Board Area|Total - dwelling type</v>
      </c>
      <c r="B1024" t="s">
        <v>16</v>
      </c>
      <c r="C1024" t="s">
        <v>17</v>
      </c>
      <c r="D1024" t="s">
        <v>18</v>
      </c>
      <c r="E1024" t="s">
        <v>19</v>
      </c>
      <c r="F1024">
        <v>2023</v>
      </c>
      <c r="G1024">
        <v>2023</v>
      </c>
      <c r="H1024" s="1" t="s">
        <v>76</v>
      </c>
      <c r="I1024" t="s">
        <v>75</v>
      </c>
      <c r="J1024">
        <v>3</v>
      </c>
      <c r="K1024" t="s">
        <v>28</v>
      </c>
      <c r="L1024">
        <v>99</v>
      </c>
      <c r="M1024" t="s">
        <v>260</v>
      </c>
      <c r="N1024">
        <v>603</v>
      </c>
      <c r="R1024" s="2">
        <f t="shared" si="31"/>
        <v>1.6141985223257309</v>
      </c>
      <c r="S1024" s="2">
        <f>VLOOKUP(A1024,'LBA Total'!A:Q,14,0)</f>
        <v>37356</v>
      </c>
    </row>
    <row r="1025" spans="1:19" x14ac:dyDescent="0.45">
      <c r="A1025" s="2" t="str">
        <f t="shared" si="30"/>
        <v>2023|Albert-Eden Local Board Area|Private Dwelling</v>
      </c>
      <c r="B1025" t="s">
        <v>16</v>
      </c>
      <c r="C1025" t="s">
        <v>17</v>
      </c>
      <c r="D1025" t="s">
        <v>18</v>
      </c>
      <c r="E1025" t="s">
        <v>19</v>
      </c>
      <c r="F1025">
        <v>2023</v>
      </c>
      <c r="G1025">
        <v>2023</v>
      </c>
      <c r="H1025" s="1" t="s">
        <v>76</v>
      </c>
      <c r="I1025" t="s">
        <v>75</v>
      </c>
      <c r="J1025">
        <v>999</v>
      </c>
      <c r="K1025" t="s">
        <v>29</v>
      </c>
      <c r="L1025">
        <v>1</v>
      </c>
      <c r="M1025" t="s">
        <v>261</v>
      </c>
      <c r="N1025">
        <v>37179</v>
      </c>
      <c r="R1025" s="2">
        <f t="shared" si="31"/>
        <v>100</v>
      </c>
      <c r="S1025" s="2">
        <f>VLOOKUP(A1025,'LBA Total'!A:Q,14,0)</f>
        <v>37179</v>
      </c>
    </row>
    <row r="1026" spans="1:19" x14ac:dyDescent="0.45">
      <c r="A1026" s="2" t="str">
        <f t="shared" si="30"/>
        <v>2023|Albert-Eden Local Board Area|Non-private Dwelling</v>
      </c>
      <c r="B1026" t="s">
        <v>16</v>
      </c>
      <c r="C1026" t="s">
        <v>17</v>
      </c>
      <c r="D1026" t="s">
        <v>18</v>
      </c>
      <c r="E1026" t="s">
        <v>19</v>
      </c>
      <c r="F1026">
        <v>2023</v>
      </c>
      <c r="G1026">
        <v>2023</v>
      </c>
      <c r="H1026" s="1" t="s">
        <v>76</v>
      </c>
      <c r="I1026" t="s">
        <v>75</v>
      </c>
      <c r="J1026">
        <v>999</v>
      </c>
      <c r="K1026" t="s">
        <v>29</v>
      </c>
      <c r="L1026">
        <v>2</v>
      </c>
      <c r="M1026" t="s">
        <v>262</v>
      </c>
      <c r="N1026">
        <v>177</v>
      </c>
      <c r="R1026" s="2">
        <f t="shared" si="31"/>
        <v>100</v>
      </c>
      <c r="S1026" s="2">
        <f>VLOOKUP(A1026,'LBA Total'!A:Q,14,0)</f>
        <v>177</v>
      </c>
    </row>
    <row r="1027" spans="1:19" x14ac:dyDescent="0.45">
      <c r="A1027" s="2" t="str">
        <f t="shared" ref="A1027:A1090" si="32">G1027&amp;"|"&amp;I1027&amp;"|"&amp;M1027</f>
        <v>2023|Albert-Eden Local Board Area|Total - dwelling type</v>
      </c>
      <c r="B1027" t="s">
        <v>16</v>
      </c>
      <c r="C1027" t="s">
        <v>17</v>
      </c>
      <c r="D1027" t="s">
        <v>18</v>
      </c>
      <c r="E1027" t="s">
        <v>19</v>
      </c>
      <c r="F1027">
        <v>2023</v>
      </c>
      <c r="G1027">
        <v>2023</v>
      </c>
      <c r="H1027" s="1" t="s">
        <v>76</v>
      </c>
      <c r="I1027" t="s">
        <v>75</v>
      </c>
      <c r="J1027">
        <v>999</v>
      </c>
      <c r="K1027" t="s">
        <v>29</v>
      </c>
      <c r="L1027">
        <v>99</v>
      </c>
      <c r="M1027" t="s">
        <v>260</v>
      </c>
      <c r="N1027">
        <v>37356</v>
      </c>
      <c r="R1027" s="2">
        <f t="shared" ref="R1027:R1090" si="33">IF(P1027&lt;&gt;"_U",IFERROR((N1027/S1027*100),"."),".")</f>
        <v>100</v>
      </c>
      <c r="S1027" s="2">
        <f>VLOOKUP(A1027,'LBA Total'!A:Q,14,0)</f>
        <v>37356</v>
      </c>
    </row>
    <row r="1028" spans="1:19" x14ac:dyDescent="0.45">
      <c r="A1028" s="2" t="str">
        <f t="shared" si="32"/>
        <v>2023|PuketƒÅpapa Local Board Area|Private Dwelling</v>
      </c>
      <c r="B1028" t="s">
        <v>16</v>
      </c>
      <c r="C1028" t="s">
        <v>17</v>
      </c>
      <c r="D1028" t="s">
        <v>18</v>
      </c>
      <c r="E1028" t="s">
        <v>19</v>
      </c>
      <c r="F1028">
        <v>2023</v>
      </c>
      <c r="G1028">
        <v>2023</v>
      </c>
      <c r="H1028" s="1" t="s">
        <v>74</v>
      </c>
      <c r="I1028" t="s">
        <v>73</v>
      </c>
      <c r="J1028">
        <v>1</v>
      </c>
      <c r="K1028" t="s">
        <v>22</v>
      </c>
      <c r="L1028">
        <v>1</v>
      </c>
      <c r="M1028" t="s">
        <v>261</v>
      </c>
      <c r="N1028">
        <v>18012</v>
      </c>
      <c r="R1028" s="2">
        <f t="shared" si="33"/>
        <v>91.608178211779062</v>
      </c>
      <c r="S1028" s="2">
        <f>VLOOKUP(A1028,'LBA Total'!A:Q,14,0)</f>
        <v>19662</v>
      </c>
    </row>
    <row r="1029" spans="1:19" x14ac:dyDescent="0.45">
      <c r="A1029" s="2" t="str">
        <f t="shared" si="32"/>
        <v>2023|PuketƒÅpapa Local Board Area|Non-private Dwelling</v>
      </c>
      <c r="B1029" t="s">
        <v>16</v>
      </c>
      <c r="C1029" t="s">
        <v>17</v>
      </c>
      <c r="D1029" t="s">
        <v>18</v>
      </c>
      <c r="E1029" t="s">
        <v>19</v>
      </c>
      <c r="F1029">
        <v>2023</v>
      </c>
      <c r="G1029">
        <v>2023</v>
      </c>
      <c r="H1029" s="1" t="s">
        <v>74</v>
      </c>
      <c r="I1029" t="s">
        <v>73</v>
      </c>
      <c r="J1029">
        <v>1</v>
      </c>
      <c r="K1029" t="s">
        <v>22</v>
      </c>
      <c r="L1029">
        <v>2</v>
      </c>
      <c r="M1029" t="s">
        <v>262</v>
      </c>
      <c r="N1029">
        <v>33</v>
      </c>
      <c r="R1029" s="2">
        <f t="shared" si="33"/>
        <v>91.666666666666657</v>
      </c>
      <c r="S1029" s="2">
        <f>VLOOKUP(A1029,'LBA Total'!A:Q,14,0)</f>
        <v>36</v>
      </c>
    </row>
    <row r="1030" spans="1:19" x14ac:dyDescent="0.45">
      <c r="A1030" s="2" t="str">
        <f t="shared" si="32"/>
        <v>2023|PuketƒÅpapa Local Board Area|Total - dwelling type</v>
      </c>
      <c r="B1030" t="s">
        <v>16</v>
      </c>
      <c r="C1030" t="s">
        <v>17</v>
      </c>
      <c r="D1030" t="s">
        <v>18</v>
      </c>
      <c r="E1030" t="s">
        <v>19</v>
      </c>
      <c r="F1030">
        <v>2023</v>
      </c>
      <c r="G1030">
        <v>2023</v>
      </c>
      <c r="H1030" s="1" t="s">
        <v>74</v>
      </c>
      <c r="I1030" t="s">
        <v>73</v>
      </c>
      <c r="J1030">
        <v>1</v>
      </c>
      <c r="K1030" t="s">
        <v>22</v>
      </c>
      <c r="L1030">
        <v>99</v>
      </c>
      <c r="M1030" t="s">
        <v>260</v>
      </c>
      <c r="N1030">
        <v>18045</v>
      </c>
      <c r="R1030" s="2">
        <f t="shared" si="33"/>
        <v>91.59433531292828</v>
      </c>
      <c r="S1030" s="2">
        <f>VLOOKUP(A1030,'LBA Total'!A:Q,14,0)</f>
        <v>19701</v>
      </c>
    </row>
    <row r="1031" spans="1:19" x14ac:dyDescent="0.45">
      <c r="A1031" s="2" t="str">
        <f t="shared" si="32"/>
        <v>2023|PuketƒÅpapa Local Board Area|Private Dwelling</v>
      </c>
      <c r="B1031" t="s">
        <v>16</v>
      </c>
      <c r="C1031" t="s">
        <v>17</v>
      </c>
      <c r="D1031" t="s">
        <v>18</v>
      </c>
      <c r="E1031" t="s">
        <v>19</v>
      </c>
      <c r="F1031">
        <v>2023</v>
      </c>
      <c r="G1031">
        <v>2023</v>
      </c>
      <c r="H1031" s="1" t="s">
        <v>74</v>
      </c>
      <c r="I1031" t="s">
        <v>73</v>
      </c>
      <c r="J1031">
        <v>2</v>
      </c>
      <c r="K1031" t="s">
        <v>23</v>
      </c>
      <c r="L1031">
        <v>1</v>
      </c>
      <c r="M1031" t="s">
        <v>261</v>
      </c>
      <c r="N1031">
        <v>1410</v>
      </c>
      <c r="R1031" s="2">
        <f t="shared" si="33"/>
        <v>7.1711931644797069</v>
      </c>
      <c r="S1031" s="2">
        <f>VLOOKUP(A1031,'LBA Total'!A:Q,14,0)</f>
        <v>19662</v>
      </c>
    </row>
    <row r="1032" spans="1:19" x14ac:dyDescent="0.45">
      <c r="A1032" s="2" t="str">
        <f t="shared" si="32"/>
        <v>2023|PuketƒÅpapa Local Board Area|Non-private Dwelling</v>
      </c>
      <c r="B1032" t="s">
        <v>16</v>
      </c>
      <c r="C1032" t="s">
        <v>17</v>
      </c>
      <c r="D1032" t="s">
        <v>18</v>
      </c>
      <c r="E1032" t="s">
        <v>19</v>
      </c>
      <c r="F1032">
        <v>2023</v>
      </c>
      <c r="G1032">
        <v>2023</v>
      </c>
      <c r="H1032" s="1" t="s">
        <v>74</v>
      </c>
      <c r="I1032" t="s">
        <v>73</v>
      </c>
      <c r="J1032">
        <v>2</v>
      </c>
      <c r="K1032" t="s">
        <v>23</v>
      </c>
      <c r="L1032">
        <v>2</v>
      </c>
      <c r="M1032" t="s">
        <v>262</v>
      </c>
      <c r="N1032">
        <v>3</v>
      </c>
      <c r="R1032" s="2">
        <f t="shared" si="33"/>
        <v>8.3333333333333321</v>
      </c>
      <c r="S1032" s="2">
        <f>VLOOKUP(A1032,'LBA Total'!A:Q,14,0)</f>
        <v>36</v>
      </c>
    </row>
    <row r="1033" spans="1:19" x14ac:dyDescent="0.45">
      <c r="A1033" s="2" t="str">
        <f t="shared" si="32"/>
        <v>2023|PuketƒÅpapa Local Board Area|Total - dwelling type</v>
      </c>
      <c r="B1033" t="s">
        <v>16</v>
      </c>
      <c r="C1033" t="s">
        <v>17</v>
      </c>
      <c r="D1033" t="s">
        <v>18</v>
      </c>
      <c r="E1033" t="s">
        <v>19</v>
      </c>
      <c r="F1033">
        <v>2023</v>
      </c>
      <c r="G1033">
        <v>2023</v>
      </c>
      <c r="H1033" s="1" t="s">
        <v>74</v>
      </c>
      <c r="I1033" t="s">
        <v>73</v>
      </c>
      <c r="J1033">
        <v>2</v>
      </c>
      <c r="K1033" t="s">
        <v>23</v>
      </c>
      <c r="L1033">
        <v>99</v>
      </c>
      <c r="M1033" t="s">
        <v>260</v>
      </c>
      <c r="N1033">
        <v>1413</v>
      </c>
      <c r="R1033" s="2">
        <f t="shared" si="33"/>
        <v>7.1722247601644584</v>
      </c>
      <c r="S1033" s="2">
        <f>VLOOKUP(A1033,'LBA Total'!A:Q,14,0)</f>
        <v>19701</v>
      </c>
    </row>
    <row r="1034" spans="1:19" x14ac:dyDescent="0.45">
      <c r="A1034" s="2" t="str">
        <f t="shared" si="32"/>
        <v>2023|PuketƒÅpapa Local Board Area|Private Dwelling</v>
      </c>
      <c r="B1034" t="s">
        <v>16</v>
      </c>
      <c r="C1034" t="s">
        <v>17</v>
      </c>
      <c r="D1034" t="s">
        <v>18</v>
      </c>
      <c r="E1034" t="s">
        <v>19</v>
      </c>
      <c r="F1034">
        <v>2023</v>
      </c>
      <c r="G1034">
        <v>2023</v>
      </c>
      <c r="H1034" s="1" t="s">
        <v>74</v>
      </c>
      <c r="I1034" t="s">
        <v>73</v>
      </c>
      <c r="J1034">
        <v>21</v>
      </c>
      <c r="K1034" t="s">
        <v>26</v>
      </c>
      <c r="L1034">
        <v>1</v>
      </c>
      <c r="M1034" t="s">
        <v>261</v>
      </c>
      <c r="N1034">
        <v>858</v>
      </c>
      <c r="R1034" s="2">
        <f t="shared" si="33"/>
        <v>4.3637473298748857</v>
      </c>
      <c r="S1034" s="2">
        <f>VLOOKUP(A1034,'LBA Total'!A:Q,14,0)</f>
        <v>19662</v>
      </c>
    </row>
    <row r="1035" spans="1:19" x14ac:dyDescent="0.45">
      <c r="A1035" s="2" t="str">
        <f t="shared" si="32"/>
        <v>2023|PuketƒÅpapa Local Board Area|Non-private Dwelling</v>
      </c>
      <c r="B1035" t="s">
        <v>16</v>
      </c>
      <c r="C1035" t="s">
        <v>17</v>
      </c>
      <c r="D1035" t="s">
        <v>18</v>
      </c>
      <c r="E1035" t="s">
        <v>19</v>
      </c>
      <c r="F1035">
        <v>2023</v>
      </c>
      <c r="G1035">
        <v>2023</v>
      </c>
      <c r="H1035" s="1" t="s">
        <v>74</v>
      </c>
      <c r="I1035" t="s">
        <v>73</v>
      </c>
      <c r="J1035">
        <v>21</v>
      </c>
      <c r="K1035" t="s">
        <v>26</v>
      </c>
      <c r="L1035">
        <v>2</v>
      </c>
      <c r="M1035" t="s">
        <v>262</v>
      </c>
      <c r="N1035">
        <v>0</v>
      </c>
      <c r="R1035" s="2">
        <f t="shared" si="33"/>
        <v>0</v>
      </c>
      <c r="S1035" s="2">
        <f>VLOOKUP(A1035,'LBA Total'!A:Q,14,0)</f>
        <v>36</v>
      </c>
    </row>
    <row r="1036" spans="1:19" x14ac:dyDescent="0.45">
      <c r="A1036" s="2" t="str">
        <f t="shared" si="32"/>
        <v>2023|PuketƒÅpapa Local Board Area|Total - dwelling type</v>
      </c>
      <c r="B1036" t="s">
        <v>16</v>
      </c>
      <c r="C1036" t="s">
        <v>17</v>
      </c>
      <c r="D1036" t="s">
        <v>18</v>
      </c>
      <c r="E1036" t="s">
        <v>19</v>
      </c>
      <c r="F1036">
        <v>2023</v>
      </c>
      <c r="G1036">
        <v>2023</v>
      </c>
      <c r="H1036" s="1" t="s">
        <v>74</v>
      </c>
      <c r="I1036" t="s">
        <v>73</v>
      </c>
      <c r="J1036">
        <v>21</v>
      </c>
      <c r="K1036" t="s">
        <v>26</v>
      </c>
      <c r="L1036">
        <v>99</v>
      </c>
      <c r="M1036" t="s">
        <v>260</v>
      </c>
      <c r="N1036">
        <v>858</v>
      </c>
      <c r="R1036" s="2">
        <f t="shared" si="33"/>
        <v>4.3551088777219427</v>
      </c>
      <c r="S1036" s="2">
        <f>VLOOKUP(A1036,'LBA Total'!A:Q,14,0)</f>
        <v>19701</v>
      </c>
    </row>
    <row r="1037" spans="1:19" x14ac:dyDescent="0.45">
      <c r="A1037" s="2" t="str">
        <f t="shared" si="32"/>
        <v>2023|PuketƒÅpapa Local Board Area|Private Dwelling</v>
      </c>
      <c r="B1037" t="s">
        <v>16</v>
      </c>
      <c r="C1037" t="s">
        <v>17</v>
      </c>
      <c r="D1037" t="s">
        <v>18</v>
      </c>
      <c r="E1037" t="s">
        <v>19</v>
      </c>
      <c r="F1037">
        <v>2023</v>
      </c>
      <c r="G1037">
        <v>2023</v>
      </c>
      <c r="H1037" s="1" t="s">
        <v>74</v>
      </c>
      <c r="I1037" t="s">
        <v>73</v>
      </c>
      <c r="J1037">
        <v>22</v>
      </c>
      <c r="K1037" t="s">
        <v>27</v>
      </c>
      <c r="L1037">
        <v>1</v>
      </c>
      <c r="M1037" t="s">
        <v>261</v>
      </c>
      <c r="N1037">
        <v>549</v>
      </c>
      <c r="R1037" s="2">
        <f t="shared" si="33"/>
        <v>2.792187976808056</v>
      </c>
      <c r="S1037" s="2">
        <f>VLOOKUP(A1037,'LBA Total'!A:Q,14,0)</f>
        <v>19662</v>
      </c>
    </row>
    <row r="1038" spans="1:19" x14ac:dyDescent="0.45">
      <c r="A1038" s="2" t="str">
        <f t="shared" si="32"/>
        <v>2023|PuketƒÅpapa Local Board Area|Non-private Dwelling</v>
      </c>
      <c r="B1038" t="s">
        <v>16</v>
      </c>
      <c r="C1038" t="s">
        <v>17</v>
      </c>
      <c r="D1038" t="s">
        <v>18</v>
      </c>
      <c r="E1038" t="s">
        <v>19</v>
      </c>
      <c r="F1038">
        <v>2023</v>
      </c>
      <c r="G1038">
        <v>2023</v>
      </c>
      <c r="H1038" s="1" t="s">
        <v>74</v>
      </c>
      <c r="I1038" t="s">
        <v>73</v>
      </c>
      <c r="J1038">
        <v>22</v>
      </c>
      <c r="K1038" t="s">
        <v>27</v>
      </c>
      <c r="L1038">
        <v>2</v>
      </c>
      <c r="M1038" t="s">
        <v>262</v>
      </c>
      <c r="N1038">
        <v>0</v>
      </c>
      <c r="R1038" s="2">
        <f t="shared" si="33"/>
        <v>0</v>
      </c>
      <c r="S1038" s="2">
        <f>VLOOKUP(A1038,'LBA Total'!A:Q,14,0)</f>
        <v>36</v>
      </c>
    </row>
    <row r="1039" spans="1:19" x14ac:dyDescent="0.45">
      <c r="A1039" s="2" t="str">
        <f t="shared" si="32"/>
        <v>2023|PuketƒÅpapa Local Board Area|Total - dwelling type</v>
      </c>
      <c r="B1039" t="s">
        <v>16</v>
      </c>
      <c r="C1039" t="s">
        <v>17</v>
      </c>
      <c r="D1039" t="s">
        <v>18</v>
      </c>
      <c r="E1039" t="s">
        <v>19</v>
      </c>
      <c r="F1039">
        <v>2023</v>
      </c>
      <c r="G1039">
        <v>2023</v>
      </c>
      <c r="H1039" s="1" t="s">
        <v>74</v>
      </c>
      <c r="I1039" t="s">
        <v>73</v>
      </c>
      <c r="J1039">
        <v>22</v>
      </c>
      <c r="K1039" t="s">
        <v>27</v>
      </c>
      <c r="L1039">
        <v>99</v>
      </c>
      <c r="M1039" t="s">
        <v>260</v>
      </c>
      <c r="N1039">
        <v>549</v>
      </c>
      <c r="R1039" s="2">
        <f t="shared" si="33"/>
        <v>2.7866605756052993</v>
      </c>
      <c r="S1039" s="2">
        <f>VLOOKUP(A1039,'LBA Total'!A:Q,14,0)</f>
        <v>19701</v>
      </c>
    </row>
    <row r="1040" spans="1:19" x14ac:dyDescent="0.45">
      <c r="A1040" s="2" t="str">
        <f t="shared" si="32"/>
        <v>2023|PuketƒÅpapa Local Board Area|Private Dwelling</v>
      </c>
      <c r="B1040" t="s">
        <v>16</v>
      </c>
      <c r="C1040" t="s">
        <v>17</v>
      </c>
      <c r="D1040" t="s">
        <v>18</v>
      </c>
      <c r="E1040" t="s">
        <v>19</v>
      </c>
      <c r="F1040">
        <v>2023</v>
      </c>
      <c r="G1040">
        <v>2023</v>
      </c>
      <c r="H1040" s="1" t="s">
        <v>74</v>
      </c>
      <c r="I1040" t="s">
        <v>73</v>
      </c>
      <c r="J1040">
        <v>3</v>
      </c>
      <c r="K1040" t="s">
        <v>28</v>
      </c>
      <c r="L1040">
        <v>1</v>
      </c>
      <c r="M1040" t="s">
        <v>261</v>
      </c>
      <c r="N1040">
        <v>243</v>
      </c>
      <c r="R1040" s="2">
        <f t="shared" si="33"/>
        <v>1.235886481537992</v>
      </c>
      <c r="S1040" s="2">
        <f>VLOOKUP(A1040,'LBA Total'!A:Q,14,0)</f>
        <v>19662</v>
      </c>
    </row>
    <row r="1041" spans="1:19" x14ac:dyDescent="0.45">
      <c r="A1041" s="2" t="str">
        <f t="shared" si="32"/>
        <v>2023|PuketƒÅpapa Local Board Area|Non-private Dwelling</v>
      </c>
      <c r="B1041" t="s">
        <v>16</v>
      </c>
      <c r="C1041" t="s">
        <v>17</v>
      </c>
      <c r="D1041" t="s">
        <v>18</v>
      </c>
      <c r="E1041" t="s">
        <v>19</v>
      </c>
      <c r="F1041">
        <v>2023</v>
      </c>
      <c r="G1041">
        <v>2023</v>
      </c>
      <c r="H1041" s="1" t="s">
        <v>74</v>
      </c>
      <c r="I1041" t="s">
        <v>73</v>
      </c>
      <c r="J1041">
        <v>3</v>
      </c>
      <c r="K1041" t="s">
        <v>28</v>
      </c>
      <c r="L1041">
        <v>2</v>
      </c>
      <c r="M1041" t="s">
        <v>262</v>
      </c>
      <c r="N1041">
        <v>0</v>
      </c>
      <c r="R1041" s="2">
        <f t="shared" si="33"/>
        <v>0</v>
      </c>
      <c r="S1041" s="2">
        <f>VLOOKUP(A1041,'LBA Total'!A:Q,14,0)</f>
        <v>36</v>
      </c>
    </row>
    <row r="1042" spans="1:19" x14ac:dyDescent="0.45">
      <c r="A1042" s="2" t="str">
        <f t="shared" si="32"/>
        <v>2023|PuketƒÅpapa Local Board Area|Total - dwelling type</v>
      </c>
      <c r="B1042" t="s">
        <v>16</v>
      </c>
      <c r="C1042" t="s">
        <v>17</v>
      </c>
      <c r="D1042" t="s">
        <v>18</v>
      </c>
      <c r="E1042" t="s">
        <v>19</v>
      </c>
      <c r="F1042">
        <v>2023</v>
      </c>
      <c r="G1042">
        <v>2023</v>
      </c>
      <c r="H1042" s="1" t="s">
        <v>74</v>
      </c>
      <c r="I1042" t="s">
        <v>73</v>
      </c>
      <c r="J1042">
        <v>3</v>
      </c>
      <c r="K1042" t="s">
        <v>28</v>
      </c>
      <c r="L1042">
        <v>99</v>
      </c>
      <c r="M1042" t="s">
        <v>260</v>
      </c>
      <c r="N1042">
        <v>243</v>
      </c>
      <c r="R1042" s="2">
        <f t="shared" si="33"/>
        <v>1.2334399269072636</v>
      </c>
      <c r="S1042" s="2">
        <f>VLOOKUP(A1042,'LBA Total'!A:Q,14,0)</f>
        <v>19701</v>
      </c>
    </row>
    <row r="1043" spans="1:19" x14ac:dyDescent="0.45">
      <c r="A1043" s="2" t="str">
        <f t="shared" si="32"/>
        <v>2023|PuketƒÅpapa Local Board Area|Private Dwelling</v>
      </c>
      <c r="B1043" t="s">
        <v>16</v>
      </c>
      <c r="C1043" t="s">
        <v>17</v>
      </c>
      <c r="D1043" t="s">
        <v>18</v>
      </c>
      <c r="E1043" t="s">
        <v>19</v>
      </c>
      <c r="F1043">
        <v>2023</v>
      </c>
      <c r="G1043">
        <v>2023</v>
      </c>
      <c r="H1043" s="1" t="s">
        <v>74</v>
      </c>
      <c r="I1043" t="s">
        <v>73</v>
      </c>
      <c r="J1043">
        <v>999</v>
      </c>
      <c r="K1043" t="s">
        <v>29</v>
      </c>
      <c r="L1043">
        <v>1</v>
      </c>
      <c r="M1043" t="s">
        <v>261</v>
      </c>
      <c r="N1043">
        <v>19662</v>
      </c>
      <c r="R1043" s="2">
        <f t="shared" si="33"/>
        <v>100</v>
      </c>
      <c r="S1043" s="2">
        <f>VLOOKUP(A1043,'LBA Total'!A:Q,14,0)</f>
        <v>19662</v>
      </c>
    </row>
    <row r="1044" spans="1:19" x14ac:dyDescent="0.45">
      <c r="A1044" s="2" t="str">
        <f t="shared" si="32"/>
        <v>2023|PuketƒÅpapa Local Board Area|Non-private Dwelling</v>
      </c>
      <c r="B1044" t="s">
        <v>16</v>
      </c>
      <c r="C1044" t="s">
        <v>17</v>
      </c>
      <c r="D1044" t="s">
        <v>18</v>
      </c>
      <c r="E1044" t="s">
        <v>19</v>
      </c>
      <c r="F1044">
        <v>2023</v>
      </c>
      <c r="G1044">
        <v>2023</v>
      </c>
      <c r="H1044" s="1" t="s">
        <v>74</v>
      </c>
      <c r="I1044" t="s">
        <v>73</v>
      </c>
      <c r="J1044">
        <v>999</v>
      </c>
      <c r="K1044" t="s">
        <v>29</v>
      </c>
      <c r="L1044">
        <v>2</v>
      </c>
      <c r="M1044" t="s">
        <v>262</v>
      </c>
      <c r="N1044">
        <v>36</v>
      </c>
      <c r="R1044" s="2">
        <f t="shared" si="33"/>
        <v>100</v>
      </c>
      <c r="S1044" s="2">
        <f>VLOOKUP(A1044,'LBA Total'!A:Q,14,0)</f>
        <v>36</v>
      </c>
    </row>
    <row r="1045" spans="1:19" x14ac:dyDescent="0.45">
      <c r="A1045" s="2" t="str">
        <f t="shared" si="32"/>
        <v>2023|PuketƒÅpapa Local Board Area|Total - dwelling type</v>
      </c>
      <c r="B1045" t="s">
        <v>16</v>
      </c>
      <c r="C1045" t="s">
        <v>17</v>
      </c>
      <c r="D1045" t="s">
        <v>18</v>
      </c>
      <c r="E1045" t="s">
        <v>19</v>
      </c>
      <c r="F1045">
        <v>2023</v>
      </c>
      <c r="G1045">
        <v>2023</v>
      </c>
      <c r="H1045" s="1" t="s">
        <v>74</v>
      </c>
      <c r="I1045" t="s">
        <v>73</v>
      </c>
      <c r="J1045">
        <v>999</v>
      </c>
      <c r="K1045" t="s">
        <v>29</v>
      </c>
      <c r="L1045">
        <v>99</v>
      </c>
      <c r="M1045" t="s">
        <v>260</v>
      </c>
      <c r="N1045">
        <v>19701</v>
      </c>
      <c r="R1045" s="2">
        <f t="shared" si="33"/>
        <v>100</v>
      </c>
      <c r="S1045" s="2">
        <f>VLOOKUP(A1045,'LBA Total'!A:Q,14,0)</f>
        <v>19701</v>
      </c>
    </row>
    <row r="1046" spans="1:19" x14ac:dyDescent="0.45">
      <c r="A1046" s="2" t="str">
        <f t="shared" si="32"/>
        <v>2023|≈årƒÅkei Local Board Area|Private Dwelling</v>
      </c>
      <c r="B1046" t="s">
        <v>16</v>
      </c>
      <c r="C1046" t="s">
        <v>17</v>
      </c>
      <c r="D1046" t="s">
        <v>18</v>
      </c>
      <c r="E1046" t="s">
        <v>19</v>
      </c>
      <c r="F1046">
        <v>2023</v>
      </c>
      <c r="G1046">
        <v>2023</v>
      </c>
      <c r="H1046" s="1" t="s">
        <v>72</v>
      </c>
      <c r="I1046" t="s">
        <v>71</v>
      </c>
      <c r="J1046">
        <v>1</v>
      </c>
      <c r="K1046" t="s">
        <v>22</v>
      </c>
      <c r="L1046">
        <v>1</v>
      </c>
      <c r="M1046" t="s">
        <v>261</v>
      </c>
      <c r="N1046">
        <v>30513</v>
      </c>
      <c r="R1046" s="2">
        <f t="shared" si="33"/>
        <v>89.873641424405761</v>
      </c>
      <c r="S1046" s="2">
        <f>VLOOKUP(A1046,'LBA Total'!A:Q,14,0)</f>
        <v>33951</v>
      </c>
    </row>
    <row r="1047" spans="1:19" x14ac:dyDescent="0.45">
      <c r="A1047" s="2" t="str">
        <f t="shared" si="32"/>
        <v>2023|≈årƒÅkei Local Board Area|Non-private Dwelling</v>
      </c>
      <c r="B1047" t="s">
        <v>16</v>
      </c>
      <c r="C1047" t="s">
        <v>17</v>
      </c>
      <c r="D1047" t="s">
        <v>18</v>
      </c>
      <c r="E1047" t="s">
        <v>19</v>
      </c>
      <c r="F1047">
        <v>2023</v>
      </c>
      <c r="G1047">
        <v>2023</v>
      </c>
      <c r="H1047" s="1" t="s">
        <v>72</v>
      </c>
      <c r="I1047" t="s">
        <v>71</v>
      </c>
      <c r="J1047">
        <v>1</v>
      </c>
      <c r="K1047" t="s">
        <v>22</v>
      </c>
      <c r="L1047">
        <v>2</v>
      </c>
      <c r="M1047" t="s">
        <v>262</v>
      </c>
      <c r="N1047">
        <v>57</v>
      </c>
      <c r="R1047" s="2">
        <f t="shared" si="33"/>
        <v>90.476190476190482</v>
      </c>
      <c r="S1047" s="2">
        <f>VLOOKUP(A1047,'LBA Total'!A:Q,14,0)</f>
        <v>63</v>
      </c>
    </row>
    <row r="1048" spans="1:19" x14ac:dyDescent="0.45">
      <c r="A1048" s="2" t="str">
        <f t="shared" si="32"/>
        <v>2023|≈årƒÅkei Local Board Area|Total - dwelling type</v>
      </c>
      <c r="B1048" t="s">
        <v>16</v>
      </c>
      <c r="C1048" t="s">
        <v>17</v>
      </c>
      <c r="D1048" t="s">
        <v>18</v>
      </c>
      <c r="E1048" t="s">
        <v>19</v>
      </c>
      <c r="F1048">
        <v>2023</v>
      </c>
      <c r="G1048">
        <v>2023</v>
      </c>
      <c r="H1048" s="1" t="s">
        <v>72</v>
      </c>
      <c r="I1048" t="s">
        <v>71</v>
      </c>
      <c r="J1048">
        <v>1</v>
      </c>
      <c r="K1048" t="s">
        <v>22</v>
      </c>
      <c r="L1048">
        <v>99</v>
      </c>
      <c r="M1048" t="s">
        <v>260</v>
      </c>
      <c r="N1048">
        <v>30573</v>
      </c>
      <c r="R1048" s="2">
        <f t="shared" si="33"/>
        <v>89.883577350502733</v>
      </c>
      <c r="S1048" s="2">
        <f>VLOOKUP(A1048,'LBA Total'!A:Q,14,0)</f>
        <v>34014</v>
      </c>
    </row>
    <row r="1049" spans="1:19" x14ac:dyDescent="0.45">
      <c r="A1049" s="2" t="str">
        <f t="shared" si="32"/>
        <v>2023|≈årƒÅkei Local Board Area|Private Dwelling</v>
      </c>
      <c r="B1049" t="s">
        <v>16</v>
      </c>
      <c r="C1049" t="s">
        <v>17</v>
      </c>
      <c r="D1049" t="s">
        <v>18</v>
      </c>
      <c r="E1049" t="s">
        <v>19</v>
      </c>
      <c r="F1049">
        <v>2023</v>
      </c>
      <c r="G1049">
        <v>2023</v>
      </c>
      <c r="H1049" s="1" t="s">
        <v>72</v>
      </c>
      <c r="I1049" t="s">
        <v>71</v>
      </c>
      <c r="J1049">
        <v>2</v>
      </c>
      <c r="K1049" t="s">
        <v>23</v>
      </c>
      <c r="L1049">
        <v>1</v>
      </c>
      <c r="M1049" t="s">
        <v>261</v>
      </c>
      <c r="N1049">
        <v>3141</v>
      </c>
      <c r="R1049" s="2">
        <f t="shared" si="33"/>
        <v>9.2515684368648934</v>
      </c>
      <c r="S1049" s="2">
        <f>VLOOKUP(A1049,'LBA Total'!A:Q,14,0)</f>
        <v>33951</v>
      </c>
    </row>
    <row r="1050" spans="1:19" x14ac:dyDescent="0.45">
      <c r="A1050" s="2" t="str">
        <f t="shared" si="32"/>
        <v>2023|≈årƒÅkei Local Board Area|Non-private Dwelling</v>
      </c>
      <c r="B1050" t="s">
        <v>16</v>
      </c>
      <c r="C1050" t="s">
        <v>17</v>
      </c>
      <c r="D1050" t="s">
        <v>18</v>
      </c>
      <c r="E1050" t="s">
        <v>19</v>
      </c>
      <c r="F1050">
        <v>2023</v>
      </c>
      <c r="G1050">
        <v>2023</v>
      </c>
      <c r="H1050" s="1" t="s">
        <v>72</v>
      </c>
      <c r="I1050" t="s">
        <v>71</v>
      </c>
      <c r="J1050">
        <v>2</v>
      </c>
      <c r="K1050" t="s">
        <v>23</v>
      </c>
      <c r="L1050">
        <v>2</v>
      </c>
      <c r="M1050" t="s">
        <v>262</v>
      </c>
      <c r="N1050">
        <v>6</v>
      </c>
      <c r="R1050" s="2">
        <f t="shared" si="33"/>
        <v>9.5238095238095237</v>
      </c>
      <c r="S1050" s="2">
        <f>VLOOKUP(A1050,'LBA Total'!A:Q,14,0)</f>
        <v>63</v>
      </c>
    </row>
    <row r="1051" spans="1:19" x14ac:dyDescent="0.45">
      <c r="A1051" s="2" t="str">
        <f t="shared" si="32"/>
        <v>2023|≈årƒÅkei Local Board Area|Total - dwelling type</v>
      </c>
      <c r="B1051" t="s">
        <v>16</v>
      </c>
      <c r="C1051" t="s">
        <v>17</v>
      </c>
      <c r="D1051" t="s">
        <v>18</v>
      </c>
      <c r="E1051" t="s">
        <v>19</v>
      </c>
      <c r="F1051">
        <v>2023</v>
      </c>
      <c r="G1051">
        <v>2023</v>
      </c>
      <c r="H1051" s="1" t="s">
        <v>72</v>
      </c>
      <c r="I1051" t="s">
        <v>71</v>
      </c>
      <c r="J1051">
        <v>2</v>
      </c>
      <c r="K1051" t="s">
        <v>23</v>
      </c>
      <c r="L1051">
        <v>99</v>
      </c>
      <c r="M1051" t="s">
        <v>260</v>
      </c>
      <c r="N1051">
        <v>3150</v>
      </c>
      <c r="R1051" s="2">
        <f t="shared" si="33"/>
        <v>9.2608925736461458</v>
      </c>
      <c r="S1051" s="2">
        <f>VLOOKUP(A1051,'LBA Total'!A:Q,14,0)</f>
        <v>34014</v>
      </c>
    </row>
    <row r="1052" spans="1:19" x14ac:dyDescent="0.45">
      <c r="A1052" s="2" t="str">
        <f t="shared" si="32"/>
        <v>2023|≈årƒÅkei Local Board Area|Private Dwelling</v>
      </c>
      <c r="B1052" t="s">
        <v>16</v>
      </c>
      <c r="C1052" t="s">
        <v>17</v>
      </c>
      <c r="D1052" t="s">
        <v>18</v>
      </c>
      <c r="E1052" t="s">
        <v>19</v>
      </c>
      <c r="F1052">
        <v>2023</v>
      </c>
      <c r="G1052">
        <v>2023</v>
      </c>
      <c r="H1052" s="1" t="s">
        <v>72</v>
      </c>
      <c r="I1052" t="s">
        <v>71</v>
      </c>
      <c r="J1052">
        <v>21</v>
      </c>
      <c r="K1052" t="s">
        <v>26</v>
      </c>
      <c r="L1052">
        <v>1</v>
      </c>
      <c r="M1052" t="s">
        <v>261</v>
      </c>
      <c r="N1052">
        <v>1923</v>
      </c>
      <c r="R1052" s="2">
        <f t="shared" si="33"/>
        <v>5.664045241671821</v>
      </c>
      <c r="S1052" s="2">
        <f>VLOOKUP(A1052,'LBA Total'!A:Q,14,0)</f>
        <v>33951</v>
      </c>
    </row>
    <row r="1053" spans="1:19" x14ac:dyDescent="0.45">
      <c r="A1053" s="2" t="str">
        <f t="shared" si="32"/>
        <v>2023|≈årƒÅkei Local Board Area|Non-private Dwelling</v>
      </c>
      <c r="B1053" t="s">
        <v>16</v>
      </c>
      <c r="C1053" t="s">
        <v>17</v>
      </c>
      <c r="D1053" t="s">
        <v>18</v>
      </c>
      <c r="E1053" t="s">
        <v>19</v>
      </c>
      <c r="F1053">
        <v>2023</v>
      </c>
      <c r="G1053">
        <v>2023</v>
      </c>
      <c r="H1053" s="1" t="s">
        <v>72</v>
      </c>
      <c r="I1053" t="s">
        <v>71</v>
      </c>
      <c r="J1053">
        <v>21</v>
      </c>
      <c r="K1053" t="s">
        <v>26</v>
      </c>
      <c r="L1053">
        <v>2</v>
      </c>
      <c r="M1053" t="s">
        <v>262</v>
      </c>
      <c r="N1053">
        <v>3</v>
      </c>
      <c r="R1053" s="2">
        <f t="shared" si="33"/>
        <v>4.7619047619047619</v>
      </c>
      <c r="S1053" s="2">
        <f>VLOOKUP(A1053,'LBA Total'!A:Q,14,0)</f>
        <v>63</v>
      </c>
    </row>
    <row r="1054" spans="1:19" x14ac:dyDescent="0.45">
      <c r="A1054" s="2" t="str">
        <f t="shared" si="32"/>
        <v>2023|≈årƒÅkei Local Board Area|Total - dwelling type</v>
      </c>
      <c r="B1054" t="s">
        <v>16</v>
      </c>
      <c r="C1054" t="s">
        <v>17</v>
      </c>
      <c r="D1054" t="s">
        <v>18</v>
      </c>
      <c r="E1054" t="s">
        <v>19</v>
      </c>
      <c r="F1054">
        <v>2023</v>
      </c>
      <c r="G1054">
        <v>2023</v>
      </c>
      <c r="H1054" s="1" t="s">
        <v>72</v>
      </c>
      <c r="I1054" t="s">
        <v>71</v>
      </c>
      <c r="J1054">
        <v>21</v>
      </c>
      <c r="K1054" t="s">
        <v>26</v>
      </c>
      <c r="L1054">
        <v>99</v>
      </c>
      <c r="M1054" t="s">
        <v>260</v>
      </c>
      <c r="N1054">
        <v>1926</v>
      </c>
      <c r="R1054" s="2">
        <f t="shared" si="33"/>
        <v>5.662374316457929</v>
      </c>
      <c r="S1054" s="2">
        <f>VLOOKUP(A1054,'LBA Total'!A:Q,14,0)</f>
        <v>34014</v>
      </c>
    </row>
    <row r="1055" spans="1:19" x14ac:dyDescent="0.45">
      <c r="A1055" s="2" t="str">
        <f t="shared" si="32"/>
        <v>2023|≈årƒÅkei Local Board Area|Private Dwelling</v>
      </c>
      <c r="B1055" t="s">
        <v>16</v>
      </c>
      <c r="C1055" t="s">
        <v>17</v>
      </c>
      <c r="D1055" t="s">
        <v>18</v>
      </c>
      <c r="E1055" t="s">
        <v>19</v>
      </c>
      <c r="F1055">
        <v>2023</v>
      </c>
      <c r="G1055">
        <v>2023</v>
      </c>
      <c r="H1055" s="1" t="s">
        <v>72</v>
      </c>
      <c r="I1055" t="s">
        <v>71</v>
      </c>
      <c r="J1055">
        <v>22</v>
      </c>
      <c r="K1055" t="s">
        <v>27</v>
      </c>
      <c r="L1055">
        <v>1</v>
      </c>
      <c r="M1055" t="s">
        <v>261</v>
      </c>
      <c r="N1055">
        <v>1218</v>
      </c>
      <c r="R1055" s="2">
        <f t="shared" si="33"/>
        <v>3.5875231951930724</v>
      </c>
      <c r="S1055" s="2">
        <f>VLOOKUP(A1055,'LBA Total'!A:Q,14,0)</f>
        <v>33951</v>
      </c>
    </row>
    <row r="1056" spans="1:19" x14ac:dyDescent="0.45">
      <c r="A1056" s="2" t="str">
        <f t="shared" si="32"/>
        <v>2023|≈årƒÅkei Local Board Area|Non-private Dwelling</v>
      </c>
      <c r="B1056" t="s">
        <v>16</v>
      </c>
      <c r="C1056" t="s">
        <v>17</v>
      </c>
      <c r="D1056" t="s">
        <v>18</v>
      </c>
      <c r="E1056" t="s">
        <v>19</v>
      </c>
      <c r="F1056">
        <v>2023</v>
      </c>
      <c r="G1056">
        <v>2023</v>
      </c>
      <c r="H1056" s="1" t="s">
        <v>72</v>
      </c>
      <c r="I1056" t="s">
        <v>71</v>
      </c>
      <c r="J1056">
        <v>22</v>
      </c>
      <c r="K1056" t="s">
        <v>27</v>
      </c>
      <c r="L1056">
        <v>2</v>
      </c>
      <c r="M1056" t="s">
        <v>262</v>
      </c>
      <c r="N1056">
        <v>3</v>
      </c>
      <c r="R1056" s="2">
        <f t="shared" si="33"/>
        <v>4.7619047619047619</v>
      </c>
      <c r="S1056" s="2">
        <f>VLOOKUP(A1056,'LBA Total'!A:Q,14,0)</f>
        <v>63</v>
      </c>
    </row>
    <row r="1057" spans="1:19" x14ac:dyDescent="0.45">
      <c r="A1057" s="2" t="str">
        <f t="shared" si="32"/>
        <v>2023|≈årƒÅkei Local Board Area|Total - dwelling type</v>
      </c>
      <c r="B1057" t="s">
        <v>16</v>
      </c>
      <c r="C1057" t="s">
        <v>17</v>
      </c>
      <c r="D1057" t="s">
        <v>18</v>
      </c>
      <c r="E1057" t="s">
        <v>19</v>
      </c>
      <c r="F1057">
        <v>2023</v>
      </c>
      <c r="G1057">
        <v>2023</v>
      </c>
      <c r="H1057" s="1" t="s">
        <v>72</v>
      </c>
      <c r="I1057" t="s">
        <v>71</v>
      </c>
      <c r="J1057">
        <v>22</v>
      </c>
      <c r="K1057" t="s">
        <v>27</v>
      </c>
      <c r="L1057">
        <v>99</v>
      </c>
      <c r="M1057" t="s">
        <v>260</v>
      </c>
      <c r="N1057">
        <v>1224</v>
      </c>
      <c r="R1057" s="2">
        <f t="shared" si="33"/>
        <v>3.5985182571882164</v>
      </c>
      <c r="S1057" s="2">
        <f>VLOOKUP(A1057,'LBA Total'!A:Q,14,0)</f>
        <v>34014</v>
      </c>
    </row>
    <row r="1058" spans="1:19" x14ac:dyDescent="0.45">
      <c r="A1058" s="2" t="str">
        <f t="shared" si="32"/>
        <v>2023|≈årƒÅkei Local Board Area|Private Dwelling</v>
      </c>
      <c r="B1058" t="s">
        <v>16</v>
      </c>
      <c r="C1058" t="s">
        <v>17</v>
      </c>
      <c r="D1058" t="s">
        <v>18</v>
      </c>
      <c r="E1058" t="s">
        <v>19</v>
      </c>
      <c r="F1058">
        <v>2023</v>
      </c>
      <c r="G1058">
        <v>2023</v>
      </c>
      <c r="H1058" s="1" t="s">
        <v>72</v>
      </c>
      <c r="I1058" t="s">
        <v>71</v>
      </c>
      <c r="J1058">
        <v>3</v>
      </c>
      <c r="K1058" t="s">
        <v>28</v>
      </c>
      <c r="L1058">
        <v>1</v>
      </c>
      <c r="M1058" t="s">
        <v>261</v>
      </c>
      <c r="N1058">
        <v>294</v>
      </c>
      <c r="R1058" s="2">
        <f t="shared" si="33"/>
        <v>0.86595387470177609</v>
      </c>
      <c r="S1058" s="2">
        <f>VLOOKUP(A1058,'LBA Total'!A:Q,14,0)</f>
        <v>33951</v>
      </c>
    </row>
    <row r="1059" spans="1:19" x14ac:dyDescent="0.45">
      <c r="A1059" s="2" t="str">
        <f t="shared" si="32"/>
        <v>2023|≈årƒÅkei Local Board Area|Non-private Dwelling</v>
      </c>
      <c r="B1059" t="s">
        <v>16</v>
      </c>
      <c r="C1059" t="s">
        <v>17</v>
      </c>
      <c r="D1059" t="s">
        <v>18</v>
      </c>
      <c r="E1059" t="s">
        <v>19</v>
      </c>
      <c r="F1059">
        <v>2023</v>
      </c>
      <c r="G1059">
        <v>2023</v>
      </c>
      <c r="H1059" s="1" t="s">
        <v>72</v>
      </c>
      <c r="I1059" t="s">
        <v>71</v>
      </c>
      <c r="J1059">
        <v>3</v>
      </c>
      <c r="K1059" t="s">
        <v>28</v>
      </c>
      <c r="L1059">
        <v>2</v>
      </c>
      <c r="M1059" t="s">
        <v>262</v>
      </c>
      <c r="N1059">
        <v>0</v>
      </c>
      <c r="R1059" s="2">
        <f t="shared" si="33"/>
        <v>0</v>
      </c>
      <c r="S1059" s="2">
        <f>VLOOKUP(A1059,'LBA Total'!A:Q,14,0)</f>
        <v>63</v>
      </c>
    </row>
    <row r="1060" spans="1:19" x14ac:dyDescent="0.45">
      <c r="A1060" s="2" t="str">
        <f t="shared" si="32"/>
        <v>2023|≈årƒÅkei Local Board Area|Total - dwelling type</v>
      </c>
      <c r="B1060" t="s">
        <v>16</v>
      </c>
      <c r="C1060" t="s">
        <v>17</v>
      </c>
      <c r="D1060" t="s">
        <v>18</v>
      </c>
      <c r="E1060" t="s">
        <v>19</v>
      </c>
      <c r="F1060">
        <v>2023</v>
      </c>
      <c r="G1060">
        <v>2023</v>
      </c>
      <c r="H1060" s="1" t="s">
        <v>72</v>
      </c>
      <c r="I1060" t="s">
        <v>71</v>
      </c>
      <c r="J1060">
        <v>3</v>
      </c>
      <c r="K1060" t="s">
        <v>28</v>
      </c>
      <c r="L1060">
        <v>99</v>
      </c>
      <c r="M1060" t="s">
        <v>260</v>
      </c>
      <c r="N1060">
        <v>294</v>
      </c>
      <c r="R1060" s="2">
        <f t="shared" si="33"/>
        <v>0.86434997354030685</v>
      </c>
      <c r="S1060" s="2">
        <f>VLOOKUP(A1060,'LBA Total'!A:Q,14,0)</f>
        <v>34014</v>
      </c>
    </row>
    <row r="1061" spans="1:19" x14ac:dyDescent="0.45">
      <c r="A1061" s="2" t="str">
        <f t="shared" si="32"/>
        <v>2023|≈årƒÅkei Local Board Area|Private Dwelling</v>
      </c>
      <c r="B1061" t="s">
        <v>16</v>
      </c>
      <c r="C1061" t="s">
        <v>17</v>
      </c>
      <c r="D1061" t="s">
        <v>18</v>
      </c>
      <c r="E1061" t="s">
        <v>19</v>
      </c>
      <c r="F1061">
        <v>2023</v>
      </c>
      <c r="G1061">
        <v>2023</v>
      </c>
      <c r="H1061" s="1" t="s">
        <v>72</v>
      </c>
      <c r="I1061" t="s">
        <v>71</v>
      </c>
      <c r="J1061">
        <v>999</v>
      </c>
      <c r="K1061" t="s">
        <v>29</v>
      </c>
      <c r="L1061">
        <v>1</v>
      </c>
      <c r="M1061" t="s">
        <v>261</v>
      </c>
      <c r="N1061">
        <v>33951</v>
      </c>
      <c r="R1061" s="2">
        <f t="shared" si="33"/>
        <v>100</v>
      </c>
      <c r="S1061" s="2">
        <f>VLOOKUP(A1061,'LBA Total'!A:Q,14,0)</f>
        <v>33951</v>
      </c>
    </row>
    <row r="1062" spans="1:19" x14ac:dyDescent="0.45">
      <c r="A1062" s="2" t="str">
        <f t="shared" si="32"/>
        <v>2023|≈årƒÅkei Local Board Area|Non-private Dwelling</v>
      </c>
      <c r="B1062" t="s">
        <v>16</v>
      </c>
      <c r="C1062" t="s">
        <v>17</v>
      </c>
      <c r="D1062" t="s">
        <v>18</v>
      </c>
      <c r="E1062" t="s">
        <v>19</v>
      </c>
      <c r="F1062">
        <v>2023</v>
      </c>
      <c r="G1062">
        <v>2023</v>
      </c>
      <c r="H1062" s="1" t="s">
        <v>72</v>
      </c>
      <c r="I1062" t="s">
        <v>71</v>
      </c>
      <c r="J1062">
        <v>999</v>
      </c>
      <c r="K1062" t="s">
        <v>29</v>
      </c>
      <c r="L1062">
        <v>2</v>
      </c>
      <c r="M1062" t="s">
        <v>262</v>
      </c>
      <c r="N1062">
        <v>63</v>
      </c>
      <c r="R1062" s="2">
        <f t="shared" si="33"/>
        <v>100</v>
      </c>
      <c r="S1062" s="2">
        <f>VLOOKUP(A1062,'LBA Total'!A:Q,14,0)</f>
        <v>63</v>
      </c>
    </row>
    <row r="1063" spans="1:19" x14ac:dyDescent="0.45">
      <c r="A1063" s="2" t="str">
        <f t="shared" si="32"/>
        <v>2023|≈årƒÅkei Local Board Area|Total - dwelling type</v>
      </c>
      <c r="B1063" t="s">
        <v>16</v>
      </c>
      <c r="C1063" t="s">
        <v>17</v>
      </c>
      <c r="D1063" t="s">
        <v>18</v>
      </c>
      <c r="E1063" t="s">
        <v>19</v>
      </c>
      <c r="F1063">
        <v>2023</v>
      </c>
      <c r="G1063">
        <v>2023</v>
      </c>
      <c r="H1063" s="1" t="s">
        <v>72</v>
      </c>
      <c r="I1063" t="s">
        <v>71</v>
      </c>
      <c r="J1063">
        <v>999</v>
      </c>
      <c r="K1063" t="s">
        <v>29</v>
      </c>
      <c r="L1063">
        <v>99</v>
      </c>
      <c r="M1063" t="s">
        <v>260</v>
      </c>
      <c r="N1063">
        <v>34014</v>
      </c>
      <c r="R1063" s="2">
        <f t="shared" si="33"/>
        <v>100</v>
      </c>
      <c r="S1063" s="2">
        <f>VLOOKUP(A1063,'LBA Total'!A:Q,14,0)</f>
        <v>34014</v>
      </c>
    </row>
    <row r="1064" spans="1:19" x14ac:dyDescent="0.45">
      <c r="A1064" s="2" t="str">
        <f t="shared" si="32"/>
        <v>2023|Maungakiekie-TƒÅmaki Local Board Area|Private Dwelling</v>
      </c>
      <c r="B1064" t="s">
        <v>16</v>
      </c>
      <c r="C1064" t="s">
        <v>17</v>
      </c>
      <c r="D1064" t="s">
        <v>18</v>
      </c>
      <c r="E1064" t="s">
        <v>19</v>
      </c>
      <c r="F1064">
        <v>2023</v>
      </c>
      <c r="G1064">
        <v>2023</v>
      </c>
      <c r="H1064" s="1" t="s">
        <v>70</v>
      </c>
      <c r="I1064" t="s">
        <v>69</v>
      </c>
      <c r="J1064">
        <v>1</v>
      </c>
      <c r="K1064" t="s">
        <v>22</v>
      </c>
      <c r="L1064">
        <v>1</v>
      </c>
      <c r="M1064" t="s">
        <v>261</v>
      </c>
      <c r="N1064">
        <v>26451</v>
      </c>
      <c r="R1064" s="2">
        <f t="shared" si="33"/>
        <v>86.738809640924742</v>
      </c>
      <c r="S1064" s="2">
        <f>VLOOKUP(A1064,'LBA Total'!A:Q,14,0)</f>
        <v>30495</v>
      </c>
    </row>
    <row r="1065" spans="1:19" x14ac:dyDescent="0.45">
      <c r="A1065" s="2" t="str">
        <f t="shared" si="32"/>
        <v>2023|Maungakiekie-TƒÅmaki Local Board Area|Non-private Dwelling</v>
      </c>
      <c r="B1065" t="s">
        <v>16</v>
      </c>
      <c r="C1065" t="s">
        <v>17</v>
      </c>
      <c r="D1065" t="s">
        <v>18</v>
      </c>
      <c r="E1065" t="s">
        <v>19</v>
      </c>
      <c r="F1065">
        <v>2023</v>
      </c>
      <c r="G1065">
        <v>2023</v>
      </c>
      <c r="H1065" s="1" t="s">
        <v>70</v>
      </c>
      <c r="I1065" t="s">
        <v>69</v>
      </c>
      <c r="J1065">
        <v>1</v>
      </c>
      <c r="K1065" t="s">
        <v>22</v>
      </c>
      <c r="L1065">
        <v>2</v>
      </c>
      <c r="M1065" t="s">
        <v>262</v>
      </c>
      <c r="N1065">
        <v>48</v>
      </c>
      <c r="R1065" s="2">
        <f t="shared" si="33"/>
        <v>88.888888888888886</v>
      </c>
      <c r="S1065" s="2">
        <f>VLOOKUP(A1065,'LBA Total'!A:Q,14,0)</f>
        <v>54</v>
      </c>
    </row>
    <row r="1066" spans="1:19" x14ac:dyDescent="0.45">
      <c r="A1066" s="2" t="str">
        <f t="shared" si="32"/>
        <v>2023|Maungakiekie-TƒÅmaki Local Board Area|Total - dwelling type</v>
      </c>
      <c r="B1066" t="s">
        <v>16</v>
      </c>
      <c r="C1066" t="s">
        <v>17</v>
      </c>
      <c r="D1066" t="s">
        <v>18</v>
      </c>
      <c r="E1066" t="s">
        <v>19</v>
      </c>
      <c r="F1066">
        <v>2023</v>
      </c>
      <c r="G1066">
        <v>2023</v>
      </c>
      <c r="H1066" s="1" t="s">
        <v>70</v>
      </c>
      <c r="I1066" t="s">
        <v>69</v>
      </c>
      <c r="J1066">
        <v>1</v>
      </c>
      <c r="K1066" t="s">
        <v>22</v>
      </c>
      <c r="L1066">
        <v>99</v>
      </c>
      <c r="M1066" t="s">
        <v>260</v>
      </c>
      <c r="N1066">
        <v>26499</v>
      </c>
      <c r="R1066" s="2">
        <f t="shared" si="33"/>
        <v>86.742610232740844</v>
      </c>
      <c r="S1066" s="2">
        <f>VLOOKUP(A1066,'LBA Total'!A:Q,14,0)</f>
        <v>30549</v>
      </c>
    </row>
    <row r="1067" spans="1:19" x14ac:dyDescent="0.45">
      <c r="A1067" s="2" t="str">
        <f t="shared" si="32"/>
        <v>2023|Maungakiekie-TƒÅmaki Local Board Area|Private Dwelling</v>
      </c>
      <c r="B1067" t="s">
        <v>16</v>
      </c>
      <c r="C1067" t="s">
        <v>17</v>
      </c>
      <c r="D1067" t="s">
        <v>18</v>
      </c>
      <c r="E1067" t="s">
        <v>19</v>
      </c>
      <c r="F1067">
        <v>2023</v>
      </c>
      <c r="G1067">
        <v>2023</v>
      </c>
      <c r="H1067" s="1" t="s">
        <v>70</v>
      </c>
      <c r="I1067" t="s">
        <v>69</v>
      </c>
      <c r="J1067">
        <v>2</v>
      </c>
      <c r="K1067" t="s">
        <v>23</v>
      </c>
      <c r="L1067">
        <v>1</v>
      </c>
      <c r="M1067" t="s">
        <v>261</v>
      </c>
      <c r="N1067">
        <v>2124</v>
      </c>
      <c r="R1067" s="2">
        <f t="shared" si="33"/>
        <v>6.9650762420068864</v>
      </c>
      <c r="S1067" s="2">
        <f>VLOOKUP(A1067,'LBA Total'!A:Q,14,0)</f>
        <v>30495</v>
      </c>
    </row>
    <row r="1068" spans="1:19" x14ac:dyDescent="0.45">
      <c r="A1068" s="2" t="str">
        <f t="shared" si="32"/>
        <v>2023|Maungakiekie-TƒÅmaki Local Board Area|Non-private Dwelling</v>
      </c>
      <c r="B1068" t="s">
        <v>16</v>
      </c>
      <c r="C1068" t="s">
        <v>17</v>
      </c>
      <c r="D1068" t="s">
        <v>18</v>
      </c>
      <c r="E1068" t="s">
        <v>19</v>
      </c>
      <c r="F1068">
        <v>2023</v>
      </c>
      <c r="G1068">
        <v>2023</v>
      </c>
      <c r="H1068" s="1" t="s">
        <v>70</v>
      </c>
      <c r="I1068" t="s">
        <v>69</v>
      </c>
      <c r="J1068">
        <v>2</v>
      </c>
      <c r="K1068" t="s">
        <v>23</v>
      </c>
      <c r="L1068">
        <v>2</v>
      </c>
      <c r="M1068" t="s">
        <v>262</v>
      </c>
      <c r="N1068">
        <v>6</v>
      </c>
      <c r="R1068" s="2">
        <f t="shared" si="33"/>
        <v>11.111111111111111</v>
      </c>
      <c r="S1068" s="2">
        <f>VLOOKUP(A1068,'LBA Total'!A:Q,14,0)</f>
        <v>54</v>
      </c>
    </row>
    <row r="1069" spans="1:19" x14ac:dyDescent="0.45">
      <c r="A1069" s="2" t="str">
        <f t="shared" si="32"/>
        <v>2023|Maungakiekie-TƒÅmaki Local Board Area|Total - dwelling type</v>
      </c>
      <c r="B1069" t="s">
        <v>16</v>
      </c>
      <c r="C1069" t="s">
        <v>17</v>
      </c>
      <c r="D1069" t="s">
        <v>18</v>
      </c>
      <c r="E1069" t="s">
        <v>19</v>
      </c>
      <c r="F1069">
        <v>2023</v>
      </c>
      <c r="G1069">
        <v>2023</v>
      </c>
      <c r="H1069" s="1" t="s">
        <v>70</v>
      </c>
      <c r="I1069" t="s">
        <v>69</v>
      </c>
      <c r="J1069">
        <v>2</v>
      </c>
      <c r="K1069" t="s">
        <v>23</v>
      </c>
      <c r="L1069">
        <v>99</v>
      </c>
      <c r="M1069" t="s">
        <v>260</v>
      </c>
      <c r="N1069">
        <v>2133</v>
      </c>
      <c r="R1069" s="2">
        <f t="shared" si="33"/>
        <v>6.982225277423157</v>
      </c>
      <c r="S1069" s="2">
        <f>VLOOKUP(A1069,'LBA Total'!A:Q,14,0)</f>
        <v>30549</v>
      </c>
    </row>
    <row r="1070" spans="1:19" x14ac:dyDescent="0.45">
      <c r="A1070" s="2" t="str">
        <f t="shared" si="32"/>
        <v>2023|Maungakiekie-TƒÅmaki Local Board Area|Private Dwelling</v>
      </c>
      <c r="B1070" t="s">
        <v>16</v>
      </c>
      <c r="C1070" t="s">
        <v>17</v>
      </c>
      <c r="D1070" t="s">
        <v>18</v>
      </c>
      <c r="E1070" t="s">
        <v>19</v>
      </c>
      <c r="F1070">
        <v>2023</v>
      </c>
      <c r="G1070">
        <v>2023</v>
      </c>
      <c r="H1070" s="1" t="s">
        <v>70</v>
      </c>
      <c r="I1070" t="s">
        <v>69</v>
      </c>
      <c r="J1070">
        <v>21</v>
      </c>
      <c r="K1070" t="s">
        <v>26</v>
      </c>
      <c r="L1070">
        <v>1</v>
      </c>
      <c r="M1070" t="s">
        <v>261</v>
      </c>
      <c r="N1070">
        <v>1035</v>
      </c>
      <c r="R1070" s="2">
        <f t="shared" si="33"/>
        <v>3.3939990162321694</v>
      </c>
      <c r="S1070" s="2">
        <f>VLOOKUP(A1070,'LBA Total'!A:Q,14,0)</f>
        <v>30495</v>
      </c>
    </row>
    <row r="1071" spans="1:19" x14ac:dyDescent="0.45">
      <c r="A1071" s="2" t="str">
        <f t="shared" si="32"/>
        <v>2023|Maungakiekie-TƒÅmaki Local Board Area|Non-private Dwelling</v>
      </c>
      <c r="B1071" t="s">
        <v>16</v>
      </c>
      <c r="C1071" t="s">
        <v>17</v>
      </c>
      <c r="D1071" t="s">
        <v>18</v>
      </c>
      <c r="E1071" t="s">
        <v>19</v>
      </c>
      <c r="F1071">
        <v>2023</v>
      </c>
      <c r="G1071">
        <v>2023</v>
      </c>
      <c r="H1071" s="1" t="s">
        <v>70</v>
      </c>
      <c r="I1071" t="s">
        <v>69</v>
      </c>
      <c r="J1071">
        <v>21</v>
      </c>
      <c r="K1071" t="s">
        <v>26</v>
      </c>
      <c r="L1071">
        <v>2</v>
      </c>
      <c r="M1071" t="s">
        <v>262</v>
      </c>
      <c r="N1071">
        <v>3</v>
      </c>
      <c r="R1071" s="2">
        <f t="shared" si="33"/>
        <v>5.5555555555555554</v>
      </c>
      <c r="S1071" s="2">
        <f>VLOOKUP(A1071,'LBA Total'!A:Q,14,0)</f>
        <v>54</v>
      </c>
    </row>
    <row r="1072" spans="1:19" x14ac:dyDescent="0.45">
      <c r="A1072" s="2" t="str">
        <f t="shared" si="32"/>
        <v>2023|Maungakiekie-TƒÅmaki Local Board Area|Total - dwelling type</v>
      </c>
      <c r="B1072" t="s">
        <v>16</v>
      </c>
      <c r="C1072" t="s">
        <v>17</v>
      </c>
      <c r="D1072" t="s">
        <v>18</v>
      </c>
      <c r="E1072" t="s">
        <v>19</v>
      </c>
      <c r="F1072">
        <v>2023</v>
      </c>
      <c r="G1072">
        <v>2023</v>
      </c>
      <c r="H1072" s="1" t="s">
        <v>70</v>
      </c>
      <c r="I1072" t="s">
        <v>69</v>
      </c>
      <c r="J1072">
        <v>21</v>
      </c>
      <c r="K1072" t="s">
        <v>26</v>
      </c>
      <c r="L1072">
        <v>99</v>
      </c>
      <c r="M1072" t="s">
        <v>260</v>
      </c>
      <c r="N1072">
        <v>1038</v>
      </c>
      <c r="R1072" s="2">
        <f t="shared" si="33"/>
        <v>3.3978198959049397</v>
      </c>
      <c r="S1072" s="2">
        <f>VLOOKUP(A1072,'LBA Total'!A:Q,14,0)</f>
        <v>30549</v>
      </c>
    </row>
    <row r="1073" spans="1:19" x14ac:dyDescent="0.45">
      <c r="A1073" s="2" t="str">
        <f t="shared" si="32"/>
        <v>2023|Maungakiekie-TƒÅmaki Local Board Area|Private Dwelling</v>
      </c>
      <c r="B1073" t="s">
        <v>16</v>
      </c>
      <c r="C1073" t="s">
        <v>17</v>
      </c>
      <c r="D1073" t="s">
        <v>18</v>
      </c>
      <c r="E1073" t="s">
        <v>19</v>
      </c>
      <c r="F1073">
        <v>2023</v>
      </c>
      <c r="G1073">
        <v>2023</v>
      </c>
      <c r="H1073" s="1" t="s">
        <v>70</v>
      </c>
      <c r="I1073" t="s">
        <v>69</v>
      </c>
      <c r="J1073">
        <v>22</v>
      </c>
      <c r="K1073" t="s">
        <v>27</v>
      </c>
      <c r="L1073">
        <v>1</v>
      </c>
      <c r="M1073" t="s">
        <v>261</v>
      </c>
      <c r="N1073">
        <v>1089</v>
      </c>
      <c r="R1073" s="2">
        <f t="shared" si="33"/>
        <v>3.5710772257747174</v>
      </c>
      <c r="S1073" s="2">
        <f>VLOOKUP(A1073,'LBA Total'!A:Q,14,0)</f>
        <v>30495</v>
      </c>
    </row>
    <row r="1074" spans="1:19" x14ac:dyDescent="0.45">
      <c r="A1074" s="2" t="str">
        <f t="shared" si="32"/>
        <v>2023|Maungakiekie-TƒÅmaki Local Board Area|Non-private Dwelling</v>
      </c>
      <c r="B1074" t="s">
        <v>16</v>
      </c>
      <c r="C1074" t="s">
        <v>17</v>
      </c>
      <c r="D1074" t="s">
        <v>18</v>
      </c>
      <c r="E1074" t="s">
        <v>19</v>
      </c>
      <c r="F1074">
        <v>2023</v>
      </c>
      <c r="G1074">
        <v>2023</v>
      </c>
      <c r="H1074" s="1" t="s">
        <v>70</v>
      </c>
      <c r="I1074" t="s">
        <v>69</v>
      </c>
      <c r="J1074">
        <v>22</v>
      </c>
      <c r="K1074" t="s">
        <v>27</v>
      </c>
      <c r="L1074">
        <v>2</v>
      </c>
      <c r="M1074" t="s">
        <v>262</v>
      </c>
      <c r="N1074">
        <v>6</v>
      </c>
      <c r="R1074" s="2">
        <f t="shared" si="33"/>
        <v>11.111111111111111</v>
      </c>
      <c r="S1074" s="2">
        <f>VLOOKUP(A1074,'LBA Total'!A:Q,14,0)</f>
        <v>54</v>
      </c>
    </row>
    <row r="1075" spans="1:19" x14ac:dyDescent="0.45">
      <c r="A1075" s="2" t="str">
        <f t="shared" si="32"/>
        <v>2023|Maungakiekie-TƒÅmaki Local Board Area|Total - dwelling type</v>
      </c>
      <c r="B1075" t="s">
        <v>16</v>
      </c>
      <c r="C1075" t="s">
        <v>17</v>
      </c>
      <c r="D1075" t="s">
        <v>18</v>
      </c>
      <c r="E1075" t="s">
        <v>19</v>
      </c>
      <c r="F1075">
        <v>2023</v>
      </c>
      <c r="G1075">
        <v>2023</v>
      </c>
      <c r="H1075" s="1" t="s">
        <v>70</v>
      </c>
      <c r="I1075" t="s">
        <v>69</v>
      </c>
      <c r="J1075">
        <v>22</v>
      </c>
      <c r="K1075" t="s">
        <v>27</v>
      </c>
      <c r="L1075">
        <v>99</v>
      </c>
      <c r="M1075" t="s">
        <v>260</v>
      </c>
      <c r="N1075">
        <v>1095</v>
      </c>
      <c r="R1075" s="2">
        <f t="shared" si="33"/>
        <v>3.5844053815182164</v>
      </c>
      <c r="S1075" s="2">
        <f>VLOOKUP(A1075,'LBA Total'!A:Q,14,0)</f>
        <v>30549</v>
      </c>
    </row>
    <row r="1076" spans="1:19" x14ac:dyDescent="0.45">
      <c r="A1076" s="2" t="str">
        <f t="shared" si="32"/>
        <v>2023|Maungakiekie-TƒÅmaki Local Board Area|Private Dwelling</v>
      </c>
      <c r="B1076" t="s">
        <v>16</v>
      </c>
      <c r="C1076" t="s">
        <v>17</v>
      </c>
      <c r="D1076" t="s">
        <v>18</v>
      </c>
      <c r="E1076" t="s">
        <v>19</v>
      </c>
      <c r="F1076">
        <v>2023</v>
      </c>
      <c r="G1076">
        <v>2023</v>
      </c>
      <c r="H1076" s="1" t="s">
        <v>70</v>
      </c>
      <c r="I1076" t="s">
        <v>69</v>
      </c>
      <c r="J1076">
        <v>3</v>
      </c>
      <c r="K1076" t="s">
        <v>28</v>
      </c>
      <c r="L1076">
        <v>1</v>
      </c>
      <c r="M1076" t="s">
        <v>261</v>
      </c>
      <c r="N1076">
        <v>1920</v>
      </c>
      <c r="R1076" s="2">
        <f t="shared" si="33"/>
        <v>6.2961141170683712</v>
      </c>
      <c r="S1076" s="2">
        <f>VLOOKUP(A1076,'LBA Total'!A:Q,14,0)</f>
        <v>30495</v>
      </c>
    </row>
    <row r="1077" spans="1:19" x14ac:dyDescent="0.45">
      <c r="A1077" s="2" t="str">
        <f t="shared" si="32"/>
        <v>2023|Maungakiekie-TƒÅmaki Local Board Area|Non-private Dwelling</v>
      </c>
      <c r="B1077" t="s">
        <v>16</v>
      </c>
      <c r="C1077" t="s">
        <v>17</v>
      </c>
      <c r="D1077" t="s">
        <v>18</v>
      </c>
      <c r="E1077" t="s">
        <v>19</v>
      </c>
      <c r="F1077">
        <v>2023</v>
      </c>
      <c r="G1077">
        <v>2023</v>
      </c>
      <c r="H1077" s="1" t="s">
        <v>70</v>
      </c>
      <c r="I1077" t="s">
        <v>69</v>
      </c>
      <c r="J1077">
        <v>3</v>
      </c>
      <c r="K1077" t="s">
        <v>28</v>
      </c>
      <c r="L1077">
        <v>2</v>
      </c>
      <c r="M1077" t="s">
        <v>262</v>
      </c>
      <c r="N1077">
        <v>0</v>
      </c>
      <c r="R1077" s="2">
        <f t="shared" si="33"/>
        <v>0</v>
      </c>
      <c r="S1077" s="2">
        <f>VLOOKUP(A1077,'LBA Total'!A:Q,14,0)</f>
        <v>54</v>
      </c>
    </row>
    <row r="1078" spans="1:19" x14ac:dyDescent="0.45">
      <c r="A1078" s="2" t="str">
        <f t="shared" si="32"/>
        <v>2023|Maungakiekie-TƒÅmaki Local Board Area|Total - dwelling type</v>
      </c>
      <c r="B1078" t="s">
        <v>16</v>
      </c>
      <c r="C1078" t="s">
        <v>17</v>
      </c>
      <c r="D1078" t="s">
        <v>18</v>
      </c>
      <c r="E1078" t="s">
        <v>19</v>
      </c>
      <c r="F1078">
        <v>2023</v>
      </c>
      <c r="G1078">
        <v>2023</v>
      </c>
      <c r="H1078" s="1" t="s">
        <v>70</v>
      </c>
      <c r="I1078" t="s">
        <v>69</v>
      </c>
      <c r="J1078">
        <v>3</v>
      </c>
      <c r="K1078" t="s">
        <v>28</v>
      </c>
      <c r="L1078">
        <v>99</v>
      </c>
      <c r="M1078" t="s">
        <v>260</v>
      </c>
      <c r="N1078">
        <v>1920</v>
      </c>
      <c r="R1078" s="2">
        <f t="shared" si="33"/>
        <v>6.2849847785524897</v>
      </c>
      <c r="S1078" s="2">
        <f>VLOOKUP(A1078,'LBA Total'!A:Q,14,0)</f>
        <v>30549</v>
      </c>
    </row>
    <row r="1079" spans="1:19" x14ac:dyDescent="0.45">
      <c r="A1079" s="2" t="str">
        <f t="shared" si="32"/>
        <v>2023|Maungakiekie-TƒÅmaki Local Board Area|Private Dwelling</v>
      </c>
      <c r="B1079" t="s">
        <v>16</v>
      </c>
      <c r="C1079" t="s">
        <v>17</v>
      </c>
      <c r="D1079" t="s">
        <v>18</v>
      </c>
      <c r="E1079" t="s">
        <v>19</v>
      </c>
      <c r="F1079">
        <v>2023</v>
      </c>
      <c r="G1079">
        <v>2023</v>
      </c>
      <c r="H1079" s="1" t="s">
        <v>70</v>
      </c>
      <c r="I1079" t="s">
        <v>69</v>
      </c>
      <c r="J1079">
        <v>999</v>
      </c>
      <c r="K1079" t="s">
        <v>29</v>
      </c>
      <c r="L1079">
        <v>1</v>
      </c>
      <c r="M1079" t="s">
        <v>261</v>
      </c>
      <c r="N1079">
        <v>30495</v>
      </c>
      <c r="R1079" s="2">
        <f t="shared" si="33"/>
        <v>100</v>
      </c>
      <c r="S1079" s="2">
        <f>VLOOKUP(A1079,'LBA Total'!A:Q,14,0)</f>
        <v>30495</v>
      </c>
    </row>
    <row r="1080" spans="1:19" x14ac:dyDescent="0.45">
      <c r="A1080" s="2" t="str">
        <f t="shared" si="32"/>
        <v>2023|Maungakiekie-TƒÅmaki Local Board Area|Non-private Dwelling</v>
      </c>
      <c r="B1080" t="s">
        <v>16</v>
      </c>
      <c r="C1080" t="s">
        <v>17</v>
      </c>
      <c r="D1080" t="s">
        <v>18</v>
      </c>
      <c r="E1080" t="s">
        <v>19</v>
      </c>
      <c r="F1080">
        <v>2023</v>
      </c>
      <c r="G1080">
        <v>2023</v>
      </c>
      <c r="H1080" s="1" t="s">
        <v>70</v>
      </c>
      <c r="I1080" t="s">
        <v>69</v>
      </c>
      <c r="J1080">
        <v>999</v>
      </c>
      <c r="K1080" t="s">
        <v>29</v>
      </c>
      <c r="L1080">
        <v>2</v>
      </c>
      <c r="M1080" t="s">
        <v>262</v>
      </c>
      <c r="N1080">
        <v>54</v>
      </c>
      <c r="R1080" s="2">
        <f t="shared" si="33"/>
        <v>100</v>
      </c>
      <c r="S1080" s="2">
        <f>VLOOKUP(A1080,'LBA Total'!A:Q,14,0)</f>
        <v>54</v>
      </c>
    </row>
    <row r="1081" spans="1:19" x14ac:dyDescent="0.45">
      <c r="A1081" s="2" t="str">
        <f t="shared" si="32"/>
        <v>2023|Maungakiekie-TƒÅmaki Local Board Area|Total - dwelling type</v>
      </c>
      <c r="B1081" t="s">
        <v>16</v>
      </c>
      <c r="C1081" t="s">
        <v>17</v>
      </c>
      <c r="D1081" t="s">
        <v>18</v>
      </c>
      <c r="E1081" t="s">
        <v>19</v>
      </c>
      <c r="F1081">
        <v>2023</v>
      </c>
      <c r="G1081">
        <v>2023</v>
      </c>
      <c r="H1081" s="1" t="s">
        <v>70</v>
      </c>
      <c r="I1081" t="s">
        <v>69</v>
      </c>
      <c r="J1081">
        <v>999</v>
      </c>
      <c r="K1081" t="s">
        <v>29</v>
      </c>
      <c r="L1081">
        <v>99</v>
      </c>
      <c r="M1081" t="s">
        <v>260</v>
      </c>
      <c r="N1081">
        <v>30549</v>
      </c>
      <c r="R1081" s="2">
        <f t="shared" si="33"/>
        <v>100</v>
      </c>
      <c r="S1081" s="2">
        <f>VLOOKUP(A1081,'LBA Total'!A:Q,14,0)</f>
        <v>30549</v>
      </c>
    </row>
    <row r="1082" spans="1:19" x14ac:dyDescent="0.45">
      <c r="A1082" s="2" t="str">
        <f t="shared" si="32"/>
        <v>2023|Howick Local Board Area|Private Dwelling</v>
      </c>
      <c r="B1082" t="s">
        <v>16</v>
      </c>
      <c r="C1082" t="s">
        <v>17</v>
      </c>
      <c r="D1082" t="s">
        <v>18</v>
      </c>
      <c r="E1082" t="s">
        <v>19</v>
      </c>
      <c r="F1082">
        <v>2023</v>
      </c>
      <c r="G1082">
        <v>2023</v>
      </c>
      <c r="H1082" s="1" t="s">
        <v>68</v>
      </c>
      <c r="I1082" t="s">
        <v>67</v>
      </c>
      <c r="J1082">
        <v>1</v>
      </c>
      <c r="K1082" t="s">
        <v>22</v>
      </c>
      <c r="L1082">
        <v>1</v>
      </c>
      <c r="M1082" t="s">
        <v>261</v>
      </c>
      <c r="N1082">
        <v>47001</v>
      </c>
      <c r="R1082" s="2">
        <f t="shared" si="33"/>
        <v>91.98027358656725</v>
      </c>
      <c r="S1082" s="2">
        <f>VLOOKUP(A1082,'LBA Total'!A:Q,14,0)</f>
        <v>51099</v>
      </c>
    </row>
    <row r="1083" spans="1:19" x14ac:dyDescent="0.45">
      <c r="A1083" s="2" t="str">
        <f t="shared" si="32"/>
        <v>2023|Howick Local Board Area|Non-private Dwelling</v>
      </c>
      <c r="B1083" t="s">
        <v>16</v>
      </c>
      <c r="C1083" t="s">
        <v>17</v>
      </c>
      <c r="D1083" t="s">
        <v>18</v>
      </c>
      <c r="E1083" t="s">
        <v>19</v>
      </c>
      <c r="F1083">
        <v>2023</v>
      </c>
      <c r="G1083">
        <v>2023</v>
      </c>
      <c r="H1083" s="1" t="s">
        <v>68</v>
      </c>
      <c r="I1083" t="s">
        <v>67</v>
      </c>
      <c r="J1083">
        <v>1</v>
      </c>
      <c r="K1083" t="s">
        <v>22</v>
      </c>
      <c r="L1083">
        <v>2</v>
      </c>
      <c r="M1083" t="s">
        <v>262</v>
      </c>
      <c r="N1083">
        <v>60</v>
      </c>
      <c r="R1083" s="2">
        <f t="shared" si="33"/>
        <v>86.956521739130437</v>
      </c>
      <c r="S1083" s="2">
        <f>VLOOKUP(A1083,'LBA Total'!A:Q,14,0)</f>
        <v>69</v>
      </c>
    </row>
    <row r="1084" spans="1:19" x14ac:dyDescent="0.45">
      <c r="A1084" s="2" t="str">
        <f t="shared" si="32"/>
        <v>2023|Howick Local Board Area|Total - dwelling type</v>
      </c>
      <c r="B1084" t="s">
        <v>16</v>
      </c>
      <c r="C1084" t="s">
        <v>17</v>
      </c>
      <c r="D1084" t="s">
        <v>18</v>
      </c>
      <c r="E1084" t="s">
        <v>19</v>
      </c>
      <c r="F1084">
        <v>2023</v>
      </c>
      <c r="G1084">
        <v>2023</v>
      </c>
      <c r="H1084" s="1" t="s">
        <v>68</v>
      </c>
      <c r="I1084" t="s">
        <v>67</v>
      </c>
      <c r="J1084">
        <v>1</v>
      </c>
      <c r="K1084" t="s">
        <v>22</v>
      </c>
      <c r="L1084">
        <v>99</v>
      </c>
      <c r="M1084" t="s">
        <v>260</v>
      </c>
      <c r="N1084">
        <v>47061</v>
      </c>
      <c r="R1084" s="2">
        <f t="shared" si="33"/>
        <v>91.973499061913699</v>
      </c>
      <c r="S1084" s="2">
        <f>VLOOKUP(A1084,'LBA Total'!A:Q,14,0)</f>
        <v>51168</v>
      </c>
    </row>
    <row r="1085" spans="1:19" x14ac:dyDescent="0.45">
      <c r="A1085" s="2" t="str">
        <f t="shared" si="32"/>
        <v>2023|Howick Local Board Area|Private Dwelling</v>
      </c>
      <c r="B1085" t="s">
        <v>16</v>
      </c>
      <c r="C1085" t="s">
        <v>17</v>
      </c>
      <c r="D1085" t="s">
        <v>18</v>
      </c>
      <c r="E1085" t="s">
        <v>19</v>
      </c>
      <c r="F1085">
        <v>2023</v>
      </c>
      <c r="G1085">
        <v>2023</v>
      </c>
      <c r="H1085" s="1" t="s">
        <v>68</v>
      </c>
      <c r="I1085" t="s">
        <v>67</v>
      </c>
      <c r="J1085">
        <v>2</v>
      </c>
      <c r="K1085" t="s">
        <v>23</v>
      </c>
      <c r="L1085">
        <v>1</v>
      </c>
      <c r="M1085" t="s">
        <v>261</v>
      </c>
      <c r="N1085">
        <v>3132</v>
      </c>
      <c r="R1085" s="2">
        <f t="shared" si="33"/>
        <v>6.1292784594610463</v>
      </c>
      <c r="S1085" s="2">
        <f>VLOOKUP(A1085,'LBA Total'!A:Q,14,0)</f>
        <v>51099</v>
      </c>
    </row>
    <row r="1086" spans="1:19" x14ac:dyDescent="0.45">
      <c r="A1086" s="2" t="str">
        <f t="shared" si="32"/>
        <v>2023|Howick Local Board Area|Non-private Dwelling</v>
      </c>
      <c r="B1086" t="s">
        <v>16</v>
      </c>
      <c r="C1086" t="s">
        <v>17</v>
      </c>
      <c r="D1086" t="s">
        <v>18</v>
      </c>
      <c r="E1086" t="s">
        <v>19</v>
      </c>
      <c r="F1086">
        <v>2023</v>
      </c>
      <c r="G1086">
        <v>2023</v>
      </c>
      <c r="H1086" s="1" t="s">
        <v>68</v>
      </c>
      <c r="I1086" t="s">
        <v>67</v>
      </c>
      <c r="J1086">
        <v>2</v>
      </c>
      <c r="K1086" t="s">
        <v>23</v>
      </c>
      <c r="L1086">
        <v>2</v>
      </c>
      <c r="M1086" t="s">
        <v>262</v>
      </c>
      <c r="N1086">
        <v>6</v>
      </c>
      <c r="R1086" s="2">
        <f t="shared" si="33"/>
        <v>8.695652173913043</v>
      </c>
      <c r="S1086" s="2">
        <f>VLOOKUP(A1086,'LBA Total'!A:Q,14,0)</f>
        <v>69</v>
      </c>
    </row>
    <row r="1087" spans="1:19" x14ac:dyDescent="0.45">
      <c r="A1087" s="2" t="str">
        <f t="shared" si="32"/>
        <v>2023|Howick Local Board Area|Total - dwelling type</v>
      </c>
      <c r="B1087" t="s">
        <v>16</v>
      </c>
      <c r="C1087" t="s">
        <v>17</v>
      </c>
      <c r="D1087" t="s">
        <v>18</v>
      </c>
      <c r="E1087" t="s">
        <v>19</v>
      </c>
      <c r="F1087">
        <v>2023</v>
      </c>
      <c r="G1087">
        <v>2023</v>
      </c>
      <c r="H1087" s="1" t="s">
        <v>68</v>
      </c>
      <c r="I1087" t="s">
        <v>67</v>
      </c>
      <c r="J1087">
        <v>2</v>
      </c>
      <c r="K1087" t="s">
        <v>23</v>
      </c>
      <c r="L1087">
        <v>99</v>
      </c>
      <c r="M1087" t="s">
        <v>260</v>
      </c>
      <c r="N1087">
        <v>3138</v>
      </c>
      <c r="R1087" s="2">
        <f t="shared" si="33"/>
        <v>6.1327392120075048</v>
      </c>
      <c r="S1087" s="2">
        <f>VLOOKUP(A1087,'LBA Total'!A:Q,14,0)</f>
        <v>51168</v>
      </c>
    </row>
    <row r="1088" spans="1:19" x14ac:dyDescent="0.45">
      <c r="A1088" s="2" t="str">
        <f t="shared" si="32"/>
        <v>2023|Howick Local Board Area|Private Dwelling</v>
      </c>
      <c r="B1088" t="s">
        <v>16</v>
      </c>
      <c r="C1088" t="s">
        <v>17</v>
      </c>
      <c r="D1088" t="s">
        <v>18</v>
      </c>
      <c r="E1088" t="s">
        <v>19</v>
      </c>
      <c r="F1088">
        <v>2023</v>
      </c>
      <c r="G1088">
        <v>2023</v>
      </c>
      <c r="H1088" s="1" t="s">
        <v>68</v>
      </c>
      <c r="I1088" t="s">
        <v>67</v>
      </c>
      <c r="J1088">
        <v>21</v>
      </c>
      <c r="K1088" t="s">
        <v>26</v>
      </c>
      <c r="L1088">
        <v>1</v>
      </c>
      <c r="M1088" t="s">
        <v>261</v>
      </c>
      <c r="N1088">
        <v>1725</v>
      </c>
      <c r="R1088" s="2">
        <f t="shared" si="33"/>
        <v>3.3757999178066109</v>
      </c>
      <c r="S1088" s="2">
        <f>VLOOKUP(A1088,'LBA Total'!A:Q,14,0)</f>
        <v>51099</v>
      </c>
    </row>
    <row r="1089" spans="1:19" x14ac:dyDescent="0.45">
      <c r="A1089" s="2" t="str">
        <f t="shared" si="32"/>
        <v>2023|Howick Local Board Area|Non-private Dwelling</v>
      </c>
      <c r="B1089" t="s">
        <v>16</v>
      </c>
      <c r="C1089" t="s">
        <v>17</v>
      </c>
      <c r="D1089" t="s">
        <v>18</v>
      </c>
      <c r="E1089" t="s">
        <v>19</v>
      </c>
      <c r="F1089">
        <v>2023</v>
      </c>
      <c r="G1089">
        <v>2023</v>
      </c>
      <c r="H1089" s="1" t="s">
        <v>68</v>
      </c>
      <c r="I1089" t="s">
        <v>67</v>
      </c>
      <c r="J1089">
        <v>21</v>
      </c>
      <c r="K1089" t="s">
        <v>26</v>
      </c>
      <c r="L1089">
        <v>2</v>
      </c>
      <c r="M1089" t="s">
        <v>262</v>
      </c>
      <c r="N1089">
        <v>3</v>
      </c>
      <c r="R1089" s="2">
        <f t="shared" si="33"/>
        <v>4.3478260869565215</v>
      </c>
      <c r="S1089" s="2">
        <f>VLOOKUP(A1089,'LBA Total'!A:Q,14,0)</f>
        <v>69</v>
      </c>
    </row>
    <row r="1090" spans="1:19" x14ac:dyDescent="0.45">
      <c r="A1090" s="2" t="str">
        <f t="shared" si="32"/>
        <v>2023|Howick Local Board Area|Total - dwelling type</v>
      </c>
      <c r="B1090" t="s">
        <v>16</v>
      </c>
      <c r="C1090" t="s">
        <v>17</v>
      </c>
      <c r="D1090" t="s">
        <v>18</v>
      </c>
      <c r="E1090" t="s">
        <v>19</v>
      </c>
      <c r="F1090">
        <v>2023</v>
      </c>
      <c r="G1090">
        <v>2023</v>
      </c>
      <c r="H1090" s="1" t="s">
        <v>68</v>
      </c>
      <c r="I1090" t="s">
        <v>67</v>
      </c>
      <c r="J1090">
        <v>21</v>
      </c>
      <c r="K1090" t="s">
        <v>26</v>
      </c>
      <c r="L1090">
        <v>99</v>
      </c>
      <c r="M1090" t="s">
        <v>260</v>
      </c>
      <c r="N1090">
        <v>1728</v>
      </c>
      <c r="R1090" s="2">
        <f t="shared" si="33"/>
        <v>3.3771106941838651</v>
      </c>
      <c r="S1090" s="2">
        <f>VLOOKUP(A1090,'LBA Total'!A:Q,14,0)</f>
        <v>51168</v>
      </c>
    </row>
    <row r="1091" spans="1:19" x14ac:dyDescent="0.45">
      <c r="A1091" s="2" t="str">
        <f t="shared" ref="A1091:A1154" si="34">G1091&amp;"|"&amp;I1091&amp;"|"&amp;M1091</f>
        <v>2023|Howick Local Board Area|Private Dwelling</v>
      </c>
      <c r="B1091" t="s">
        <v>16</v>
      </c>
      <c r="C1091" t="s">
        <v>17</v>
      </c>
      <c r="D1091" t="s">
        <v>18</v>
      </c>
      <c r="E1091" t="s">
        <v>19</v>
      </c>
      <c r="F1091">
        <v>2023</v>
      </c>
      <c r="G1091">
        <v>2023</v>
      </c>
      <c r="H1091" s="1" t="s">
        <v>68</v>
      </c>
      <c r="I1091" t="s">
        <v>67</v>
      </c>
      <c r="J1091">
        <v>22</v>
      </c>
      <c r="K1091" t="s">
        <v>27</v>
      </c>
      <c r="L1091">
        <v>1</v>
      </c>
      <c r="M1091" t="s">
        <v>261</v>
      </c>
      <c r="N1091">
        <v>1407</v>
      </c>
      <c r="R1091" s="2">
        <f t="shared" ref="R1091:R1154" si="35">IF(P1091&lt;&gt;"_U",IFERROR((N1091/S1091*100),"."),".")</f>
        <v>2.7534785416544354</v>
      </c>
      <c r="S1091" s="2">
        <f>VLOOKUP(A1091,'LBA Total'!A:Q,14,0)</f>
        <v>51099</v>
      </c>
    </row>
    <row r="1092" spans="1:19" x14ac:dyDescent="0.45">
      <c r="A1092" s="2" t="str">
        <f t="shared" si="34"/>
        <v>2023|Howick Local Board Area|Non-private Dwelling</v>
      </c>
      <c r="B1092" t="s">
        <v>16</v>
      </c>
      <c r="C1092" t="s">
        <v>17</v>
      </c>
      <c r="D1092" t="s">
        <v>18</v>
      </c>
      <c r="E1092" t="s">
        <v>19</v>
      </c>
      <c r="F1092">
        <v>2023</v>
      </c>
      <c r="G1092">
        <v>2023</v>
      </c>
      <c r="H1092" s="1" t="s">
        <v>68</v>
      </c>
      <c r="I1092" t="s">
        <v>67</v>
      </c>
      <c r="J1092">
        <v>22</v>
      </c>
      <c r="K1092" t="s">
        <v>27</v>
      </c>
      <c r="L1092">
        <v>2</v>
      </c>
      <c r="M1092" t="s">
        <v>262</v>
      </c>
      <c r="N1092">
        <v>3</v>
      </c>
      <c r="R1092" s="2">
        <f t="shared" si="35"/>
        <v>4.3478260869565215</v>
      </c>
      <c r="S1092" s="2">
        <f>VLOOKUP(A1092,'LBA Total'!A:Q,14,0)</f>
        <v>69</v>
      </c>
    </row>
    <row r="1093" spans="1:19" x14ac:dyDescent="0.45">
      <c r="A1093" s="2" t="str">
        <f t="shared" si="34"/>
        <v>2023|Howick Local Board Area|Total - dwelling type</v>
      </c>
      <c r="B1093" t="s">
        <v>16</v>
      </c>
      <c r="C1093" t="s">
        <v>17</v>
      </c>
      <c r="D1093" t="s">
        <v>18</v>
      </c>
      <c r="E1093" t="s">
        <v>19</v>
      </c>
      <c r="F1093">
        <v>2023</v>
      </c>
      <c r="G1093">
        <v>2023</v>
      </c>
      <c r="H1093" s="1" t="s">
        <v>68</v>
      </c>
      <c r="I1093" t="s">
        <v>67</v>
      </c>
      <c r="J1093">
        <v>22</v>
      </c>
      <c r="K1093" t="s">
        <v>27</v>
      </c>
      <c r="L1093">
        <v>99</v>
      </c>
      <c r="M1093" t="s">
        <v>260</v>
      </c>
      <c r="N1093">
        <v>1410</v>
      </c>
      <c r="R1093" s="2">
        <f t="shared" si="35"/>
        <v>2.7556285178236397</v>
      </c>
      <c r="S1093" s="2">
        <f>VLOOKUP(A1093,'LBA Total'!A:Q,14,0)</f>
        <v>51168</v>
      </c>
    </row>
    <row r="1094" spans="1:19" x14ac:dyDescent="0.45">
      <c r="A1094" s="2" t="str">
        <f t="shared" si="34"/>
        <v>2023|Howick Local Board Area|Private Dwelling</v>
      </c>
      <c r="B1094" t="s">
        <v>16</v>
      </c>
      <c r="C1094" t="s">
        <v>17</v>
      </c>
      <c r="D1094" t="s">
        <v>18</v>
      </c>
      <c r="E1094" t="s">
        <v>19</v>
      </c>
      <c r="F1094">
        <v>2023</v>
      </c>
      <c r="G1094">
        <v>2023</v>
      </c>
      <c r="H1094" s="1" t="s">
        <v>68</v>
      </c>
      <c r="I1094" t="s">
        <v>67</v>
      </c>
      <c r="J1094">
        <v>3</v>
      </c>
      <c r="K1094" t="s">
        <v>28</v>
      </c>
      <c r="L1094">
        <v>1</v>
      </c>
      <c r="M1094" t="s">
        <v>261</v>
      </c>
      <c r="N1094">
        <v>966</v>
      </c>
      <c r="R1094" s="2">
        <f t="shared" si="35"/>
        <v>1.8904479539717018</v>
      </c>
      <c r="S1094" s="2">
        <f>VLOOKUP(A1094,'LBA Total'!A:Q,14,0)</f>
        <v>51099</v>
      </c>
    </row>
    <row r="1095" spans="1:19" x14ac:dyDescent="0.45">
      <c r="A1095" s="2" t="str">
        <f t="shared" si="34"/>
        <v>2023|Howick Local Board Area|Non-private Dwelling</v>
      </c>
      <c r="B1095" t="s">
        <v>16</v>
      </c>
      <c r="C1095" t="s">
        <v>17</v>
      </c>
      <c r="D1095" t="s">
        <v>18</v>
      </c>
      <c r="E1095" t="s">
        <v>19</v>
      </c>
      <c r="F1095">
        <v>2023</v>
      </c>
      <c r="G1095">
        <v>2023</v>
      </c>
      <c r="H1095" s="1" t="s">
        <v>68</v>
      </c>
      <c r="I1095" t="s">
        <v>67</v>
      </c>
      <c r="J1095">
        <v>3</v>
      </c>
      <c r="K1095" t="s">
        <v>28</v>
      </c>
      <c r="L1095">
        <v>2</v>
      </c>
      <c r="M1095" t="s">
        <v>262</v>
      </c>
      <c r="N1095">
        <v>3</v>
      </c>
      <c r="R1095" s="2">
        <f t="shared" si="35"/>
        <v>4.3478260869565215</v>
      </c>
      <c r="S1095" s="2">
        <f>VLOOKUP(A1095,'LBA Total'!A:Q,14,0)</f>
        <v>69</v>
      </c>
    </row>
    <row r="1096" spans="1:19" x14ac:dyDescent="0.45">
      <c r="A1096" s="2" t="str">
        <f t="shared" si="34"/>
        <v>2023|Howick Local Board Area|Total - dwelling type</v>
      </c>
      <c r="B1096" t="s">
        <v>16</v>
      </c>
      <c r="C1096" t="s">
        <v>17</v>
      </c>
      <c r="D1096" t="s">
        <v>18</v>
      </c>
      <c r="E1096" t="s">
        <v>19</v>
      </c>
      <c r="F1096">
        <v>2023</v>
      </c>
      <c r="G1096">
        <v>2023</v>
      </c>
      <c r="H1096" s="1" t="s">
        <v>68</v>
      </c>
      <c r="I1096" t="s">
        <v>67</v>
      </c>
      <c r="J1096">
        <v>3</v>
      </c>
      <c r="K1096" t="s">
        <v>28</v>
      </c>
      <c r="L1096">
        <v>99</v>
      </c>
      <c r="M1096" t="s">
        <v>260</v>
      </c>
      <c r="N1096">
        <v>969</v>
      </c>
      <c r="R1096" s="2">
        <f t="shared" si="35"/>
        <v>1.8937617260787993</v>
      </c>
      <c r="S1096" s="2">
        <f>VLOOKUP(A1096,'LBA Total'!A:Q,14,0)</f>
        <v>51168</v>
      </c>
    </row>
    <row r="1097" spans="1:19" x14ac:dyDescent="0.45">
      <c r="A1097" s="2" t="str">
        <f t="shared" si="34"/>
        <v>2023|Howick Local Board Area|Private Dwelling</v>
      </c>
      <c r="B1097" t="s">
        <v>16</v>
      </c>
      <c r="C1097" t="s">
        <v>17</v>
      </c>
      <c r="D1097" t="s">
        <v>18</v>
      </c>
      <c r="E1097" t="s">
        <v>19</v>
      </c>
      <c r="F1097">
        <v>2023</v>
      </c>
      <c r="G1097">
        <v>2023</v>
      </c>
      <c r="H1097" s="1" t="s">
        <v>68</v>
      </c>
      <c r="I1097" t="s">
        <v>67</v>
      </c>
      <c r="J1097">
        <v>999</v>
      </c>
      <c r="K1097" t="s">
        <v>29</v>
      </c>
      <c r="L1097">
        <v>1</v>
      </c>
      <c r="M1097" t="s">
        <v>261</v>
      </c>
      <c r="N1097">
        <v>51099</v>
      </c>
      <c r="R1097" s="2">
        <f t="shared" si="35"/>
        <v>100</v>
      </c>
      <c r="S1097" s="2">
        <f>VLOOKUP(A1097,'LBA Total'!A:Q,14,0)</f>
        <v>51099</v>
      </c>
    </row>
    <row r="1098" spans="1:19" x14ac:dyDescent="0.45">
      <c r="A1098" s="2" t="str">
        <f t="shared" si="34"/>
        <v>2023|Howick Local Board Area|Non-private Dwelling</v>
      </c>
      <c r="B1098" t="s">
        <v>16</v>
      </c>
      <c r="C1098" t="s">
        <v>17</v>
      </c>
      <c r="D1098" t="s">
        <v>18</v>
      </c>
      <c r="E1098" t="s">
        <v>19</v>
      </c>
      <c r="F1098">
        <v>2023</v>
      </c>
      <c r="G1098">
        <v>2023</v>
      </c>
      <c r="H1098" s="1" t="s">
        <v>68</v>
      </c>
      <c r="I1098" t="s">
        <v>67</v>
      </c>
      <c r="J1098">
        <v>999</v>
      </c>
      <c r="K1098" t="s">
        <v>29</v>
      </c>
      <c r="L1098">
        <v>2</v>
      </c>
      <c r="M1098" t="s">
        <v>262</v>
      </c>
      <c r="N1098">
        <v>69</v>
      </c>
      <c r="R1098" s="2">
        <f t="shared" si="35"/>
        <v>100</v>
      </c>
      <c r="S1098" s="2">
        <f>VLOOKUP(A1098,'LBA Total'!A:Q,14,0)</f>
        <v>69</v>
      </c>
    </row>
    <row r="1099" spans="1:19" x14ac:dyDescent="0.45">
      <c r="A1099" s="2" t="str">
        <f t="shared" si="34"/>
        <v>2023|Howick Local Board Area|Total - dwelling type</v>
      </c>
      <c r="B1099" t="s">
        <v>16</v>
      </c>
      <c r="C1099" t="s">
        <v>17</v>
      </c>
      <c r="D1099" t="s">
        <v>18</v>
      </c>
      <c r="E1099" t="s">
        <v>19</v>
      </c>
      <c r="F1099">
        <v>2023</v>
      </c>
      <c r="G1099">
        <v>2023</v>
      </c>
      <c r="H1099" s="1" t="s">
        <v>68</v>
      </c>
      <c r="I1099" t="s">
        <v>67</v>
      </c>
      <c r="J1099">
        <v>999</v>
      </c>
      <c r="K1099" t="s">
        <v>29</v>
      </c>
      <c r="L1099">
        <v>99</v>
      </c>
      <c r="M1099" t="s">
        <v>260</v>
      </c>
      <c r="N1099">
        <v>51168</v>
      </c>
      <c r="R1099" s="2">
        <f t="shared" si="35"/>
        <v>100</v>
      </c>
      <c r="S1099" s="2">
        <f>VLOOKUP(A1099,'LBA Total'!A:Q,14,0)</f>
        <v>51168</v>
      </c>
    </row>
    <row r="1100" spans="1:19" x14ac:dyDescent="0.45">
      <c r="A1100" s="2" t="str">
        <f t="shared" si="34"/>
        <v>2023|MƒÅngere-≈åtƒÅhuhu Local Board Area|Private Dwelling</v>
      </c>
      <c r="B1100" t="s">
        <v>16</v>
      </c>
      <c r="C1100" t="s">
        <v>17</v>
      </c>
      <c r="D1100" t="s">
        <v>18</v>
      </c>
      <c r="E1100" t="s">
        <v>19</v>
      </c>
      <c r="F1100">
        <v>2023</v>
      </c>
      <c r="G1100">
        <v>2023</v>
      </c>
      <c r="H1100" s="1" t="s">
        <v>66</v>
      </c>
      <c r="I1100" t="s">
        <v>65</v>
      </c>
      <c r="J1100">
        <v>1</v>
      </c>
      <c r="K1100" t="s">
        <v>22</v>
      </c>
      <c r="L1100">
        <v>1</v>
      </c>
      <c r="M1100" t="s">
        <v>261</v>
      </c>
      <c r="N1100">
        <v>19503</v>
      </c>
      <c r="R1100" s="2">
        <f t="shared" si="35"/>
        <v>90.694754464285708</v>
      </c>
      <c r="S1100" s="2">
        <f>VLOOKUP(A1100,'LBA Total'!A:Q,14,0)</f>
        <v>21504</v>
      </c>
    </row>
    <row r="1101" spans="1:19" x14ac:dyDescent="0.45">
      <c r="A1101" s="2" t="str">
        <f t="shared" si="34"/>
        <v>2023|MƒÅngere-≈åtƒÅhuhu Local Board Area|Non-private Dwelling</v>
      </c>
      <c r="B1101" t="s">
        <v>16</v>
      </c>
      <c r="C1101" t="s">
        <v>17</v>
      </c>
      <c r="D1101" t="s">
        <v>18</v>
      </c>
      <c r="E1101" t="s">
        <v>19</v>
      </c>
      <c r="F1101">
        <v>2023</v>
      </c>
      <c r="G1101">
        <v>2023</v>
      </c>
      <c r="H1101" s="1" t="s">
        <v>66</v>
      </c>
      <c r="I1101" t="s">
        <v>65</v>
      </c>
      <c r="J1101">
        <v>1</v>
      </c>
      <c r="K1101" t="s">
        <v>22</v>
      </c>
      <c r="L1101">
        <v>2</v>
      </c>
      <c r="M1101" t="s">
        <v>262</v>
      </c>
      <c r="N1101">
        <v>129</v>
      </c>
      <c r="R1101" s="2">
        <f t="shared" si="35"/>
        <v>91.489361702127653</v>
      </c>
      <c r="S1101" s="2">
        <f>VLOOKUP(A1101,'LBA Total'!A:Q,14,0)</f>
        <v>141</v>
      </c>
    </row>
    <row r="1102" spans="1:19" x14ac:dyDescent="0.45">
      <c r="A1102" s="2" t="str">
        <f t="shared" si="34"/>
        <v>2023|MƒÅngere-≈åtƒÅhuhu Local Board Area|Total - dwelling type</v>
      </c>
      <c r="B1102" t="s">
        <v>16</v>
      </c>
      <c r="C1102" t="s">
        <v>17</v>
      </c>
      <c r="D1102" t="s">
        <v>18</v>
      </c>
      <c r="E1102" t="s">
        <v>19</v>
      </c>
      <c r="F1102">
        <v>2023</v>
      </c>
      <c r="G1102">
        <v>2023</v>
      </c>
      <c r="H1102" s="1" t="s">
        <v>66</v>
      </c>
      <c r="I1102" t="s">
        <v>65</v>
      </c>
      <c r="J1102">
        <v>1</v>
      </c>
      <c r="K1102" t="s">
        <v>22</v>
      </c>
      <c r="L1102">
        <v>99</v>
      </c>
      <c r="M1102" t="s">
        <v>260</v>
      </c>
      <c r="N1102">
        <v>19632</v>
      </c>
      <c r="R1102" s="2">
        <f t="shared" si="35"/>
        <v>90.699930699930704</v>
      </c>
      <c r="S1102" s="2">
        <f>VLOOKUP(A1102,'LBA Total'!A:Q,14,0)</f>
        <v>21645</v>
      </c>
    </row>
    <row r="1103" spans="1:19" x14ac:dyDescent="0.45">
      <c r="A1103" s="2" t="str">
        <f t="shared" si="34"/>
        <v>2023|MƒÅngere-≈åtƒÅhuhu Local Board Area|Private Dwelling</v>
      </c>
      <c r="B1103" t="s">
        <v>16</v>
      </c>
      <c r="C1103" t="s">
        <v>17</v>
      </c>
      <c r="D1103" t="s">
        <v>18</v>
      </c>
      <c r="E1103" t="s">
        <v>19</v>
      </c>
      <c r="F1103">
        <v>2023</v>
      </c>
      <c r="G1103">
        <v>2023</v>
      </c>
      <c r="H1103" s="1" t="s">
        <v>66</v>
      </c>
      <c r="I1103" t="s">
        <v>65</v>
      </c>
      <c r="J1103">
        <v>2</v>
      </c>
      <c r="K1103" t="s">
        <v>23</v>
      </c>
      <c r="L1103">
        <v>1</v>
      </c>
      <c r="M1103" t="s">
        <v>261</v>
      </c>
      <c r="N1103">
        <v>1407</v>
      </c>
      <c r="R1103" s="2">
        <f t="shared" si="35"/>
        <v>6.54296875</v>
      </c>
      <c r="S1103" s="2">
        <f>VLOOKUP(A1103,'LBA Total'!A:Q,14,0)</f>
        <v>21504</v>
      </c>
    </row>
    <row r="1104" spans="1:19" x14ac:dyDescent="0.45">
      <c r="A1104" s="2" t="str">
        <f t="shared" si="34"/>
        <v>2023|MƒÅngere-≈åtƒÅhuhu Local Board Area|Non-private Dwelling</v>
      </c>
      <c r="B1104" t="s">
        <v>16</v>
      </c>
      <c r="C1104" t="s">
        <v>17</v>
      </c>
      <c r="D1104" t="s">
        <v>18</v>
      </c>
      <c r="E1104" t="s">
        <v>19</v>
      </c>
      <c r="F1104">
        <v>2023</v>
      </c>
      <c r="G1104">
        <v>2023</v>
      </c>
      <c r="H1104" s="1" t="s">
        <v>66</v>
      </c>
      <c r="I1104" t="s">
        <v>65</v>
      </c>
      <c r="J1104">
        <v>2</v>
      </c>
      <c r="K1104" t="s">
        <v>23</v>
      </c>
      <c r="L1104">
        <v>2</v>
      </c>
      <c r="M1104" t="s">
        <v>262</v>
      </c>
      <c r="N1104">
        <v>9</v>
      </c>
      <c r="R1104" s="2">
        <f t="shared" si="35"/>
        <v>6.3829787234042552</v>
      </c>
      <c r="S1104" s="2">
        <f>VLOOKUP(A1104,'LBA Total'!A:Q,14,0)</f>
        <v>141</v>
      </c>
    </row>
    <row r="1105" spans="1:19" x14ac:dyDescent="0.45">
      <c r="A1105" s="2" t="str">
        <f t="shared" si="34"/>
        <v>2023|MƒÅngere-≈åtƒÅhuhu Local Board Area|Total - dwelling type</v>
      </c>
      <c r="B1105" t="s">
        <v>16</v>
      </c>
      <c r="C1105" t="s">
        <v>17</v>
      </c>
      <c r="D1105" t="s">
        <v>18</v>
      </c>
      <c r="E1105" t="s">
        <v>19</v>
      </c>
      <c r="F1105">
        <v>2023</v>
      </c>
      <c r="G1105">
        <v>2023</v>
      </c>
      <c r="H1105" s="1" t="s">
        <v>66</v>
      </c>
      <c r="I1105" t="s">
        <v>65</v>
      </c>
      <c r="J1105">
        <v>2</v>
      </c>
      <c r="K1105" t="s">
        <v>23</v>
      </c>
      <c r="L1105">
        <v>99</v>
      </c>
      <c r="M1105" t="s">
        <v>260</v>
      </c>
      <c r="N1105">
        <v>1416</v>
      </c>
      <c r="R1105" s="2">
        <f t="shared" si="35"/>
        <v>6.541926541926542</v>
      </c>
      <c r="S1105" s="2">
        <f>VLOOKUP(A1105,'LBA Total'!A:Q,14,0)</f>
        <v>21645</v>
      </c>
    </row>
    <row r="1106" spans="1:19" x14ac:dyDescent="0.45">
      <c r="A1106" s="2" t="str">
        <f t="shared" si="34"/>
        <v>2023|MƒÅngere-≈åtƒÅhuhu Local Board Area|Private Dwelling</v>
      </c>
      <c r="B1106" t="s">
        <v>16</v>
      </c>
      <c r="C1106" t="s">
        <v>17</v>
      </c>
      <c r="D1106" t="s">
        <v>18</v>
      </c>
      <c r="E1106" t="s">
        <v>19</v>
      </c>
      <c r="F1106">
        <v>2023</v>
      </c>
      <c r="G1106">
        <v>2023</v>
      </c>
      <c r="H1106" s="1" t="s">
        <v>66</v>
      </c>
      <c r="I1106" t="s">
        <v>65</v>
      </c>
      <c r="J1106">
        <v>21</v>
      </c>
      <c r="K1106" t="s">
        <v>26</v>
      </c>
      <c r="L1106">
        <v>1</v>
      </c>
      <c r="M1106" t="s">
        <v>261</v>
      </c>
      <c r="N1106">
        <v>693</v>
      </c>
      <c r="R1106" s="2">
        <f t="shared" si="35"/>
        <v>3.22265625</v>
      </c>
      <c r="S1106" s="2">
        <f>VLOOKUP(A1106,'LBA Total'!A:Q,14,0)</f>
        <v>21504</v>
      </c>
    </row>
    <row r="1107" spans="1:19" x14ac:dyDescent="0.45">
      <c r="A1107" s="2" t="str">
        <f t="shared" si="34"/>
        <v>2023|MƒÅngere-≈åtƒÅhuhu Local Board Area|Non-private Dwelling</v>
      </c>
      <c r="B1107" t="s">
        <v>16</v>
      </c>
      <c r="C1107" t="s">
        <v>17</v>
      </c>
      <c r="D1107" t="s">
        <v>18</v>
      </c>
      <c r="E1107" t="s">
        <v>19</v>
      </c>
      <c r="F1107">
        <v>2023</v>
      </c>
      <c r="G1107">
        <v>2023</v>
      </c>
      <c r="H1107" s="1" t="s">
        <v>66</v>
      </c>
      <c r="I1107" t="s">
        <v>65</v>
      </c>
      <c r="J1107">
        <v>21</v>
      </c>
      <c r="K1107" t="s">
        <v>26</v>
      </c>
      <c r="L1107">
        <v>2</v>
      </c>
      <c r="M1107" t="s">
        <v>262</v>
      </c>
      <c r="N1107">
        <v>6</v>
      </c>
      <c r="R1107" s="2">
        <f t="shared" si="35"/>
        <v>4.2553191489361701</v>
      </c>
      <c r="S1107" s="2">
        <f>VLOOKUP(A1107,'LBA Total'!A:Q,14,0)</f>
        <v>141</v>
      </c>
    </row>
    <row r="1108" spans="1:19" x14ac:dyDescent="0.45">
      <c r="A1108" s="2" t="str">
        <f t="shared" si="34"/>
        <v>2023|MƒÅngere-≈åtƒÅhuhu Local Board Area|Total - dwelling type</v>
      </c>
      <c r="B1108" t="s">
        <v>16</v>
      </c>
      <c r="C1108" t="s">
        <v>17</v>
      </c>
      <c r="D1108" t="s">
        <v>18</v>
      </c>
      <c r="E1108" t="s">
        <v>19</v>
      </c>
      <c r="F1108">
        <v>2023</v>
      </c>
      <c r="G1108">
        <v>2023</v>
      </c>
      <c r="H1108" s="1" t="s">
        <v>66</v>
      </c>
      <c r="I1108" t="s">
        <v>65</v>
      </c>
      <c r="J1108">
        <v>21</v>
      </c>
      <c r="K1108" t="s">
        <v>26</v>
      </c>
      <c r="L1108">
        <v>99</v>
      </c>
      <c r="M1108" t="s">
        <v>260</v>
      </c>
      <c r="N1108">
        <v>699</v>
      </c>
      <c r="R1108" s="2">
        <f t="shared" si="35"/>
        <v>3.2293832293832292</v>
      </c>
      <c r="S1108" s="2">
        <f>VLOOKUP(A1108,'LBA Total'!A:Q,14,0)</f>
        <v>21645</v>
      </c>
    </row>
    <row r="1109" spans="1:19" x14ac:dyDescent="0.45">
      <c r="A1109" s="2" t="str">
        <f t="shared" si="34"/>
        <v>2023|MƒÅngere-≈åtƒÅhuhu Local Board Area|Private Dwelling</v>
      </c>
      <c r="B1109" t="s">
        <v>16</v>
      </c>
      <c r="C1109" t="s">
        <v>17</v>
      </c>
      <c r="D1109" t="s">
        <v>18</v>
      </c>
      <c r="E1109" t="s">
        <v>19</v>
      </c>
      <c r="F1109">
        <v>2023</v>
      </c>
      <c r="G1109">
        <v>2023</v>
      </c>
      <c r="H1109" s="1" t="s">
        <v>66</v>
      </c>
      <c r="I1109" t="s">
        <v>65</v>
      </c>
      <c r="J1109">
        <v>22</v>
      </c>
      <c r="K1109" t="s">
        <v>27</v>
      </c>
      <c r="L1109">
        <v>1</v>
      </c>
      <c r="M1109" t="s">
        <v>261</v>
      </c>
      <c r="N1109">
        <v>717</v>
      </c>
      <c r="R1109" s="2">
        <f t="shared" si="35"/>
        <v>3.3342633928571432</v>
      </c>
      <c r="S1109" s="2">
        <f>VLOOKUP(A1109,'LBA Total'!A:Q,14,0)</f>
        <v>21504</v>
      </c>
    </row>
    <row r="1110" spans="1:19" x14ac:dyDescent="0.45">
      <c r="A1110" s="2" t="str">
        <f t="shared" si="34"/>
        <v>2023|MƒÅngere-≈åtƒÅhuhu Local Board Area|Non-private Dwelling</v>
      </c>
      <c r="B1110" t="s">
        <v>16</v>
      </c>
      <c r="C1110" t="s">
        <v>17</v>
      </c>
      <c r="D1110" t="s">
        <v>18</v>
      </c>
      <c r="E1110" t="s">
        <v>19</v>
      </c>
      <c r="F1110">
        <v>2023</v>
      </c>
      <c r="G1110">
        <v>2023</v>
      </c>
      <c r="H1110" s="1" t="s">
        <v>66</v>
      </c>
      <c r="I1110" t="s">
        <v>65</v>
      </c>
      <c r="J1110">
        <v>22</v>
      </c>
      <c r="K1110" t="s">
        <v>27</v>
      </c>
      <c r="L1110">
        <v>2</v>
      </c>
      <c r="M1110" t="s">
        <v>262</v>
      </c>
      <c r="N1110">
        <v>0</v>
      </c>
      <c r="R1110" s="2">
        <f t="shared" si="35"/>
        <v>0</v>
      </c>
      <c r="S1110" s="2">
        <f>VLOOKUP(A1110,'LBA Total'!A:Q,14,0)</f>
        <v>141</v>
      </c>
    </row>
    <row r="1111" spans="1:19" x14ac:dyDescent="0.45">
      <c r="A1111" s="2" t="str">
        <f t="shared" si="34"/>
        <v>2023|MƒÅngere-≈åtƒÅhuhu Local Board Area|Total - dwelling type</v>
      </c>
      <c r="B1111" t="s">
        <v>16</v>
      </c>
      <c r="C1111" t="s">
        <v>17</v>
      </c>
      <c r="D1111" t="s">
        <v>18</v>
      </c>
      <c r="E1111" t="s">
        <v>19</v>
      </c>
      <c r="F1111">
        <v>2023</v>
      </c>
      <c r="G1111">
        <v>2023</v>
      </c>
      <c r="H1111" s="1" t="s">
        <v>66</v>
      </c>
      <c r="I1111" t="s">
        <v>65</v>
      </c>
      <c r="J1111">
        <v>22</v>
      </c>
      <c r="K1111" t="s">
        <v>27</v>
      </c>
      <c r="L1111">
        <v>99</v>
      </c>
      <c r="M1111" t="s">
        <v>260</v>
      </c>
      <c r="N1111">
        <v>720</v>
      </c>
      <c r="R1111" s="2">
        <f t="shared" si="35"/>
        <v>3.3264033264033266</v>
      </c>
      <c r="S1111" s="2">
        <f>VLOOKUP(A1111,'LBA Total'!A:Q,14,0)</f>
        <v>21645</v>
      </c>
    </row>
    <row r="1112" spans="1:19" x14ac:dyDescent="0.45">
      <c r="A1112" s="2" t="str">
        <f t="shared" si="34"/>
        <v>2023|MƒÅngere-≈åtƒÅhuhu Local Board Area|Private Dwelling</v>
      </c>
      <c r="B1112" t="s">
        <v>16</v>
      </c>
      <c r="C1112" t="s">
        <v>17</v>
      </c>
      <c r="D1112" t="s">
        <v>18</v>
      </c>
      <c r="E1112" t="s">
        <v>19</v>
      </c>
      <c r="F1112">
        <v>2023</v>
      </c>
      <c r="G1112">
        <v>2023</v>
      </c>
      <c r="H1112" s="1" t="s">
        <v>66</v>
      </c>
      <c r="I1112" t="s">
        <v>65</v>
      </c>
      <c r="J1112">
        <v>3</v>
      </c>
      <c r="K1112" t="s">
        <v>28</v>
      </c>
      <c r="L1112">
        <v>1</v>
      </c>
      <c r="M1112" t="s">
        <v>261</v>
      </c>
      <c r="N1112">
        <v>594</v>
      </c>
      <c r="R1112" s="2">
        <f t="shared" si="35"/>
        <v>2.7622767857142856</v>
      </c>
      <c r="S1112" s="2">
        <f>VLOOKUP(A1112,'LBA Total'!A:Q,14,0)</f>
        <v>21504</v>
      </c>
    </row>
    <row r="1113" spans="1:19" x14ac:dyDescent="0.45">
      <c r="A1113" s="2" t="str">
        <f t="shared" si="34"/>
        <v>2023|MƒÅngere-≈åtƒÅhuhu Local Board Area|Non-private Dwelling</v>
      </c>
      <c r="B1113" t="s">
        <v>16</v>
      </c>
      <c r="C1113" t="s">
        <v>17</v>
      </c>
      <c r="D1113" t="s">
        <v>18</v>
      </c>
      <c r="E1113" t="s">
        <v>19</v>
      </c>
      <c r="F1113">
        <v>2023</v>
      </c>
      <c r="G1113">
        <v>2023</v>
      </c>
      <c r="H1113" s="1" t="s">
        <v>66</v>
      </c>
      <c r="I1113" t="s">
        <v>65</v>
      </c>
      <c r="J1113">
        <v>3</v>
      </c>
      <c r="K1113" t="s">
        <v>28</v>
      </c>
      <c r="L1113">
        <v>2</v>
      </c>
      <c r="M1113" t="s">
        <v>262</v>
      </c>
      <c r="N1113">
        <v>3</v>
      </c>
      <c r="R1113" s="2">
        <f t="shared" si="35"/>
        <v>2.1276595744680851</v>
      </c>
      <c r="S1113" s="2">
        <f>VLOOKUP(A1113,'LBA Total'!A:Q,14,0)</f>
        <v>141</v>
      </c>
    </row>
    <row r="1114" spans="1:19" x14ac:dyDescent="0.45">
      <c r="A1114" s="2" t="str">
        <f t="shared" si="34"/>
        <v>2023|MƒÅngere-≈åtƒÅhuhu Local Board Area|Total - dwelling type</v>
      </c>
      <c r="B1114" t="s">
        <v>16</v>
      </c>
      <c r="C1114" t="s">
        <v>17</v>
      </c>
      <c r="D1114" t="s">
        <v>18</v>
      </c>
      <c r="E1114" t="s">
        <v>19</v>
      </c>
      <c r="F1114">
        <v>2023</v>
      </c>
      <c r="G1114">
        <v>2023</v>
      </c>
      <c r="H1114" s="1" t="s">
        <v>66</v>
      </c>
      <c r="I1114" t="s">
        <v>65</v>
      </c>
      <c r="J1114">
        <v>3</v>
      </c>
      <c r="K1114" t="s">
        <v>28</v>
      </c>
      <c r="L1114">
        <v>99</v>
      </c>
      <c r="M1114" t="s">
        <v>260</v>
      </c>
      <c r="N1114">
        <v>597</v>
      </c>
      <c r="R1114" s="2">
        <f t="shared" si="35"/>
        <v>2.7581427581427582</v>
      </c>
      <c r="S1114" s="2">
        <f>VLOOKUP(A1114,'LBA Total'!A:Q,14,0)</f>
        <v>21645</v>
      </c>
    </row>
    <row r="1115" spans="1:19" x14ac:dyDescent="0.45">
      <c r="A1115" s="2" t="str">
        <f t="shared" si="34"/>
        <v>2023|MƒÅngere-≈åtƒÅhuhu Local Board Area|Private Dwelling</v>
      </c>
      <c r="B1115" t="s">
        <v>16</v>
      </c>
      <c r="C1115" t="s">
        <v>17</v>
      </c>
      <c r="D1115" t="s">
        <v>18</v>
      </c>
      <c r="E1115" t="s">
        <v>19</v>
      </c>
      <c r="F1115">
        <v>2023</v>
      </c>
      <c r="G1115">
        <v>2023</v>
      </c>
      <c r="H1115" s="1" t="s">
        <v>66</v>
      </c>
      <c r="I1115" t="s">
        <v>65</v>
      </c>
      <c r="J1115">
        <v>999</v>
      </c>
      <c r="K1115" t="s">
        <v>29</v>
      </c>
      <c r="L1115">
        <v>1</v>
      </c>
      <c r="M1115" t="s">
        <v>261</v>
      </c>
      <c r="N1115">
        <v>21504</v>
      </c>
      <c r="R1115" s="2">
        <f t="shared" si="35"/>
        <v>100</v>
      </c>
      <c r="S1115" s="2">
        <f>VLOOKUP(A1115,'LBA Total'!A:Q,14,0)</f>
        <v>21504</v>
      </c>
    </row>
    <row r="1116" spans="1:19" x14ac:dyDescent="0.45">
      <c r="A1116" s="2" t="str">
        <f t="shared" si="34"/>
        <v>2023|MƒÅngere-≈åtƒÅhuhu Local Board Area|Non-private Dwelling</v>
      </c>
      <c r="B1116" t="s">
        <v>16</v>
      </c>
      <c r="C1116" t="s">
        <v>17</v>
      </c>
      <c r="D1116" t="s">
        <v>18</v>
      </c>
      <c r="E1116" t="s">
        <v>19</v>
      </c>
      <c r="F1116">
        <v>2023</v>
      </c>
      <c r="G1116">
        <v>2023</v>
      </c>
      <c r="H1116" s="1" t="s">
        <v>66</v>
      </c>
      <c r="I1116" t="s">
        <v>65</v>
      </c>
      <c r="J1116">
        <v>999</v>
      </c>
      <c r="K1116" t="s">
        <v>29</v>
      </c>
      <c r="L1116">
        <v>2</v>
      </c>
      <c r="M1116" t="s">
        <v>262</v>
      </c>
      <c r="N1116">
        <v>141</v>
      </c>
      <c r="R1116" s="2">
        <f t="shared" si="35"/>
        <v>100</v>
      </c>
      <c r="S1116" s="2">
        <f>VLOOKUP(A1116,'LBA Total'!A:Q,14,0)</f>
        <v>141</v>
      </c>
    </row>
    <row r="1117" spans="1:19" x14ac:dyDescent="0.45">
      <c r="A1117" s="2" t="str">
        <f t="shared" si="34"/>
        <v>2023|MƒÅngere-≈åtƒÅhuhu Local Board Area|Total - dwelling type</v>
      </c>
      <c r="B1117" t="s">
        <v>16</v>
      </c>
      <c r="C1117" t="s">
        <v>17</v>
      </c>
      <c r="D1117" t="s">
        <v>18</v>
      </c>
      <c r="E1117" t="s">
        <v>19</v>
      </c>
      <c r="F1117">
        <v>2023</v>
      </c>
      <c r="G1117">
        <v>2023</v>
      </c>
      <c r="H1117" s="1" t="s">
        <v>66</v>
      </c>
      <c r="I1117" t="s">
        <v>65</v>
      </c>
      <c r="J1117">
        <v>999</v>
      </c>
      <c r="K1117" t="s">
        <v>29</v>
      </c>
      <c r="L1117">
        <v>99</v>
      </c>
      <c r="M1117" t="s">
        <v>260</v>
      </c>
      <c r="N1117">
        <v>21645</v>
      </c>
      <c r="R1117" s="2">
        <f t="shared" si="35"/>
        <v>100</v>
      </c>
      <c r="S1117" s="2">
        <f>VLOOKUP(A1117,'LBA Total'!A:Q,14,0)</f>
        <v>21645</v>
      </c>
    </row>
    <row r="1118" spans="1:19" x14ac:dyDescent="0.45">
      <c r="A1118" s="2" t="str">
        <f t="shared" si="34"/>
        <v>2023|≈åtara-Papatoetoe Local Board Area|Private Dwelling</v>
      </c>
      <c r="B1118" t="s">
        <v>16</v>
      </c>
      <c r="C1118" t="s">
        <v>17</v>
      </c>
      <c r="D1118" t="s">
        <v>18</v>
      </c>
      <c r="E1118" t="s">
        <v>19</v>
      </c>
      <c r="F1118">
        <v>2023</v>
      </c>
      <c r="G1118">
        <v>2023</v>
      </c>
      <c r="H1118" s="1" t="s">
        <v>64</v>
      </c>
      <c r="I1118" t="s">
        <v>63</v>
      </c>
      <c r="J1118">
        <v>1</v>
      </c>
      <c r="K1118" t="s">
        <v>22</v>
      </c>
      <c r="L1118">
        <v>1</v>
      </c>
      <c r="M1118" t="s">
        <v>261</v>
      </c>
      <c r="N1118">
        <v>22290</v>
      </c>
      <c r="R1118" s="2">
        <f t="shared" si="35"/>
        <v>91.120922246750055</v>
      </c>
      <c r="S1118" s="2">
        <f>VLOOKUP(A1118,'LBA Total'!A:Q,14,0)</f>
        <v>24462</v>
      </c>
    </row>
    <row r="1119" spans="1:19" x14ac:dyDescent="0.45">
      <c r="A1119" s="2" t="str">
        <f t="shared" si="34"/>
        <v>2023|≈åtara-Papatoetoe Local Board Area|Non-private Dwelling</v>
      </c>
      <c r="B1119" t="s">
        <v>16</v>
      </c>
      <c r="C1119" t="s">
        <v>17</v>
      </c>
      <c r="D1119" t="s">
        <v>18</v>
      </c>
      <c r="E1119" t="s">
        <v>19</v>
      </c>
      <c r="F1119">
        <v>2023</v>
      </c>
      <c r="G1119">
        <v>2023</v>
      </c>
      <c r="H1119" s="1" t="s">
        <v>64</v>
      </c>
      <c r="I1119" t="s">
        <v>63</v>
      </c>
      <c r="J1119">
        <v>1</v>
      </c>
      <c r="K1119" t="s">
        <v>22</v>
      </c>
      <c r="L1119">
        <v>2</v>
      </c>
      <c r="M1119" t="s">
        <v>262</v>
      </c>
      <c r="N1119">
        <v>90</v>
      </c>
      <c r="R1119" s="2">
        <f t="shared" si="35"/>
        <v>90.909090909090907</v>
      </c>
      <c r="S1119" s="2">
        <f>VLOOKUP(A1119,'LBA Total'!A:Q,14,0)</f>
        <v>99</v>
      </c>
    </row>
    <row r="1120" spans="1:19" x14ac:dyDescent="0.45">
      <c r="A1120" s="2" t="str">
        <f t="shared" si="34"/>
        <v>2023|≈åtara-Papatoetoe Local Board Area|Total - dwelling type</v>
      </c>
      <c r="B1120" t="s">
        <v>16</v>
      </c>
      <c r="C1120" t="s">
        <v>17</v>
      </c>
      <c r="D1120" t="s">
        <v>18</v>
      </c>
      <c r="E1120" t="s">
        <v>19</v>
      </c>
      <c r="F1120">
        <v>2023</v>
      </c>
      <c r="G1120">
        <v>2023</v>
      </c>
      <c r="H1120" s="1" t="s">
        <v>64</v>
      </c>
      <c r="I1120" t="s">
        <v>63</v>
      </c>
      <c r="J1120">
        <v>1</v>
      </c>
      <c r="K1120" t="s">
        <v>22</v>
      </c>
      <c r="L1120">
        <v>99</v>
      </c>
      <c r="M1120" t="s">
        <v>260</v>
      </c>
      <c r="N1120">
        <v>22380</v>
      </c>
      <c r="R1120" s="2">
        <f t="shared" si="35"/>
        <v>91.120068401123731</v>
      </c>
      <c r="S1120" s="2">
        <f>VLOOKUP(A1120,'LBA Total'!A:Q,14,0)</f>
        <v>24561</v>
      </c>
    </row>
    <row r="1121" spans="1:19" x14ac:dyDescent="0.45">
      <c r="A1121" s="2" t="str">
        <f t="shared" si="34"/>
        <v>2023|≈åtara-Papatoetoe Local Board Area|Private Dwelling</v>
      </c>
      <c r="B1121" t="s">
        <v>16</v>
      </c>
      <c r="C1121" t="s">
        <v>17</v>
      </c>
      <c r="D1121" t="s">
        <v>18</v>
      </c>
      <c r="E1121" t="s">
        <v>19</v>
      </c>
      <c r="F1121">
        <v>2023</v>
      </c>
      <c r="G1121">
        <v>2023</v>
      </c>
      <c r="H1121" s="1" t="s">
        <v>64</v>
      </c>
      <c r="I1121" t="s">
        <v>63</v>
      </c>
      <c r="J1121">
        <v>2</v>
      </c>
      <c r="K1121" t="s">
        <v>23</v>
      </c>
      <c r="L1121">
        <v>1</v>
      </c>
      <c r="M1121" t="s">
        <v>261</v>
      </c>
      <c r="N1121">
        <v>1605</v>
      </c>
      <c r="R1121" s="2">
        <f t="shared" si="35"/>
        <v>6.5611969585479519</v>
      </c>
      <c r="S1121" s="2">
        <f>VLOOKUP(A1121,'LBA Total'!A:Q,14,0)</f>
        <v>24462</v>
      </c>
    </row>
    <row r="1122" spans="1:19" x14ac:dyDescent="0.45">
      <c r="A1122" s="2" t="str">
        <f t="shared" si="34"/>
        <v>2023|≈åtara-Papatoetoe Local Board Area|Non-private Dwelling</v>
      </c>
      <c r="B1122" t="s">
        <v>16</v>
      </c>
      <c r="C1122" t="s">
        <v>17</v>
      </c>
      <c r="D1122" t="s">
        <v>18</v>
      </c>
      <c r="E1122" t="s">
        <v>19</v>
      </c>
      <c r="F1122">
        <v>2023</v>
      </c>
      <c r="G1122">
        <v>2023</v>
      </c>
      <c r="H1122" s="1" t="s">
        <v>64</v>
      </c>
      <c r="I1122" t="s">
        <v>63</v>
      </c>
      <c r="J1122">
        <v>2</v>
      </c>
      <c r="K1122" t="s">
        <v>23</v>
      </c>
      <c r="L1122">
        <v>2</v>
      </c>
      <c r="M1122" t="s">
        <v>262</v>
      </c>
      <c r="N1122">
        <v>6</v>
      </c>
      <c r="R1122" s="2">
        <f t="shared" si="35"/>
        <v>6.0606060606060606</v>
      </c>
      <c r="S1122" s="2">
        <f>VLOOKUP(A1122,'LBA Total'!A:Q,14,0)</f>
        <v>99</v>
      </c>
    </row>
    <row r="1123" spans="1:19" x14ac:dyDescent="0.45">
      <c r="A1123" s="2" t="str">
        <f t="shared" si="34"/>
        <v>2023|≈åtara-Papatoetoe Local Board Area|Total - dwelling type</v>
      </c>
      <c r="B1123" t="s">
        <v>16</v>
      </c>
      <c r="C1123" t="s">
        <v>17</v>
      </c>
      <c r="D1123" t="s">
        <v>18</v>
      </c>
      <c r="E1123" t="s">
        <v>19</v>
      </c>
      <c r="F1123">
        <v>2023</v>
      </c>
      <c r="G1123">
        <v>2023</v>
      </c>
      <c r="H1123" s="1" t="s">
        <v>64</v>
      </c>
      <c r="I1123" t="s">
        <v>63</v>
      </c>
      <c r="J1123">
        <v>2</v>
      </c>
      <c r="K1123" t="s">
        <v>23</v>
      </c>
      <c r="L1123">
        <v>99</v>
      </c>
      <c r="M1123" t="s">
        <v>260</v>
      </c>
      <c r="N1123">
        <v>1614</v>
      </c>
      <c r="R1123" s="2">
        <f t="shared" si="35"/>
        <v>6.5713936728960549</v>
      </c>
      <c r="S1123" s="2">
        <f>VLOOKUP(A1123,'LBA Total'!A:Q,14,0)</f>
        <v>24561</v>
      </c>
    </row>
    <row r="1124" spans="1:19" x14ac:dyDescent="0.45">
      <c r="A1124" s="2" t="str">
        <f t="shared" si="34"/>
        <v>2023|≈åtara-Papatoetoe Local Board Area|Private Dwelling</v>
      </c>
      <c r="B1124" t="s">
        <v>16</v>
      </c>
      <c r="C1124" t="s">
        <v>17</v>
      </c>
      <c r="D1124" t="s">
        <v>18</v>
      </c>
      <c r="E1124" t="s">
        <v>19</v>
      </c>
      <c r="F1124">
        <v>2023</v>
      </c>
      <c r="G1124">
        <v>2023</v>
      </c>
      <c r="H1124" s="1" t="s">
        <v>64</v>
      </c>
      <c r="I1124" t="s">
        <v>63</v>
      </c>
      <c r="J1124">
        <v>21</v>
      </c>
      <c r="K1124" t="s">
        <v>26</v>
      </c>
      <c r="L1124">
        <v>1</v>
      </c>
      <c r="M1124" t="s">
        <v>261</v>
      </c>
      <c r="N1124">
        <v>759</v>
      </c>
      <c r="R1124" s="2">
        <f t="shared" si="35"/>
        <v>3.1027716458180037</v>
      </c>
      <c r="S1124" s="2">
        <f>VLOOKUP(A1124,'LBA Total'!A:Q,14,0)</f>
        <v>24462</v>
      </c>
    </row>
    <row r="1125" spans="1:19" x14ac:dyDescent="0.45">
      <c r="A1125" s="2" t="str">
        <f t="shared" si="34"/>
        <v>2023|≈åtara-Papatoetoe Local Board Area|Non-private Dwelling</v>
      </c>
      <c r="B1125" t="s">
        <v>16</v>
      </c>
      <c r="C1125" t="s">
        <v>17</v>
      </c>
      <c r="D1125" t="s">
        <v>18</v>
      </c>
      <c r="E1125" t="s">
        <v>19</v>
      </c>
      <c r="F1125">
        <v>2023</v>
      </c>
      <c r="G1125">
        <v>2023</v>
      </c>
      <c r="H1125" s="1" t="s">
        <v>64</v>
      </c>
      <c r="I1125" t="s">
        <v>63</v>
      </c>
      <c r="J1125">
        <v>21</v>
      </c>
      <c r="K1125" t="s">
        <v>26</v>
      </c>
      <c r="L1125">
        <v>2</v>
      </c>
      <c r="M1125" t="s">
        <v>262</v>
      </c>
      <c r="N1125">
        <v>3</v>
      </c>
      <c r="R1125" s="2">
        <f t="shared" si="35"/>
        <v>3.0303030303030303</v>
      </c>
      <c r="S1125" s="2">
        <f>VLOOKUP(A1125,'LBA Total'!A:Q,14,0)</f>
        <v>99</v>
      </c>
    </row>
    <row r="1126" spans="1:19" x14ac:dyDescent="0.45">
      <c r="A1126" s="2" t="str">
        <f t="shared" si="34"/>
        <v>2023|≈åtara-Papatoetoe Local Board Area|Total - dwelling type</v>
      </c>
      <c r="B1126" t="s">
        <v>16</v>
      </c>
      <c r="C1126" t="s">
        <v>17</v>
      </c>
      <c r="D1126" t="s">
        <v>18</v>
      </c>
      <c r="E1126" t="s">
        <v>19</v>
      </c>
      <c r="F1126">
        <v>2023</v>
      </c>
      <c r="G1126">
        <v>2023</v>
      </c>
      <c r="H1126" s="1" t="s">
        <v>64</v>
      </c>
      <c r="I1126" t="s">
        <v>63</v>
      </c>
      <c r="J1126">
        <v>21</v>
      </c>
      <c r="K1126" t="s">
        <v>26</v>
      </c>
      <c r="L1126">
        <v>99</v>
      </c>
      <c r="M1126" t="s">
        <v>260</v>
      </c>
      <c r="N1126">
        <v>762</v>
      </c>
      <c r="R1126" s="2">
        <f t="shared" si="35"/>
        <v>3.1024795407353123</v>
      </c>
      <c r="S1126" s="2">
        <f>VLOOKUP(A1126,'LBA Total'!A:Q,14,0)</f>
        <v>24561</v>
      </c>
    </row>
    <row r="1127" spans="1:19" x14ac:dyDescent="0.45">
      <c r="A1127" s="2" t="str">
        <f t="shared" si="34"/>
        <v>2023|≈åtara-Papatoetoe Local Board Area|Private Dwelling</v>
      </c>
      <c r="B1127" t="s">
        <v>16</v>
      </c>
      <c r="C1127" t="s">
        <v>17</v>
      </c>
      <c r="D1127" t="s">
        <v>18</v>
      </c>
      <c r="E1127" t="s">
        <v>19</v>
      </c>
      <c r="F1127">
        <v>2023</v>
      </c>
      <c r="G1127">
        <v>2023</v>
      </c>
      <c r="H1127" s="1" t="s">
        <v>64</v>
      </c>
      <c r="I1127" t="s">
        <v>63</v>
      </c>
      <c r="J1127">
        <v>22</v>
      </c>
      <c r="K1127" t="s">
        <v>27</v>
      </c>
      <c r="L1127">
        <v>1</v>
      </c>
      <c r="M1127" t="s">
        <v>261</v>
      </c>
      <c r="N1127">
        <v>846</v>
      </c>
      <c r="R1127" s="2">
        <f t="shared" si="35"/>
        <v>3.4584253127299487</v>
      </c>
      <c r="S1127" s="2">
        <f>VLOOKUP(A1127,'LBA Total'!A:Q,14,0)</f>
        <v>24462</v>
      </c>
    </row>
    <row r="1128" spans="1:19" x14ac:dyDescent="0.45">
      <c r="A1128" s="2" t="str">
        <f t="shared" si="34"/>
        <v>2023|≈åtara-Papatoetoe Local Board Area|Non-private Dwelling</v>
      </c>
      <c r="B1128" t="s">
        <v>16</v>
      </c>
      <c r="C1128" t="s">
        <v>17</v>
      </c>
      <c r="D1128" t="s">
        <v>18</v>
      </c>
      <c r="E1128" t="s">
        <v>19</v>
      </c>
      <c r="F1128">
        <v>2023</v>
      </c>
      <c r="G1128">
        <v>2023</v>
      </c>
      <c r="H1128" s="1" t="s">
        <v>64</v>
      </c>
      <c r="I1128" t="s">
        <v>63</v>
      </c>
      <c r="J1128">
        <v>22</v>
      </c>
      <c r="K1128" t="s">
        <v>27</v>
      </c>
      <c r="L1128">
        <v>2</v>
      </c>
      <c r="M1128" t="s">
        <v>262</v>
      </c>
      <c r="N1128">
        <v>6</v>
      </c>
      <c r="R1128" s="2">
        <f t="shared" si="35"/>
        <v>6.0606060606060606</v>
      </c>
      <c r="S1128" s="2">
        <f>VLOOKUP(A1128,'LBA Total'!A:Q,14,0)</f>
        <v>99</v>
      </c>
    </row>
    <row r="1129" spans="1:19" x14ac:dyDescent="0.45">
      <c r="A1129" s="2" t="str">
        <f t="shared" si="34"/>
        <v>2023|≈åtara-Papatoetoe Local Board Area|Total - dwelling type</v>
      </c>
      <c r="B1129" t="s">
        <v>16</v>
      </c>
      <c r="C1129" t="s">
        <v>17</v>
      </c>
      <c r="D1129" t="s">
        <v>18</v>
      </c>
      <c r="E1129" t="s">
        <v>19</v>
      </c>
      <c r="F1129">
        <v>2023</v>
      </c>
      <c r="G1129">
        <v>2023</v>
      </c>
      <c r="H1129" s="1" t="s">
        <v>64</v>
      </c>
      <c r="I1129" t="s">
        <v>63</v>
      </c>
      <c r="J1129">
        <v>22</v>
      </c>
      <c r="K1129" t="s">
        <v>27</v>
      </c>
      <c r="L1129">
        <v>99</v>
      </c>
      <c r="M1129" t="s">
        <v>260</v>
      </c>
      <c r="N1129">
        <v>852</v>
      </c>
      <c r="R1129" s="2">
        <f t="shared" si="35"/>
        <v>3.4689141321607426</v>
      </c>
      <c r="S1129" s="2">
        <f>VLOOKUP(A1129,'LBA Total'!A:Q,14,0)</f>
        <v>24561</v>
      </c>
    </row>
    <row r="1130" spans="1:19" x14ac:dyDescent="0.45">
      <c r="A1130" s="2" t="str">
        <f t="shared" si="34"/>
        <v>2023|≈åtara-Papatoetoe Local Board Area|Private Dwelling</v>
      </c>
      <c r="B1130" t="s">
        <v>16</v>
      </c>
      <c r="C1130" t="s">
        <v>17</v>
      </c>
      <c r="D1130" t="s">
        <v>18</v>
      </c>
      <c r="E1130" t="s">
        <v>19</v>
      </c>
      <c r="F1130">
        <v>2023</v>
      </c>
      <c r="G1130">
        <v>2023</v>
      </c>
      <c r="H1130" s="1" t="s">
        <v>64</v>
      </c>
      <c r="I1130" t="s">
        <v>63</v>
      </c>
      <c r="J1130">
        <v>3</v>
      </c>
      <c r="K1130" t="s">
        <v>28</v>
      </c>
      <c r="L1130">
        <v>1</v>
      </c>
      <c r="M1130" t="s">
        <v>261</v>
      </c>
      <c r="N1130">
        <v>564</v>
      </c>
      <c r="R1130" s="2">
        <f t="shared" si="35"/>
        <v>2.3056168751532988</v>
      </c>
      <c r="S1130" s="2">
        <f>VLOOKUP(A1130,'LBA Total'!A:Q,14,0)</f>
        <v>24462</v>
      </c>
    </row>
    <row r="1131" spans="1:19" x14ac:dyDescent="0.45">
      <c r="A1131" s="2" t="str">
        <f t="shared" si="34"/>
        <v>2023|≈åtara-Papatoetoe Local Board Area|Non-private Dwelling</v>
      </c>
      <c r="B1131" t="s">
        <v>16</v>
      </c>
      <c r="C1131" t="s">
        <v>17</v>
      </c>
      <c r="D1131" t="s">
        <v>18</v>
      </c>
      <c r="E1131" t="s">
        <v>19</v>
      </c>
      <c r="F1131">
        <v>2023</v>
      </c>
      <c r="G1131">
        <v>2023</v>
      </c>
      <c r="H1131" s="1" t="s">
        <v>64</v>
      </c>
      <c r="I1131" t="s">
        <v>63</v>
      </c>
      <c r="J1131">
        <v>3</v>
      </c>
      <c r="K1131" t="s">
        <v>28</v>
      </c>
      <c r="L1131">
        <v>2</v>
      </c>
      <c r="M1131" t="s">
        <v>262</v>
      </c>
      <c r="N1131">
        <v>0</v>
      </c>
      <c r="R1131" s="2">
        <f t="shared" si="35"/>
        <v>0</v>
      </c>
      <c r="S1131" s="2">
        <f>VLOOKUP(A1131,'LBA Total'!A:Q,14,0)</f>
        <v>99</v>
      </c>
    </row>
    <row r="1132" spans="1:19" x14ac:dyDescent="0.45">
      <c r="A1132" s="2" t="str">
        <f t="shared" si="34"/>
        <v>2023|≈åtara-Papatoetoe Local Board Area|Total - dwelling type</v>
      </c>
      <c r="B1132" t="s">
        <v>16</v>
      </c>
      <c r="C1132" t="s">
        <v>17</v>
      </c>
      <c r="D1132" t="s">
        <v>18</v>
      </c>
      <c r="E1132" t="s">
        <v>19</v>
      </c>
      <c r="F1132">
        <v>2023</v>
      </c>
      <c r="G1132">
        <v>2023</v>
      </c>
      <c r="H1132" s="1" t="s">
        <v>64</v>
      </c>
      <c r="I1132" t="s">
        <v>63</v>
      </c>
      <c r="J1132">
        <v>3</v>
      </c>
      <c r="K1132" t="s">
        <v>28</v>
      </c>
      <c r="L1132">
        <v>99</v>
      </c>
      <c r="M1132" t="s">
        <v>260</v>
      </c>
      <c r="N1132">
        <v>567</v>
      </c>
      <c r="R1132" s="2">
        <f t="shared" si="35"/>
        <v>2.3085379259802123</v>
      </c>
      <c r="S1132" s="2">
        <f>VLOOKUP(A1132,'LBA Total'!A:Q,14,0)</f>
        <v>24561</v>
      </c>
    </row>
    <row r="1133" spans="1:19" x14ac:dyDescent="0.45">
      <c r="A1133" s="2" t="str">
        <f t="shared" si="34"/>
        <v>2023|≈åtara-Papatoetoe Local Board Area|Private Dwelling</v>
      </c>
      <c r="B1133" t="s">
        <v>16</v>
      </c>
      <c r="C1133" t="s">
        <v>17</v>
      </c>
      <c r="D1133" t="s">
        <v>18</v>
      </c>
      <c r="E1133" t="s">
        <v>19</v>
      </c>
      <c r="F1133">
        <v>2023</v>
      </c>
      <c r="G1133">
        <v>2023</v>
      </c>
      <c r="H1133" s="1" t="s">
        <v>64</v>
      </c>
      <c r="I1133" t="s">
        <v>63</v>
      </c>
      <c r="J1133">
        <v>999</v>
      </c>
      <c r="K1133" t="s">
        <v>29</v>
      </c>
      <c r="L1133">
        <v>1</v>
      </c>
      <c r="M1133" t="s">
        <v>261</v>
      </c>
      <c r="N1133">
        <v>24462</v>
      </c>
      <c r="R1133" s="2">
        <f t="shared" si="35"/>
        <v>100</v>
      </c>
      <c r="S1133" s="2">
        <f>VLOOKUP(A1133,'LBA Total'!A:Q,14,0)</f>
        <v>24462</v>
      </c>
    </row>
    <row r="1134" spans="1:19" x14ac:dyDescent="0.45">
      <c r="A1134" s="2" t="str">
        <f t="shared" si="34"/>
        <v>2023|≈åtara-Papatoetoe Local Board Area|Non-private Dwelling</v>
      </c>
      <c r="B1134" t="s">
        <v>16</v>
      </c>
      <c r="C1134" t="s">
        <v>17</v>
      </c>
      <c r="D1134" t="s">
        <v>18</v>
      </c>
      <c r="E1134" t="s">
        <v>19</v>
      </c>
      <c r="F1134">
        <v>2023</v>
      </c>
      <c r="G1134">
        <v>2023</v>
      </c>
      <c r="H1134" s="1" t="s">
        <v>64</v>
      </c>
      <c r="I1134" t="s">
        <v>63</v>
      </c>
      <c r="J1134">
        <v>999</v>
      </c>
      <c r="K1134" t="s">
        <v>29</v>
      </c>
      <c r="L1134">
        <v>2</v>
      </c>
      <c r="M1134" t="s">
        <v>262</v>
      </c>
      <c r="N1134">
        <v>99</v>
      </c>
      <c r="R1134" s="2">
        <f t="shared" si="35"/>
        <v>100</v>
      </c>
      <c r="S1134" s="2">
        <f>VLOOKUP(A1134,'LBA Total'!A:Q,14,0)</f>
        <v>99</v>
      </c>
    </row>
    <row r="1135" spans="1:19" x14ac:dyDescent="0.45">
      <c r="A1135" s="2" t="str">
        <f t="shared" si="34"/>
        <v>2023|≈åtara-Papatoetoe Local Board Area|Total - dwelling type</v>
      </c>
      <c r="B1135" t="s">
        <v>16</v>
      </c>
      <c r="C1135" t="s">
        <v>17</v>
      </c>
      <c r="D1135" t="s">
        <v>18</v>
      </c>
      <c r="E1135" t="s">
        <v>19</v>
      </c>
      <c r="F1135">
        <v>2023</v>
      </c>
      <c r="G1135">
        <v>2023</v>
      </c>
      <c r="H1135" s="1" t="s">
        <v>64</v>
      </c>
      <c r="I1135" t="s">
        <v>63</v>
      </c>
      <c r="J1135">
        <v>999</v>
      </c>
      <c r="K1135" t="s">
        <v>29</v>
      </c>
      <c r="L1135">
        <v>99</v>
      </c>
      <c r="M1135" t="s">
        <v>260</v>
      </c>
      <c r="N1135">
        <v>24561</v>
      </c>
      <c r="R1135" s="2">
        <f t="shared" si="35"/>
        <v>100</v>
      </c>
      <c r="S1135" s="2">
        <f>VLOOKUP(A1135,'LBA Total'!A:Q,14,0)</f>
        <v>24561</v>
      </c>
    </row>
    <row r="1136" spans="1:19" x14ac:dyDescent="0.45">
      <c r="A1136" s="2" t="str">
        <f t="shared" si="34"/>
        <v>2023|Manurewa Local Board Area|Private Dwelling</v>
      </c>
      <c r="B1136" t="s">
        <v>16</v>
      </c>
      <c r="C1136" t="s">
        <v>17</v>
      </c>
      <c r="D1136" t="s">
        <v>18</v>
      </c>
      <c r="E1136" t="s">
        <v>19</v>
      </c>
      <c r="F1136">
        <v>2023</v>
      </c>
      <c r="G1136">
        <v>2023</v>
      </c>
      <c r="H1136" s="1" t="s">
        <v>62</v>
      </c>
      <c r="I1136" t="s">
        <v>61</v>
      </c>
      <c r="J1136">
        <v>1</v>
      </c>
      <c r="K1136" t="s">
        <v>22</v>
      </c>
      <c r="L1136">
        <v>1</v>
      </c>
      <c r="M1136" t="s">
        <v>261</v>
      </c>
      <c r="N1136">
        <v>25881</v>
      </c>
      <c r="R1136" s="2">
        <f t="shared" si="35"/>
        <v>92.11959423384944</v>
      </c>
      <c r="S1136" s="2">
        <f>VLOOKUP(A1136,'LBA Total'!A:Q,14,0)</f>
        <v>28095</v>
      </c>
    </row>
    <row r="1137" spans="1:19" x14ac:dyDescent="0.45">
      <c r="A1137" s="2" t="str">
        <f t="shared" si="34"/>
        <v>2023|Manurewa Local Board Area|Non-private Dwelling</v>
      </c>
      <c r="B1137" t="s">
        <v>16</v>
      </c>
      <c r="C1137" t="s">
        <v>17</v>
      </c>
      <c r="D1137" t="s">
        <v>18</v>
      </c>
      <c r="E1137" t="s">
        <v>19</v>
      </c>
      <c r="F1137">
        <v>2023</v>
      </c>
      <c r="G1137">
        <v>2023</v>
      </c>
      <c r="H1137" s="1" t="s">
        <v>62</v>
      </c>
      <c r="I1137" t="s">
        <v>61</v>
      </c>
      <c r="J1137">
        <v>1</v>
      </c>
      <c r="K1137" t="s">
        <v>22</v>
      </c>
      <c r="L1137">
        <v>2</v>
      </c>
      <c r="M1137" t="s">
        <v>262</v>
      </c>
      <c r="N1137">
        <v>57</v>
      </c>
      <c r="R1137" s="2">
        <f t="shared" si="35"/>
        <v>82.608695652173907</v>
      </c>
      <c r="S1137" s="2">
        <f>VLOOKUP(A1137,'LBA Total'!A:Q,14,0)</f>
        <v>69</v>
      </c>
    </row>
    <row r="1138" spans="1:19" x14ac:dyDescent="0.45">
      <c r="A1138" s="2" t="str">
        <f t="shared" si="34"/>
        <v>2023|Manurewa Local Board Area|Total - dwelling type</v>
      </c>
      <c r="B1138" t="s">
        <v>16</v>
      </c>
      <c r="C1138" t="s">
        <v>17</v>
      </c>
      <c r="D1138" t="s">
        <v>18</v>
      </c>
      <c r="E1138" t="s">
        <v>19</v>
      </c>
      <c r="F1138">
        <v>2023</v>
      </c>
      <c r="G1138">
        <v>2023</v>
      </c>
      <c r="H1138" s="1" t="s">
        <v>62</v>
      </c>
      <c r="I1138" t="s">
        <v>61</v>
      </c>
      <c r="J1138">
        <v>1</v>
      </c>
      <c r="K1138" t="s">
        <v>22</v>
      </c>
      <c r="L1138">
        <v>99</v>
      </c>
      <c r="M1138" t="s">
        <v>260</v>
      </c>
      <c r="N1138">
        <v>25938</v>
      </c>
      <c r="R1138" s="2">
        <f t="shared" si="35"/>
        <v>92.106104186641105</v>
      </c>
      <c r="S1138" s="2">
        <f>VLOOKUP(A1138,'LBA Total'!A:Q,14,0)</f>
        <v>28161</v>
      </c>
    </row>
    <row r="1139" spans="1:19" x14ac:dyDescent="0.45">
      <c r="A1139" s="2" t="str">
        <f t="shared" si="34"/>
        <v>2023|Manurewa Local Board Area|Private Dwelling</v>
      </c>
      <c r="B1139" t="s">
        <v>16</v>
      </c>
      <c r="C1139" t="s">
        <v>17</v>
      </c>
      <c r="D1139" t="s">
        <v>18</v>
      </c>
      <c r="E1139" t="s">
        <v>19</v>
      </c>
      <c r="F1139">
        <v>2023</v>
      </c>
      <c r="G1139">
        <v>2023</v>
      </c>
      <c r="H1139" s="1" t="s">
        <v>62</v>
      </c>
      <c r="I1139" t="s">
        <v>61</v>
      </c>
      <c r="J1139">
        <v>2</v>
      </c>
      <c r="K1139" t="s">
        <v>23</v>
      </c>
      <c r="L1139">
        <v>1</v>
      </c>
      <c r="M1139" t="s">
        <v>261</v>
      </c>
      <c r="N1139">
        <v>1725</v>
      </c>
      <c r="R1139" s="2">
        <f t="shared" si="35"/>
        <v>6.1398825413774691</v>
      </c>
      <c r="S1139" s="2">
        <f>VLOOKUP(A1139,'LBA Total'!A:Q,14,0)</f>
        <v>28095</v>
      </c>
    </row>
    <row r="1140" spans="1:19" x14ac:dyDescent="0.45">
      <c r="A1140" s="2" t="str">
        <f t="shared" si="34"/>
        <v>2023|Manurewa Local Board Area|Non-private Dwelling</v>
      </c>
      <c r="B1140" t="s">
        <v>16</v>
      </c>
      <c r="C1140" t="s">
        <v>17</v>
      </c>
      <c r="D1140" t="s">
        <v>18</v>
      </c>
      <c r="E1140" t="s">
        <v>19</v>
      </c>
      <c r="F1140">
        <v>2023</v>
      </c>
      <c r="G1140">
        <v>2023</v>
      </c>
      <c r="H1140" s="1" t="s">
        <v>62</v>
      </c>
      <c r="I1140" t="s">
        <v>61</v>
      </c>
      <c r="J1140">
        <v>2</v>
      </c>
      <c r="K1140" t="s">
        <v>23</v>
      </c>
      <c r="L1140">
        <v>2</v>
      </c>
      <c r="M1140" t="s">
        <v>262</v>
      </c>
      <c r="N1140">
        <v>12</v>
      </c>
      <c r="R1140" s="2">
        <f t="shared" si="35"/>
        <v>17.391304347826086</v>
      </c>
      <c r="S1140" s="2">
        <f>VLOOKUP(A1140,'LBA Total'!A:Q,14,0)</f>
        <v>69</v>
      </c>
    </row>
    <row r="1141" spans="1:19" x14ac:dyDescent="0.45">
      <c r="A1141" s="2" t="str">
        <f t="shared" si="34"/>
        <v>2023|Manurewa Local Board Area|Total - dwelling type</v>
      </c>
      <c r="B1141" t="s">
        <v>16</v>
      </c>
      <c r="C1141" t="s">
        <v>17</v>
      </c>
      <c r="D1141" t="s">
        <v>18</v>
      </c>
      <c r="E1141" t="s">
        <v>19</v>
      </c>
      <c r="F1141">
        <v>2023</v>
      </c>
      <c r="G1141">
        <v>2023</v>
      </c>
      <c r="H1141" s="1" t="s">
        <v>62</v>
      </c>
      <c r="I1141" t="s">
        <v>61</v>
      </c>
      <c r="J1141">
        <v>2</v>
      </c>
      <c r="K1141" t="s">
        <v>23</v>
      </c>
      <c r="L1141">
        <v>99</v>
      </c>
      <c r="M1141" t="s">
        <v>260</v>
      </c>
      <c r="N1141">
        <v>1737</v>
      </c>
      <c r="R1141" s="2">
        <f t="shared" si="35"/>
        <v>6.1681048258229465</v>
      </c>
      <c r="S1141" s="2">
        <f>VLOOKUP(A1141,'LBA Total'!A:Q,14,0)</f>
        <v>28161</v>
      </c>
    </row>
    <row r="1142" spans="1:19" x14ac:dyDescent="0.45">
      <c r="A1142" s="2" t="str">
        <f t="shared" si="34"/>
        <v>2023|Manurewa Local Board Area|Private Dwelling</v>
      </c>
      <c r="B1142" t="s">
        <v>16</v>
      </c>
      <c r="C1142" t="s">
        <v>17</v>
      </c>
      <c r="D1142" t="s">
        <v>18</v>
      </c>
      <c r="E1142" t="s">
        <v>19</v>
      </c>
      <c r="F1142">
        <v>2023</v>
      </c>
      <c r="G1142">
        <v>2023</v>
      </c>
      <c r="H1142" s="1" t="s">
        <v>62</v>
      </c>
      <c r="I1142" t="s">
        <v>61</v>
      </c>
      <c r="J1142">
        <v>21</v>
      </c>
      <c r="K1142" t="s">
        <v>26</v>
      </c>
      <c r="L1142">
        <v>1</v>
      </c>
      <c r="M1142" t="s">
        <v>261</v>
      </c>
      <c r="N1142">
        <v>846</v>
      </c>
      <c r="R1142" s="2">
        <f t="shared" si="35"/>
        <v>3.011211959423385</v>
      </c>
      <c r="S1142" s="2">
        <f>VLOOKUP(A1142,'LBA Total'!A:Q,14,0)</f>
        <v>28095</v>
      </c>
    </row>
    <row r="1143" spans="1:19" x14ac:dyDescent="0.45">
      <c r="A1143" s="2" t="str">
        <f t="shared" si="34"/>
        <v>2023|Manurewa Local Board Area|Non-private Dwelling</v>
      </c>
      <c r="B1143" t="s">
        <v>16</v>
      </c>
      <c r="C1143" t="s">
        <v>17</v>
      </c>
      <c r="D1143" t="s">
        <v>18</v>
      </c>
      <c r="E1143" t="s">
        <v>19</v>
      </c>
      <c r="F1143">
        <v>2023</v>
      </c>
      <c r="G1143">
        <v>2023</v>
      </c>
      <c r="H1143" s="1" t="s">
        <v>62</v>
      </c>
      <c r="I1143" t="s">
        <v>61</v>
      </c>
      <c r="J1143">
        <v>21</v>
      </c>
      <c r="K1143" t="s">
        <v>26</v>
      </c>
      <c r="L1143">
        <v>2</v>
      </c>
      <c r="M1143" t="s">
        <v>262</v>
      </c>
      <c r="N1143">
        <v>6</v>
      </c>
      <c r="R1143" s="2">
        <f t="shared" si="35"/>
        <v>8.695652173913043</v>
      </c>
      <c r="S1143" s="2">
        <f>VLOOKUP(A1143,'LBA Total'!A:Q,14,0)</f>
        <v>69</v>
      </c>
    </row>
    <row r="1144" spans="1:19" x14ac:dyDescent="0.45">
      <c r="A1144" s="2" t="str">
        <f t="shared" si="34"/>
        <v>2023|Manurewa Local Board Area|Total - dwelling type</v>
      </c>
      <c r="B1144" t="s">
        <v>16</v>
      </c>
      <c r="C1144" t="s">
        <v>17</v>
      </c>
      <c r="D1144" t="s">
        <v>18</v>
      </c>
      <c r="E1144" t="s">
        <v>19</v>
      </c>
      <c r="F1144">
        <v>2023</v>
      </c>
      <c r="G1144">
        <v>2023</v>
      </c>
      <c r="H1144" s="1" t="s">
        <v>62</v>
      </c>
      <c r="I1144" t="s">
        <v>61</v>
      </c>
      <c r="J1144">
        <v>21</v>
      </c>
      <c r="K1144" t="s">
        <v>26</v>
      </c>
      <c r="L1144">
        <v>99</v>
      </c>
      <c r="M1144" t="s">
        <v>260</v>
      </c>
      <c r="N1144">
        <v>852</v>
      </c>
      <c r="R1144" s="2">
        <f t="shared" si="35"/>
        <v>3.025460743581549</v>
      </c>
      <c r="S1144" s="2">
        <f>VLOOKUP(A1144,'LBA Total'!A:Q,14,0)</f>
        <v>28161</v>
      </c>
    </row>
    <row r="1145" spans="1:19" x14ac:dyDescent="0.45">
      <c r="A1145" s="2" t="str">
        <f t="shared" si="34"/>
        <v>2023|Manurewa Local Board Area|Private Dwelling</v>
      </c>
      <c r="B1145" t="s">
        <v>16</v>
      </c>
      <c r="C1145" t="s">
        <v>17</v>
      </c>
      <c r="D1145" t="s">
        <v>18</v>
      </c>
      <c r="E1145" t="s">
        <v>19</v>
      </c>
      <c r="F1145">
        <v>2023</v>
      </c>
      <c r="G1145">
        <v>2023</v>
      </c>
      <c r="H1145" s="1" t="s">
        <v>62</v>
      </c>
      <c r="I1145" t="s">
        <v>61</v>
      </c>
      <c r="J1145">
        <v>22</v>
      </c>
      <c r="K1145" t="s">
        <v>27</v>
      </c>
      <c r="L1145">
        <v>1</v>
      </c>
      <c r="M1145" t="s">
        <v>261</v>
      </c>
      <c r="N1145">
        <v>876</v>
      </c>
      <c r="R1145" s="2">
        <f t="shared" si="35"/>
        <v>3.1179925253603842</v>
      </c>
      <c r="S1145" s="2">
        <f>VLOOKUP(A1145,'LBA Total'!A:Q,14,0)</f>
        <v>28095</v>
      </c>
    </row>
    <row r="1146" spans="1:19" x14ac:dyDescent="0.45">
      <c r="A1146" s="2" t="str">
        <f t="shared" si="34"/>
        <v>2023|Manurewa Local Board Area|Non-private Dwelling</v>
      </c>
      <c r="B1146" t="s">
        <v>16</v>
      </c>
      <c r="C1146" t="s">
        <v>17</v>
      </c>
      <c r="D1146" t="s">
        <v>18</v>
      </c>
      <c r="E1146" t="s">
        <v>19</v>
      </c>
      <c r="F1146">
        <v>2023</v>
      </c>
      <c r="G1146">
        <v>2023</v>
      </c>
      <c r="H1146" s="1" t="s">
        <v>62</v>
      </c>
      <c r="I1146" t="s">
        <v>61</v>
      </c>
      <c r="J1146">
        <v>22</v>
      </c>
      <c r="K1146" t="s">
        <v>27</v>
      </c>
      <c r="L1146">
        <v>2</v>
      </c>
      <c r="M1146" t="s">
        <v>262</v>
      </c>
      <c r="N1146">
        <v>6</v>
      </c>
      <c r="R1146" s="2">
        <f t="shared" si="35"/>
        <v>8.695652173913043</v>
      </c>
      <c r="S1146" s="2">
        <f>VLOOKUP(A1146,'LBA Total'!A:Q,14,0)</f>
        <v>69</v>
      </c>
    </row>
    <row r="1147" spans="1:19" x14ac:dyDescent="0.45">
      <c r="A1147" s="2" t="str">
        <f t="shared" si="34"/>
        <v>2023|Manurewa Local Board Area|Total - dwelling type</v>
      </c>
      <c r="B1147" t="s">
        <v>16</v>
      </c>
      <c r="C1147" t="s">
        <v>17</v>
      </c>
      <c r="D1147" t="s">
        <v>18</v>
      </c>
      <c r="E1147" t="s">
        <v>19</v>
      </c>
      <c r="F1147">
        <v>2023</v>
      </c>
      <c r="G1147">
        <v>2023</v>
      </c>
      <c r="H1147" s="1" t="s">
        <v>62</v>
      </c>
      <c r="I1147" t="s">
        <v>61</v>
      </c>
      <c r="J1147">
        <v>22</v>
      </c>
      <c r="K1147" t="s">
        <v>27</v>
      </c>
      <c r="L1147">
        <v>99</v>
      </c>
      <c r="M1147" t="s">
        <v>260</v>
      </c>
      <c r="N1147">
        <v>882</v>
      </c>
      <c r="R1147" s="2">
        <f t="shared" si="35"/>
        <v>3.1319910514541389</v>
      </c>
      <c r="S1147" s="2">
        <f>VLOOKUP(A1147,'LBA Total'!A:Q,14,0)</f>
        <v>28161</v>
      </c>
    </row>
    <row r="1148" spans="1:19" x14ac:dyDescent="0.45">
      <c r="A1148" s="2" t="str">
        <f t="shared" si="34"/>
        <v>2023|Manurewa Local Board Area|Private Dwelling</v>
      </c>
      <c r="B1148" t="s">
        <v>16</v>
      </c>
      <c r="C1148" t="s">
        <v>17</v>
      </c>
      <c r="D1148" t="s">
        <v>18</v>
      </c>
      <c r="E1148" t="s">
        <v>19</v>
      </c>
      <c r="F1148">
        <v>2023</v>
      </c>
      <c r="G1148">
        <v>2023</v>
      </c>
      <c r="H1148" s="1" t="s">
        <v>62</v>
      </c>
      <c r="I1148" t="s">
        <v>61</v>
      </c>
      <c r="J1148">
        <v>3</v>
      </c>
      <c r="K1148" t="s">
        <v>28</v>
      </c>
      <c r="L1148">
        <v>1</v>
      </c>
      <c r="M1148" t="s">
        <v>261</v>
      </c>
      <c r="N1148">
        <v>489</v>
      </c>
      <c r="R1148" s="2">
        <f t="shared" si="35"/>
        <v>1.7405232247730913</v>
      </c>
      <c r="S1148" s="2">
        <f>VLOOKUP(A1148,'LBA Total'!A:Q,14,0)</f>
        <v>28095</v>
      </c>
    </row>
    <row r="1149" spans="1:19" x14ac:dyDescent="0.45">
      <c r="A1149" s="2" t="str">
        <f t="shared" si="34"/>
        <v>2023|Manurewa Local Board Area|Non-private Dwelling</v>
      </c>
      <c r="B1149" t="s">
        <v>16</v>
      </c>
      <c r="C1149" t="s">
        <v>17</v>
      </c>
      <c r="D1149" t="s">
        <v>18</v>
      </c>
      <c r="E1149" t="s">
        <v>19</v>
      </c>
      <c r="F1149">
        <v>2023</v>
      </c>
      <c r="G1149">
        <v>2023</v>
      </c>
      <c r="H1149" s="1" t="s">
        <v>62</v>
      </c>
      <c r="I1149" t="s">
        <v>61</v>
      </c>
      <c r="J1149">
        <v>3</v>
      </c>
      <c r="K1149" t="s">
        <v>28</v>
      </c>
      <c r="L1149">
        <v>2</v>
      </c>
      <c r="M1149" t="s">
        <v>262</v>
      </c>
      <c r="N1149">
        <v>0</v>
      </c>
      <c r="R1149" s="2">
        <f t="shared" si="35"/>
        <v>0</v>
      </c>
      <c r="S1149" s="2">
        <f>VLOOKUP(A1149,'LBA Total'!A:Q,14,0)</f>
        <v>69</v>
      </c>
    </row>
    <row r="1150" spans="1:19" x14ac:dyDescent="0.45">
      <c r="A1150" s="2" t="str">
        <f t="shared" si="34"/>
        <v>2023|Manurewa Local Board Area|Total - dwelling type</v>
      </c>
      <c r="B1150" t="s">
        <v>16</v>
      </c>
      <c r="C1150" t="s">
        <v>17</v>
      </c>
      <c r="D1150" t="s">
        <v>18</v>
      </c>
      <c r="E1150" t="s">
        <v>19</v>
      </c>
      <c r="F1150">
        <v>2023</v>
      </c>
      <c r="G1150">
        <v>2023</v>
      </c>
      <c r="H1150" s="1" t="s">
        <v>62</v>
      </c>
      <c r="I1150" t="s">
        <v>61</v>
      </c>
      <c r="J1150">
        <v>3</v>
      </c>
      <c r="K1150" t="s">
        <v>28</v>
      </c>
      <c r="L1150">
        <v>99</v>
      </c>
      <c r="M1150" t="s">
        <v>260</v>
      </c>
      <c r="N1150">
        <v>489</v>
      </c>
      <c r="R1150" s="2">
        <f t="shared" si="35"/>
        <v>1.7364440183232128</v>
      </c>
      <c r="S1150" s="2">
        <f>VLOOKUP(A1150,'LBA Total'!A:Q,14,0)</f>
        <v>28161</v>
      </c>
    </row>
    <row r="1151" spans="1:19" x14ac:dyDescent="0.45">
      <c r="A1151" s="2" t="str">
        <f t="shared" si="34"/>
        <v>2023|Manurewa Local Board Area|Private Dwelling</v>
      </c>
      <c r="B1151" t="s">
        <v>16</v>
      </c>
      <c r="C1151" t="s">
        <v>17</v>
      </c>
      <c r="D1151" t="s">
        <v>18</v>
      </c>
      <c r="E1151" t="s">
        <v>19</v>
      </c>
      <c r="F1151">
        <v>2023</v>
      </c>
      <c r="G1151">
        <v>2023</v>
      </c>
      <c r="H1151" s="1" t="s">
        <v>62</v>
      </c>
      <c r="I1151" t="s">
        <v>61</v>
      </c>
      <c r="J1151">
        <v>999</v>
      </c>
      <c r="K1151" t="s">
        <v>29</v>
      </c>
      <c r="L1151">
        <v>1</v>
      </c>
      <c r="M1151" t="s">
        <v>261</v>
      </c>
      <c r="N1151">
        <v>28095</v>
      </c>
      <c r="R1151" s="2">
        <f t="shared" si="35"/>
        <v>100</v>
      </c>
      <c r="S1151" s="2">
        <f>VLOOKUP(A1151,'LBA Total'!A:Q,14,0)</f>
        <v>28095</v>
      </c>
    </row>
    <row r="1152" spans="1:19" x14ac:dyDescent="0.45">
      <c r="A1152" s="2" t="str">
        <f t="shared" si="34"/>
        <v>2023|Manurewa Local Board Area|Non-private Dwelling</v>
      </c>
      <c r="B1152" t="s">
        <v>16</v>
      </c>
      <c r="C1152" t="s">
        <v>17</v>
      </c>
      <c r="D1152" t="s">
        <v>18</v>
      </c>
      <c r="E1152" t="s">
        <v>19</v>
      </c>
      <c r="F1152">
        <v>2023</v>
      </c>
      <c r="G1152">
        <v>2023</v>
      </c>
      <c r="H1152" s="1" t="s">
        <v>62</v>
      </c>
      <c r="I1152" t="s">
        <v>61</v>
      </c>
      <c r="J1152">
        <v>999</v>
      </c>
      <c r="K1152" t="s">
        <v>29</v>
      </c>
      <c r="L1152">
        <v>2</v>
      </c>
      <c r="M1152" t="s">
        <v>262</v>
      </c>
      <c r="N1152">
        <v>69</v>
      </c>
      <c r="R1152" s="2">
        <f t="shared" si="35"/>
        <v>100</v>
      </c>
      <c r="S1152" s="2">
        <f>VLOOKUP(A1152,'LBA Total'!A:Q,14,0)</f>
        <v>69</v>
      </c>
    </row>
    <row r="1153" spans="1:19" x14ac:dyDescent="0.45">
      <c r="A1153" s="2" t="str">
        <f t="shared" si="34"/>
        <v>2023|Manurewa Local Board Area|Total - dwelling type</v>
      </c>
      <c r="B1153" t="s">
        <v>16</v>
      </c>
      <c r="C1153" t="s">
        <v>17</v>
      </c>
      <c r="D1153" t="s">
        <v>18</v>
      </c>
      <c r="E1153" t="s">
        <v>19</v>
      </c>
      <c r="F1153">
        <v>2023</v>
      </c>
      <c r="G1153">
        <v>2023</v>
      </c>
      <c r="H1153" s="1" t="s">
        <v>62</v>
      </c>
      <c r="I1153" t="s">
        <v>61</v>
      </c>
      <c r="J1153">
        <v>999</v>
      </c>
      <c r="K1153" t="s">
        <v>29</v>
      </c>
      <c r="L1153">
        <v>99</v>
      </c>
      <c r="M1153" t="s">
        <v>260</v>
      </c>
      <c r="N1153">
        <v>28161</v>
      </c>
      <c r="R1153" s="2">
        <f t="shared" si="35"/>
        <v>100</v>
      </c>
      <c r="S1153" s="2">
        <f>VLOOKUP(A1153,'LBA Total'!A:Q,14,0)</f>
        <v>28161</v>
      </c>
    </row>
    <row r="1154" spans="1:19" x14ac:dyDescent="0.45">
      <c r="A1154" s="2" t="str">
        <f t="shared" si="34"/>
        <v>2023|Papakura Local Board Area|Private Dwelling</v>
      </c>
      <c r="B1154" t="s">
        <v>16</v>
      </c>
      <c r="C1154" t="s">
        <v>17</v>
      </c>
      <c r="D1154" t="s">
        <v>18</v>
      </c>
      <c r="E1154" t="s">
        <v>19</v>
      </c>
      <c r="F1154">
        <v>2023</v>
      </c>
      <c r="G1154">
        <v>2023</v>
      </c>
      <c r="H1154" s="1" t="s">
        <v>60</v>
      </c>
      <c r="I1154" t="s">
        <v>59</v>
      </c>
      <c r="J1154">
        <v>1</v>
      </c>
      <c r="K1154" t="s">
        <v>22</v>
      </c>
      <c r="L1154">
        <v>1</v>
      </c>
      <c r="M1154" t="s">
        <v>261</v>
      </c>
      <c r="N1154">
        <v>21615</v>
      </c>
      <c r="R1154" s="2">
        <f t="shared" si="35"/>
        <v>91.841937539834291</v>
      </c>
      <c r="S1154" s="2">
        <f>VLOOKUP(A1154,'LBA Total'!A:Q,14,0)</f>
        <v>23535</v>
      </c>
    </row>
    <row r="1155" spans="1:19" x14ac:dyDescent="0.45">
      <c r="A1155" s="2" t="str">
        <f t="shared" ref="A1155:A1189" si="36">G1155&amp;"|"&amp;I1155&amp;"|"&amp;M1155</f>
        <v>2023|Papakura Local Board Area|Non-private Dwelling</v>
      </c>
      <c r="B1155" t="s">
        <v>16</v>
      </c>
      <c r="C1155" t="s">
        <v>17</v>
      </c>
      <c r="D1155" t="s">
        <v>18</v>
      </c>
      <c r="E1155" t="s">
        <v>19</v>
      </c>
      <c r="F1155">
        <v>2023</v>
      </c>
      <c r="G1155">
        <v>2023</v>
      </c>
      <c r="H1155" s="1" t="s">
        <v>60</v>
      </c>
      <c r="I1155" t="s">
        <v>59</v>
      </c>
      <c r="J1155">
        <v>1</v>
      </c>
      <c r="K1155" t="s">
        <v>22</v>
      </c>
      <c r="L1155">
        <v>2</v>
      </c>
      <c r="M1155" t="s">
        <v>262</v>
      </c>
      <c r="N1155">
        <v>51</v>
      </c>
      <c r="R1155" s="2">
        <f t="shared" ref="R1155:R1189" si="37">IF(P1155&lt;&gt;"_U",IFERROR((N1155/S1155*100),"."),".")</f>
        <v>100</v>
      </c>
      <c r="S1155" s="2">
        <f>VLOOKUP(A1155,'LBA Total'!A:Q,14,0)</f>
        <v>51</v>
      </c>
    </row>
    <row r="1156" spans="1:19" x14ac:dyDescent="0.45">
      <c r="A1156" s="2" t="str">
        <f t="shared" si="36"/>
        <v>2023|Papakura Local Board Area|Total - dwelling type</v>
      </c>
      <c r="B1156" t="s">
        <v>16</v>
      </c>
      <c r="C1156" t="s">
        <v>17</v>
      </c>
      <c r="D1156" t="s">
        <v>18</v>
      </c>
      <c r="E1156" t="s">
        <v>19</v>
      </c>
      <c r="F1156">
        <v>2023</v>
      </c>
      <c r="G1156">
        <v>2023</v>
      </c>
      <c r="H1156" s="1" t="s">
        <v>60</v>
      </c>
      <c r="I1156" t="s">
        <v>59</v>
      </c>
      <c r="J1156">
        <v>1</v>
      </c>
      <c r="K1156" t="s">
        <v>22</v>
      </c>
      <c r="L1156">
        <v>99</v>
      </c>
      <c r="M1156" t="s">
        <v>260</v>
      </c>
      <c r="N1156">
        <v>21669</v>
      </c>
      <c r="R1156" s="2">
        <f t="shared" si="37"/>
        <v>91.86061299758363</v>
      </c>
      <c r="S1156" s="2">
        <f>VLOOKUP(A1156,'LBA Total'!A:Q,14,0)</f>
        <v>23589</v>
      </c>
    </row>
    <row r="1157" spans="1:19" x14ac:dyDescent="0.45">
      <c r="A1157" s="2" t="str">
        <f t="shared" si="36"/>
        <v>2023|Papakura Local Board Area|Private Dwelling</v>
      </c>
      <c r="B1157" t="s">
        <v>16</v>
      </c>
      <c r="C1157" t="s">
        <v>17</v>
      </c>
      <c r="D1157" t="s">
        <v>18</v>
      </c>
      <c r="E1157" t="s">
        <v>19</v>
      </c>
      <c r="F1157">
        <v>2023</v>
      </c>
      <c r="G1157">
        <v>2023</v>
      </c>
      <c r="H1157" s="1" t="s">
        <v>60</v>
      </c>
      <c r="I1157" t="s">
        <v>59</v>
      </c>
      <c r="J1157">
        <v>2</v>
      </c>
      <c r="K1157" t="s">
        <v>23</v>
      </c>
      <c r="L1157">
        <v>1</v>
      </c>
      <c r="M1157" t="s">
        <v>261</v>
      </c>
      <c r="N1157">
        <v>1335</v>
      </c>
      <c r="R1157" s="2">
        <f t="shared" si="37"/>
        <v>5.6724028043339709</v>
      </c>
      <c r="S1157" s="2">
        <f>VLOOKUP(A1157,'LBA Total'!A:Q,14,0)</f>
        <v>23535</v>
      </c>
    </row>
    <row r="1158" spans="1:19" x14ac:dyDescent="0.45">
      <c r="A1158" s="2" t="str">
        <f t="shared" si="36"/>
        <v>2023|Papakura Local Board Area|Non-private Dwelling</v>
      </c>
      <c r="B1158" t="s">
        <v>16</v>
      </c>
      <c r="C1158" t="s">
        <v>17</v>
      </c>
      <c r="D1158" t="s">
        <v>18</v>
      </c>
      <c r="E1158" t="s">
        <v>19</v>
      </c>
      <c r="F1158">
        <v>2023</v>
      </c>
      <c r="G1158">
        <v>2023</v>
      </c>
      <c r="H1158" s="1" t="s">
        <v>60</v>
      </c>
      <c r="I1158" t="s">
        <v>59</v>
      </c>
      <c r="J1158">
        <v>2</v>
      </c>
      <c r="K1158" t="s">
        <v>23</v>
      </c>
      <c r="L1158">
        <v>2</v>
      </c>
      <c r="M1158" t="s">
        <v>262</v>
      </c>
      <c r="N1158">
        <v>0</v>
      </c>
      <c r="R1158" s="2">
        <f t="shared" si="37"/>
        <v>0</v>
      </c>
      <c r="S1158" s="2">
        <f>VLOOKUP(A1158,'LBA Total'!A:Q,14,0)</f>
        <v>51</v>
      </c>
    </row>
    <row r="1159" spans="1:19" x14ac:dyDescent="0.45">
      <c r="A1159" s="2" t="str">
        <f t="shared" si="36"/>
        <v>2023|Papakura Local Board Area|Total - dwelling type</v>
      </c>
      <c r="B1159" t="s">
        <v>16</v>
      </c>
      <c r="C1159" t="s">
        <v>17</v>
      </c>
      <c r="D1159" t="s">
        <v>18</v>
      </c>
      <c r="E1159" t="s">
        <v>19</v>
      </c>
      <c r="F1159">
        <v>2023</v>
      </c>
      <c r="G1159">
        <v>2023</v>
      </c>
      <c r="H1159" s="1" t="s">
        <v>60</v>
      </c>
      <c r="I1159" t="s">
        <v>59</v>
      </c>
      <c r="J1159">
        <v>2</v>
      </c>
      <c r="K1159" t="s">
        <v>23</v>
      </c>
      <c r="L1159">
        <v>99</v>
      </c>
      <c r="M1159" t="s">
        <v>260</v>
      </c>
      <c r="N1159">
        <v>1335</v>
      </c>
      <c r="R1159" s="2">
        <f t="shared" si="37"/>
        <v>5.6594175251176395</v>
      </c>
      <c r="S1159" s="2">
        <f>VLOOKUP(A1159,'LBA Total'!A:Q,14,0)</f>
        <v>23589</v>
      </c>
    </row>
    <row r="1160" spans="1:19" x14ac:dyDescent="0.45">
      <c r="A1160" s="2" t="str">
        <f t="shared" si="36"/>
        <v>2023|Papakura Local Board Area|Private Dwelling</v>
      </c>
      <c r="B1160" t="s">
        <v>16</v>
      </c>
      <c r="C1160" t="s">
        <v>17</v>
      </c>
      <c r="D1160" t="s">
        <v>18</v>
      </c>
      <c r="E1160" t="s">
        <v>19</v>
      </c>
      <c r="F1160">
        <v>2023</v>
      </c>
      <c r="G1160">
        <v>2023</v>
      </c>
      <c r="H1160" s="1" t="s">
        <v>60</v>
      </c>
      <c r="I1160" t="s">
        <v>59</v>
      </c>
      <c r="J1160">
        <v>21</v>
      </c>
      <c r="K1160" t="s">
        <v>26</v>
      </c>
      <c r="L1160">
        <v>1</v>
      </c>
      <c r="M1160" t="s">
        <v>261</v>
      </c>
      <c r="N1160">
        <v>699</v>
      </c>
      <c r="R1160" s="2">
        <f t="shared" si="37"/>
        <v>2.9700446144040793</v>
      </c>
      <c r="S1160" s="2">
        <f>VLOOKUP(A1160,'LBA Total'!A:Q,14,0)</f>
        <v>23535</v>
      </c>
    </row>
    <row r="1161" spans="1:19" x14ac:dyDescent="0.45">
      <c r="A1161" s="2" t="str">
        <f t="shared" si="36"/>
        <v>2023|Papakura Local Board Area|Non-private Dwelling</v>
      </c>
      <c r="B1161" t="s">
        <v>16</v>
      </c>
      <c r="C1161" t="s">
        <v>17</v>
      </c>
      <c r="D1161" t="s">
        <v>18</v>
      </c>
      <c r="E1161" t="s">
        <v>19</v>
      </c>
      <c r="F1161">
        <v>2023</v>
      </c>
      <c r="G1161">
        <v>2023</v>
      </c>
      <c r="H1161" s="1" t="s">
        <v>60</v>
      </c>
      <c r="I1161" t="s">
        <v>59</v>
      </c>
      <c r="J1161">
        <v>21</v>
      </c>
      <c r="K1161" t="s">
        <v>26</v>
      </c>
      <c r="L1161">
        <v>2</v>
      </c>
      <c r="M1161" t="s">
        <v>262</v>
      </c>
      <c r="N1161">
        <v>0</v>
      </c>
      <c r="R1161" s="2">
        <f t="shared" si="37"/>
        <v>0</v>
      </c>
      <c r="S1161" s="2">
        <f>VLOOKUP(A1161,'LBA Total'!A:Q,14,0)</f>
        <v>51</v>
      </c>
    </row>
    <row r="1162" spans="1:19" x14ac:dyDescent="0.45">
      <c r="A1162" s="2" t="str">
        <f t="shared" si="36"/>
        <v>2023|Papakura Local Board Area|Total - dwelling type</v>
      </c>
      <c r="B1162" t="s">
        <v>16</v>
      </c>
      <c r="C1162" t="s">
        <v>17</v>
      </c>
      <c r="D1162" t="s">
        <v>18</v>
      </c>
      <c r="E1162" t="s">
        <v>19</v>
      </c>
      <c r="F1162">
        <v>2023</v>
      </c>
      <c r="G1162">
        <v>2023</v>
      </c>
      <c r="H1162" s="1" t="s">
        <v>60</v>
      </c>
      <c r="I1162" t="s">
        <v>59</v>
      </c>
      <c r="J1162">
        <v>21</v>
      </c>
      <c r="K1162" t="s">
        <v>26</v>
      </c>
      <c r="L1162">
        <v>99</v>
      </c>
      <c r="M1162" t="s">
        <v>260</v>
      </c>
      <c r="N1162">
        <v>699</v>
      </c>
      <c r="R1162" s="2">
        <f t="shared" si="37"/>
        <v>2.9632455805672135</v>
      </c>
      <c r="S1162" s="2">
        <f>VLOOKUP(A1162,'LBA Total'!A:Q,14,0)</f>
        <v>23589</v>
      </c>
    </row>
    <row r="1163" spans="1:19" x14ac:dyDescent="0.45">
      <c r="A1163" s="2" t="str">
        <f t="shared" si="36"/>
        <v>2023|Papakura Local Board Area|Private Dwelling</v>
      </c>
      <c r="B1163" t="s">
        <v>16</v>
      </c>
      <c r="C1163" t="s">
        <v>17</v>
      </c>
      <c r="D1163" t="s">
        <v>18</v>
      </c>
      <c r="E1163" t="s">
        <v>19</v>
      </c>
      <c r="F1163">
        <v>2023</v>
      </c>
      <c r="G1163">
        <v>2023</v>
      </c>
      <c r="H1163" s="1" t="s">
        <v>60</v>
      </c>
      <c r="I1163" t="s">
        <v>59</v>
      </c>
      <c r="J1163">
        <v>22</v>
      </c>
      <c r="K1163" t="s">
        <v>27</v>
      </c>
      <c r="L1163">
        <v>1</v>
      </c>
      <c r="M1163" t="s">
        <v>261</v>
      </c>
      <c r="N1163">
        <v>636</v>
      </c>
      <c r="R1163" s="2">
        <f t="shared" si="37"/>
        <v>2.7023581899298916</v>
      </c>
      <c r="S1163" s="2">
        <f>VLOOKUP(A1163,'LBA Total'!A:Q,14,0)</f>
        <v>23535</v>
      </c>
    </row>
    <row r="1164" spans="1:19" x14ac:dyDescent="0.45">
      <c r="A1164" s="2" t="str">
        <f t="shared" si="36"/>
        <v>2023|Papakura Local Board Area|Non-private Dwelling</v>
      </c>
      <c r="B1164" t="s">
        <v>16</v>
      </c>
      <c r="C1164" t="s">
        <v>17</v>
      </c>
      <c r="D1164" t="s">
        <v>18</v>
      </c>
      <c r="E1164" t="s">
        <v>19</v>
      </c>
      <c r="F1164">
        <v>2023</v>
      </c>
      <c r="G1164">
        <v>2023</v>
      </c>
      <c r="H1164" s="1" t="s">
        <v>60</v>
      </c>
      <c r="I1164" t="s">
        <v>59</v>
      </c>
      <c r="J1164">
        <v>22</v>
      </c>
      <c r="K1164" t="s">
        <v>27</v>
      </c>
      <c r="L1164">
        <v>2</v>
      </c>
      <c r="M1164" t="s">
        <v>262</v>
      </c>
      <c r="N1164">
        <v>0</v>
      </c>
      <c r="R1164" s="2">
        <f t="shared" si="37"/>
        <v>0</v>
      </c>
      <c r="S1164" s="2">
        <f>VLOOKUP(A1164,'LBA Total'!A:Q,14,0)</f>
        <v>51</v>
      </c>
    </row>
    <row r="1165" spans="1:19" x14ac:dyDescent="0.45">
      <c r="A1165" s="2" t="str">
        <f t="shared" si="36"/>
        <v>2023|Papakura Local Board Area|Total - dwelling type</v>
      </c>
      <c r="B1165" t="s">
        <v>16</v>
      </c>
      <c r="C1165" t="s">
        <v>17</v>
      </c>
      <c r="D1165" t="s">
        <v>18</v>
      </c>
      <c r="E1165" t="s">
        <v>19</v>
      </c>
      <c r="F1165">
        <v>2023</v>
      </c>
      <c r="G1165">
        <v>2023</v>
      </c>
      <c r="H1165" s="1" t="s">
        <v>60</v>
      </c>
      <c r="I1165" t="s">
        <v>59</v>
      </c>
      <c r="J1165">
        <v>22</v>
      </c>
      <c r="K1165" t="s">
        <v>27</v>
      </c>
      <c r="L1165">
        <v>99</v>
      </c>
      <c r="M1165" t="s">
        <v>260</v>
      </c>
      <c r="N1165">
        <v>636</v>
      </c>
      <c r="R1165" s="2">
        <f t="shared" si="37"/>
        <v>2.696171944550426</v>
      </c>
      <c r="S1165" s="2">
        <f>VLOOKUP(A1165,'LBA Total'!A:Q,14,0)</f>
        <v>23589</v>
      </c>
    </row>
    <row r="1166" spans="1:19" x14ac:dyDescent="0.45">
      <c r="A1166" s="2" t="str">
        <f t="shared" si="36"/>
        <v>2023|Papakura Local Board Area|Private Dwelling</v>
      </c>
      <c r="B1166" t="s">
        <v>16</v>
      </c>
      <c r="C1166" t="s">
        <v>17</v>
      </c>
      <c r="D1166" t="s">
        <v>18</v>
      </c>
      <c r="E1166" t="s">
        <v>19</v>
      </c>
      <c r="F1166">
        <v>2023</v>
      </c>
      <c r="G1166">
        <v>2023</v>
      </c>
      <c r="H1166" s="1" t="s">
        <v>60</v>
      </c>
      <c r="I1166" t="s">
        <v>59</v>
      </c>
      <c r="J1166">
        <v>3</v>
      </c>
      <c r="K1166" t="s">
        <v>28</v>
      </c>
      <c r="L1166">
        <v>1</v>
      </c>
      <c r="M1166" t="s">
        <v>261</v>
      </c>
      <c r="N1166">
        <v>582</v>
      </c>
      <c r="R1166" s="2">
        <f t="shared" si="37"/>
        <v>2.4729126832377308</v>
      </c>
      <c r="S1166" s="2">
        <f>VLOOKUP(A1166,'LBA Total'!A:Q,14,0)</f>
        <v>23535</v>
      </c>
    </row>
    <row r="1167" spans="1:19" x14ac:dyDescent="0.45">
      <c r="A1167" s="2" t="str">
        <f t="shared" si="36"/>
        <v>2023|Papakura Local Board Area|Non-private Dwelling</v>
      </c>
      <c r="B1167" t="s">
        <v>16</v>
      </c>
      <c r="C1167" t="s">
        <v>17</v>
      </c>
      <c r="D1167" t="s">
        <v>18</v>
      </c>
      <c r="E1167" t="s">
        <v>19</v>
      </c>
      <c r="F1167">
        <v>2023</v>
      </c>
      <c r="G1167">
        <v>2023</v>
      </c>
      <c r="H1167" s="1" t="s">
        <v>60</v>
      </c>
      <c r="I1167" t="s">
        <v>59</v>
      </c>
      <c r="J1167">
        <v>3</v>
      </c>
      <c r="K1167" t="s">
        <v>28</v>
      </c>
      <c r="L1167">
        <v>2</v>
      </c>
      <c r="M1167" t="s">
        <v>262</v>
      </c>
      <c r="N1167">
        <v>0</v>
      </c>
      <c r="R1167" s="2">
        <f t="shared" si="37"/>
        <v>0</v>
      </c>
      <c r="S1167" s="2">
        <f>VLOOKUP(A1167,'LBA Total'!A:Q,14,0)</f>
        <v>51</v>
      </c>
    </row>
    <row r="1168" spans="1:19" x14ac:dyDescent="0.45">
      <c r="A1168" s="2" t="str">
        <f t="shared" si="36"/>
        <v>2023|Papakura Local Board Area|Total - dwelling type</v>
      </c>
      <c r="B1168" t="s">
        <v>16</v>
      </c>
      <c r="C1168" t="s">
        <v>17</v>
      </c>
      <c r="D1168" t="s">
        <v>18</v>
      </c>
      <c r="E1168" t="s">
        <v>19</v>
      </c>
      <c r="F1168">
        <v>2023</v>
      </c>
      <c r="G1168">
        <v>2023</v>
      </c>
      <c r="H1168" s="1" t="s">
        <v>60</v>
      </c>
      <c r="I1168" t="s">
        <v>59</v>
      </c>
      <c r="J1168">
        <v>3</v>
      </c>
      <c r="K1168" t="s">
        <v>28</v>
      </c>
      <c r="L1168">
        <v>99</v>
      </c>
      <c r="M1168" t="s">
        <v>260</v>
      </c>
      <c r="N1168">
        <v>582</v>
      </c>
      <c r="R1168" s="2">
        <f t="shared" si="37"/>
        <v>2.4672516851074655</v>
      </c>
      <c r="S1168" s="2">
        <f>VLOOKUP(A1168,'LBA Total'!A:Q,14,0)</f>
        <v>23589</v>
      </c>
    </row>
    <row r="1169" spans="1:19" x14ac:dyDescent="0.45">
      <c r="A1169" s="2" t="str">
        <f t="shared" si="36"/>
        <v>2023|Papakura Local Board Area|Private Dwelling</v>
      </c>
      <c r="B1169" t="s">
        <v>16</v>
      </c>
      <c r="C1169" t="s">
        <v>17</v>
      </c>
      <c r="D1169" t="s">
        <v>18</v>
      </c>
      <c r="E1169" t="s">
        <v>19</v>
      </c>
      <c r="F1169">
        <v>2023</v>
      </c>
      <c r="G1169">
        <v>2023</v>
      </c>
      <c r="H1169" s="1" t="s">
        <v>60</v>
      </c>
      <c r="I1169" t="s">
        <v>59</v>
      </c>
      <c r="J1169">
        <v>999</v>
      </c>
      <c r="K1169" t="s">
        <v>29</v>
      </c>
      <c r="L1169">
        <v>1</v>
      </c>
      <c r="M1169" t="s">
        <v>261</v>
      </c>
      <c r="N1169">
        <v>23535</v>
      </c>
      <c r="R1169" s="2">
        <f t="shared" si="37"/>
        <v>100</v>
      </c>
      <c r="S1169" s="2">
        <f>VLOOKUP(A1169,'LBA Total'!A:Q,14,0)</f>
        <v>23535</v>
      </c>
    </row>
    <row r="1170" spans="1:19" x14ac:dyDescent="0.45">
      <c r="A1170" s="2" t="str">
        <f t="shared" si="36"/>
        <v>2023|Papakura Local Board Area|Non-private Dwelling</v>
      </c>
      <c r="B1170" t="s">
        <v>16</v>
      </c>
      <c r="C1170" t="s">
        <v>17</v>
      </c>
      <c r="D1170" t="s">
        <v>18</v>
      </c>
      <c r="E1170" t="s">
        <v>19</v>
      </c>
      <c r="F1170">
        <v>2023</v>
      </c>
      <c r="G1170">
        <v>2023</v>
      </c>
      <c r="H1170" s="1" t="s">
        <v>60</v>
      </c>
      <c r="I1170" t="s">
        <v>59</v>
      </c>
      <c r="J1170">
        <v>999</v>
      </c>
      <c r="K1170" t="s">
        <v>29</v>
      </c>
      <c r="L1170">
        <v>2</v>
      </c>
      <c r="M1170" t="s">
        <v>262</v>
      </c>
      <c r="N1170">
        <v>51</v>
      </c>
      <c r="R1170" s="2">
        <f t="shared" si="37"/>
        <v>100</v>
      </c>
      <c r="S1170" s="2">
        <f>VLOOKUP(A1170,'LBA Total'!A:Q,14,0)</f>
        <v>51</v>
      </c>
    </row>
    <row r="1171" spans="1:19" x14ac:dyDescent="0.45">
      <c r="A1171" s="2" t="str">
        <f t="shared" si="36"/>
        <v>2023|Papakura Local Board Area|Total - dwelling type</v>
      </c>
      <c r="B1171" t="s">
        <v>16</v>
      </c>
      <c r="C1171" t="s">
        <v>17</v>
      </c>
      <c r="D1171" t="s">
        <v>18</v>
      </c>
      <c r="E1171" t="s">
        <v>19</v>
      </c>
      <c r="F1171">
        <v>2023</v>
      </c>
      <c r="G1171">
        <v>2023</v>
      </c>
      <c r="H1171" s="1" t="s">
        <v>60</v>
      </c>
      <c r="I1171" t="s">
        <v>59</v>
      </c>
      <c r="J1171">
        <v>999</v>
      </c>
      <c r="K1171" t="s">
        <v>29</v>
      </c>
      <c r="L1171">
        <v>99</v>
      </c>
      <c r="M1171" t="s">
        <v>260</v>
      </c>
      <c r="N1171">
        <v>23589</v>
      </c>
      <c r="R1171" s="2">
        <f t="shared" si="37"/>
        <v>100</v>
      </c>
      <c r="S1171" s="2">
        <f>VLOOKUP(A1171,'LBA Total'!A:Q,14,0)</f>
        <v>23589</v>
      </c>
    </row>
    <row r="1172" spans="1:19" x14ac:dyDescent="0.45">
      <c r="A1172" s="2" t="str">
        <f t="shared" si="36"/>
        <v>2023|Franklin Local Board Area|Private Dwelling</v>
      </c>
      <c r="B1172" t="s">
        <v>16</v>
      </c>
      <c r="C1172" t="s">
        <v>17</v>
      </c>
      <c r="D1172" t="s">
        <v>18</v>
      </c>
      <c r="E1172" t="s">
        <v>19</v>
      </c>
      <c r="F1172">
        <v>2023</v>
      </c>
      <c r="G1172">
        <v>2023</v>
      </c>
      <c r="H1172" s="1" t="s">
        <v>58</v>
      </c>
      <c r="I1172" t="s">
        <v>57</v>
      </c>
      <c r="J1172">
        <v>1</v>
      </c>
      <c r="K1172" t="s">
        <v>22</v>
      </c>
      <c r="L1172">
        <v>1</v>
      </c>
      <c r="M1172" t="s">
        <v>261</v>
      </c>
      <c r="N1172">
        <v>28797</v>
      </c>
      <c r="R1172" s="2">
        <f t="shared" si="37"/>
        <v>89.401136257800133</v>
      </c>
      <c r="S1172" s="2">
        <f>VLOOKUP(A1172,'LBA Total'!A:Q,14,0)</f>
        <v>32211</v>
      </c>
    </row>
    <row r="1173" spans="1:19" x14ac:dyDescent="0.45">
      <c r="A1173" s="2" t="str">
        <f t="shared" si="36"/>
        <v>2023|Franklin Local Board Area|Non-private Dwelling</v>
      </c>
      <c r="B1173" t="s">
        <v>16</v>
      </c>
      <c r="C1173" t="s">
        <v>17</v>
      </c>
      <c r="D1173" t="s">
        <v>18</v>
      </c>
      <c r="E1173" t="s">
        <v>19</v>
      </c>
      <c r="F1173">
        <v>2023</v>
      </c>
      <c r="G1173">
        <v>2023</v>
      </c>
      <c r="H1173" s="1" t="s">
        <v>58</v>
      </c>
      <c r="I1173" t="s">
        <v>57</v>
      </c>
      <c r="J1173">
        <v>1</v>
      </c>
      <c r="K1173" t="s">
        <v>22</v>
      </c>
      <c r="L1173">
        <v>2</v>
      </c>
      <c r="M1173" t="s">
        <v>262</v>
      </c>
      <c r="N1173">
        <v>84</v>
      </c>
      <c r="R1173" s="2">
        <f t="shared" si="37"/>
        <v>75.675675675675677</v>
      </c>
      <c r="S1173" s="2">
        <f>VLOOKUP(A1173,'LBA Total'!A:Q,14,0)</f>
        <v>111</v>
      </c>
    </row>
    <row r="1174" spans="1:19" x14ac:dyDescent="0.45">
      <c r="A1174" s="2" t="str">
        <f t="shared" si="36"/>
        <v>2023|Franklin Local Board Area|Total - dwelling type</v>
      </c>
      <c r="B1174" t="s">
        <v>16</v>
      </c>
      <c r="C1174" t="s">
        <v>17</v>
      </c>
      <c r="D1174" t="s">
        <v>18</v>
      </c>
      <c r="E1174" t="s">
        <v>19</v>
      </c>
      <c r="F1174">
        <v>2023</v>
      </c>
      <c r="G1174">
        <v>2023</v>
      </c>
      <c r="H1174" s="1" t="s">
        <v>58</v>
      </c>
      <c r="I1174" t="s">
        <v>57</v>
      </c>
      <c r="J1174">
        <v>1</v>
      </c>
      <c r="K1174" t="s">
        <v>22</v>
      </c>
      <c r="L1174">
        <v>99</v>
      </c>
      <c r="M1174" t="s">
        <v>260</v>
      </c>
      <c r="N1174">
        <v>28884</v>
      </c>
      <c r="R1174" s="2">
        <f t="shared" si="37"/>
        <v>89.363281975125304</v>
      </c>
      <c r="S1174" s="2">
        <f>VLOOKUP(A1174,'LBA Total'!A:Q,14,0)</f>
        <v>32322</v>
      </c>
    </row>
    <row r="1175" spans="1:19" x14ac:dyDescent="0.45">
      <c r="A1175" s="2" t="str">
        <f t="shared" si="36"/>
        <v>2023|Franklin Local Board Area|Private Dwelling</v>
      </c>
      <c r="B1175" t="s">
        <v>16</v>
      </c>
      <c r="C1175" t="s">
        <v>17</v>
      </c>
      <c r="D1175" t="s">
        <v>18</v>
      </c>
      <c r="E1175" t="s">
        <v>19</v>
      </c>
      <c r="F1175">
        <v>2023</v>
      </c>
      <c r="G1175">
        <v>2023</v>
      </c>
      <c r="H1175" s="1" t="s">
        <v>58</v>
      </c>
      <c r="I1175" t="s">
        <v>57</v>
      </c>
      <c r="J1175">
        <v>2</v>
      </c>
      <c r="K1175" t="s">
        <v>23</v>
      </c>
      <c r="L1175">
        <v>1</v>
      </c>
      <c r="M1175" t="s">
        <v>261</v>
      </c>
      <c r="N1175">
        <v>2742</v>
      </c>
      <c r="R1175" s="2">
        <f t="shared" si="37"/>
        <v>8.5126199124522692</v>
      </c>
      <c r="S1175" s="2">
        <f>VLOOKUP(A1175,'LBA Total'!A:Q,14,0)</f>
        <v>32211</v>
      </c>
    </row>
    <row r="1176" spans="1:19" x14ac:dyDescent="0.45">
      <c r="A1176" s="2" t="str">
        <f t="shared" si="36"/>
        <v>2023|Franklin Local Board Area|Non-private Dwelling</v>
      </c>
      <c r="B1176" t="s">
        <v>16</v>
      </c>
      <c r="C1176" t="s">
        <v>17</v>
      </c>
      <c r="D1176" t="s">
        <v>18</v>
      </c>
      <c r="E1176" t="s">
        <v>19</v>
      </c>
      <c r="F1176">
        <v>2023</v>
      </c>
      <c r="G1176">
        <v>2023</v>
      </c>
      <c r="H1176" s="1" t="s">
        <v>58</v>
      </c>
      <c r="I1176" t="s">
        <v>57</v>
      </c>
      <c r="J1176">
        <v>2</v>
      </c>
      <c r="K1176" t="s">
        <v>23</v>
      </c>
      <c r="L1176">
        <v>2</v>
      </c>
      <c r="M1176" t="s">
        <v>262</v>
      </c>
      <c r="N1176">
        <v>21</v>
      </c>
      <c r="R1176" s="2">
        <f t="shared" si="37"/>
        <v>18.918918918918919</v>
      </c>
      <c r="S1176" s="2">
        <f>VLOOKUP(A1176,'LBA Total'!A:Q,14,0)</f>
        <v>111</v>
      </c>
    </row>
    <row r="1177" spans="1:19" x14ac:dyDescent="0.45">
      <c r="A1177" s="2" t="str">
        <f t="shared" si="36"/>
        <v>2023|Franklin Local Board Area|Total - dwelling type</v>
      </c>
      <c r="B1177" t="s">
        <v>16</v>
      </c>
      <c r="C1177" t="s">
        <v>17</v>
      </c>
      <c r="D1177" t="s">
        <v>18</v>
      </c>
      <c r="E1177" t="s">
        <v>19</v>
      </c>
      <c r="F1177">
        <v>2023</v>
      </c>
      <c r="G1177">
        <v>2023</v>
      </c>
      <c r="H1177" s="1" t="s">
        <v>58</v>
      </c>
      <c r="I1177" t="s">
        <v>57</v>
      </c>
      <c r="J1177">
        <v>2</v>
      </c>
      <c r="K1177" t="s">
        <v>23</v>
      </c>
      <c r="L1177">
        <v>99</v>
      </c>
      <c r="M1177" t="s">
        <v>260</v>
      </c>
      <c r="N1177">
        <v>2766</v>
      </c>
      <c r="R1177" s="2">
        <f t="shared" si="37"/>
        <v>8.5576387599777242</v>
      </c>
      <c r="S1177" s="2">
        <f>VLOOKUP(A1177,'LBA Total'!A:Q,14,0)</f>
        <v>32322</v>
      </c>
    </row>
    <row r="1178" spans="1:19" x14ac:dyDescent="0.45">
      <c r="A1178" s="2" t="str">
        <f t="shared" si="36"/>
        <v>2023|Franklin Local Board Area|Private Dwelling</v>
      </c>
      <c r="B1178" t="s">
        <v>16</v>
      </c>
      <c r="C1178" t="s">
        <v>17</v>
      </c>
      <c r="D1178" t="s">
        <v>18</v>
      </c>
      <c r="E1178" t="s">
        <v>19</v>
      </c>
      <c r="F1178">
        <v>2023</v>
      </c>
      <c r="G1178">
        <v>2023</v>
      </c>
      <c r="H1178" s="1" t="s">
        <v>58</v>
      </c>
      <c r="I1178" t="s">
        <v>57</v>
      </c>
      <c r="J1178">
        <v>21</v>
      </c>
      <c r="K1178" t="s">
        <v>26</v>
      </c>
      <c r="L1178">
        <v>1</v>
      </c>
      <c r="M1178" t="s">
        <v>261</v>
      </c>
      <c r="N1178">
        <v>1554</v>
      </c>
      <c r="R1178" s="2">
        <f t="shared" si="37"/>
        <v>4.8244388562913292</v>
      </c>
      <c r="S1178" s="2">
        <f>VLOOKUP(A1178,'LBA Total'!A:Q,14,0)</f>
        <v>32211</v>
      </c>
    </row>
    <row r="1179" spans="1:19" x14ac:dyDescent="0.45">
      <c r="A1179" s="2" t="str">
        <f t="shared" si="36"/>
        <v>2023|Franklin Local Board Area|Non-private Dwelling</v>
      </c>
      <c r="B1179" t="s">
        <v>16</v>
      </c>
      <c r="C1179" t="s">
        <v>17</v>
      </c>
      <c r="D1179" t="s">
        <v>18</v>
      </c>
      <c r="E1179" t="s">
        <v>19</v>
      </c>
      <c r="F1179">
        <v>2023</v>
      </c>
      <c r="G1179">
        <v>2023</v>
      </c>
      <c r="H1179" s="1" t="s">
        <v>58</v>
      </c>
      <c r="I1179" t="s">
        <v>57</v>
      </c>
      <c r="J1179">
        <v>21</v>
      </c>
      <c r="K1179" t="s">
        <v>26</v>
      </c>
      <c r="L1179">
        <v>2</v>
      </c>
      <c r="M1179" t="s">
        <v>262</v>
      </c>
      <c r="N1179">
        <v>6</v>
      </c>
      <c r="R1179" s="2">
        <f t="shared" si="37"/>
        <v>5.4054054054054053</v>
      </c>
      <c r="S1179" s="2">
        <f>VLOOKUP(A1179,'LBA Total'!A:Q,14,0)</f>
        <v>111</v>
      </c>
    </row>
    <row r="1180" spans="1:19" x14ac:dyDescent="0.45">
      <c r="A1180" s="2" t="str">
        <f t="shared" si="36"/>
        <v>2023|Franklin Local Board Area|Total - dwelling type</v>
      </c>
      <c r="B1180" t="s">
        <v>16</v>
      </c>
      <c r="C1180" t="s">
        <v>17</v>
      </c>
      <c r="D1180" t="s">
        <v>18</v>
      </c>
      <c r="E1180" t="s">
        <v>19</v>
      </c>
      <c r="F1180">
        <v>2023</v>
      </c>
      <c r="G1180">
        <v>2023</v>
      </c>
      <c r="H1180" s="1" t="s">
        <v>58</v>
      </c>
      <c r="I1180" t="s">
        <v>57</v>
      </c>
      <c r="J1180">
        <v>21</v>
      </c>
      <c r="K1180" t="s">
        <v>26</v>
      </c>
      <c r="L1180">
        <v>99</v>
      </c>
      <c r="M1180" t="s">
        <v>260</v>
      </c>
      <c r="N1180">
        <v>1563</v>
      </c>
      <c r="R1180" s="2">
        <f t="shared" si="37"/>
        <v>4.8357156116576947</v>
      </c>
      <c r="S1180" s="2">
        <f>VLOOKUP(A1180,'LBA Total'!A:Q,14,0)</f>
        <v>32322</v>
      </c>
    </row>
    <row r="1181" spans="1:19" x14ac:dyDescent="0.45">
      <c r="A1181" s="2" t="str">
        <f t="shared" si="36"/>
        <v>2023|Franklin Local Board Area|Private Dwelling</v>
      </c>
      <c r="B1181" t="s">
        <v>16</v>
      </c>
      <c r="C1181" t="s">
        <v>17</v>
      </c>
      <c r="D1181" t="s">
        <v>18</v>
      </c>
      <c r="E1181" t="s">
        <v>19</v>
      </c>
      <c r="F1181">
        <v>2023</v>
      </c>
      <c r="G1181">
        <v>2023</v>
      </c>
      <c r="H1181" s="1" t="s">
        <v>58</v>
      </c>
      <c r="I1181" t="s">
        <v>57</v>
      </c>
      <c r="J1181">
        <v>22</v>
      </c>
      <c r="K1181" t="s">
        <v>27</v>
      </c>
      <c r="L1181">
        <v>1</v>
      </c>
      <c r="M1181" t="s">
        <v>261</v>
      </c>
      <c r="N1181">
        <v>1185</v>
      </c>
      <c r="R1181" s="2">
        <f t="shared" si="37"/>
        <v>3.6788674676352802</v>
      </c>
      <c r="S1181" s="2">
        <f>VLOOKUP(A1181,'LBA Total'!A:Q,14,0)</f>
        <v>32211</v>
      </c>
    </row>
    <row r="1182" spans="1:19" x14ac:dyDescent="0.45">
      <c r="A1182" s="2" t="str">
        <f t="shared" si="36"/>
        <v>2023|Franklin Local Board Area|Non-private Dwelling</v>
      </c>
      <c r="B1182" t="s">
        <v>16</v>
      </c>
      <c r="C1182" t="s">
        <v>17</v>
      </c>
      <c r="D1182" t="s">
        <v>18</v>
      </c>
      <c r="E1182" t="s">
        <v>19</v>
      </c>
      <c r="F1182">
        <v>2023</v>
      </c>
      <c r="G1182">
        <v>2023</v>
      </c>
      <c r="H1182" s="1" t="s">
        <v>58</v>
      </c>
      <c r="I1182" t="s">
        <v>57</v>
      </c>
      <c r="J1182">
        <v>22</v>
      </c>
      <c r="K1182" t="s">
        <v>27</v>
      </c>
      <c r="L1182">
        <v>2</v>
      </c>
      <c r="M1182" t="s">
        <v>262</v>
      </c>
      <c r="N1182">
        <v>15</v>
      </c>
      <c r="R1182" s="2">
        <f t="shared" si="37"/>
        <v>13.513513513513514</v>
      </c>
      <c r="S1182" s="2">
        <f>VLOOKUP(A1182,'LBA Total'!A:Q,14,0)</f>
        <v>111</v>
      </c>
    </row>
    <row r="1183" spans="1:19" x14ac:dyDescent="0.45">
      <c r="A1183" s="2" t="str">
        <f t="shared" si="36"/>
        <v>2023|Franklin Local Board Area|Total - dwelling type</v>
      </c>
      <c r="B1183" t="s">
        <v>16</v>
      </c>
      <c r="C1183" t="s">
        <v>17</v>
      </c>
      <c r="D1183" t="s">
        <v>18</v>
      </c>
      <c r="E1183" t="s">
        <v>19</v>
      </c>
      <c r="F1183">
        <v>2023</v>
      </c>
      <c r="G1183">
        <v>2023</v>
      </c>
      <c r="H1183" s="1" t="s">
        <v>58</v>
      </c>
      <c r="I1183" t="s">
        <v>57</v>
      </c>
      <c r="J1183">
        <v>22</v>
      </c>
      <c r="K1183" t="s">
        <v>27</v>
      </c>
      <c r="L1183">
        <v>99</v>
      </c>
      <c r="M1183" t="s">
        <v>260</v>
      </c>
      <c r="N1183">
        <v>1203</v>
      </c>
      <c r="R1183" s="2">
        <f t="shared" si="37"/>
        <v>3.7219231483200299</v>
      </c>
      <c r="S1183" s="2">
        <f>VLOOKUP(A1183,'LBA Total'!A:Q,14,0)</f>
        <v>32322</v>
      </c>
    </row>
    <row r="1184" spans="1:19" x14ac:dyDescent="0.45">
      <c r="A1184" s="2" t="str">
        <f t="shared" si="36"/>
        <v>2023|Franklin Local Board Area|Private Dwelling</v>
      </c>
      <c r="B1184" t="s">
        <v>16</v>
      </c>
      <c r="C1184" t="s">
        <v>17</v>
      </c>
      <c r="D1184" t="s">
        <v>18</v>
      </c>
      <c r="E1184" t="s">
        <v>19</v>
      </c>
      <c r="F1184">
        <v>2023</v>
      </c>
      <c r="G1184">
        <v>2023</v>
      </c>
      <c r="H1184" s="1" t="s">
        <v>58</v>
      </c>
      <c r="I1184" t="s">
        <v>57</v>
      </c>
      <c r="J1184">
        <v>3</v>
      </c>
      <c r="K1184" t="s">
        <v>28</v>
      </c>
      <c r="L1184">
        <v>1</v>
      </c>
      <c r="M1184" t="s">
        <v>261</v>
      </c>
      <c r="N1184">
        <v>669</v>
      </c>
      <c r="R1184" s="2">
        <f t="shared" si="37"/>
        <v>2.0769302412219428</v>
      </c>
      <c r="S1184" s="2">
        <f>VLOOKUP(A1184,'LBA Total'!A:Q,14,0)</f>
        <v>32211</v>
      </c>
    </row>
    <row r="1185" spans="1:19" x14ac:dyDescent="0.45">
      <c r="A1185" s="2" t="str">
        <f t="shared" si="36"/>
        <v>2023|Franklin Local Board Area|Non-private Dwelling</v>
      </c>
      <c r="B1185" t="s">
        <v>16</v>
      </c>
      <c r="C1185" t="s">
        <v>17</v>
      </c>
      <c r="D1185" t="s">
        <v>18</v>
      </c>
      <c r="E1185" t="s">
        <v>19</v>
      </c>
      <c r="F1185">
        <v>2023</v>
      </c>
      <c r="G1185">
        <v>2023</v>
      </c>
      <c r="H1185" s="1" t="s">
        <v>58</v>
      </c>
      <c r="I1185" t="s">
        <v>57</v>
      </c>
      <c r="J1185">
        <v>3</v>
      </c>
      <c r="K1185" t="s">
        <v>28</v>
      </c>
      <c r="L1185">
        <v>2</v>
      </c>
      <c r="M1185" t="s">
        <v>262</v>
      </c>
      <c r="N1185">
        <v>3</v>
      </c>
      <c r="R1185" s="2">
        <f t="shared" si="37"/>
        <v>2.7027027027027026</v>
      </c>
      <c r="S1185" s="2">
        <f>VLOOKUP(A1185,'LBA Total'!A:Q,14,0)</f>
        <v>111</v>
      </c>
    </row>
    <row r="1186" spans="1:19" x14ac:dyDescent="0.45">
      <c r="A1186" s="2" t="str">
        <f t="shared" si="36"/>
        <v>2023|Franklin Local Board Area|Total - dwelling type</v>
      </c>
      <c r="B1186" t="s">
        <v>16</v>
      </c>
      <c r="C1186" t="s">
        <v>17</v>
      </c>
      <c r="D1186" t="s">
        <v>18</v>
      </c>
      <c r="E1186" t="s">
        <v>19</v>
      </c>
      <c r="F1186">
        <v>2023</v>
      </c>
      <c r="G1186">
        <v>2023</v>
      </c>
      <c r="H1186" s="1" t="s">
        <v>58</v>
      </c>
      <c r="I1186" t="s">
        <v>57</v>
      </c>
      <c r="J1186">
        <v>3</v>
      </c>
      <c r="K1186" t="s">
        <v>28</v>
      </c>
      <c r="L1186">
        <v>99</v>
      </c>
      <c r="M1186" t="s">
        <v>260</v>
      </c>
      <c r="N1186">
        <v>672</v>
      </c>
      <c r="R1186" s="2">
        <f t="shared" si="37"/>
        <v>2.0790792648969743</v>
      </c>
      <c r="S1186" s="2">
        <f>VLOOKUP(A1186,'LBA Total'!A:Q,14,0)</f>
        <v>32322</v>
      </c>
    </row>
    <row r="1187" spans="1:19" x14ac:dyDescent="0.45">
      <c r="A1187" s="2" t="str">
        <f t="shared" si="36"/>
        <v>2023|Franklin Local Board Area|Private Dwelling</v>
      </c>
      <c r="B1187" t="s">
        <v>16</v>
      </c>
      <c r="C1187" t="s">
        <v>17</v>
      </c>
      <c r="D1187" t="s">
        <v>18</v>
      </c>
      <c r="E1187" t="s">
        <v>19</v>
      </c>
      <c r="F1187">
        <v>2023</v>
      </c>
      <c r="G1187">
        <v>2023</v>
      </c>
      <c r="H1187" s="1" t="s">
        <v>58</v>
      </c>
      <c r="I1187" t="s">
        <v>57</v>
      </c>
      <c r="J1187">
        <v>999</v>
      </c>
      <c r="K1187" t="s">
        <v>29</v>
      </c>
      <c r="L1187">
        <v>1</v>
      </c>
      <c r="M1187" t="s">
        <v>261</v>
      </c>
      <c r="N1187">
        <v>32211</v>
      </c>
      <c r="R1187" s="2">
        <f t="shared" si="37"/>
        <v>100</v>
      </c>
      <c r="S1187" s="2">
        <f>VLOOKUP(A1187,'LBA Total'!A:Q,14,0)</f>
        <v>32211</v>
      </c>
    </row>
    <row r="1188" spans="1:19" x14ac:dyDescent="0.45">
      <c r="A1188" s="2" t="str">
        <f t="shared" si="36"/>
        <v>2023|Franklin Local Board Area|Non-private Dwelling</v>
      </c>
      <c r="B1188" t="s">
        <v>16</v>
      </c>
      <c r="C1188" t="s">
        <v>17</v>
      </c>
      <c r="D1188" t="s">
        <v>18</v>
      </c>
      <c r="E1188" t="s">
        <v>19</v>
      </c>
      <c r="F1188">
        <v>2023</v>
      </c>
      <c r="G1188">
        <v>2023</v>
      </c>
      <c r="H1188" s="1" t="s">
        <v>58</v>
      </c>
      <c r="I1188" t="s">
        <v>57</v>
      </c>
      <c r="J1188">
        <v>999</v>
      </c>
      <c r="K1188" t="s">
        <v>29</v>
      </c>
      <c r="L1188">
        <v>2</v>
      </c>
      <c r="M1188" t="s">
        <v>262</v>
      </c>
      <c r="N1188">
        <v>111</v>
      </c>
      <c r="R1188" s="2">
        <f t="shared" si="37"/>
        <v>100</v>
      </c>
      <c r="S1188" s="2">
        <f>VLOOKUP(A1188,'LBA Total'!A:Q,14,0)</f>
        <v>111</v>
      </c>
    </row>
    <row r="1189" spans="1:19" x14ac:dyDescent="0.45">
      <c r="A1189" s="2" t="str">
        <f t="shared" si="36"/>
        <v>2023|Franklin Local Board Area|Total - dwelling type</v>
      </c>
      <c r="B1189" t="s">
        <v>16</v>
      </c>
      <c r="C1189" t="s">
        <v>17</v>
      </c>
      <c r="D1189" t="s">
        <v>18</v>
      </c>
      <c r="E1189" t="s">
        <v>19</v>
      </c>
      <c r="F1189">
        <v>2023</v>
      </c>
      <c r="G1189">
        <v>2023</v>
      </c>
      <c r="H1189" s="1" t="s">
        <v>58</v>
      </c>
      <c r="I1189" t="s">
        <v>57</v>
      </c>
      <c r="J1189">
        <v>999</v>
      </c>
      <c r="K1189" t="s">
        <v>29</v>
      </c>
      <c r="L1189">
        <v>99</v>
      </c>
      <c r="M1189" t="s">
        <v>260</v>
      </c>
      <c r="N1189">
        <v>32322</v>
      </c>
      <c r="R1189" s="2">
        <f t="shared" si="37"/>
        <v>100</v>
      </c>
      <c r="S1189" s="2">
        <f>VLOOKUP(A1189,'LBA Total'!A:Q,14,0)</f>
        <v>32322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6A57-1C12-8F49-88C2-BF230E646687}">
  <dimension ref="A1:S199"/>
  <sheetViews>
    <sheetView topLeftCell="D1" workbookViewId="0">
      <selection activeCell="S11" sqref="S11"/>
    </sheetView>
  </sheetViews>
  <sheetFormatPr defaultColWidth="10.85546875" defaultRowHeight="15.9" x14ac:dyDescent="0.45"/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258</v>
      </c>
      <c r="S1" s="2" t="s">
        <v>259</v>
      </c>
    </row>
    <row r="2" spans="1:19" x14ac:dyDescent="0.45">
      <c r="A2" s="2" t="str">
        <f>G2&amp;"|"&amp;I2&amp;"|"&amp;M2</f>
        <v>2013|Auckland|Private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 s="1" t="s">
        <v>100</v>
      </c>
      <c r="I2" t="s">
        <v>99</v>
      </c>
      <c r="J2">
        <v>999</v>
      </c>
      <c r="K2" t="s">
        <v>29</v>
      </c>
      <c r="L2">
        <v>1</v>
      </c>
      <c r="M2" t="s">
        <v>261</v>
      </c>
      <c r="N2">
        <v>508218</v>
      </c>
      <c r="R2" s="2" t="str">
        <f>IF(P2&lt;&gt;"_U",IFERROR((N2/S2*100),"."),".")</f>
        <v>.</v>
      </c>
      <c r="S2" s="2">
        <f>VLOOKUP(G2&amp;"|"&amp;I2&amp;"|Total - dwelling type",$A$2:$P$199,14,0)</f>
        <v>0</v>
      </c>
    </row>
    <row r="3" spans="1:19" x14ac:dyDescent="0.45">
      <c r="A3" s="2" t="str">
        <f t="shared" ref="A3:A66" si="0">G3&amp;"|"&amp;I3&amp;"|"&amp;M3</f>
        <v>2013|Auckland|Non-private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 s="1" t="s">
        <v>100</v>
      </c>
      <c r="I3" t="s">
        <v>99</v>
      </c>
      <c r="J3">
        <v>999</v>
      </c>
      <c r="K3" t="s">
        <v>29</v>
      </c>
      <c r="L3">
        <v>2</v>
      </c>
      <c r="M3" t="s">
        <v>262</v>
      </c>
      <c r="P3" t="s">
        <v>24</v>
      </c>
      <c r="Q3" t="s">
        <v>25</v>
      </c>
      <c r="R3" s="2" t="str">
        <f t="shared" ref="R3:R66" si="1">IF(P3&lt;&gt;"_U",IFERROR((N3/S3*100),"."),".")</f>
        <v>.</v>
      </c>
      <c r="S3" s="2">
        <f t="shared" ref="S3:S66" si="2">VLOOKUP(G3&amp;"|"&amp;I3&amp;"|Total - dwelling type",$A$2:$P$199,14,0)</f>
        <v>0</v>
      </c>
    </row>
    <row r="4" spans="1:19" x14ac:dyDescent="0.45">
      <c r="A4" s="2" t="str">
        <f t="shared" si="0"/>
        <v>2013|Auckland|Total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 s="1" t="s">
        <v>100</v>
      </c>
      <c r="I4" t="s">
        <v>99</v>
      </c>
      <c r="J4">
        <v>999</v>
      </c>
      <c r="K4" t="s">
        <v>29</v>
      </c>
      <c r="L4">
        <v>99</v>
      </c>
      <c r="M4" t="s">
        <v>260</v>
      </c>
      <c r="P4" t="s">
        <v>24</v>
      </c>
      <c r="Q4" t="s">
        <v>25</v>
      </c>
      <c r="R4" s="2" t="str">
        <f t="shared" si="1"/>
        <v>.</v>
      </c>
      <c r="S4" s="2">
        <f t="shared" si="2"/>
        <v>0</v>
      </c>
    </row>
    <row r="5" spans="1:19" x14ac:dyDescent="0.45">
      <c r="A5" s="2" t="str">
        <f t="shared" si="0"/>
        <v>2013|Rodney Local Board Area|Private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 s="1" t="s">
        <v>98</v>
      </c>
      <c r="I5" t="s">
        <v>97</v>
      </c>
      <c r="J5">
        <v>999</v>
      </c>
      <c r="K5" t="s">
        <v>29</v>
      </c>
      <c r="L5">
        <v>1</v>
      </c>
      <c r="M5" t="s">
        <v>261</v>
      </c>
      <c r="N5">
        <v>24576</v>
      </c>
      <c r="R5" s="2" t="str">
        <f t="shared" si="1"/>
        <v>.</v>
      </c>
      <c r="S5" s="2">
        <f t="shared" si="2"/>
        <v>0</v>
      </c>
    </row>
    <row r="6" spans="1:19" x14ac:dyDescent="0.45">
      <c r="A6" s="2" t="str">
        <f t="shared" si="0"/>
        <v>2013|Rodney Local Board Area|Non-private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 s="1" t="s">
        <v>98</v>
      </c>
      <c r="I6" t="s">
        <v>97</v>
      </c>
      <c r="J6">
        <v>999</v>
      </c>
      <c r="K6" t="s">
        <v>29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 t="shared" si="2"/>
        <v>0</v>
      </c>
    </row>
    <row r="7" spans="1:19" x14ac:dyDescent="0.45">
      <c r="A7" s="2" t="str">
        <f t="shared" si="0"/>
        <v>2013|Rodney Local Board Area|Total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 s="1" t="s">
        <v>98</v>
      </c>
      <c r="I7" t="s">
        <v>97</v>
      </c>
      <c r="J7">
        <v>999</v>
      </c>
      <c r="K7" t="s">
        <v>29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 t="shared" si="2"/>
        <v>0</v>
      </c>
    </row>
    <row r="8" spans="1:19" x14ac:dyDescent="0.45">
      <c r="A8" s="2" t="str">
        <f t="shared" si="0"/>
        <v>2013|Hibiscus and Bays Local Board Area|Private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 s="1" t="s">
        <v>96</v>
      </c>
      <c r="I8" t="s">
        <v>95</v>
      </c>
      <c r="J8">
        <v>999</v>
      </c>
      <c r="K8" t="s">
        <v>29</v>
      </c>
      <c r="L8">
        <v>1</v>
      </c>
      <c r="M8" t="s">
        <v>261</v>
      </c>
      <c r="N8">
        <v>35559</v>
      </c>
      <c r="R8" s="2" t="str">
        <f t="shared" si="1"/>
        <v>.</v>
      </c>
      <c r="S8" s="2">
        <f t="shared" si="2"/>
        <v>0</v>
      </c>
    </row>
    <row r="9" spans="1:19" x14ac:dyDescent="0.45">
      <c r="A9" s="2" t="str">
        <f t="shared" si="0"/>
        <v>2013|Hibiscus and Bays Local Board Area|Non-private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 s="1" t="s">
        <v>96</v>
      </c>
      <c r="I9" t="s">
        <v>95</v>
      </c>
      <c r="J9">
        <v>999</v>
      </c>
      <c r="K9" t="s">
        <v>29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 t="shared" si="2"/>
        <v>0</v>
      </c>
    </row>
    <row r="10" spans="1:19" x14ac:dyDescent="0.45">
      <c r="A10" s="2" t="str">
        <f t="shared" si="0"/>
        <v>2013|Hibiscus and Bays Local Board Area|Total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 s="1" t="s">
        <v>96</v>
      </c>
      <c r="I10" t="s">
        <v>95</v>
      </c>
      <c r="J10">
        <v>999</v>
      </c>
      <c r="K10" t="s">
        <v>29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 t="shared" si="2"/>
        <v>0</v>
      </c>
    </row>
    <row r="11" spans="1:19" x14ac:dyDescent="0.45">
      <c r="A11" s="2" t="str">
        <f t="shared" si="0"/>
        <v>2013|Upper Harbour Local Board Area|Private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 s="1" t="s">
        <v>94</v>
      </c>
      <c r="I11" t="s">
        <v>93</v>
      </c>
      <c r="J11">
        <v>999</v>
      </c>
      <c r="K11" t="s">
        <v>29</v>
      </c>
      <c r="L11">
        <v>1</v>
      </c>
      <c r="M11" t="s">
        <v>261</v>
      </c>
      <c r="N11">
        <v>18228</v>
      </c>
      <c r="R11" s="2" t="str">
        <f t="shared" si="1"/>
        <v>.</v>
      </c>
      <c r="S11" s="2">
        <f t="shared" si="2"/>
        <v>0</v>
      </c>
    </row>
    <row r="12" spans="1:19" x14ac:dyDescent="0.45">
      <c r="A12" s="2" t="str">
        <f t="shared" si="0"/>
        <v>2013|Upper Harbour Local Board Area|Non-private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 s="1" t="s">
        <v>94</v>
      </c>
      <c r="I12" t="s">
        <v>93</v>
      </c>
      <c r="J12">
        <v>999</v>
      </c>
      <c r="K12" t="s">
        <v>29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 t="shared" si="2"/>
        <v>0</v>
      </c>
    </row>
    <row r="13" spans="1:19" x14ac:dyDescent="0.45">
      <c r="A13" s="2" t="str">
        <f t="shared" si="0"/>
        <v>2013|Upper Harbour Local Board Area|Total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 s="1" t="s">
        <v>94</v>
      </c>
      <c r="I13" t="s">
        <v>93</v>
      </c>
      <c r="J13">
        <v>999</v>
      </c>
      <c r="K13" t="s">
        <v>29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 t="shared" si="2"/>
        <v>0</v>
      </c>
    </row>
    <row r="14" spans="1:19" x14ac:dyDescent="0.45">
      <c r="A14" s="2" t="str">
        <f t="shared" si="0"/>
        <v>2013|KaipƒÅtiki Local Board Area|Private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 s="1" t="s">
        <v>92</v>
      </c>
      <c r="I14" t="s">
        <v>91</v>
      </c>
      <c r="J14">
        <v>999</v>
      </c>
      <c r="K14" t="s">
        <v>29</v>
      </c>
      <c r="L14">
        <v>1</v>
      </c>
      <c r="M14" t="s">
        <v>261</v>
      </c>
      <c r="N14">
        <v>29823</v>
      </c>
      <c r="R14" s="2" t="str">
        <f t="shared" si="1"/>
        <v>.</v>
      </c>
      <c r="S14" s="2">
        <f t="shared" si="2"/>
        <v>0</v>
      </c>
    </row>
    <row r="15" spans="1:19" x14ac:dyDescent="0.45">
      <c r="A15" s="2" t="str">
        <f t="shared" si="0"/>
        <v>2013|KaipƒÅtiki Local Board Area|Non-private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 s="1" t="s">
        <v>92</v>
      </c>
      <c r="I15" t="s">
        <v>91</v>
      </c>
      <c r="J15">
        <v>999</v>
      </c>
      <c r="K15" t="s">
        <v>29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 t="shared" si="2"/>
        <v>0</v>
      </c>
    </row>
    <row r="16" spans="1:19" x14ac:dyDescent="0.45">
      <c r="A16" s="2" t="str">
        <f t="shared" si="0"/>
        <v>2013|KaipƒÅtiki Local Board Area|Total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 s="1" t="s">
        <v>92</v>
      </c>
      <c r="I16" t="s">
        <v>91</v>
      </c>
      <c r="J16">
        <v>999</v>
      </c>
      <c r="K16" t="s">
        <v>29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 t="shared" si="2"/>
        <v>0</v>
      </c>
    </row>
    <row r="17" spans="1:19" x14ac:dyDescent="0.45">
      <c r="A17" s="2" t="str">
        <f t="shared" si="0"/>
        <v>2013|Devonport-Takapuna Local Board Area|Private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 s="1" t="s">
        <v>90</v>
      </c>
      <c r="I17" t="s">
        <v>89</v>
      </c>
      <c r="J17">
        <v>999</v>
      </c>
      <c r="K17" t="s">
        <v>29</v>
      </c>
      <c r="L17">
        <v>1</v>
      </c>
      <c r="M17" t="s">
        <v>261</v>
      </c>
      <c r="N17">
        <v>21912</v>
      </c>
      <c r="R17" s="2" t="str">
        <f t="shared" si="1"/>
        <v>.</v>
      </c>
      <c r="S17" s="2">
        <f t="shared" si="2"/>
        <v>0</v>
      </c>
    </row>
    <row r="18" spans="1:19" x14ac:dyDescent="0.45">
      <c r="A18" s="2" t="str">
        <f t="shared" si="0"/>
        <v>2013|Devonport-Takapuna Local Board Area|Non-private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 s="1" t="s">
        <v>90</v>
      </c>
      <c r="I18" t="s">
        <v>89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 t="shared" si="2"/>
        <v>0</v>
      </c>
    </row>
    <row r="19" spans="1:19" x14ac:dyDescent="0.45">
      <c r="A19" s="2" t="str">
        <f t="shared" si="0"/>
        <v>2013|Devonport-Takapuna Local Board Area|Total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 s="1" t="s">
        <v>90</v>
      </c>
      <c r="I19" t="s">
        <v>89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 t="shared" si="2"/>
        <v>0</v>
      </c>
    </row>
    <row r="20" spans="1:19" x14ac:dyDescent="0.45">
      <c r="A20" s="2" t="str">
        <f t="shared" si="0"/>
        <v>2013|Henderson-Massey Local Board Area|Private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 s="1" t="s">
        <v>88</v>
      </c>
      <c r="I20" t="s">
        <v>87</v>
      </c>
      <c r="J20">
        <v>999</v>
      </c>
      <c r="K20" t="s">
        <v>29</v>
      </c>
      <c r="L20">
        <v>1</v>
      </c>
      <c r="M20" t="s">
        <v>261</v>
      </c>
      <c r="N20">
        <v>36231</v>
      </c>
      <c r="R20" s="2" t="str">
        <f t="shared" si="1"/>
        <v>.</v>
      </c>
      <c r="S20" s="2">
        <f t="shared" si="2"/>
        <v>0</v>
      </c>
    </row>
    <row r="21" spans="1:19" x14ac:dyDescent="0.45">
      <c r="A21" s="2" t="str">
        <f t="shared" si="0"/>
        <v>2013|Henderson-Massey Local Board Area|Non-private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 s="1" t="s">
        <v>88</v>
      </c>
      <c r="I21" t="s">
        <v>87</v>
      </c>
      <c r="J21">
        <v>999</v>
      </c>
      <c r="K21" t="s">
        <v>29</v>
      </c>
      <c r="L21">
        <v>2</v>
      </c>
      <c r="M21" t="s">
        <v>262</v>
      </c>
      <c r="P21" t="s">
        <v>24</v>
      </c>
      <c r="Q21" t="s">
        <v>25</v>
      </c>
      <c r="R21" s="2" t="str">
        <f t="shared" si="1"/>
        <v>.</v>
      </c>
      <c r="S21" s="2">
        <f t="shared" si="2"/>
        <v>0</v>
      </c>
    </row>
    <row r="22" spans="1:19" x14ac:dyDescent="0.45">
      <c r="A22" s="2" t="str">
        <f t="shared" si="0"/>
        <v>2013|Henderson-Massey Local Board Area|Total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 s="1" t="s">
        <v>88</v>
      </c>
      <c r="I22" t="s">
        <v>87</v>
      </c>
      <c r="J22">
        <v>999</v>
      </c>
      <c r="K22" t="s">
        <v>29</v>
      </c>
      <c r="L22">
        <v>99</v>
      </c>
      <c r="M22" t="s">
        <v>260</v>
      </c>
      <c r="P22" t="s">
        <v>24</v>
      </c>
      <c r="Q22" t="s">
        <v>25</v>
      </c>
      <c r="R22" s="2" t="str">
        <f t="shared" si="1"/>
        <v>.</v>
      </c>
      <c r="S22" s="2">
        <f t="shared" si="2"/>
        <v>0</v>
      </c>
    </row>
    <row r="23" spans="1:19" x14ac:dyDescent="0.45">
      <c r="A23" s="2" t="str">
        <f t="shared" si="0"/>
        <v>2013|WaitƒÅkere Ranges Local Board Area|Private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 s="1" t="s">
        <v>86</v>
      </c>
      <c r="I23" t="s">
        <v>85</v>
      </c>
      <c r="J23">
        <v>999</v>
      </c>
      <c r="K23" t="s">
        <v>29</v>
      </c>
      <c r="L23">
        <v>1</v>
      </c>
      <c r="M23" t="s">
        <v>261</v>
      </c>
      <c r="N23">
        <v>18072</v>
      </c>
      <c r="R23" s="2" t="str">
        <f t="shared" si="1"/>
        <v>.</v>
      </c>
      <c r="S23" s="2">
        <f t="shared" si="2"/>
        <v>0</v>
      </c>
    </row>
    <row r="24" spans="1:19" x14ac:dyDescent="0.45">
      <c r="A24" s="2" t="str">
        <f t="shared" si="0"/>
        <v>2013|WaitƒÅkere Ranges Local Board Area|Non-private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 s="1" t="s">
        <v>86</v>
      </c>
      <c r="I24" t="s">
        <v>85</v>
      </c>
      <c r="J24">
        <v>999</v>
      </c>
      <c r="K24" t="s">
        <v>29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 t="shared" si="2"/>
        <v>0</v>
      </c>
    </row>
    <row r="25" spans="1:19" x14ac:dyDescent="0.45">
      <c r="A25" s="2" t="str">
        <f t="shared" si="0"/>
        <v>2013|WaitƒÅkere Ranges Local Board Area|Total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 s="1" t="s">
        <v>86</v>
      </c>
      <c r="I25" t="s">
        <v>85</v>
      </c>
      <c r="J25">
        <v>999</v>
      </c>
      <c r="K25" t="s">
        <v>29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 t="shared" si="2"/>
        <v>0</v>
      </c>
    </row>
    <row r="26" spans="1:19" x14ac:dyDescent="0.45">
      <c r="A26" s="2" t="str">
        <f t="shared" si="0"/>
        <v>2013|Aotea/Great Barrier Local Board Area|Private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 s="1" t="s">
        <v>84</v>
      </c>
      <c r="I26" t="s">
        <v>83</v>
      </c>
      <c r="J26">
        <v>999</v>
      </c>
      <c r="K26" t="s">
        <v>29</v>
      </c>
      <c r="L26">
        <v>1</v>
      </c>
      <c r="M26" t="s">
        <v>261</v>
      </c>
      <c r="N26">
        <v>957</v>
      </c>
      <c r="R26" s="2" t="str">
        <f t="shared" si="1"/>
        <v>.</v>
      </c>
      <c r="S26" s="2">
        <f t="shared" si="2"/>
        <v>0</v>
      </c>
    </row>
    <row r="27" spans="1:19" x14ac:dyDescent="0.45">
      <c r="A27" s="2" t="str">
        <f t="shared" si="0"/>
        <v>2013|Aotea/Great Barrier Local Board Area|Non-private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 s="1" t="s">
        <v>84</v>
      </c>
      <c r="I27" t="s">
        <v>83</v>
      </c>
      <c r="J27">
        <v>999</v>
      </c>
      <c r="K27" t="s">
        <v>29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 t="shared" si="2"/>
        <v>0</v>
      </c>
    </row>
    <row r="28" spans="1:19" x14ac:dyDescent="0.45">
      <c r="A28" s="2" t="str">
        <f t="shared" si="0"/>
        <v>2013|Aotea/Great Barrier Local Board Area|Total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 s="1" t="s">
        <v>84</v>
      </c>
      <c r="I28" t="s">
        <v>83</v>
      </c>
      <c r="J28">
        <v>999</v>
      </c>
      <c r="K28" t="s">
        <v>29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 t="shared" si="2"/>
        <v>0</v>
      </c>
    </row>
    <row r="29" spans="1:19" x14ac:dyDescent="0.45">
      <c r="A29" s="2" t="str">
        <f t="shared" si="0"/>
        <v>2013|Waiheke Local Board Area|Private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 s="1" t="s">
        <v>82</v>
      </c>
      <c r="I29" t="s">
        <v>81</v>
      </c>
      <c r="J29">
        <v>999</v>
      </c>
      <c r="K29" t="s">
        <v>29</v>
      </c>
      <c r="L29">
        <v>1</v>
      </c>
      <c r="M29" t="s">
        <v>261</v>
      </c>
      <c r="N29">
        <v>5607</v>
      </c>
      <c r="R29" s="2" t="str">
        <f t="shared" si="1"/>
        <v>.</v>
      </c>
      <c r="S29" s="2">
        <f t="shared" si="2"/>
        <v>0</v>
      </c>
    </row>
    <row r="30" spans="1:19" x14ac:dyDescent="0.45">
      <c r="A30" s="2" t="str">
        <f t="shared" si="0"/>
        <v>2013|Waiheke Local Board Area|Non-private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 s="1" t="s">
        <v>82</v>
      </c>
      <c r="I30" t="s">
        <v>81</v>
      </c>
      <c r="J30">
        <v>999</v>
      </c>
      <c r="K30" t="s">
        <v>29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 t="shared" si="2"/>
        <v>0</v>
      </c>
    </row>
    <row r="31" spans="1:19" x14ac:dyDescent="0.45">
      <c r="A31" s="2" t="str">
        <f t="shared" si="0"/>
        <v>2013|Waiheke Local Board Area|Total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 s="1" t="s">
        <v>82</v>
      </c>
      <c r="I31" t="s">
        <v>81</v>
      </c>
      <c r="J31">
        <v>999</v>
      </c>
      <c r="K31" t="s">
        <v>29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 t="shared" si="2"/>
        <v>0</v>
      </c>
    </row>
    <row r="32" spans="1:19" x14ac:dyDescent="0.45">
      <c r="A32" s="2" t="str">
        <f t="shared" si="0"/>
        <v>2013|WaitematƒÅ Local Board Area|Private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 s="1" t="s">
        <v>80</v>
      </c>
      <c r="I32" t="s">
        <v>79</v>
      </c>
      <c r="J32">
        <v>999</v>
      </c>
      <c r="K32" t="s">
        <v>29</v>
      </c>
      <c r="L32">
        <v>1</v>
      </c>
      <c r="M32" t="s">
        <v>261</v>
      </c>
      <c r="N32">
        <v>36093</v>
      </c>
      <c r="R32" s="2" t="str">
        <f t="shared" si="1"/>
        <v>.</v>
      </c>
      <c r="S32" s="2">
        <f t="shared" si="2"/>
        <v>0</v>
      </c>
    </row>
    <row r="33" spans="1:19" x14ac:dyDescent="0.45">
      <c r="A33" s="2" t="str">
        <f t="shared" si="0"/>
        <v>2013|WaitematƒÅ Local Board Area|Non-private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 s="1" t="s">
        <v>80</v>
      </c>
      <c r="I33" t="s">
        <v>79</v>
      </c>
      <c r="J33">
        <v>999</v>
      </c>
      <c r="K33" t="s">
        <v>29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 t="shared" si="2"/>
        <v>0</v>
      </c>
    </row>
    <row r="34" spans="1:19" x14ac:dyDescent="0.45">
      <c r="A34" s="2" t="str">
        <f t="shared" si="0"/>
        <v>2013|WaitematƒÅ Local Board Area|Total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 s="1" t="s">
        <v>80</v>
      </c>
      <c r="I34" t="s">
        <v>79</v>
      </c>
      <c r="J34">
        <v>999</v>
      </c>
      <c r="K34" t="s">
        <v>29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 t="shared" si="2"/>
        <v>0</v>
      </c>
    </row>
    <row r="35" spans="1:19" x14ac:dyDescent="0.45">
      <c r="A35" s="2" t="str">
        <f t="shared" si="0"/>
        <v>2013|Whau Local Board Area|Private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 s="1" t="s">
        <v>78</v>
      </c>
      <c r="I35" t="s">
        <v>77</v>
      </c>
      <c r="J35">
        <v>999</v>
      </c>
      <c r="K35" t="s">
        <v>29</v>
      </c>
      <c r="L35">
        <v>1</v>
      </c>
      <c r="M35" t="s">
        <v>261</v>
      </c>
      <c r="N35">
        <v>25272</v>
      </c>
      <c r="R35" s="2" t="str">
        <f t="shared" si="1"/>
        <v>.</v>
      </c>
      <c r="S35" s="2">
        <f t="shared" si="2"/>
        <v>0</v>
      </c>
    </row>
    <row r="36" spans="1:19" x14ac:dyDescent="0.45">
      <c r="A36" s="2" t="str">
        <f t="shared" si="0"/>
        <v>2013|Whau Local Board Area|Non-private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 s="1" t="s">
        <v>78</v>
      </c>
      <c r="I36" t="s">
        <v>77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 t="shared" si="2"/>
        <v>0</v>
      </c>
    </row>
    <row r="37" spans="1:19" x14ac:dyDescent="0.45">
      <c r="A37" s="2" t="str">
        <f t="shared" si="0"/>
        <v>2013|Whau Local Board Area|Total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 s="1" t="s">
        <v>78</v>
      </c>
      <c r="I37" t="s">
        <v>77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 t="shared" si="2"/>
        <v>0</v>
      </c>
    </row>
    <row r="38" spans="1:19" x14ac:dyDescent="0.45">
      <c r="A38" s="2" t="str">
        <f t="shared" si="0"/>
        <v>2013|Albert-Eden Local Board Area|Private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 s="1" t="s">
        <v>76</v>
      </c>
      <c r="I38" t="s">
        <v>75</v>
      </c>
      <c r="J38">
        <v>999</v>
      </c>
      <c r="K38" t="s">
        <v>29</v>
      </c>
      <c r="L38">
        <v>1</v>
      </c>
      <c r="M38" t="s">
        <v>261</v>
      </c>
      <c r="N38">
        <v>33975</v>
      </c>
      <c r="R38" s="2" t="str">
        <f t="shared" si="1"/>
        <v>.</v>
      </c>
      <c r="S38" s="2">
        <f t="shared" si="2"/>
        <v>0</v>
      </c>
    </row>
    <row r="39" spans="1:19" x14ac:dyDescent="0.45">
      <c r="A39" s="2" t="str">
        <f t="shared" si="0"/>
        <v>2013|Albert-Eden Local Board Area|Non-private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 s="1" t="s">
        <v>76</v>
      </c>
      <c r="I39" t="s">
        <v>75</v>
      </c>
      <c r="J39">
        <v>999</v>
      </c>
      <c r="K39" t="s">
        <v>29</v>
      </c>
      <c r="L39">
        <v>2</v>
      </c>
      <c r="M39" t="s">
        <v>262</v>
      </c>
      <c r="P39" t="s">
        <v>24</v>
      </c>
      <c r="Q39" t="s">
        <v>25</v>
      </c>
      <c r="R39" s="2" t="str">
        <f t="shared" si="1"/>
        <v>.</v>
      </c>
      <c r="S39" s="2">
        <f t="shared" si="2"/>
        <v>0</v>
      </c>
    </row>
    <row r="40" spans="1:19" x14ac:dyDescent="0.45">
      <c r="A40" s="2" t="str">
        <f t="shared" si="0"/>
        <v>2013|Albert-Eden Local Board Area|Total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 s="1" t="s">
        <v>76</v>
      </c>
      <c r="I40" t="s">
        <v>75</v>
      </c>
      <c r="J40">
        <v>999</v>
      </c>
      <c r="K40" t="s">
        <v>29</v>
      </c>
      <c r="L40">
        <v>99</v>
      </c>
      <c r="M40" t="s">
        <v>260</v>
      </c>
      <c r="P40" t="s">
        <v>24</v>
      </c>
      <c r="Q40" t="s">
        <v>25</v>
      </c>
      <c r="R40" s="2" t="str">
        <f t="shared" si="1"/>
        <v>.</v>
      </c>
      <c r="S40" s="2">
        <f t="shared" si="2"/>
        <v>0</v>
      </c>
    </row>
    <row r="41" spans="1:19" x14ac:dyDescent="0.45">
      <c r="A41" s="2" t="str">
        <f t="shared" si="0"/>
        <v>2013|PuketƒÅpapa Local Board Area|Private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 s="1" t="s">
        <v>74</v>
      </c>
      <c r="I41" t="s">
        <v>73</v>
      </c>
      <c r="J41">
        <v>999</v>
      </c>
      <c r="K41" t="s">
        <v>29</v>
      </c>
      <c r="L41">
        <v>1</v>
      </c>
      <c r="M41" t="s">
        <v>261</v>
      </c>
      <c r="N41">
        <v>17724</v>
      </c>
      <c r="R41" s="2" t="str">
        <f t="shared" si="1"/>
        <v>.</v>
      </c>
      <c r="S41" s="2">
        <f t="shared" si="2"/>
        <v>0</v>
      </c>
    </row>
    <row r="42" spans="1:19" x14ac:dyDescent="0.45">
      <c r="A42" s="2" t="str">
        <f t="shared" si="0"/>
        <v>2013|PuketƒÅpapa Local Board Area|Non-private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 s="1" t="s">
        <v>74</v>
      </c>
      <c r="I42" t="s">
        <v>73</v>
      </c>
      <c r="J42">
        <v>999</v>
      </c>
      <c r="K42" t="s">
        <v>29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 t="shared" si="2"/>
        <v>0</v>
      </c>
    </row>
    <row r="43" spans="1:19" x14ac:dyDescent="0.45">
      <c r="A43" s="2" t="str">
        <f t="shared" si="0"/>
        <v>2013|PuketƒÅpapa Local Board Area|Total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 s="1" t="s">
        <v>74</v>
      </c>
      <c r="I43" t="s">
        <v>73</v>
      </c>
      <c r="J43">
        <v>999</v>
      </c>
      <c r="K43" t="s">
        <v>29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 t="shared" si="2"/>
        <v>0</v>
      </c>
    </row>
    <row r="44" spans="1:19" x14ac:dyDescent="0.45">
      <c r="A44" s="2" t="str">
        <f t="shared" si="0"/>
        <v>2013|≈årƒÅkei Local Board Area|Private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 s="1" t="s">
        <v>72</v>
      </c>
      <c r="I44" t="s">
        <v>71</v>
      </c>
      <c r="J44">
        <v>999</v>
      </c>
      <c r="K44" t="s">
        <v>29</v>
      </c>
      <c r="L44">
        <v>1</v>
      </c>
      <c r="M44" t="s">
        <v>261</v>
      </c>
      <c r="N44">
        <v>31389</v>
      </c>
      <c r="R44" s="2" t="str">
        <f t="shared" si="1"/>
        <v>.</v>
      </c>
      <c r="S44" s="2">
        <f t="shared" si="2"/>
        <v>0</v>
      </c>
    </row>
    <row r="45" spans="1:19" x14ac:dyDescent="0.45">
      <c r="A45" s="2" t="str">
        <f t="shared" si="0"/>
        <v>2013|≈årƒÅkei Local Board Area|Non-private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 s="1" t="s">
        <v>72</v>
      </c>
      <c r="I45" t="s">
        <v>71</v>
      </c>
      <c r="J45">
        <v>999</v>
      </c>
      <c r="K45" t="s">
        <v>29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 t="shared" si="2"/>
        <v>0</v>
      </c>
    </row>
    <row r="46" spans="1:19" x14ac:dyDescent="0.45">
      <c r="A46" s="2" t="str">
        <f t="shared" si="0"/>
        <v>2013|≈årƒÅkei Local Board Area|Total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 s="1" t="s">
        <v>72</v>
      </c>
      <c r="I46" t="s">
        <v>71</v>
      </c>
      <c r="J46">
        <v>999</v>
      </c>
      <c r="K46" t="s">
        <v>29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 t="shared" si="2"/>
        <v>0</v>
      </c>
    </row>
    <row r="47" spans="1:19" x14ac:dyDescent="0.45">
      <c r="A47" s="2" t="str">
        <f t="shared" si="0"/>
        <v>2013|Maungakiekie-TƒÅmaki Local Board Area|Private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 s="1" t="s">
        <v>70</v>
      </c>
      <c r="I47" t="s">
        <v>69</v>
      </c>
      <c r="J47">
        <v>999</v>
      </c>
      <c r="K47" t="s">
        <v>29</v>
      </c>
      <c r="L47">
        <v>1</v>
      </c>
      <c r="M47" t="s">
        <v>261</v>
      </c>
      <c r="N47">
        <v>25428</v>
      </c>
      <c r="R47" s="2" t="str">
        <f t="shared" si="1"/>
        <v>.</v>
      </c>
      <c r="S47" s="2">
        <f t="shared" si="2"/>
        <v>0</v>
      </c>
    </row>
    <row r="48" spans="1:19" x14ac:dyDescent="0.45">
      <c r="A48" s="2" t="str">
        <f t="shared" si="0"/>
        <v>2013|Maungakiekie-TƒÅmaki Local Board Area|Non-private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 s="1" t="s">
        <v>70</v>
      </c>
      <c r="I48" t="s">
        <v>69</v>
      </c>
      <c r="J48">
        <v>999</v>
      </c>
      <c r="K48" t="s">
        <v>29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 t="shared" si="2"/>
        <v>0</v>
      </c>
    </row>
    <row r="49" spans="1:19" x14ac:dyDescent="0.45">
      <c r="A49" s="2" t="str">
        <f t="shared" si="0"/>
        <v>2013|Maungakiekie-TƒÅmaki Local Board Area|Total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 s="1" t="s">
        <v>70</v>
      </c>
      <c r="I49" t="s">
        <v>69</v>
      </c>
      <c r="J49">
        <v>999</v>
      </c>
      <c r="K49" t="s">
        <v>29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 t="shared" si="2"/>
        <v>0</v>
      </c>
    </row>
    <row r="50" spans="1:19" x14ac:dyDescent="0.45">
      <c r="A50" s="2" t="str">
        <f t="shared" si="0"/>
        <v>2013|Howick Local Board Area|Private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 s="1" t="s">
        <v>68</v>
      </c>
      <c r="I50" t="s">
        <v>67</v>
      </c>
      <c r="J50">
        <v>999</v>
      </c>
      <c r="K50" t="s">
        <v>29</v>
      </c>
      <c r="L50">
        <v>1</v>
      </c>
      <c r="M50" t="s">
        <v>261</v>
      </c>
      <c r="N50">
        <v>43188</v>
      </c>
      <c r="R50" s="2" t="str">
        <f t="shared" si="1"/>
        <v>.</v>
      </c>
      <c r="S50" s="2">
        <f t="shared" si="2"/>
        <v>0</v>
      </c>
    </row>
    <row r="51" spans="1:19" x14ac:dyDescent="0.45">
      <c r="A51" s="2" t="str">
        <f t="shared" si="0"/>
        <v>2013|Howick Local Board Area|Non-private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 s="1" t="s">
        <v>68</v>
      </c>
      <c r="I51" t="s">
        <v>67</v>
      </c>
      <c r="J51">
        <v>999</v>
      </c>
      <c r="K51" t="s">
        <v>29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 t="shared" si="2"/>
        <v>0</v>
      </c>
    </row>
    <row r="52" spans="1:19" x14ac:dyDescent="0.45">
      <c r="A52" s="2" t="str">
        <f t="shared" si="0"/>
        <v>2013|Howick Local Board Area|Total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 s="1" t="s">
        <v>68</v>
      </c>
      <c r="I52" t="s">
        <v>67</v>
      </c>
      <c r="J52">
        <v>999</v>
      </c>
      <c r="K52" t="s">
        <v>29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 t="shared" si="2"/>
        <v>0</v>
      </c>
    </row>
    <row r="53" spans="1:19" x14ac:dyDescent="0.45">
      <c r="A53" s="2" t="str">
        <f t="shared" si="0"/>
        <v>2013|MƒÅngere-≈åtƒÅhuhu Local Board Area|Private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 s="1" t="s">
        <v>66</v>
      </c>
      <c r="I53" t="s">
        <v>65</v>
      </c>
      <c r="J53">
        <v>999</v>
      </c>
      <c r="K53" t="s">
        <v>29</v>
      </c>
      <c r="L53">
        <v>1</v>
      </c>
      <c r="M53" t="s">
        <v>261</v>
      </c>
      <c r="N53">
        <v>18303</v>
      </c>
      <c r="R53" s="2" t="str">
        <f t="shared" si="1"/>
        <v>.</v>
      </c>
      <c r="S53" s="2">
        <f t="shared" si="2"/>
        <v>0</v>
      </c>
    </row>
    <row r="54" spans="1:19" x14ac:dyDescent="0.45">
      <c r="A54" s="2" t="str">
        <f t="shared" si="0"/>
        <v>2013|MƒÅngere-≈åtƒÅhuhu Local Board Area|Non-private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 s="1" t="s">
        <v>66</v>
      </c>
      <c r="I54" t="s">
        <v>65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 t="shared" si="2"/>
        <v>0</v>
      </c>
    </row>
    <row r="55" spans="1:19" x14ac:dyDescent="0.45">
      <c r="A55" s="2" t="str">
        <f t="shared" si="0"/>
        <v>2013|MƒÅngere-≈åtƒÅhuhu Local Board Area|Total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 s="1" t="s">
        <v>66</v>
      </c>
      <c r="I55" t="s">
        <v>65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 t="shared" si="2"/>
        <v>0</v>
      </c>
    </row>
    <row r="56" spans="1:19" x14ac:dyDescent="0.45">
      <c r="A56" s="2" t="str">
        <f t="shared" si="0"/>
        <v>2013|≈åtara-Papatoetoe Local Board Area|Private Dwelling</v>
      </c>
      <c r="B56" t="s">
        <v>16</v>
      </c>
      <c r="C56" t="s">
        <v>17</v>
      </c>
      <c r="D56" t="s">
        <v>18</v>
      </c>
      <c r="E56" t="s">
        <v>19</v>
      </c>
      <c r="F56">
        <v>2013</v>
      </c>
      <c r="G56">
        <v>2013</v>
      </c>
      <c r="H56" s="1" t="s">
        <v>64</v>
      </c>
      <c r="I56" t="s">
        <v>63</v>
      </c>
      <c r="J56">
        <v>999</v>
      </c>
      <c r="K56" t="s">
        <v>29</v>
      </c>
      <c r="L56">
        <v>1</v>
      </c>
      <c r="M56" t="s">
        <v>261</v>
      </c>
      <c r="N56">
        <v>20931</v>
      </c>
      <c r="R56" s="2" t="str">
        <f t="shared" si="1"/>
        <v>.</v>
      </c>
      <c r="S56" s="2">
        <f t="shared" si="2"/>
        <v>0</v>
      </c>
    </row>
    <row r="57" spans="1:19" x14ac:dyDescent="0.45">
      <c r="A57" s="2" t="str">
        <f t="shared" si="0"/>
        <v>2013|≈åtara-Papatoetoe Local Board Area|Non-private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2013</v>
      </c>
      <c r="G57">
        <v>2013</v>
      </c>
      <c r="H57" s="1" t="s">
        <v>64</v>
      </c>
      <c r="I57" t="s">
        <v>63</v>
      </c>
      <c r="J57">
        <v>999</v>
      </c>
      <c r="K57" t="s">
        <v>29</v>
      </c>
      <c r="L57">
        <v>2</v>
      </c>
      <c r="M57" t="s">
        <v>262</v>
      </c>
      <c r="P57" t="s">
        <v>24</v>
      </c>
      <c r="Q57" t="s">
        <v>25</v>
      </c>
      <c r="R57" s="2" t="str">
        <f t="shared" si="1"/>
        <v>.</v>
      </c>
      <c r="S57" s="2">
        <f t="shared" si="2"/>
        <v>0</v>
      </c>
    </row>
    <row r="58" spans="1:19" x14ac:dyDescent="0.45">
      <c r="A58" s="2" t="str">
        <f t="shared" si="0"/>
        <v>2013|≈åtara-Papatoetoe Local Board Area|Total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2013</v>
      </c>
      <c r="G58">
        <v>2013</v>
      </c>
      <c r="H58" s="1" t="s">
        <v>64</v>
      </c>
      <c r="I58" t="s">
        <v>63</v>
      </c>
      <c r="J58">
        <v>999</v>
      </c>
      <c r="K58" t="s">
        <v>29</v>
      </c>
      <c r="L58">
        <v>99</v>
      </c>
      <c r="M58" t="s">
        <v>260</v>
      </c>
      <c r="P58" t="s">
        <v>24</v>
      </c>
      <c r="Q58" t="s">
        <v>25</v>
      </c>
      <c r="R58" s="2" t="str">
        <f t="shared" si="1"/>
        <v>.</v>
      </c>
      <c r="S58" s="2">
        <f t="shared" si="2"/>
        <v>0</v>
      </c>
    </row>
    <row r="59" spans="1:19" x14ac:dyDescent="0.45">
      <c r="A59" s="2" t="str">
        <f t="shared" si="0"/>
        <v>2013|Manurewa Local Board Area|Private Dwelling</v>
      </c>
      <c r="B59" t="s">
        <v>16</v>
      </c>
      <c r="C59" t="s">
        <v>17</v>
      </c>
      <c r="D59" t="s">
        <v>18</v>
      </c>
      <c r="E59" t="s">
        <v>19</v>
      </c>
      <c r="F59">
        <v>2013</v>
      </c>
      <c r="G59">
        <v>2013</v>
      </c>
      <c r="H59" s="1" t="s">
        <v>62</v>
      </c>
      <c r="I59" t="s">
        <v>61</v>
      </c>
      <c r="J59">
        <v>999</v>
      </c>
      <c r="K59" t="s">
        <v>29</v>
      </c>
      <c r="L59">
        <v>1</v>
      </c>
      <c r="M59" t="s">
        <v>261</v>
      </c>
      <c r="N59">
        <v>23805</v>
      </c>
      <c r="R59" s="2" t="str">
        <f t="shared" si="1"/>
        <v>.</v>
      </c>
      <c r="S59" s="2">
        <f t="shared" si="2"/>
        <v>0</v>
      </c>
    </row>
    <row r="60" spans="1:19" x14ac:dyDescent="0.45">
      <c r="A60" s="2" t="str">
        <f t="shared" si="0"/>
        <v>2013|Manurewa Local Board Area|Non-private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2013</v>
      </c>
      <c r="G60">
        <v>2013</v>
      </c>
      <c r="H60" s="1" t="s">
        <v>62</v>
      </c>
      <c r="I60" t="s">
        <v>61</v>
      </c>
      <c r="J60">
        <v>999</v>
      </c>
      <c r="K60" t="s">
        <v>29</v>
      </c>
      <c r="L60">
        <v>2</v>
      </c>
      <c r="M60" t="s">
        <v>262</v>
      </c>
      <c r="P60" t="s">
        <v>24</v>
      </c>
      <c r="Q60" t="s">
        <v>25</v>
      </c>
      <c r="R60" s="2" t="str">
        <f t="shared" si="1"/>
        <v>.</v>
      </c>
      <c r="S60" s="2">
        <f t="shared" si="2"/>
        <v>0</v>
      </c>
    </row>
    <row r="61" spans="1:19" x14ac:dyDescent="0.45">
      <c r="A61" s="2" t="str">
        <f t="shared" si="0"/>
        <v>2013|Manurewa Local Board Area|Total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2013</v>
      </c>
      <c r="G61">
        <v>2013</v>
      </c>
      <c r="H61" s="1" t="s">
        <v>62</v>
      </c>
      <c r="I61" t="s">
        <v>61</v>
      </c>
      <c r="J61">
        <v>999</v>
      </c>
      <c r="K61" t="s">
        <v>29</v>
      </c>
      <c r="L61">
        <v>99</v>
      </c>
      <c r="M61" t="s">
        <v>260</v>
      </c>
      <c r="P61" t="s">
        <v>24</v>
      </c>
      <c r="Q61" t="s">
        <v>25</v>
      </c>
      <c r="R61" s="2" t="str">
        <f t="shared" si="1"/>
        <v>.</v>
      </c>
      <c r="S61" s="2">
        <f t="shared" si="2"/>
        <v>0</v>
      </c>
    </row>
    <row r="62" spans="1:19" x14ac:dyDescent="0.45">
      <c r="A62" s="2" t="str">
        <f t="shared" si="0"/>
        <v>2013|Papakura Local Board Area|Private Dwelling</v>
      </c>
      <c r="B62" t="s">
        <v>16</v>
      </c>
      <c r="C62" t="s">
        <v>17</v>
      </c>
      <c r="D62" t="s">
        <v>18</v>
      </c>
      <c r="E62" t="s">
        <v>19</v>
      </c>
      <c r="F62">
        <v>2013</v>
      </c>
      <c r="G62">
        <v>2013</v>
      </c>
      <c r="H62" s="1" t="s">
        <v>60</v>
      </c>
      <c r="I62" t="s">
        <v>59</v>
      </c>
      <c r="J62">
        <v>999</v>
      </c>
      <c r="K62" t="s">
        <v>29</v>
      </c>
      <c r="L62">
        <v>1</v>
      </c>
      <c r="M62" t="s">
        <v>261</v>
      </c>
      <c r="N62">
        <v>15909</v>
      </c>
      <c r="R62" s="2" t="str">
        <f t="shared" si="1"/>
        <v>.</v>
      </c>
      <c r="S62" s="2">
        <f t="shared" si="2"/>
        <v>0</v>
      </c>
    </row>
    <row r="63" spans="1:19" x14ac:dyDescent="0.45">
      <c r="A63" s="2" t="str">
        <f t="shared" si="0"/>
        <v>2013|Papakura Local Board Area|Non-private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2013</v>
      </c>
      <c r="G63">
        <v>2013</v>
      </c>
      <c r="H63" s="1" t="s">
        <v>60</v>
      </c>
      <c r="I63" t="s">
        <v>59</v>
      </c>
      <c r="J63">
        <v>999</v>
      </c>
      <c r="K63" t="s">
        <v>29</v>
      </c>
      <c r="L63">
        <v>2</v>
      </c>
      <c r="M63" t="s">
        <v>262</v>
      </c>
      <c r="P63" t="s">
        <v>24</v>
      </c>
      <c r="Q63" t="s">
        <v>25</v>
      </c>
      <c r="R63" s="2" t="str">
        <f t="shared" si="1"/>
        <v>.</v>
      </c>
      <c r="S63" s="2">
        <f t="shared" si="2"/>
        <v>0</v>
      </c>
    </row>
    <row r="64" spans="1:19" x14ac:dyDescent="0.45">
      <c r="A64" s="2" t="str">
        <f t="shared" si="0"/>
        <v>2013|Papakura Local Board Area|Total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2013</v>
      </c>
      <c r="G64">
        <v>2013</v>
      </c>
      <c r="H64" s="1" t="s">
        <v>60</v>
      </c>
      <c r="I64" t="s">
        <v>59</v>
      </c>
      <c r="J64">
        <v>999</v>
      </c>
      <c r="K64" t="s">
        <v>29</v>
      </c>
      <c r="L64">
        <v>99</v>
      </c>
      <c r="M64" t="s">
        <v>260</v>
      </c>
      <c r="P64" t="s">
        <v>24</v>
      </c>
      <c r="Q64" t="s">
        <v>25</v>
      </c>
      <c r="R64" s="2" t="str">
        <f t="shared" si="1"/>
        <v>.</v>
      </c>
      <c r="S64" s="2">
        <f t="shared" si="2"/>
        <v>0</v>
      </c>
    </row>
    <row r="65" spans="1:19" x14ac:dyDescent="0.45">
      <c r="A65" s="2" t="str">
        <f t="shared" si="0"/>
        <v>2013|Franklin Local Board Area|Private Dwelling</v>
      </c>
      <c r="B65" t="s">
        <v>16</v>
      </c>
      <c r="C65" t="s">
        <v>17</v>
      </c>
      <c r="D65" t="s">
        <v>18</v>
      </c>
      <c r="E65" t="s">
        <v>19</v>
      </c>
      <c r="F65">
        <v>2013</v>
      </c>
      <c r="G65">
        <v>2013</v>
      </c>
      <c r="H65" s="1" t="s">
        <v>58</v>
      </c>
      <c r="I65" t="s">
        <v>57</v>
      </c>
      <c r="J65">
        <v>999</v>
      </c>
      <c r="K65" t="s">
        <v>29</v>
      </c>
      <c r="L65">
        <v>1</v>
      </c>
      <c r="M65" t="s">
        <v>261</v>
      </c>
      <c r="N65">
        <v>25239</v>
      </c>
      <c r="R65" s="2" t="str">
        <f t="shared" si="1"/>
        <v>.</v>
      </c>
      <c r="S65" s="2">
        <f t="shared" si="2"/>
        <v>0</v>
      </c>
    </row>
    <row r="66" spans="1:19" x14ac:dyDescent="0.45">
      <c r="A66" s="2" t="str">
        <f t="shared" si="0"/>
        <v>2013|Franklin Local Board Area|Non-private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2013</v>
      </c>
      <c r="G66">
        <v>2013</v>
      </c>
      <c r="H66" s="1" t="s">
        <v>58</v>
      </c>
      <c r="I66" t="s">
        <v>57</v>
      </c>
      <c r="J66">
        <v>999</v>
      </c>
      <c r="K66" t="s">
        <v>29</v>
      </c>
      <c r="L66">
        <v>2</v>
      </c>
      <c r="M66" t="s">
        <v>262</v>
      </c>
      <c r="P66" t="s">
        <v>24</v>
      </c>
      <c r="Q66" t="s">
        <v>25</v>
      </c>
      <c r="R66" s="2" t="str">
        <f t="shared" si="1"/>
        <v>.</v>
      </c>
      <c r="S66" s="2">
        <f t="shared" si="2"/>
        <v>0</v>
      </c>
    </row>
    <row r="67" spans="1:19" x14ac:dyDescent="0.45">
      <c r="A67" s="2" t="str">
        <f t="shared" ref="A67:A130" si="3">G67&amp;"|"&amp;I67&amp;"|"&amp;M67</f>
        <v>2013|Franklin Local Board Area|Total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2013</v>
      </c>
      <c r="G67">
        <v>2013</v>
      </c>
      <c r="H67" s="1" t="s">
        <v>58</v>
      </c>
      <c r="I67" t="s">
        <v>57</v>
      </c>
      <c r="J67">
        <v>999</v>
      </c>
      <c r="K67" t="s">
        <v>29</v>
      </c>
      <c r="L67">
        <v>99</v>
      </c>
      <c r="M67" t="s">
        <v>260</v>
      </c>
      <c r="P67" t="s">
        <v>24</v>
      </c>
      <c r="Q67" t="s">
        <v>25</v>
      </c>
      <c r="R67" s="2" t="str">
        <f t="shared" ref="R67:R130" si="4">IF(P67&lt;&gt;"_U",IFERROR((N67/S67*100),"."),".")</f>
        <v>.</v>
      </c>
      <c r="S67" s="2">
        <f t="shared" ref="S67:S130" si="5">VLOOKUP(G67&amp;"|"&amp;I67&amp;"|Total - dwelling type",$A$2:$P$199,14,0)</f>
        <v>0</v>
      </c>
    </row>
    <row r="68" spans="1:19" x14ac:dyDescent="0.45">
      <c r="A68" s="2" t="str">
        <f t="shared" si="3"/>
        <v>2018|Auckland|Private Dwelling</v>
      </c>
      <c r="B68" t="s">
        <v>16</v>
      </c>
      <c r="C68" t="s">
        <v>17</v>
      </c>
      <c r="D68" t="s">
        <v>18</v>
      </c>
      <c r="E68" t="s">
        <v>19</v>
      </c>
      <c r="F68">
        <v>2018</v>
      </c>
      <c r="G68">
        <v>2018</v>
      </c>
      <c r="H68" s="1" t="s">
        <v>100</v>
      </c>
      <c r="I68" t="s">
        <v>99</v>
      </c>
      <c r="J68">
        <v>999</v>
      </c>
      <c r="K68" t="s">
        <v>29</v>
      </c>
      <c r="L68">
        <v>1</v>
      </c>
      <c r="M68" t="s">
        <v>261</v>
      </c>
      <c r="N68">
        <v>545127</v>
      </c>
      <c r="R68" s="2">
        <f t="shared" si="4"/>
        <v>99.646838823600376</v>
      </c>
      <c r="S68" s="2">
        <f t="shared" si="5"/>
        <v>547059</v>
      </c>
    </row>
    <row r="69" spans="1:19" x14ac:dyDescent="0.45">
      <c r="A69" s="2" t="str">
        <f t="shared" si="3"/>
        <v>2018|Auckland|Non-private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2018</v>
      </c>
      <c r="G69">
        <v>2018</v>
      </c>
      <c r="H69" s="1" t="s">
        <v>100</v>
      </c>
      <c r="I69" t="s">
        <v>99</v>
      </c>
      <c r="J69">
        <v>999</v>
      </c>
      <c r="K69" t="s">
        <v>29</v>
      </c>
      <c r="L69">
        <v>2</v>
      </c>
      <c r="M69" t="s">
        <v>262</v>
      </c>
      <c r="N69">
        <v>1935</v>
      </c>
      <c r="R69" s="2">
        <f t="shared" si="4"/>
        <v>0.35370956331949571</v>
      </c>
      <c r="S69" s="2">
        <f t="shared" si="5"/>
        <v>547059</v>
      </c>
    </row>
    <row r="70" spans="1:19" x14ac:dyDescent="0.45">
      <c r="A70" s="2" t="str">
        <f t="shared" si="3"/>
        <v>2018|Auckland|Total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2018</v>
      </c>
      <c r="G70">
        <v>2018</v>
      </c>
      <c r="H70" s="1" t="s">
        <v>100</v>
      </c>
      <c r="I70" t="s">
        <v>99</v>
      </c>
      <c r="J70">
        <v>999</v>
      </c>
      <c r="K70" t="s">
        <v>29</v>
      </c>
      <c r="L70">
        <v>99</v>
      </c>
      <c r="M70" t="s">
        <v>260</v>
      </c>
      <c r="N70">
        <v>547059</v>
      </c>
      <c r="R70" s="2">
        <f t="shared" si="4"/>
        <v>100</v>
      </c>
      <c r="S70" s="2">
        <f t="shared" si="5"/>
        <v>547059</v>
      </c>
    </row>
    <row r="71" spans="1:19" x14ac:dyDescent="0.45">
      <c r="A71" s="2" t="str">
        <f t="shared" si="3"/>
        <v>2018|Rodney Local Board Area|Private Dwelling</v>
      </c>
      <c r="B71" t="s">
        <v>16</v>
      </c>
      <c r="C71" t="s">
        <v>17</v>
      </c>
      <c r="D71" t="s">
        <v>18</v>
      </c>
      <c r="E71" t="s">
        <v>19</v>
      </c>
      <c r="F71">
        <v>2018</v>
      </c>
      <c r="G71">
        <v>2018</v>
      </c>
      <c r="H71" s="1" t="s">
        <v>98</v>
      </c>
      <c r="I71" t="s">
        <v>97</v>
      </c>
      <c r="J71">
        <v>999</v>
      </c>
      <c r="K71" t="s">
        <v>29</v>
      </c>
      <c r="L71">
        <v>1</v>
      </c>
      <c r="M71" t="s">
        <v>261</v>
      </c>
      <c r="N71">
        <v>27840</v>
      </c>
      <c r="R71" s="2">
        <f t="shared" si="4"/>
        <v>99.410819496518471</v>
      </c>
      <c r="S71" s="2">
        <f t="shared" si="5"/>
        <v>28005</v>
      </c>
    </row>
    <row r="72" spans="1:19" x14ac:dyDescent="0.45">
      <c r="A72" s="2" t="str">
        <f t="shared" si="3"/>
        <v>2018|Rodney Local Board Area|Non-private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2018</v>
      </c>
      <c r="G72">
        <v>2018</v>
      </c>
      <c r="H72" s="1" t="s">
        <v>98</v>
      </c>
      <c r="I72" t="s">
        <v>97</v>
      </c>
      <c r="J72">
        <v>999</v>
      </c>
      <c r="K72" t="s">
        <v>29</v>
      </c>
      <c r="L72">
        <v>2</v>
      </c>
      <c r="M72" t="s">
        <v>262</v>
      </c>
      <c r="N72">
        <v>165</v>
      </c>
      <c r="R72" s="2">
        <f t="shared" si="4"/>
        <v>0.58918050348152118</v>
      </c>
      <c r="S72" s="2">
        <f t="shared" si="5"/>
        <v>28005</v>
      </c>
    </row>
    <row r="73" spans="1:19" x14ac:dyDescent="0.45">
      <c r="A73" s="2" t="str">
        <f t="shared" si="3"/>
        <v>2018|Rodney Local Board Area|Total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2018</v>
      </c>
      <c r="G73">
        <v>2018</v>
      </c>
      <c r="H73" s="1" t="s">
        <v>98</v>
      </c>
      <c r="I73" t="s">
        <v>97</v>
      </c>
      <c r="J73">
        <v>999</v>
      </c>
      <c r="K73" t="s">
        <v>29</v>
      </c>
      <c r="L73">
        <v>99</v>
      </c>
      <c r="M73" t="s">
        <v>260</v>
      </c>
      <c r="N73">
        <v>28005</v>
      </c>
      <c r="R73" s="2">
        <f t="shared" si="4"/>
        <v>100</v>
      </c>
      <c r="S73" s="2">
        <f t="shared" si="5"/>
        <v>28005</v>
      </c>
    </row>
    <row r="74" spans="1:19" x14ac:dyDescent="0.45">
      <c r="A74" s="2" t="str">
        <f t="shared" si="3"/>
        <v>2018|Hibiscus and Bays Local Board Area|Private Dwelling</v>
      </c>
      <c r="B74" t="s">
        <v>16</v>
      </c>
      <c r="C74" t="s">
        <v>17</v>
      </c>
      <c r="D74" t="s">
        <v>18</v>
      </c>
      <c r="E74" t="s">
        <v>19</v>
      </c>
      <c r="F74">
        <v>2018</v>
      </c>
      <c r="G74">
        <v>2018</v>
      </c>
      <c r="H74" s="1" t="s">
        <v>96</v>
      </c>
      <c r="I74" t="s">
        <v>95</v>
      </c>
      <c r="J74">
        <v>999</v>
      </c>
      <c r="K74" t="s">
        <v>29</v>
      </c>
      <c r="L74">
        <v>1</v>
      </c>
      <c r="M74" t="s">
        <v>261</v>
      </c>
      <c r="N74">
        <v>40527</v>
      </c>
      <c r="R74" s="2">
        <f t="shared" si="4"/>
        <v>99.778417903833372</v>
      </c>
      <c r="S74" s="2">
        <f t="shared" si="5"/>
        <v>40617</v>
      </c>
    </row>
    <row r="75" spans="1:19" x14ac:dyDescent="0.45">
      <c r="A75" s="2" t="str">
        <f t="shared" si="3"/>
        <v>2018|Hibiscus and Bays Local Board Area|Non-private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2018</v>
      </c>
      <c r="G75">
        <v>2018</v>
      </c>
      <c r="H75" s="1" t="s">
        <v>96</v>
      </c>
      <c r="I75" t="s">
        <v>95</v>
      </c>
      <c r="J75">
        <v>999</v>
      </c>
      <c r="K75" t="s">
        <v>29</v>
      </c>
      <c r="L75">
        <v>2</v>
      </c>
      <c r="M75" t="s">
        <v>262</v>
      </c>
      <c r="N75">
        <v>93</v>
      </c>
      <c r="R75" s="2">
        <f t="shared" si="4"/>
        <v>0.22896816603885073</v>
      </c>
      <c r="S75" s="2">
        <f t="shared" si="5"/>
        <v>40617</v>
      </c>
    </row>
    <row r="76" spans="1:19" x14ac:dyDescent="0.45">
      <c r="A76" s="2" t="str">
        <f t="shared" si="3"/>
        <v>2018|Hibiscus and Bays Local Board Area|Total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2018</v>
      </c>
      <c r="G76">
        <v>2018</v>
      </c>
      <c r="H76" s="1" t="s">
        <v>96</v>
      </c>
      <c r="I76" t="s">
        <v>95</v>
      </c>
      <c r="J76">
        <v>999</v>
      </c>
      <c r="K76" t="s">
        <v>29</v>
      </c>
      <c r="L76">
        <v>99</v>
      </c>
      <c r="M76" t="s">
        <v>260</v>
      </c>
      <c r="N76">
        <v>40617</v>
      </c>
      <c r="R76" s="2">
        <f t="shared" si="4"/>
        <v>100</v>
      </c>
      <c r="S76" s="2">
        <f t="shared" si="5"/>
        <v>40617</v>
      </c>
    </row>
    <row r="77" spans="1:19" x14ac:dyDescent="0.45">
      <c r="A77" s="2" t="str">
        <f t="shared" si="3"/>
        <v>2018|Upper Harbour Local Board Area|Private Dwelling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 s="1" t="s">
        <v>94</v>
      </c>
      <c r="I77" t="s">
        <v>93</v>
      </c>
      <c r="J77">
        <v>999</v>
      </c>
      <c r="K77" t="s">
        <v>29</v>
      </c>
      <c r="L77">
        <v>1</v>
      </c>
      <c r="M77" t="s">
        <v>261</v>
      </c>
      <c r="N77">
        <v>22242</v>
      </c>
      <c r="R77" s="2">
        <f t="shared" si="4"/>
        <v>99.784656796769852</v>
      </c>
      <c r="S77" s="2">
        <f t="shared" si="5"/>
        <v>22290</v>
      </c>
    </row>
    <row r="78" spans="1:19" x14ac:dyDescent="0.45">
      <c r="A78" s="2" t="str">
        <f t="shared" si="3"/>
        <v>2018|Upper Harbour Local Board Area|Non-private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 s="1" t="s">
        <v>94</v>
      </c>
      <c r="I78" t="s">
        <v>93</v>
      </c>
      <c r="J78">
        <v>999</v>
      </c>
      <c r="K78" t="s">
        <v>29</v>
      </c>
      <c r="L78">
        <v>2</v>
      </c>
      <c r="M78" t="s">
        <v>262</v>
      </c>
      <c r="N78">
        <v>48</v>
      </c>
      <c r="R78" s="2">
        <f t="shared" si="4"/>
        <v>0.21534320323014802</v>
      </c>
      <c r="S78" s="2">
        <f t="shared" si="5"/>
        <v>22290</v>
      </c>
    </row>
    <row r="79" spans="1:19" x14ac:dyDescent="0.45">
      <c r="A79" s="2" t="str">
        <f t="shared" si="3"/>
        <v>2018|Upper Harbour Local Board Area|Total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 s="1" t="s">
        <v>94</v>
      </c>
      <c r="I79" t="s">
        <v>93</v>
      </c>
      <c r="J79">
        <v>999</v>
      </c>
      <c r="K79" t="s">
        <v>29</v>
      </c>
      <c r="L79">
        <v>99</v>
      </c>
      <c r="M79" t="s">
        <v>260</v>
      </c>
      <c r="N79">
        <v>22290</v>
      </c>
      <c r="R79" s="2">
        <f t="shared" si="4"/>
        <v>100</v>
      </c>
      <c r="S79" s="2">
        <f t="shared" si="5"/>
        <v>22290</v>
      </c>
    </row>
    <row r="80" spans="1:19" x14ac:dyDescent="0.45">
      <c r="A80" s="2" t="str">
        <f t="shared" si="3"/>
        <v>2018|KaipƒÅtiki Local Board Area|Private Dwelling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 s="1" t="s">
        <v>92</v>
      </c>
      <c r="I80" t="s">
        <v>91</v>
      </c>
      <c r="J80">
        <v>999</v>
      </c>
      <c r="K80" t="s">
        <v>29</v>
      </c>
      <c r="L80">
        <v>1</v>
      </c>
      <c r="M80" t="s">
        <v>261</v>
      </c>
      <c r="N80">
        <v>30759</v>
      </c>
      <c r="R80" s="2">
        <f t="shared" si="4"/>
        <v>99.844191255234207</v>
      </c>
      <c r="S80" s="2">
        <f t="shared" si="5"/>
        <v>30807</v>
      </c>
    </row>
    <row r="81" spans="1:19" x14ac:dyDescent="0.45">
      <c r="A81" s="2" t="str">
        <f t="shared" si="3"/>
        <v>2018|KaipƒÅtiki Local Board Area|Non-private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 s="1" t="s">
        <v>92</v>
      </c>
      <c r="I81" t="s">
        <v>91</v>
      </c>
      <c r="J81">
        <v>999</v>
      </c>
      <c r="K81" t="s">
        <v>29</v>
      </c>
      <c r="L81">
        <v>2</v>
      </c>
      <c r="M81" t="s">
        <v>262</v>
      </c>
      <c r="N81">
        <v>51</v>
      </c>
      <c r="R81" s="2">
        <f t="shared" si="4"/>
        <v>0.16554679131366248</v>
      </c>
      <c r="S81" s="2">
        <f t="shared" si="5"/>
        <v>30807</v>
      </c>
    </row>
    <row r="82" spans="1:19" x14ac:dyDescent="0.45">
      <c r="A82" s="2" t="str">
        <f t="shared" si="3"/>
        <v>2018|KaipƒÅtiki Local Board Area|Total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 s="1" t="s">
        <v>92</v>
      </c>
      <c r="I82" t="s">
        <v>91</v>
      </c>
      <c r="J82">
        <v>999</v>
      </c>
      <c r="K82" t="s">
        <v>29</v>
      </c>
      <c r="L82">
        <v>99</v>
      </c>
      <c r="M82" t="s">
        <v>260</v>
      </c>
      <c r="N82">
        <v>30807</v>
      </c>
      <c r="R82" s="2">
        <f t="shared" si="4"/>
        <v>100</v>
      </c>
      <c r="S82" s="2">
        <f t="shared" si="5"/>
        <v>30807</v>
      </c>
    </row>
    <row r="83" spans="1:19" x14ac:dyDescent="0.45">
      <c r="A83" s="2" t="str">
        <f t="shared" si="3"/>
        <v>2018|Devonport-Takapuna Local Board Area|Private Dwelling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 s="1" t="s">
        <v>90</v>
      </c>
      <c r="I83" t="s">
        <v>89</v>
      </c>
      <c r="J83">
        <v>999</v>
      </c>
      <c r="K83" t="s">
        <v>29</v>
      </c>
      <c r="L83">
        <v>1</v>
      </c>
      <c r="M83" t="s">
        <v>261</v>
      </c>
      <c r="N83">
        <v>22575</v>
      </c>
      <c r="R83" s="2">
        <f t="shared" si="4"/>
        <v>99.734923790589789</v>
      </c>
      <c r="S83" s="2">
        <f t="shared" si="5"/>
        <v>22635</v>
      </c>
    </row>
    <row r="84" spans="1:19" x14ac:dyDescent="0.45">
      <c r="A84" s="2" t="str">
        <f t="shared" si="3"/>
        <v>2018|Devonport-Takapuna Local Board Area|Non-private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 s="1" t="s">
        <v>90</v>
      </c>
      <c r="I84" t="s">
        <v>89</v>
      </c>
      <c r="J84">
        <v>999</v>
      </c>
      <c r="K84" t="s">
        <v>29</v>
      </c>
      <c r="L84">
        <v>2</v>
      </c>
      <c r="M84" t="s">
        <v>262</v>
      </c>
      <c r="N84">
        <v>60</v>
      </c>
      <c r="R84" s="2">
        <f t="shared" si="4"/>
        <v>0.26507620941020543</v>
      </c>
      <c r="S84" s="2">
        <f t="shared" si="5"/>
        <v>22635</v>
      </c>
    </row>
    <row r="85" spans="1:19" x14ac:dyDescent="0.45">
      <c r="A85" s="2" t="str">
        <f t="shared" si="3"/>
        <v>2018|Devonport-Takapuna Local Board Area|Total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 s="1" t="s">
        <v>90</v>
      </c>
      <c r="I85" t="s">
        <v>89</v>
      </c>
      <c r="J85">
        <v>999</v>
      </c>
      <c r="K85" t="s">
        <v>29</v>
      </c>
      <c r="L85">
        <v>99</v>
      </c>
      <c r="M85" t="s">
        <v>260</v>
      </c>
      <c r="N85">
        <v>22635</v>
      </c>
      <c r="R85" s="2">
        <f t="shared" si="4"/>
        <v>100</v>
      </c>
      <c r="S85" s="2">
        <f t="shared" si="5"/>
        <v>22635</v>
      </c>
    </row>
    <row r="86" spans="1:19" x14ac:dyDescent="0.45">
      <c r="A86" s="2" t="str">
        <f t="shared" si="3"/>
        <v>2018|Henderson-Massey Local Board Area|Private Dwelling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 s="1" t="s">
        <v>88</v>
      </c>
      <c r="I86" t="s">
        <v>87</v>
      </c>
      <c r="J86">
        <v>999</v>
      </c>
      <c r="K86" t="s">
        <v>29</v>
      </c>
      <c r="L86">
        <v>1</v>
      </c>
      <c r="M86" t="s">
        <v>261</v>
      </c>
      <c r="N86">
        <v>37815</v>
      </c>
      <c r="R86" s="2">
        <f t="shared" si="4"/>
        <v>99.691553305915846</v>
      </c>
      <c r="S86" s="2">
        <f t="shared" si="5"/>
        <v>37932</v>
      </c>
    </row>
    <row r="87" spans="1:19" x14ac:dyDescent="0.45">
      <c r="A87" s="2" t="str">
        <f t="shared" si="3"/>
        <v>2018|Henderson-Massey Local Board Area|Non-private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 s="1" t="s">
        <v>88</v>
      </c>
      <c r="I87" t="s">
        <v>87</v>
      </c>
      <c r="J87">
        <v>999</v>
      </c>
      <c r="K87" t="s">
        <v>29</v>
      </c>
      <c r="L87">
        <v>2</v>
      </c>
      <c r="M87" t="s">
        <v>262</v>
      </c>
      <c r="N87">
        <v>117</v>
      </c>
      <c r="R87" s="2">
        <f t="shared" si="4"/>
        <v>0.3084466940841506</v>
      </c>
      <c r="S87" s="2">
        <f t="shared" si="5"/>
        <v>37932</v>
      </c>
    </row>
    <row r="88" spans="1:19" x14ac:dyDescent="0.45">
      <c r="A88" s="2" t="str">
        <f t="shared" si="3"/>
        <v>2018|Henderson-Massey Local Board Area|Total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 s="1" t="s">
        <v>88</v>
      </c>
      <c r="I88" t="s">
        <v>87</v>
      </c>
      <c r="J88">
        <v>999</v>
      </c>
      <c r="K88" t="s">
        <v>29</v>
      </c>
      <c r="L88">
        <v>99</v>
      </c>
      <c r="M88" t="s">
        <v>260</v>
      </c>
      <c r="N88">
        <v>37932</v>
      </c>
      <c r="R88" s="2">
        <f t="shared" si="4"/>
        <v>100</v>
      </c>
      <c r="S88" s="2">
        <f t="shared" si="5"/>
        <v>37932</v>
      </c>
    </row>
    <row r="89" spans="1:19" x14ac:dyDescent="0.45">
      <c r="A89" s="2" t="str">
        <f t="shared" si="3"/>
        <v>2018|WaitƒÅkere Ranges Local Board Area|Private Dwelling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 s="1" t="s">
        <v>86</v>
      </c>
      <c r="I89" t="s">
        <v>85</v>
      </c>
      <c r="J89">
        <v>999</v>
      </c>
      <c r="K89" t="s">
        <v>29</v>
      </c>
      <c r="L89">
        <v>1</v>
      </c>
      <c r="M89" t="s">
        <v>261</v>
      </c>
      <c r="N89">
        <v>18732</v>
      </c>
      <c r="R89" s="2">
        <f t="shared" si="4"/>
        <v>99.760345103051606</v>
      </c>
      <c r="S89" s="2">
        <f t="shared" si="5"/>
        <v>18777</v>
      </c>
    </row>
    <row r="90" spans="1:19" x14ac:dyDescent="0.45">
      <c r="A90" s="2" t="str">
        <f t="shared" si="3"/>
        <v>2018|WaitƒÅkere Ranges Local Board Area|Non-private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 s="1" t="s">
        <v>86</v>
      </c>
      <c r="I90" t="s">
        <v>85</v>
      </c>
      <c r="J90">
        <v>999</v>
      </c>
      <c r="K90" t="s">
        <v>29</v>
      </c>
      <c r="L90">
        <v>2</v>
      </c>
      <c r="M90" t="s">
        <v>262</v>
      </c>
      <c r="N90">
        <v>45</v>
      </c>
      <c r="R90" s="2">
        <f t="shared" si="4"/>
        <v>0.23965489694839434</v>
      </c>
      <c r="S90" s="2">
        <f t="shared" si="5"/>
        <v>18777</v>
      </c>
    </row>
    <row r="91" spans="1:19" x14ac:dyDescent="0.45">
      <c r="A91" s="2" t="str">
        <f t="shared" si="3"/>
        <v>2018|WaitƒÅkere Ranges Local Board Area|Total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 s="1" t="s">
        <v>86</v>
      </c>
      <c r="I91" t="s">
        <v>85</v>
      </c>
      <c r="J91">
        <v>999</v>
      </c>
      <c r="K91" t="s">
        <v>29</v>
      </c>
      <c r="L91">
        <v>99</v>
      </c>
      <c r="M91" t="s">
        <v>260</v>
      </c>
      <c r="N91">
        <v>18777</v>
      </c>
      <c r="R91" s="2">
        <f t="shared" si="4"/>
        <v>100</v>
      </c>
      <c r="S91" s="2">
        <f t="shared" si="5"/>
        <v>18777</v>
      </c>
    </row>
    <row r="92" spans="1:19" x14ac:dyDescent="0.45">
      <c r="A92" s="2" t="str">
        <f t="shared" si="3"/>
        <v>2018|Aotea/Great Barrier Local Board Area|Private Dwelling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 s="1" t="s">
        <v>84</v>
      </c>
      <c r="I92" t="s">
        <v>83</v>
      </c>
      <c r="J92">
        <v>999</v>
      </c>
      <c r="K92" t="s">
        <v>29</v>
      </c>
      <c r="L92">
        <v>1</v>
      </c>
      <c r="M92" t="s">
        <v>261</v>
      </c>
      <c r="N92">
        <v>1128</v>
      </c>
      <c r="R92" s="2">
        <f t="shared" si="4"/>
        <v>96.907216494845358</v>
      </c>
      <c r="S92" s="2">
        <f t="shared" si="5"/>
        <v>1164</v>
      </c>
    </row>
    <row r="93" spans="1:19" x14ac:dyDescent="0.45">
      <c r="A93" s="2" t="str">
        <f t="shared" si="3"/>
        <v>2018|Aotea/Great Barrier Local Board Area|Non-private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 s="1" t="s">
        <v>84</v>
      </c>
      <c r="I93" t="s">
        <v>83</v>
      </c>
      <c r="J93">
        <v>999</v>
      </c>
      <c r="K93" t="s">
        <v>29</v>
      </c>
      <c r="L93">
        <v>2</v>
      </c>
      <c r="M93" t="s">
        <v>262</v>
      </c>
      <c r="N93">
        <v>33</v>
      </c>
      <c r="R93" s="2">
        <f t="shared" si="4"/>
        <v>2.8350515463917527</v>
      </c>
      <c r="S93" s="2">
        <f t="shared" si="5"/>
        <v>1164</v>
      </c>
    </row>
    <row r="94" spans="1:19" x14ac:dyDescent="0.45">
      <c r="A94" s="2" t="str">
        <f t="shared" si="3"/>
        <v>2018|Aotea/Great Barrier Local Board Area|Total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 s="1" t="s">
        <v>84</v>
      </c>
      <c r="I94" t="s">
        <v>83</v>
      </c>
      <c r="J94">
        <v>999</v>
      </c>
      <c r="K94" t="s">
        <v>29</v>
      </c>
      <c r="L94">
        <v>99</v>
      </c>
      <c r="M94" t="s">
        <v>260</v>
      </c>
      <c r="N94">
        <v>1164</v>
      </c>
      <c r="R94" s="2">
        <f t="shared" si="4"/>
        <v>100</v>
      </c>
      <c r="S94" s="2">
        <f t="shared" si="5"/>
        <v>1164</v>
      </c>
    </row>
    <row r="95" spans="1:19" x14ac:dyDescent="0.45">
      <c r="A95" s="2" t="str">
        <f t="shared" si="3"/>
        <v>2018|Waiheke Local Board Area|Private Dwelling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 s="1" t="s">
        <v>82</v>
      </c>
      <c r="I95" t="s">
        <v>81</v>
      </c>
      <c r="J95">
        <v>999</v>
      </c>
      <c r="K95" t="s">
        <v>29</v>
      </c>
      <c r="L95">
        <v>1</v>
      </c>
      <c r="M95" t="s">
        <v>261</v>
      </c>
      <c r="N95">
        <v>5910</v>
      </c>
      <c r="R95" s="2">
        <f t="shared" si="4"/>
        <v>97.766749379652609</v>
      </c>
      <c r="S95" s="2">
        <f t="shared" si="5"/>
        <v>6045</v>
      </c>
    </row>
    <row r="96" spans="1:19" x14ac:dyDescent="0.45">
      <c r="A96" s="2" t="str">
        <f t="shared" si="3"/>
        <v>2018|Waiheke Local Board Area|Non-private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 s="1" t="s">
        <v>82</v>
      </c>
      <c r="I96" t="s">
        <v>81</v>
      </c>
      <c r="J96">
        <v>999</v>
      </c>
      <c r="K96" t="s">
        <v>29</v>
      </c>
      <c r="L96">
        <v>2</v>
      </c>
      <c r="M96" t="s">
        <v>262</v>
      </c>
      <c r="N96">
        <v>132</v>
      </c>
      <c r="R96" s="2">
        <f t="shared" si="4"/>
        <v>2.1836228287841193</v>
      </c>
      <c r="S96" s="2">
        <f t="shared" si="5"/>
        <v>6045</v>
      </c>
    </row>
    <row r="97" spans="1:19" x14ac:dyDescent="0.45">
      <c r="A97" s="2" t="str">
        <f t="shared" si="3"/>
        <v>2018|Waiheke Local Board Area|Total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 s="1" t="s">
        <v>82</v>
      </c>
      <c r="I97" t="s">
        <v>81</v>
      </c>
      <c r="J97">
        <v>999</v>
      </c>
      <c r="K97" t="s">
        <v>29</v>
      </c>
      <c r="L97">
        <v>99</v>
      </c>
      <c r="M97" t="s">
        <v>260</v>
      </c>
      <c r="N97">
        <v>6045</v>
      </c>
      <c r="R97" s="2">
        <f t="shared" si="4"/>
        <v>100</v>
      </c>
      <c r="S97" s="2">
        <f t="shared" si="5"/>
        <v>6045</v>
      </c>
    </row>
    <row r="98" spans="1:19" x14ac:dyDescent="0.45">
      <c r="A98" s="2" t="str">
        <f t="shared" si="3"/>
        <v>2018|WaitematƒÅ Local Board Area|Private Dwelling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 s="1" t="s">
        <v>80</v>
      </c>
      <c r="I98" t="s">
        <v>79</v>
      </c>
      <c r="J98">
        <v>999</v>
      </c>
      <c r="K98" t="s">
        <v>29</v>
      </c>
      <c r="L98">
        <v>1</v>
      </c>
      <c r="M98" t="s">
        <v>261</v>
      </c>
      <c r="N98">
        <v>40836</v>
      </c>
      <c r="R98" s="2">
        <f t="shared" si="4"/>
        <v>99.241761446485853</v>
      </c>
      <c r="S98" s="2">
        <f t="shared" si="5"/>
        <v>41148</v>
      </c>
    </row>
    <row r="99" spans="1:19" x14ac:dyDescent="0.45">
      <c r="A99" s="2" t="str">
        <f t="shared" si="3"/>
        <v>2018|WaitematƒÅ Local Board Area|Non-private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 s="1" t="s">
        <v>80</v>
      </c>
      <c r="I99" t="s">
        <v>79</v>
      </c>
      <c r="J99">
        <v>999</v>
      </c>
      <c r="K99" t="s">
        <v>29</v>
      </c>
      <c r="L99">
        <v>2</v>
      </c>
      <c r="M99" t="s">
        <v>262</v>
      </c>
      <c r="N99">
        <v>312</v>
      </c>
      <c r="R99" s="2">
        <f t="shared" si="4"/>
        <v>0.75823855351414404</v>
      </c>
      <c r="S99" s="2">
        <f t="shared" si="5"/>
        <v>41148</v>
      </c>
    </row>
    <row r="100" spans="1:19" x14ac:dyDescent="0.45">
      <c r="A100" s="2" t="str">
        <f t="shared" si="3"/>
        <v>2018|WaitematƒÅ Local Board Area|Total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 s="1" t="s">
        <v>80</v>
      </c>
      <c r="I100" t="s">
        <v>79</v>
      </c>
      <c r="J100">
        <v>999</v>
      </c>
      <c r="K100" t="s">
        <v>29</v>
      </c>
      <c r="L100">
        <v>99</v>
      </c>
      <c r="M100" t="s">
        <v>260</v>
      </c>
      <c r="N100">
        <v>41148</v>
      </c>
      <c r="R100" s="2">
        <f t="shared" si="4"/>
        <v>100</v>
      </c>
      <c r="S100" s="2">
        <f t="shared" si="5"/>
        <v>41148</v>
      </c>
    </row>
    <row r="101" spans="1:19" x14ac:dyDescent="0.45">
      <c r="A101" s="2" t="str">
        <f t="shared" si="3"/>
        <v>2018|Whau Local Board Area|Private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 s="1" t="s">
        <v>78</v>
      </c>
      <c r="I101" t="s">
        <v>77</v>
      </c>
      <c r="J101">
        <v>999</v>
      </c>
      <c r="K101" t="s">
        <v>29</v>
      </c>
      <c r="L101">
        <v>1</v>
      </c>
      <c r="M101" t="s">
        <v>261</v>
      </c>
      <c r="N101">
        <v>26169</v>
      </c>
      <c r="R101" s="2">
        <f t="shared" si="4"/>
        <v>99.75983531564502</v>
      </c>
      <c r="S101" s="2">
        <f t="shared" si="5"/>
        <v>26232</v>
      </c>
    </row>
    <row r="102" spans="1:19" x14ac:dyDescent="0.45">
      <c r="A102" s="2" t="str">
        <f t="shared" si="3"/>
        <v>2018|Whau Local Board Area|Non-private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 s="1" t="s">
        <v>78</v>
      </c>
      <c r="I102" t="s">
        <v>77</v>
      </c>
      <c r="J102">
        <v>999</v>
      </c>
      <c r="K102" t="s">
        <v>29</v>
      </c>
      <c r="L102">
        <v>2</v>
      </c>
      <c r="M102" t="s">
        <v>262</v>
      </c>
      <c r="N102">
        <v>60</v>
      </c>
      <c r="R102" s="2">
        <f t="shared" si="4"/>
        <v>0.22872827081427266</v>
      </c>
      <c r="S102" s="2">
        <f t="shared" si="5"/>
        <v>26232</v>
      </c>
    </row>
    <row r="103" spans="1:19" x14ac:dyDescent="0.45">
      <c r="A103" s="2" t="str">
        <f t="shared" si="3"/>
        <v>2018|Whau Local Board Area|Total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 s="1" t="s">
        <v>78</v>
      </c>
      <c r="I103" t="s">
        <v>77</v>
      </c>
      <c r="J103">
        <v>999</v>
      </c>
      <c r="K103" t="s">
        <v>29</v>
      </c>
      <c r="L103">
        <v>99</v>
      </c>
      <c r="M103" t="s">
        <v>260</v>
      </c>
      <c r="N103">
        <v>26232</v>
      </c>
      <c r="R103" s="2">
        <f t="shared" si="4"/>
        <v>100</v>
      </c>
      <c r="S103" s="2">
        <f t="shared" si="5"/>
        <v>26232</v>
      </c>
    </row>
    <row r="104" spans="1:19" x14ac:dyDescent="0.45">
      <c r="A104" s="2" t="str">
        <f t="shared" si="3"/>
        <v>2018|Albert-Eden Local Board Area|Private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 s="1" t="s">
        <v>76</v>
      </c>
      <c r="I104" t="s">
        <v>75</v>
      </c>
      <c r="J104">
        <v>999</v>
      </c>
      <c r="K104" t="s">
        <v>29</v>
      </c>
      <c r="L104">
        <v>1</v>
      </c>
      <c r="M104" t="s">
        <v>261</v>
      </c>
      <c r="N104">
        <v>34764</v>
      </c>
      <c r="R104" s="2">
        <f t="shared" si="4"/>
        <v>99.536162171448211</v>
      </c>
      <c r="S104" s="2">
        <f t="shared" si="5"/>
        <v>34926</v>
      </c>
    </row>
    <row r="105" spans="1:19" x14ac:dyDescent="0.45">
      <c r="A105" s="2" t="str">
        <f t="shared" si="3"/>
        <v>2018|Albert-Eden Local Board Area|Non-private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 s="1" t="s">
        <v>76</v>
      </c>
      <c r="I105" t="s">
        <v>75</v>
      </c>
      <c r="J105">
        <v>999</v>
      </c>
      <c r="K105" t="s">
        <v>29</v>
      </c>
      <c r="L105">
        <v>2</v>
      </c>
      <c r="M105" t="s">
        <v>262</v>
      </c>
      <c r="N105">
        <v>162</v>
      </c>
      <c r="R105" s="2">
        <f t="shared" si="4"/>
        <v>0.46383782855179523</v>
      </c>
      <c r="S105" s="2">
        <f t="shared" si="5"/>
        <v>34926</v>
      </c>
    </row>
    <row r="106" spans="1:19" x14ac:dyDescent="0.45">
      <c r="A106" s="2" t="str">
        <f t="shared" si="3"/>
        <v>2018|Albert-Eden Local Board Area|Total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 s="1" t="s">
        <v>76</v>
      </c>
      <c r="I106" t="s">
        <v>75</v>
      </c>
      <c r="J106">
        <v>999</v>
      </c>
      <c r="K106" t="s">
        <v>29</v>
      </c>
      <c r="L106">
        <v>99</v>
      </c>
      <c r="M106" t="s">
        <v>260</v>
      </c>
      <c r="N106">
        <v>34926</v>
      </c>
      <c r="R106" s="2">
        <f t="shared" si="4"/>
        <v>100</v>
      </c>
      <c r="S106" s="2">
        <f t="shared" si="5"/>
        <v>34926</v>
      </c>
    </row>
    <row r="107" spans="1:19" x14ac:dyDescent="0.45">
      <c r="A107" s="2" t="str">
        <f t="shared" si="3"/>
        <v>2018|PuketƒÅpapa Local Board Area|Private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 s="1" t="s">
        <v>74</v>
      </c>
      <c r="I107" t="s">
        <v>73</v>
      </c>
      <c r="J107">
        <v>999</v>
      </c>
      <c r="K107" t="s">
        <v>29</v>
      </c>
      <c r="L107">
        <v>1</v>
      </c>
      <c r="M107" t="s">
        <v>261</v>
      </c>
      <c r="N107">
        <v>18327</v>
      </c>
      <c r="R107" s="2">
        <f t="shared" si="4"/>
        <v>99.820261437908499</v>
      </c>
      <c r="S107" s="2">
        <f t="shared" si="5"/>
        <v>18360</v>
      </c>
    </row>
    <row r="108" spans="1:19" x14ac:dyDescent="0.45">
      <c r="A108" s="2" t="str">
        <f t="shared" si="3"/>
        <v>2018|PuketƒÅpapa Local Board Area|Non-private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 s="1" t="s">
        <v>74</v>
      </c>
      <c r="I108" t="s">
        <v>73</v>
      </c>
      <c r="J108">
        <v>999</v>
      </c>
      <c r="K108" t="s">
        <v>29</v>
      </c>
      <c r="L108">
        <v>2</v>
      </c>
      <c r="M108" t="s">
        <v>262</v>
      </c>
      <c r="N108">
        <v>33</v>
      </c>
      <c r="R108" s="2">
        <f t="shared" si="4"/>
        <v>0.17973856209150327</v>
      </c>
      <c r="S108" s="2">
        <f t="shared" si="5"/>
        <v>18360</v>
      </c>
    </row>
    <row r="109" spans="1:19" x14ac:dyDescent="0.45">
      <c r="A109" s="2" t="str">
        <f t="shared" si="3"/>
        <v>2018|PuketƒÅpapa Local Board Area|Total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 s="1" t="s">
        <v>74</v>
      </c>
      <c r="I109" t="s">
        <v>73</v>
      </c>
      <c r="J109">
        <v>999</v>
      </c>
      <c r="K109" t="s">
        <v>29</v>
      </c>
      <c r="L109">
        <v>99</v>
      </c>
      <c r="M109" t="s">
        <v>260</v>
      </c>
      <c r="N109">
        <v>18360</v>
      </c>
      <c r="R109" s="2">
        <f t="shared" si="4"/>
        <v>100</v>
      </c>
      <c r="S109" s="2">
        <f t="shared" si="5"/>
        <v>18360</v>
      </c>
    </row>
    <row r="110" spans="1:19" x14ac:dyDescent="0.45">
      <c r="A110" s="2" t="str">
        <f t="shared" si="3"/>
        <v>2018|≈årƒÅkei Local Board Area|Private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 s="1" t="s">
        <v>72</v>
      </c>
      <c r="I110" t="s">
        <v>71</v>
      </c>
      <c r="J110">
        <v>999</v>
      </c>
      <c r="K110" t="s">
        <v>29</v>
      </c>
      <c r="L110">
        <v>1</v>
      </c>
      <c r="M110" t="s">
        <v>261</v>
      </c>
      <c r="N110">
        <v>32709</v>
      </c>
      <c r="R110" s="2">
        <f t="shared" si="4"/>
        <v>99.835179928577972</v>
      </c>
      <c r="S110" s="2">
        <f t="shared" si="5"/>
        <v>32763</v>
      </c>
    </row>
    <row r="111" spans="1:19" x14ac:dyDescent="0.45">
      <c r="A111" s="2" t="str">
        <f t="shared" si="3"/>
        <v>2018|≈årƒÅkei Local Board Area|Non-private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 s="1" t="s">
        <v>72</v>
      </c>
      <c r="I111" t="s">
        <v>71</v>
      </c>
      <c r="J111">
        <v>999</v>
      </c>
      <c r="K111" t="s">
        <v>29</v>
      </c>
      <c r="L111">
        <v>2</v>
      </c>
      <c r="M111" t="s">
        <v>262</v>
      </c>
      <c r="N111">
        <v>54</v>
      </c>
      <c r="R111" s="2">
        <f t="shared" si="4"/>
        <v>0.16482007142203095</v>
      </c>
      <c r="S111" s="2">
        <f t="shared" si="5"/>
        <v>32763</v>
      </c>
    </row>
    <row r="112" spans="1:19" x14ac:dyDescent="0.45">
      <c r="A112" s="2" t="str">
        <f t="shared" si="3"/>
        <v>2018|≈årƒÅkei Local Board Area|Total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 s="1" t="s">
        <v>72</v>
      </c>
      <c r="I112" t="s">
        <v>71</v>
      </c>
      <c r="J112">
        <v>999</v>
      </c>
      <c r="K112" t="s">
        <v>29</v>
      </c>
      <c r="L112">
        <v>99</v>
      </c>
      <c r="M112" t="s">
        <v>260</v>
      </c>
      <c r="N112">
        <v>32763</v>
      </c>
      <c r="R112" s="2">
        <f t="shared" si="4"/>
        <v>100</v>
      </c>
      <c r="S112" s="2">
        <f t="shared" si="5"/>
        <v>32763</v>
      </c>
    </row>
    <row r="113" spans="1:19" x14ac:dyDescent="0.45">
      <c r="A113" s="2" t="str">
        <f t="shared" si="3"/>
        <v>2018|Maungakiekie-TƒÅmaki Local Board Area|Private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 s="1" t="s">
        <v>70</v>
      </c>
      <c r="I113" t="s">
        <v>69</v>
      </c>
      <c r="J113">
        <v>999</v>
      </c>
      <c r="K113" t="s">
        <v>29</v>
      </c>
      <c r="L113">
        <v>1</v>
      </c>
      <c r="M113" t="s">
        <v>261</v>
      </c>
      <c r="N113">
        <v>26202</v>
      </c>
      <c r="R113" s="2">
        <f t="shared" si="4"/>
        <v>99.748743718592976</v>
      </c>
      <c r="S113" s="2">
        <f t="shared" si="5"/>
        <v>26268</v>
      </c>
    </row>
    <row r="114" spans="1:19" x14ac:dyDescent="0.45">
      <c r="A114" s="2" t="str">
        <f t="shared" si="3"/>
        <v>2018|Maungakiekie-TƒÅmaki Local Board Area|Non-private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 s="1" t="s">
        <v>70</v>
      </c>
      <c r="I114" t="s">
        <v>69</v>
      </c>
      <c r="J114">
        <v>999</v>
      </c>
      <c r="K114" t="s">
        <v>29</v>
      </c>
      <c r="L114">
        <v>2</v>
      </c>
      <c r="M114" t="s">
        <v>262</v>
      </c>
      <c r="N114">
        <v>69</v>
      </c>
      <c r="R114" s="2">
        <f t="shared" si="4"/>
        <v>0.26267702147099131</v>
      </c>
      <c r="S114" s="2">
        <f t="shared" si="5"/>
        <v>26268</v>
      </c>
    </row>
    <row r="115" spans="1:19" x14ac:dyDescent="0.45">
      <c r="A115" s="2" t="str">
        <f t="shared" si="3"/>
        <v>2018|Maungakiekie-TƒÅmaki Local Board Area|Total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 s="1" t="s">
        <v>70</v>
      </c>
      <c r="I115" t="s">
        <v>69</v>
      </c>
      <c r="J115">
        <v>999</v>
      </c>
      <c r="K115" t="s">
        <v>29</v>
      </c>
      <c r="L115">
        <v>99</v>
      </c>
      <c r="M115" t="s">
        <v>260</v>
      </c>
      <c r="N115">
        <v>26268</v>
      </c>
      <c r="R115" s="2">
        <f t="shared" si="4"/>
        <v>100</v>
      </c>
      <c r="S115" s="2">
        <f t="shared" si="5"/>
        <v>26268</v>
      </c>
    </row>
    <row r="116" spans="1:19" x14ac:dyDescent="0.45">
      <c r="A116" s="2" t="str">
        <f t="shared" si="3"/>
        <v>2018|Howick Local Board Area|Private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 s="1" t="s">
        <v>68</v>
      </c>
      <c r="I116" t="s">
        <v>67</v>
      </c>
      <c r="J116">
        <v>999</v>
      </c>
      <c r="K116" t="s">
        <v>29</v>
      </c>
      <c r="L116">
        <v>1</v>
      </c>
      <c r="M116" t="s">
        <v>261</v>
      </c>
      <c r="N116">
        <v>46290</v>
      </c>
      <c r="R116" s="2">
        <f t="shared" si="4"/>
        <v>99.844700401190636</v>
      </c>
      <c r="S116" s="2">
        <f t="shared" si="5"/>
        <v>46362</v>
      </c>
    </row>
    <row r="117" spans="1:19" x14ac:dyDescent="0.45">
      <c r="A117" s="2" t="str">
        <f t="shared" si="3"/>
        <v>2018|Howick Local Board Area|Non-private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 s="1" t="s">
        <v>68</v>
      </c>
      <c r="I117" t="s">
        <v>67</v>
      </c>
      <c r="J117">
        <v>999</v>
      </c>
      <c r="K117" t="s">
        <v>29</v>
      </c>
      <c r="L117">
        <v>2</v>
      </c>
      <c r="M117" t="s">
        <v>262</v>
      </c>
      <c r="N117">
        <v>75</v>
      </c>
      <c r="R117" s="2">
        <f t="shared" si="4"/>
        <v>0.16177041542642681</v>
      </c>
      <c r="S117" s="2">
        <f t="shared" si="5"/>
        <v>46362</v>
      </c>
    </row>
    <row r="118" spans="1:19" x14ac:dyDescent="0.45">
      <c r="A118" s="2" t="str">
        <f t="shared" si="3"/>
        <v>2018|Howick Local Board Area|Total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 s="1" t="s">
        <v>68</v>
      </c>
      <c r="I118" t="s">
        <v>67</v>
      </c>
      <c r="J118">
        <v>999</v>
      </c>
      <c r="K118" t="s">
        <v>29</v>
      </c>
      <c r="L118">
        <v>99</v>
      </c>
      <c r="M118" t="s">
        <v>260</v>
      </c>
      <c r="N118">
        <v>46362</v>
      </c>
      <c r="R118" s="2">
        <f t="shared" si="4"/>
        <v>100</v>
      </c>
      <c r="S118" s="2">
        <f t="shared" si="5"/>
        <v>46362</v>
      </c>
    </row>
    <row r="119" spans="1:19" x14ac:dyDescent="0.45">
      <c r="A119" s="2" t="str">
        <f t="shared" si="3"/>
        <v>2018|MƒÅngere-≈åtƒÅhuhu Local Board Area|Private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 s="1" t="s">
        <v>66</v>
      </c>
      <c r="I119" t="s">
        <v>65</v>
      </c>
      <c r="J119">
        <v>999</v>
      </c>
      <c r="K119" t="s">
        <v>29</v>
      </c>
      <c r="L119">
        <v>1</v>
      </c>
      <c r="M119" t="s">
        <v>261</v>
      </c>
      <c r="N119">
        <v>18981</v>
      </c>
      <c r="R119" s="2">
        <f t="shared" si="4"/>
        <v>99.309370585465402</v>
      </c>
      <c r="S119" s="2">
        <f t="shared" si="5"/>
        <v>19113</v>
      </c>
    </row>
    <row r="120" spans="1:19" x14ac:dyDescent="0.45">
      <c r="A120" s="2" t="str">
        <f t="shared" si="3"/>
        <v>2018|MƒÅngere-≈åtƒÅhuhu Local Board Area|Non-private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 s="1" t="s">
        <v>66</v>
      </c>
      <c r="I120" t="s">
        <v>65</v>
      </c>
      <c r="J120">
        <v>999</v>
      </c>
      <c r="K120" t="s">
        <v>29</v>
      </c>
      <c r="L120">
        <v>2</v>
      </c>
      <c r="M120" t="s">
        <v>262</v>
      </c>
      <c r="N120">
        <v>129</v>
      </c>
      <c r="R120" s="2">
        <f t="shared" si="4"/>
        <v>0.6749332914770052</v>
      </c>
      <c r="S120" s="2">
        <f t="shared" si="5"/>
        <v>19113</v>
      </c>
    </row>
    <row r="121" spans="1:19" x14ac:dyDescent="0.45">
      <c r="A121" s="2" t="str">
        <f t="shared" si="3"/>
        <v>2018|MƒÅngere-≈åtƒÅhuhu Local Board Area|Total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 s="1" t="s">
        <v>66</v>
      </c>
      <c r="I121" t="s">
        <v>65</v>
      </c>
      <c r="J121">
        <v>999</v>
      </c>
      <c r="K121" t="s">
        <v>29</v>
      </c>
      <c r="L121">
        <v>99</v>
      </c>
      <c r="M121" t="s">
        <v>260</v>
      </c>
      <c r="N121">
        <v>19113</v>
      </c>
      <c r="R121" s="2">
        <f t="shared" si="4"/>
        <v>100</v>
      </c>
      <c r="S121" s="2">
        <f t="shared" si="5"/>
        <v>19113</v>
      </c>
    </row>
    <row r="122" spans="1:19" x14ac:dyDescent="0.45">
      <c r="A122" s="2" t="str">
        <f t="shared" si="3"/>
        <v>2018|≈åtara-Papatoetoe Local Board Area|Private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 s="1" t="s">
        <v>64</v>
      </c>
      <c r="I122" t="s">
        <v>63</v>
      </c>
      <c r="J122">
        <v>999</v>
      </c>
      <c r="K122" t="s">
        <v>29</v>
      </c>
      <c r="L122">
        <v>1</v>
      </c>
      <c r="M122" t="s">
        <v>261</v>
      </c>
      <c r="N122">
        <v>21684</v>
      </c>
      <c r="R122" s="2">
        <f t="shared" si="4"/>
        <v>99.696551724137933</v>
      </c>
      <c r="S122" s="2">
        <f t="shared" si="5"/>
        <v>21750</v>
      </c>
    </row>
    <row r="123" spans="1:19" x14ac:dyDescent="0.45">
      <c r="A123" s="2" t="str">
        <f t="shared" si="3"/>
        <v>2018|≈åtara-Papatoetoe Local Board Area|Non-private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 s="1" t="s">
        <v>64</v>
      </c>
      <c r="I123" t="s">
        <v>63</v>
      </c>
      <c r="J123">
        <v>999</v>
      </c>
      <c r="K123" t="s">
        <v>29</v>
      </c>
      <c r="L123">
        <v>2</v>
      </c>
      <c r="M123" t="s">
        <v>262</v>
      </c>
      <c r="N123">
        <v>66</v>
      </c>
      <c r="R123" s="2">
        <f t="shared" si="4"/>
        <v>0.30344827586206896</v>
      </c>
      <c r="S123" s="2">
        <f t="shared" si="5"/>
        <v>21750</v>
      </c>
    </row>
    <row r="124" spans="1:19" x14ac:dyDescent="0.45">
      <c r="A124" s="2" t="str">
        <f t="shared" si="3"/>
        <v>2018|≈åtara-Papatoetoe Local Board Area|Total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 s="1" t="s">
        <v>64</v>
      </c>
      <c r="I124" t="s">
        <v>63</v>
      </c>
      <c r="J124">
        <v>999</v>
      </c>
      <c r="K124" t="s">
        <v>29</v>
      </c>
      <c r="L124">
        <v>99</v>
      </c>
      <c r="M124" t="s">
        <v>260</v>
      </c>
      <c r="N124">
        <v>21750</v>
      </c>
      <c r="R124" s="2">
        <f t="shared" si="4"/>
        <v>100</v>
      </c>
      <c r="S124" s="2">
        <f t="shared" si="5"/>
        <v>21750</v>
      </c>
    </row>
    <row r="125" spans="1:19" x14ac:dyDescent="0.45">
      <c r="A125" s="2" t="str">
        <f t="shared" si="3"/>
        <v>2018|Manurewa Local Board Area|Private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 s="1" t="s">
        <v>62</v>
      </c>
      <c r="I125" t="s">
        <v>61</v>
      </c>
      <c r="J125">
        <v>999</v>
      </c>
      <c r="K125" t="s">
        <v>29</v>
      </c>
      <c r="L125">
        <v>1</v>
      </c>
      <c r="M125" t="s">
        <v>261</v>
      </c>
      <c r="N125">
        <v>24945</v>
      </c>
      <c r="R125" s="2">
        <f t="shared" si="4"/>
        <v>99.736116108912071</v>
      </c>
      <c r="S125" s="2">
        <f t="shared" si="5"/>
        <v>25011</v>
      </c>
    </row>
    <row r="126" spans="1:19" x14ac:dyDescent="0.45">
      <c r="A126" s="2" t="str">
        <f t="shared" si="3"/>
        <v>2018|Manurewa Local Board Area|Non-private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 s="1" t="s">
        <v>62</v>
      </c>
      <c r="I126" t="s">
        <v>61</v>
      </c>
      <c r="J126">
        <v>999</v>
      </c>
      <c r="K126" t="s">
        <v>29</v>
      </c>
      <c r="L126">
        <v>2</v>
      </c>
      <c r="M126" t="s">
        <v>262</v>
      </c>
      <c r="N126">
        <v>66</v>
      </c>
      <c r="R126" s="2">
        <f t="shared" si="4"/>
        <v>0.26388389108792132</v>
      </c>
      <c r="S126" s="2">
        <f t="shared" si="5"/>
        <v>25011</v>
      </c>
    </row>
    <row r="127" spans="1:19" x14ac:dyDescent="0.45">
      <c r="A127" s="2" t="str">
        <f t="shared" si="3"/>
        <v>2018|Manurewa Local Board Area|Total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2018</v>
      </c>
      <c r="G127">
        <v>2018</v>
      </c>
      <c r="H127" s="1" t="s">
        <v>62</v>
      </c>
      <c r="I127" t="s">
        <v>61</v>
      </c>
      <c r="J127">
        <v>999</v>
      </c>
      <c r="K127" t="s">
        <v>29</v>
      </c>
      <c r="L127">
        <v>99</v>
      </c>
      <c r="M127" t="s">
        <v>260</v>
      </c>
      <c r="N127">
        <v>25011</v>
      </c>
      <c r="R127" s="2">
        <f t="shared" si="4"/>
        <v>100</v>
      </c>
      <c r="S127" s="2">
        <f t="shared" si="5"/>
        <v>25011</v>
      </c>
    </row>
    <row r="128" spans="1:19" x14ac:dyDescent="0.45">
      <c r="A128" s="2" t="str">
        <f t="shared" si="3"/>
        <v>2018|Papakura Local Board Area|Private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2018</v>
      </c>
      <c r="G128">
        <v>2018</v>
      </c>
      <c r="H128" s="1" t="s">
        <v>60</v>
      </c>
      <c r="I128" t="s">
        <v>59</v>
      </c>
      <c r="J128">
        <v>999</v>
      </c>
      <c r="K128" t="s">
        <v>29</v>
      </c>
      <c r="L128">
        <v>1</v>
      </c>
      <c r="M128" t="s">
        <v>261</v>
      </c>
      <c r="N128">
        <v>18531</v>
      </c>
      <c r="R128" s="2">
        <f t="shared" si="4"/>
        <v>99.757751937984494</v>
      </c>
      <c r="S128" s="2">
        <f t="shared" si="5"/>
        <v>18576</v>
      </c>
    </row>
    <row r="129" spans="1:19" x14ac:dyDescent="0.45">
      <c r="A129" s="2" t="str">
        <f t="shared" si="3"/>
        <v>2018|Papakura Local Board Area|Non-private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2018</v>
      </c>
      <c r="G129">
        <v>2018</v>
      </c>
      <c r="H129" s="1" t="s">
        <v>60</v>
      </c>
      <c r="I129" t="s">
        <v>59</v>
      </c>
      <c r="J129">
        <v>999</v>
      </c>
      <c r="K129" t="s">
        <v>29</v>
      </c>
      <c r="L129">
        <v>2</v>
      </c>
      <c r="M129" t="s">
        <v>262</v>
      </c>
      <c r="N129">
        <v>45</v>
      </c>
      <c r="R129" s="2">
        <f t="shared" si="4"/>
        <v>0.24224806201550386</v>
      </c>
      <c r="S129" s="2">
        <f t="shared" si="5"/>
        <v>18576</v>
      </c>
    </row>
    <row r="130" spans="1:19" x14ac:dyDescent="0.45">
      <c r="A130" s="2" t="str">
        <f t="shared" si="3"/>
        <v>2018|Papakura Local Board Area|Total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2018</v>
      </c>
      <c r="G130">
        <v>2018</v>
      </c>
      <c r="H130" s="1" t="s">
        <v>60</v>
      </c>
      <c r="I130" t="s">
        <v>59</v>
      </c>
      <c r="J130">
        <v>999</v>
      </c>
      <c r="K130" t="s">
        <v>29</v>
      </c>
      <c r="L130">
        <v>99</v>
      </c>
      <c r="M130" t="s">
        <v>260</v>
      </c>
      <c r="N130">
        <v>18576</v>
      </c>
      <c r="R130" s="2">
        <f t="shared" si="4"/>
        <v>100</v>
      </c>
      <c r="S130" s="2">
        <f t="shared" si="5"/>
        <v>18576</v>
      </c>
    </row>
    <row r="131" spans="1:19" x14ac:dyDescent="0.45">
      <c r="A131" s="2" t="str">
        <f t="shared" ref="A131:A194" si="6">G131&amp;"|"&amp;I131&amp;"|"&amp;M131</f>
        <v>2018|Franklin Local Board Area|Private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2018</v>
      </c>
      <c r="G131">
        <v>2018</v>
      </c>
      <c r="H131" s="1" t="s">
        <v>58</v>
      </c>
      <c r="I131" t="s">
        <v>57</v>
      </c>
      <c r="J131">
        <v>999</v>
      </c>
      <c r="K131" t="s">
        <v>29</v>
      </c>
      <c r="L131">
        <v>1</v>
      </c>
      <c r="M131" t="s">
        <v>261</v>
      </c>
      <c r="N131">
        <v>28161</v>
      </c>
      <c r="R131" s="2">
        <f t="shared" ref="R131:R194" si="7">IF(P131&lt;&gt;"_U",IFERROR((N131/S131*100),"."),".")</f>
        <v>99.57568685690039</v>
      </c>
      <c r="S131" s="2">
        <f t="shared" ref="S131:S194" si="8">VLOOKUP(G131&amp;"|"&amp;I131&amp;"|Total - dwelling type",$A$2:$P$199,14,0)</f>
        <v>28281</v>
      </c>
    </row>
    <row r="132" spans="1:19" x14ac:dyDescent="0.45">
      <c r="A132" s="2" t="str">
        <f t="shared" si="6"/>
        <v>2018|Franklin Local Board Area|Non-private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2018</v>
      </c>
      <c r="G132">
        <v>2018</v>
      </c>
      <c r="H132" s="1" t="s">
        <v>58</v>
      </c>
      <c r="I132" t="s">
        <v>57</v>
      </c>
      <c r="J132">
        <v>999</v>
      </c>
      <c r="K132" t="s">
        <v>29</v>
      </c>
      <c r="L132">
        <v>2</v>
      </c>
      <c r="M132" t="s">
        <v>262</v>
      </c>
      <c r="N132">
        <v>117</v>
      </c>
      <c r="R132" s="2">
        <f t="shared" si="7"/>
        <v>0.41370531452211734</v>
      </c>
      <c r="S132" s="2">
        <f t="shared" si="8"/>
        <v>28281</v>
      </c>
    </row>
    <row r="133" spans="1:19" x14ac:dyDescent="0.45">
      <c r="A133" s="2" t="str">
        <f t="shared" si="6"/>
        <v>2018|Franklin Local Board Area|Total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2018</v>
      </c>
      <c r="G133">
        <v>2018</v>
      </c>
      <c r="H133" s="1" t="s">
        <v>58</v>
      </c>
      <c r="I133" t="s">
        <v>57</v>
      </c>
      <c r="J133">
        <v>999</v>
      </c>
      <c r="K133" t="s">
        <v>29</v>
      </c>
      <c r="L133">
        <v>99</v>
      </c>
      <c r="M133" t="s">
        <v>260</v>
      </c>
      <c r="N133">
        <v>28281</v>
      </c>
      <c r="R133" s="2">
        <f t="shared" si="7"/>
        <v>100</v>
      </c>
      <c r="S133" s="2">
        <f t="shared" si="8"/>
        <v>28281</v>
      </c>
    </row>
    <row r="134" spans="1:19" x14ac:dyDescent="0.45">
      <c r="A134" s="2" t="str">
        <f t="shared" si="6"/>
        <v>2023|Auckland|Private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2023</v>
      </c>
      <c r="G134">
        <v>2023</v>
      </c>
      <c r="H134" s="1" t="s">
        <v>100</v>
      </c>
      <c r="I134" t="s">
        <v>99</v>
      </c>
      <c r="J134">
        <v>999</v>
      </c>
      <c r="K134" t="s">
        <v>29</v>
      </c>
      <c r="L134">
        <v>1</v>
      </c>
      <c r="M134" t="s">
        <v>261</v>
      </c>
      <c r="N134">
        <v>609774</v>
      </c>
      <c r="R134" s="2">
        <f t="shared" si="7"/>
        <v>99.653371902042025</v>
      </c>
      <c r="S134" s="2">
        <f t="shared" si="8"/>
        <v>611895</v>
      </c>
    </row>
    <row r="135" spans="1:19" x14ac:dyDescent="0.45">
      <c r="A135" s="2" t="str">
        <f t="shared" si="6"/>
        <v>2023|Auckland|Non-private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2023</v>
      </c>
      <c r="G135">
        <v>2023</v>
      </c>
      <c r="H135" s="1" t="s">
        <v>100</v>
      </c>
      <c r="I135" t="s">
        <v>99</v>
      </c>
      <c r="J135">
        <v>999</v>
      </c>
      <c r="K135" t="s">
        <v>29</v>
      </c>
      <c r="L135">
        <v>2</v>
      </c>
      <c r="M135" t="s">
        <v>262</v>
      </c>
      <c r="N135">
        <v>2121</v>
      </c>
      <c r="R135" s="2">
        <f t="shared" si="7"/>
        <v>0.34662809795798299</v>
      </c>
      <c r="S135" s="2">
        <f t="shared" si="8"/>
        <v>611895</v>
      </c>
    </row>
    <row r="136" spans="1:19" x14ac:dyDescent="0.45">
      <c r="A136" s="2" t="str">
        <f t="shared" si="6"/>
        <v>2023|Auckland|Total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2023</v>
      </c>
      <c r="G136">
        <v>2023</v>
      </c>
      <c r="H136" s="1" t="s">
        <v>100</v>
      </c>
      <c r="I136" t="s">
        <v>99</v>
      </c>
      <c r="J136">
        <v>999</v>
      </c>
      <c r="K136" t="s">
        <v>29</v>
      </c>
      <c r="L136">
        <v>99</v>
      </c>
      <c r="M136" t="s">
        <v>260</v>
      </c>
      <c r="N136">
        <v>611895</v>
      </c>
      <c r="R136" s="2">
        <f t="shared" si="7"/>
        <v>100</v>
      </c>
      <c r="S136" s="2">
        <f t="shared" si="8"/>
        <v>611895</v>
      </c>
    </row>
    <row r="137" spans="1:19" x14ac:dyDescent="0.45">
      <c r="A137" s="2" t="str">
        <f t="shared" si="6"/>
        <v>2023|Rodney Local Board Area|Private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2023</v>
      </c>
      <c r="G137">
        <v>2023</v>
      </c>
      <c r="H137" s="1" t="s">
        <v>98</v>
      </c>
      <c r="I137" t="s">
        <v>97</v>
      </c>
      <c r="J137">
        <v>999</v>
      </c>
      <c r="K137" t="s">
        <v>29</v>
      </c>
      <c r="L137">
        <v>1</v>
      </c>
      <c r="M137" t="s">
        <v>261</v>
      </c>
      <c r="N137">
        <v>33045</v>
      </c>
      <c r="R137" s="2">
        <f t="shared" si="7"/>
        <v>99.386447712713164</v>
      </c>
      <c r="S137" s="2">
        <f t="shared" si="8"/>
        <v>33249</v>
      </c>
    </row>
    <row r="138" spans="1:19" x14ac:dyDescent="0.45">
      <c r="A138" s="2" t="str">
        <f t="shared" si="6"/>
        <v>2023|Rodney Local Board Area|Non-private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2023</v>
      </c>
      <c r="G138">
        <v>2023</v>
      </c>
      <c r="H138" s="1" t="s">
        <v>98</v>
      </c>
      <c r="I138" t="s">
        <v>97</v>
      </c>
      <c r="J138">
        <v>999</v>
      </c>
      <c r="K138" t="s">
        <v>29</v>
      </c>
      <c r="L138">
        <v>2</v>
      </c>
      <c r="M138" t="s">
        <v>262</v>
      </c>
      <c r="N138">
        <v>204</v>
      </c>
      <c r="R138" s="2">
        <f t="shared" si="7"/>
        <v>0.61355228728683564</v>
      </c>
      <c r="S138" s="2">
        <f t="shared" si="8"/>
        <v>33249</v>
      </c>
    </row>
    <row r="139" spans="1:19" x14ac:dyDescent="0.45">
      <c r="A139" s="2" t="str">
        <f t="shared" si="6"/>
        <v>2023|Rodney Local Board Area|Total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2023</v>
      </c>
      <c r="G139">
        <v>2023</v>
      </c>
      <c r="H139" s="1" t="s">
        <v>98</v>
      </c>
      <c r="I139" t="s">
        <v>97</v>
      </c>
      <c r="J139">
        <v>999</v>
      </c>
      <c r="K139" t="s">
        <v>29</v>
      </c>
      <c r="L139">
        <v>99</v>
      </c>
      <c r="M139" t="s">
        <v>260</v>
      </c>
      <c r="N139">
        <v>33249</v>
      </c>
      <c r="R139" s="2">
        <f t="shared" si="7"/>
        <v>100</v>
      </c>
      <c r="S139" s="2">
        <f t="shared" si="8"/>
        <v>33249</v>
      </c>
    </row>
    <row r="140" spans="1:19" x14ac:dyDescent="0.45">
      <c r="A140" s="2" t="str">
        <f t="shared" si="6"/>
        <v>2023|Hibiscus and Bays Local Board Area|Private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2023</v>
      </c>
      <c r="G140">
        <v>2023</v>
      </c>
      <c r="H140" s="1" t="s">
        <v>96</v>
      </c>
      <c r="I140" t="s">
        <v>95</v>
      </c>
      <c r="J140">
        <v>999</v>
      </c>
      <c r="K140" t="s">
        <v>29</v>
      </c>
      <c r="L140">
        <v>1</v>
      </c>
      <c r="M140" t="s">
        <v>261</v>
      </c>
      <c r="N140">
        <v>44745</v>
      </c>
      <c r="R140" s="2">
        <f t="shared" si="7"/>
        <v>99.75254146602461</v>
      </c>
      <c r="S140" s="2">
        <f t="shared" si="8"/>
        <v>44856</v>
      </c>
    </row>
    <row r="141" spans="1:19" x14ac:dyDescent="0.45">
      <c r="A141" s="2" t="str">
        <f t="shared" si="6"/>
        <v>2023|Hibiscus and Bays Local Board Area|Non-private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2023</v>
      </c>
      <c r="G141">
        <v>2023</v>
      </c>
      <c r="H141" s="1" t="s">
        <v>96</v>
      </c>
      <c r="I141" t="s">
        <v>95</v>
      </c>
      <c r="J141">
        <v>999</v>
      </c>
      <c r="K141" t="s">
        <v>29</v>
      </c>
      <c r="L141">
        <v>2</v>
      </c>
      <c r="M141" t="s">
        <v>262</v>
      </c>
      <c r="N141">
        <v>111</v>
      </c>
      <c r="R141" s="2">
        <f t="shared" si="7"/>
        <v>0.24745853397538792</v>
      </c>
      <c r="S141" s="2">
        <f t="shared" si="8"/>
        <v>44856</v>
      </c>
    </row>
    <row r="142" spans="1:19" x14ac:dyDescent="0.45">
      <c r="A142" s="2" t="str">
        <f t="shared" si="6"/>
        <v>2023|Hibiscus and Bays Local Board Area|Total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2023</v>
      </c>
      <c r="G142">
        <v>2023</v>
      </c>
      <c r="H142" s="1" t="s">
        <v>96</v>
      </c>
      <c r="I142" t="s">
        <v>95</v>
      </c>
      <c r="J142">
        <v>999</v>
      </c>
      <c r="K142" t="s">
        <v>29</v>
      </c>
      <c r="L142">
        <v>99</v>
      </c>
      <c r="M142" t="s">
        <v>260</v>
      </c>
      <c r="N142">
        <v>44856</v>
      </c>
      <c r="R142" s="2">
        <f t="shared" si="7"/>
        <v>100</v>
      </c>
      <c r="S142" s="2">
        <f t="shared" si="8"/>
        <v>44856</v>
      </c>
    </row>
    <row r="143" spans="1:19" x14ac:dyDescent="0.45">
      <c r="A143" s="2" t="str">
        <f t="shared" si="6"/>
        <v>2023|Upper Harbour Local Board Area|Private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2023</v>
      </c>
      <c r="G143">
        <v>2023</v>
      </c>
      <c r="H143" s="1" t="s">
        <v>94</v>
      </c>
      <c r="I143" t="s">
        <v>93</v>
      </c>
      <c r="J143">
        <v>999</v>
      </c>
      <c r="K143" t="s">
        <v>29</v>
      </c>
      <c r="L143">
        <v>1</v>
      </c>
      <c r="M143" t="s">
        <v>261</v>
      </c>
      <c r="N143">
        <v>28293</v>
      </c>
      <c r="R143" s="2">
        <f t="shared" si="7"/>
        <v>99.820067739204063</v>
      </c>
      <c r="S143" s="2">
        <f t="shared" si="8"/>
        <v>28344</v>
      </c>
    </row>
    <row r="144" spans="1:19" x14ac:dyDescent="0.45">
      <c r="A144" s="2" t="str">
        <f t="shared" si="6"/>
        <v>2023|Upper Harbour Local Board Area|Non-private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2023</v>
      </c>
      <c r="G144">
        <v>2023</v>
      </c>
      <c r="H144" s="1" t="s">
        <v>94</v>
      </c>
      <c r="I144" t="s">
        <v>93</v>
      </c>
      <c r="J144">
        <v>999</v>
      </c>
      <c r="K144" t="s">
        <v>29</v>
      </c>
      <c r="L144">
        <v>2</v>
      </c>
      <c r="M144" t="s">
        <v>262</v>
      </c>
      <c r="N144">
        <v>51</v>
      </c>
      <c r="R144" s="2">
        <f t="shared" si="7"/>
        <v>0.17993226079593563</v>
      </c>
      <c r="S144" s="2">
        <f t="shared" si="8"/>
        <v>28344</v>
      </c>
    </row>
    <row r="145" spans="1:19" x14ac:dyDescent="0.45">
      <c r="A145" s="2" t="str">
        <f t="shared" si="6"/>
        <v>2023|Upper Harbour Local Board Area|Total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2023</v>
      </c>
      <c r="G145">
        <v>2023</v>
      </c>
      <c r="H145" s="1" t="s">
        <v>94</v>
      </c>
      <c r="I145" t="s">
        <v>93</v>
      </c>
      <c r="J145">
        <v>999</v>
      </c>
      <c r="K145" t="s">
        <v>29</v>
      </c>
      <c r="L145">
        <v>99</v>
      </c>
      <c r="M145" t="s">
        <v>260</v>
      </c>
      <c r="N145">
        <v>28344</v>
      </c>
      <c r="R145" s="2">
        <f t="shared" si="7"/>
        <v>100</v>
      </c>
      <c r="S145" s="2">
        <f t="shared" si="8"/>
        <v>28344</v>
      </c>
    </row>
    <row r="146" spans="1:19" x14ac:dyDescent="0.45">
      <c r="A146" s="2" t="str">
        <f t="shared" si="6"/>
        <v>2023|KaipƒÅtiki Local Board Area|Private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2023</v>
      </c>
      <c r="G146">
        <v>2023</v>
      </c>
      <c r="H146" s="1" t="s">
        <v>92</v>
      </c>
      <c r="I146" t="s">
        <v>91</v>
      </c>
      <c r="J146">
        <v>999</v>
      </c>
      <c r="K146" t="s">
        <v>29</v>
      </c>
      <c r="L146">
        <v>1</v>
      </c>
      <c r="M146" t="s">
        <v>261</v>
      </c>
      <c r="N146">
        <v>32508</v>
      </c>
      <c r="R146" s="2">
        <f t="shared" si="7"/>
        <v>99.788194124689198</v>
      </c>
      <c r="S146" s="2">
        <f t="shared" si="8"/>
        <v>32577</v>
      </c>
    </row>
    <row r="147" spans="1:19" x14ac:dyDescent="0.45">
      <c r="A147" s="2" t="str">
        <f t="shared" si="6"/>
        <v>2023|KaipƒÅtiki Local Board Area|Non-private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2023</v>
      </c>
      <c r="G147">
        <v>2023</v>
      </c>
      <c r="H147" s="1" t="s">
        <v>92</v>
      </c>
      <c r="I147" t="s">
        <v>91</v>
      </c>
      <c r="J147">
        <v>999</v>
      </c>
      <c r="K147" t="s">
        <v>29</v>
      </c>
      <c r="L147">
        <v>2</v>
      </c>
      <c r="M147" t="s">
        <v>262</v>
      </c>
      <c r="N147">
        <v>66</v>
      </c>
      <c r="R147" s="2">
        <f t="shared" si="7"/>
        <v>0.20259692421033243</v>
      </c>
      <c r="S147" s="2">
        <f t="shared" si="8"/>
        <v>32577</v>
      </c>
    </row>
    <row r="148" spans="1:19" x14ac:dyDescent="0.45">
      <c r="A148" s="2" t="str">
        <f t="shared" si="6"/>
        <v>2023|KaipƒÅtiki Local Board Area|Total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2023</v>
      </c>
      <c r="G148">
        <v>2023</v>
      </c>
      <c r="H148" s="1" t="s">
        <v>92</v>
      </c>
      <c r="I148" t="s">
        <v>91</v>
      </c>
      <c r="J148">
        <v>999</v>
      </c>
      <c r="K148" t="s">
        <v>29</v>
      </c>
      <c r="L148">
        <v>99</v>
      </c>
      <c r="M148" t="s">
        <v>260</v>
      </c>
      <c r="N148">
        <v>32577</v>
      </c>
      <c r="R148" s="2">
        <f t="shared" si="7"/>
        <v>100</v>
      </c>
      <c r="S148" s="2">
        <f t="shared" si="8"/>
        <v>32577</v>
      </c>
    </row>
    <row r="149" spans="1:19" x14ac:dyDescent="0.45">
      <c r="A149" s="2" t="str">
        <f t="shared" si="6"/>
        <v>2023|Devonport-Takapuna Local Board Area|Private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2023</v>
      </c>
      <c r="G149">
        <v>2023</v>
      </c>
      <c r="H149" s="1" t="s">
        <v>90</v>
      </c>
      <c r="I149" t="s">
        <v>89</v>
      </c>
      <c r="J149">
        <v>999</v>
      </c>
      <c r="K149" t="s">
        <v>29</v>
      </c>
      <c r="L149">
        <v>1</v>
      </c>
      <c r="M149" t="s">
        <v>261</v>
      </c>
      <c r="N149">
        <v>24042</v>
      </c>
      <c r="R149" s="2">
        <f t="shared" si="7"/>
        <v>99.788320258996393</v>
      </c>
      <c r="S149" s="2">
        <f t="shared" si="8"/>
        <v>24093</v>
      </c>
    </row>
    <row r="150" spans="1:19" x14ac:dyDescent="0.45">
      <c r="A150" s="2" t="str">
        <f t="shared" si="6"/>
        <v>2023|Devonport-Takapuna Local Board Area|Non-private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2023</v>
      </c>
      <c r="G150">
        <v>2023</v>
      </c>
      <c r="H150" s="1" t="s">
        <v>90</v>
      </c>
      <c r="I150" t="s">
        <v>89</v>
      </c>
      <c r="J150">
        <v>999</v>
      </c>
      <c r="K150" t="s">
        <v>29</v>
      </c>
      <c r="L150">
        <v>2</v>
      </c>
      <c r="M150" t="s">
        <v>262</v>
      </c>
      <c r="N150">
        <v>51</v>
      </c>
      <c r="R150" s="2">
        <f t="shared" si="7"/>
        <v>0.21167974100361103</v>
      </c>
      <c r="S150" s="2">
        <f t="shared" si="8"/>
        <v>24093</v>
      </c>
    </row>
    <row r="151" spans="1:19" x14ac:dyDescent="0.45">
      <c r="A151" s="2" t="str">
        <f t="shared" si="6"/>
        <v>2023|Devonport-Takapuna Local Board Area|Total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2023</v>
      </c>
      <c r="G151">
        <v>2023</v>
      </c>
      <c r="H151" s="1" t="s">
        <v>90</v>
      </c>
      <c r="I151" t="s">
        <v>89</v>
      </c>
      <c r="J151">
        <v>999</v>
      </c>
      <c r="K151" t="s">
        <v>29</v>
      </c>
      <c r="L151">
        <v>99</v>
      </c>
      <c r="M151" t="s">
        <v>260</v>
      </c>
      <c r="N151">
        <v>24093</v>
      </c>
      <c r="R151" s="2">
        <f t="shared" si="7"/>
        <v>100</v>
      </c>
      <c r="S151" s="2">
        <f t="shared" si="8"/>
        <v>24093</v>
      </c>
    </row>
    <row r="152" spans="1:19" x14ac:dyDescent="0.45">
      <c r="A152" s="2" t="str">
        <f t="shared" si="6"/>
        <v>2023|Henderson-Massey Local Board Area|Private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2023</v>
      </c>
      <c r="G152">
        <v>2023</v>
      </c>
      <c r="H152" s="1" t="s">
        <v>88</v>
      </c>
      <c r="I152" t="s">
        <v>87</v>
      </c>
      <c r="J152">
        <v>999</v>
      </c>
      <c r="K152" t="s">
        <v>29</v>
      </c>
      <c r="L152">
        <v>1</v>
      </c>
      <c r="M152" t="s">
        <v>261</v>
      </c>
      <c r="N152">
        <v>42918</v>
      </c>
      <c r="R152" s="2">
        <f t="shared" si="7"/>
        <v>99.721176634601989</v>
      </c>
      <c r="S152" s="2">
        <f t="shared" si="8"/>
        <v>43038</v>
      </c>
    </row>
    <row r="153" spans="1:19" x14ac:dyDescent="0.45">
      <c r="A153" s="2" t="str">
        <f t="shared" si="6"/>
        <v>2023|Henderson-Massey Local Board Area|Non-private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2023</v>
      </c>
      <c r="G153">
        <v>2023</v>
      </c>
      <c r="H153" s="1" t="s">
        <v>88</v>
      </c>
      <c r="I153" t="s">
        <v>87</v>
      </c>
      <c r="J153">
        <v>999</v>
      </c>
      <c r="K153" t="s">
        <v>29</v>
      </c>
      <c r="L153">
        <v>2</v>
      </c>
      <c r="M153" t="s">
        <v>262</v>
      </c>
      <c r="N153">
        <v>117</v>
      </c>
      <c r="R153" s="2">
        <f t="shared" si="7"/>
        <v>0.27185278126306983</v>
      </c>
      <c r="S153" s="2">
        <f t="shared" si="8"/>
        <v>43038</v>
      </c>
    </row>
    <row r="154" spans="1:19" x14ac:dyDescent="0.45">
      <c r="A154" s="2" t="str">
        <f t="shared" si="6"/>
        <v>2023|Henderson-Massey Local Board Area|Total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2023</v>
      </c>
      <c r="G154">
        <v>2023</v>
      </c>
      <c r="H154" s="1" t="s">
        <v>88</v>
      </c>
      <c r="I154" t="s">
        <v>87</v>
      </c>
      <c r="J154">
        <v>999</v>
      </c>
      <c r="K154" t="s">
        <v>29</v>
      </c>
      <c r="L154">
        <v>99</v>
      </c>
      <c r="M154" t="s">
        <v>260</v>
      </c>
      <c r="N154">
        <v>43038</v>
      </c>
      <c r="R154" s="2">
        <f t="shared" si="7"/>
        <v>100</v>
      </c>
      <c r="S154" s="2">
        <f t="shared" si="8"/>
        <v>43038</v>
      </c>
    </row>
    <row r="155" spans="1:19" x14ac:dyDescent="0.45">
      <c r="A155" s="2" t="str">
        <f t="shared" si="6"/>
        <v>2023|WaitƒÅkere Ranges Local Board Area|Private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2023</v>
      </c>
      <c r="G155">
        <v>2023</v>
      </c>
      <c r="H155" s="1" t="s">
        <v>86</v>
      </c>
      <c r="I155" t="s">
        <v>85</v>
      </c>
      <c r="J155">
        <v>999</v>
      </c>
      <c r="K155" t="s">
        <v>29</v>
      </c>
      <c r="L155">
        <v>1</v>
      </c>
      <c r="M155" t="s">
        <v>261</v>
      </c>
      <c r="N155">
        <v>19932</v>
      </c>
      <c r="R155" s="2">
        <f t="shared" si="7"/>
        <v>99.69987995198079</v>
      </c>
      <c r="S155" s="2">
        <f t="shared" si="8"/>
        <v>19992</v>
      </c>
    </row>
    <row r="156" spans="1:19" x14ac:dyDescent="0.45">
      <c r="A156" s="2" t="str">
        <f t="shared" si="6"/>
        <v>2023|WaitƒÅkere Ranges Local Board Area|Non-private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2023</v>
      </c>
      <c r="G156">
        <v>2023</v>
      </c>
      <c r="H156" s="1" t="s">
        <v>86</v>
      </c>
      <c r="I156" t="s">
        <v>85</v>
      </c>
      <c r="J156">
        <v>999</v>
      </c>
      <c r="K156" t="s">
        <v>29</v>
      </c>
      <c r="L156">
        <v>2</v>
      </c>
      <c r="M156" t="s">
        <v>262</v>
      </c>
      <c r="N156">
        <v>60</v>
      </c>
      <c r="R156" s="2">
        <f t="shared" si="7"/>
        <v>0.30012004801920772</v>
      </c>
      <c r="S156" s="2">
        <f t="shared" si="8"/>
        <v>19992</v>
      </c>
    </row>
    <row r="157" spans="1:19" x14ac:dyDescent="0.45">
      <c r="A157" s="2" t="str">
        <f t="shared" si="6"/>
        <v>2023|WaitƒÅkere Ranges Local Board Area|Total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2023</v>
      </c>
      <c r="G157">
        <v>2023</v>
      </c>
      <c r="H157" s="1" t="s">
        <v>86</v>
      </c>
      <c r="I157" t="s">
        <v>85</v>
      </c>
      <c r="J157">
        <v>999</v>
      </c>
      <c r="K157" t="s">
        <v>29</v>
      </c>
      <c r="L157">
        <v>99</v>
      </c>
      <c r="M157" t="s">
        <v>260</v>
      </c>
      <c r="N157">
        <v>19992</v>
      </c>
      <c r="R157" s="2">
        <f t="shared" si="7"/>
        <v>100</v>
      </c>
      <c r="S157" s="2">
        <f t="shared" si="8"/>
        <v>19992</v>
      </c>
    </row>
    <row r="158" spans="1:19" x14ac:dyDescent="0.45">
      <c r="A158" s="2" t="str">
        <f t="shared" si="6"/>
        <v>2023|Aotea/Great Barrier Local Board Area|Private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2023</v>
      </c>
      <c r="G158">
        <v>2023</v>
      </c>
      <c r="H158" s="1" t="s">
        <v>84</v>
      </c>
      <c r="I158" t="s">
        <v>83</v>
      </c>
      <c r="J158">
        <v>999</v>
      </c>
      <c r="K158" t="s">
        <v>29</v>
      </c>
      <c r="L158">
        <v>1</v>
      </c>
      <c r="M158" t="s">
        <v>261</v>
      </c>
      <c r="N158">
        <v>1272</v>
      </c>
      <c r="R158" s="2">
        <f t="shared" si="7"/>
        <v>96.36363636363636</v>
      </c>
      <c r="S158" s="2">
        <f t="shared" si="8"/>
        <v>1320</v>
      </c>
    </row>
    <row r="159" spans="1:19" x14ac:dyDescent="0.45">
      <c r="A159" s="2" t="str">
        <f t="shared" si="6"/>
        <v>2023|Aotea/Great Barrier Local Board Area|Non-private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2023</v>
      </c>
      <c r="G159">
        <v>2023</v>
      </c>
      <c r="H159" s="1" t="s">
        <v>84</v>
      </c>
      <c r="I159" t="s">
        <v>83</v>
      </c>
      <c r="J159">
        <v>999</v>
      </c>
      <c r="K159" t="s">
        <v>29</v>
      </c>
      <c r="L159">
        <v>2</v>
      </c>
      <c r="M159" t="s">
        <v>262</v>
      </c>
      <c r="N159">
        <v>48</v>
      </c>
      <c r="R159" s="2">
        <f t="shared" si="7"/>
        <v>3.6363636363636362</v>
      </c>
      <c r="S159" s="2">
        <f t="shared" si="8"/>
        <v>1320</v>
      </c>
    </row>
    <row r="160" spans="1:19" x14ac:dyDescent="0.45">
      <c r="A160" s="2" t="str">
        <f t="shared" si="6"/>
        <v>2023|Aotea/Great Barrier Local Board Area|Total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2023</v>
      </c>
      <c r="G160">
        <v>2023</v>
      </c>
      <c r="H160" s="1" t="s">
        <v>84</v>
      </c>
      <c r="I160" t="s">
        <v>83</v>
      </c>
      <c r="J160">
        <v>999</v>
      </c>
      <c r="K160" t="s">
        <v>29</v>
      </c>
      <c r="L160">
        <v>99</v>
      </c>
      <c r="M160" t="s">
        <v>260</v>
      </c>
      <c r="N160">
        <v>1320</v>
      </c>
      <c r="R160" s="2">
        <f t="shared" si="7"/>
        <v>100</v>
      </c>
      <c r="S160" s="2">
        <f t="shared" si="8"/>
        <v>1320</v>
      </c>
    </row>
    <row r="161" spans="1:19" x14ac:dyDescent="0.45">
      <c r="A161" s="2" t="str">
        <f t="shared" si="6"/>
        <v>2023|Waiheke Local Board Area|Private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2023</v>
      </c>
      <c r="G161">
        <v>2023</v>
      </c>
      <c r="H161" s="1" t="s">
        <v>82</v>
      </c>
      <c r="I161" t="s">
        <v>81</v>
      </c>
      <c r="J161">
        <v>999</v>
      </c>
      <c r="K161" t="s">
        <v>29</v>
      </c>
      <c r="L161">
        <v>1</v>
      </c>
      <c r="M161" t="s">
        <v>261</v>
      </c>
      <c r="N161">
        <v>6210</v>
      </c>
      <c r="R161" s="2">
        <f t="shared" si="7"/>
        <v>97.54948162111215</v>
      </c>
      <c r="S161" s="2">
        <f t="shared" si="8"/>
        <v>6366</v>
      </c>
    </row>
    <row r="162" spans="1:19" x14ac:dyDescent="0.45">
      <c r="A162" s="2" t="str">
        <f t="shared" si="6"/>
        <v>2023|Waiheke Local Board Area|Non-private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2023</v>
      </c>
      <c r="G162">
        <v>2023</v>
      </c>
      <c r="H162" s="1" t="s">
        <v>82</v>
      </c>
      <c r="I162" t="s">
        <v>81</v>
      </c>
      <c r="J162">
        <v>999</v>
      </c>
      <c r="K162" t="s">
        <v>29</v>
      </c>
      <c r="L162">
        <v>2</v>
      </c>
      <c r="M162" t="s">
        <v>262</v>
      </c>
      <c r="N162">
        <v>156</v>
      </c>
      <c r="R162" s="2">
        <f t="shared" si="7"/>
        <v>2.4505183788878417</v>
      </c>
      <c r="S162" s="2">
        <f t="shared" si="8"/>
        <v>6366</v>
      </c>
    </row>
    <row r="163" spans="1:19" x14ac:dyDescent="0.45">
      <c r="A163" s="2" t="str">
        <f t="shared" si="6"/>
        <v>2023|Waiheke Local Board Area|Total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2023</v>
      </c>
      <c r="G163">
        <v>2023</v>
      </c>
      <c r="H163" s="1" t="s">
        <v>82</v>
      </c>
      <c r="I163" t="s">
        <v>81</v>
      </c>
      <c r="J163">
        <v>999</v>
      </c>
      <c r="K163" t="s">
        <v>29</v>
      </c>
      <c r="L163">
        <v>99</v>
      </c>
      <c r="M163" t="s">
        <v>260</v>
      </c>
      <c r="N163">
        <v>6366</v>
      </c>
      <c r="R163" s="2">
        <f t="shared" si="7"/>
        <v>100</v>
      </c>
      <c r="S163" s="2">
        <f t="shared" si="8"/>
        <v>6366</v>
      </c>
    </row>
    <row r="164" spans="1:19" x14ac:dyDescent="0.45">
      <c r="A164" s="2" t="str">
        <f t="shared" si="6"/>
        <v>2023|WaitematƒÅ Local Board Area|Private Dwelling</v>
      </c>
      <c r="B164" t="s">
        <v>16</v>
      </c>
      <c r="C164" t="s">
        <v>17</v>
      </c>
      <c r="D164" t="s">
        <v>18</v>
      </c>
      <c r="E164" t="s">
        <v>19</v>
      </c>
      <c r="F164">
        <v>2023</v>
      </c>
      <c r="G164">
        <v>2023</v>
      </c>
      <c r="H164" s="1" t="s">
        <v>80</v>
      </c>
      <c r="I164" t="s">
        <v>79</v>
      </c>
      <c r="J164">
        <v>999</v>
      </c>
      <c r="K164" t="s">
        <v>29</v>
      </c>
      <c r="L164">
        <v>1</v>
      </c>
      <c r="M164" t="s">
        <v>261</v>
      </c>
      <c r="N164">
        <v>45882</v>
      </c>
      <c r="R164" s="2">
        <f t="shared" si="7"/>
        <v>99.318137541398784</v>
      </c>
      <c r="S164" s="2">
        <f t="shared" si="8"/>
        <v>46197</v>
      </c>
    </row>
    <row r="165" spans="1:19" x14ac:dyDescent="0.45">
      <c r="A165" s="2" t="str">
        <f t="shared" si="6"/>
        <v>2023|WaitematƒÅ Local Board Area|Non-private Dwelling</v>
      </c>
      <c r="B165" t="s">
        <v>16</v>
      </c>
      <c r="C165" t="s">
        <v>17</v>
      </c>
      <c r="D165" t="s">
        <v>18</v>
      </c>
      <c r="E165" t="s">
        <v>19</v>
      </c>
      <c r="F165">
        <v>2023</v>
      </c>
      <c r="G165">
        <v>2023</v>
      </c>
      <c r="H165" s="1" t="s">
        <v>80</v>
      </c>
      <c r="I165" t="s">
        <v>79</v>
      </c>
      <c r="J165">
        <v>999</v>
      </c>
      <c r="K165" t="s">
        <v>29</v>
      </c>
      <c r="L165">
        <v>2</v>
      </c>
      <c r="M165" t="s">
        <v>262</v>
      </c>
      <c r="N165">
        <v>312</v>
      </c>
      <c r="R165" s="2">
        <f t="shared" si="7"/>
        <v>0.67536853042405354</v>
      </c>
      <c r="S165" s="2">
        <f t="shared" si="8"/>
        <v>46197</v>
      </c>
    </row>
    <row r="166" spans="1:19" x14ac:dyDescent="0.45">
      <c r="A166" s="2" t="str">
        <f t="shared" si="6"/>
        <v>2023|WaitematƒÅ Local Board Area|Total - dwelling type</v>
      </c>
      <c r="B166" t="s">
        <v>16</v>
      </c>
      <c r="C166" t="s">
        <v>17</v>
      </c>
      <c r="D166" t="s">
        <v>18</v>
      </c>
      <c r="E166" t="s">
        <v>19</v>
      </c>
      <c r="F166">
        <v>2023</v>
      </c>
      <c r="G166">
        <v>2023</v>
      </c>
      <c r="H166" s="1" t="s">
        <v>80</v>
      </c>
      <c r="I166" t="s">
        <v>79</v>
      </c>
      <c r="J166">
        <v>999</v>
      </c>
      <c r="K166" t="s">
        <v>29</v>
      </c>
      <c r="L166">
        <v>99</v>
      </c>
      <c r="M166" t="s">
        <v>260</v>
      </c>
      <c r="N166">
        <v>46197</v>
      </c>
      <c r="R166" s="2">
        <f t="shared" si="7"/>
        <v>100</v>
      </c>
      <c r="S166" s="2">
        <f t="shared" si="8"/>
        <v>46197</v>
      </c>
    </row>
    <row r="167" spans="1:19" x14ac:dyDescent="0.45">
      <c r="A167" s="2" t="str">
        <f t="shared" si="6"/>
        <v>2023|Whau Local Board Area|Private Dwelling</v>
      </c>
      <c r="B167" t="s">
        <v>16</v>
      </c>
      <c r="C167" t="s">
        <v>17</v>
      </c>
      <c r="D167" t="s">
        <v>18</v>
      </c>
      <c r="E167" t="s">
        <v>19</v>
      </c>
      <c r="F167">
        <v>2023</v>
      </c>
      <c r="G167">
        <v>2023</v>
      </c>
      <c r="H167" s="1" t="s">
        <v>78</v>
      </c>
      <c r="I167" t="s">
        <v>77</v>
      </c>
      <c r="J167">
        <v>999</v>
      </c>
      <c r="K167" t="s">
        <v>29</v>
      </c>
      <c r="L167">
        <v>1</v>
      </c>
      <c r="M167" t="s">
        <v>261</v>
      </c>
      <c r="N167">
        <v>28731</v>
      </c>
      <c r="R167" s="2">
        <f t="shared" si="7"/>
        <v>99.760416666666657</v>
      </c>
      <c r="S167" s="2">
        <f t="shared" si="8"/>
        <v>28800</v>
      </c>
    </row>
    <row r="168" spans="1:19" x14ac:dyDescent="0.45">
      <c r="A168" s="2" t="str">
        <f t="shared" si="6"/>
        <v>2023|Whau Local Board Area|Non-private Dwelling</v>
      </c>
      <c r="B168" t="s">
        <v>16</v>
      </c>
      <c r="C168" t="s">
        <v>17</v>
      </c>
      <c r="D168" t="s">
        <v>18</v>
      </c>
      <c r="E168" t="s">
        <v>19</v>
      </c>
      <c r="F168">
        <v>2023</v>
      </c>
      <c r="G168">
        <v>2023</v>
      </c>
      <c r="H168" s="1" t="s">
        <v>78</v>
      </c>
      <c r="I168" t="s">
        <v>77</v>
      </c>
      <c r="J168">
        <v>999</v>
      </c>
      <c r="K168" t="s">
        <v>29</v>
      </c>
      <c r="L168">
        <v>2</v>
      </c>
      <c r="M168" t="s">
        <v>262</v>
      </c>
      <c r="N168">
        <v>69</v>
      </c>
      <c r="R168" s="2">
        <f t="shared" si="7"/>
        <v>0.23958333333333331</v>
      </c>
      <c r="S168" s="2">
        <f t="shared" si="8"/>
        <v>28800</v>
      </c>
    </row>
    <row r="169" spans="1:19" x14ac:dyDescent="0.45">
      <c r="A169" s="2" t="str">
        <f t="shared" si="6"/>
        <v>2023|Whau Local Board Area|Total - dwelling type</v>
      </c>
      <c r="B169" t="s">
        <v>16</v>
      </c>
      <c r="C169" t="s">
        <v>17</v>
      </c>
      <c r="D169" t="s">
        <v>18</v>
      </c>
      <c r="E169" t="s">
        <v>19</v>
      </c>
      <c r="F169">
        <v>2023</v>
      </c>
      <c r="G169">
        <v>2023</v>
      </c>
      <c r="H169" s="1" t="s">
        <v>78</v>
      </c>
      <c r="I169" t="s">
        <v>77</v>
      </c>
      <c r="J169">
        <v>999</v>
      </c>
      <c r="K169" t="s">
        <v>29</v>
      </c>
      <c r="L169">
        <v>99</v>
      </c>
      <c r="M169" t="s">
        <v>260</v>
      </c>
      <c r="N169">
        <v>28800</v>
      </c>
      <c r="R169" s="2">
        <f t="shared" si="7"/>
        <v>100</v>
      </c>
      <c r="S169" s="2">
        <f t="shared" si="8"/>
        <v>28800</v>
      </c>
    </row>
    <row r="170" spans="1:19" x14ac:dyDescent="0.45">
      <c r="A170" s="2" t="str">
        <f t="shared" si="6"/>
        <v>2023|Albert-Eden Local Board Area|Private Dwelling</v>
      </c>
      <c r="B170" t="s">
        <v>16</v>
      </c>
      <c r="C170" t="s">
        <v>17</v>
      </c>
      <c r="D170" t="s">
        <v>18</v>
      </c>
      <c r="E170" t="s">
        <v>19</v>
      </c>
      <c r="F170">
        <v>2023</v>
      </c>
      <c r="G170">
        <v>2023</v>
      </c>
      <c r="H170" s="1" t="s">
        <v>76</v>
      </c>
      <c r="I170" t="s">
        <v>75</v>
      </c>
      <c r="J170">
        <v>999</v>
      </c>
      <c r="K170" t="s">
        <v>29</v>
      </c>
      <c r="L170">
        <v>1</v>
      </c>
      <c r="M170" t="s">
        <v>261</v>
      </c>
      <c r="N170">
        <v>37179</v>
      </c>
      <c r="R170" s="2">
        <f t="shared" si="7"/>
        <v>99.526180533247668</v>
      </c>
      <c r="S170" s="2">
        <f t="shared" si="8"/>
        <v>37356</v>
      </c>
    </row>
    <row r="171" spans="1:19" x14ac:dyDescent="0.45">
      <c r="A171" s="2" t="str">
        <f t="shared" si="6"/>
        <v>2023|Albert-Eden Local Board Area|Non-private Dwelling</v>
      </c>
      <c r="B171" t="s">
        <v>16</v>
      </c>
      <c r="C171" t="s">
        <v>17</v>
      </c>
      <c r="D171" t="s">
        <v>18</v>
      </c>
      <c r="E171" t="s">
        <v>19</v>
      </c>
      <c r="F171">
        <v>2023</v>
      </c>
      <c r="G171">
        <v>2023</v>
      </c>
      <c r="H171" s="1" t="s">
        <v>76</v>
      </c>
      <c r="I171" t="s">
        <v>75</v>
      </c>
      <c r="J171">
        <v>999</v>
      </c>
      <c r="K171" t="s">
        <v>29</v>
      </c>
      <c r="L171">
        <v>2</v>
      </c>
      <c r="M171" t="s">
        <v>262</v>
      </c>
      <c r="N171">
        <v>177</v>
      </c>
      <c r="R171" s="2">
        <f t="shared" si="7"/>
        <v>0.47381946675232894</v>
      </c>
      <c r="S171" s="2">
        <f t="shared" si="8"/>
        <v>37356</v>
      </c>
    </row>
    <row r="172" spans="1:19" x14ac:dyDescent="0.45">
      <c r="A172" s="2" t="str">
        <f t="shared" si="6"/>
        <v>2023|Albert-Eden Local Board Area|Total - dwelling type</v>
      </c>
      <c r="B172" t="s">
        <v>16</v>
      </c>
      <c r="C172" t="s">
        <v>17</v>
      </c>
      <c r="D172" t="s">
        <v>18</v>
      </c>
      <c r="E172" t="s">
        <v>19</v>
      </c>
      <c r="F172">
        <v>2023</v>
      </c>
      <c r="G172">
        <v>2023</v>
      </c>
      <c r="H172" s="1" t="s">
        <v>76</v>
      </c>
      <c r="I172" t="s">
        <v>75</v>
      </c>
      <c r="J172">
        <v>999</v>
      </c>
      <c r="K172" t="s">
        <v>29</v>
      </c>
      <c r="L172">
        <v>99</v>
      </c>
      <c r="M172" t="s">
        <v>260</v>
      </c>
      <c r="N172">
        <v>37356</v>
      </c>
      <c r="R172" s="2">
        <f t="shared" si="7"/>
        <v>100</v>
      </c>
      <c r="S172" s="2">
        <f t="shared" si="8"/>
        <v>37356</v>
      </c>
    </row>
    <row r="173" spans="1:19" x14ac:dyDescent="0.45">
      <c r="A173" s="2" t="str">
        <f t="shared" si="6"/>
        <v>2023|PuketƒÅpapa Local Board Area|Private Dwelling</v>
      </c>
      <c r="B173" t="s">
        <v>16</v>
      </c>
      <c r="C173" t="s">
        <v>17</v>
      </c>
      <c r="D173" t="s">
        <v>18</v>
      </c>
      <c r="E173" t="s">
        <v>19</v>
      </c>
      <c r="F173">
        <v>2023</v>
      </c>
      <c r="G173">
        <v>2023</v>
      </c>
      <c r="H173" s="1" t="s">
        <v>74</v>
      </c>
      <c r="I173" t="s">
        <v>73</v>
      </c>
      <c r="J173">
        <v>999</v>
      </c>
      <c r="K173" t="s">
        <v>29</v>
      </c>
      <c r="L173">
        <v>1</v>
      </c>
      <c r="M173" t="s">
        <v>261</v>
      </c>
      <c r="N173">
        <v>19662</v>
      </c>
      <c r="R173" s="2">
        <f t="shared" si="7"/>
        <v>99.802040505558097</v>
      </c>
      <c r="S173" s="2">
        <f t="shared" si="8"/>
        <v>19701</v>
      </c>
    </row>
    <row r="174" spans="1:19" x14ac:dyDescent="0.45">
      <c r="A174" s="2" t="str">
        <f t="shared" si="6"/>
        <v>2023|PuketƒÅpapa Local Board Area|Non-private Dwelling</v>
      </c>
      <c r="B174" t="s">
        <v>16</v>
      </c>
      <c r="C174" t="s">
        <v>17</v>
      </c>
      <c r="D174" t="s">
        <v>18</v>
      </c>
      <c r="E174" t="s">
        <v>19</v>
      </c>
      <c r="F174">
        <v>2023</v>
      </c>
      <c r="G174">
        <v>2023</v>
      </c>
      <c r="H174" s="1" t="s">
        <v>74</v>
      </c>
      <c r="I174" t="s">
        <v>73</v>
      </c>
      <c r="J174">
        <v>999</v>
      </c>
      <c r="K174" t="s">
        <v>29</v>
      </c>
      <c r="L174">
        <v>2</v>
      </c>
      <c r="M174" t="s">
        <v>262</v>
      </c>
      <c r="N174">
        <v>36</v>
      </c>
      <c r="R174" s="2">
        <f t="shared" si="7"/>
        <v>0.18273184102329831</v>
      </c>
      <c r="S174" s="2">
        <f t="shared" si="8"/>
        <v>19701</v>
      </c>
    </row>
    <row r="175" spans="1:19" x14ac:dyDescent="0.45">
      <c r="A175" s="2" t="str">
        <f t="shared" si="6"/>
        <v>2023|PuketƒÅpapa Local Board Area|Total - dwelling type</v>
      </c>
      <c r="B175" t="s">
        <v>16</v>
      </c>
      <c r="C175" t="s">
        <v>17</v>
      </c>
      <c r="D175" t="s">
        <v>18</v>
      </c>
      <c r="E175" t="s">
        <v>19</v>
      </c>
      <c r="F175">
        <v>2023</v>
      </c>
      <c r="G175">
        <v>2023</v>
      </c>
      <c r="H175" s="1" t="s">
        <v>74</v>
      </c>
      <c r="I175" t="s">
        <v>73</v>
      </c>
      <c r="J175">
        <v>999</v>
      </c>
      <c r="K175" t="s">
        <v>29</v>
      </c>
      <c r="L175">
        <v>99</v>
      </c>
      <c r="M175" t="s">
        <v>260</v>
      </c>
      <c r="N175">
        <v>19701</v>
      </c>
      <c r="R175" s="2">
        <f t="shared" si="7"/>
        <v>100</v>
      </c>
      <c r="S175" s="2">
        <f t="shared" si="8"/>
        <v>19701</v>
      </c>
    </row>
    <row r="176" spans="1:19" x14ac:dyDescent="0.45">
      <c r="A176" s="2" t="str">
        <f t="shared" si="6"/>
        <v>2023|≈årƒÅkei Local Board Area|Private Dwelling</v>
      </c>
      <c r="B176" t="s">
        <v>16</v>
      </c>
      <c r="C176" t="s">
        <v>17</v>
      </c>
      <c r="D176" t="s">
        <v>18</v>
      </c>
      <c r="E176" t="s">
        <v>19</v>
      </c>
      <c r="F176">
        <v>2023</v>
      </c>
      <c r="G176">
        <v>2023</v>
      </c>
      <c r="H176" s="1" t="s">
        <v>72</v>
      </c>
      <c r="I176" t="s">
        <v>71</v>
      </c>
      <c r="J176">
        <v>999</v>
      </c>
      <c r="K176" t="s">
        <v>29</v>
      </c>
      <c r="L176">
        <v>1</v>
      </c>
      <c r="M176" t="s">
        <v>261</v>
      </c>
      <c r="N176">
        <v>33951</v>
      </c>
      <c r="R176" s="2">
        <f t="shared" si="7"/>
        <v>99.814782148527087</v>
      </c>
      <c r="S176" s="2">
        <f t="shared" si="8"/>
        <v>34014</v>
      </c>
    </row>
    <row r="177" spans="1:19" x14ac:dyDescent="0.45">
      <c r="A177" s="2" t="str">
        <f t="shared" si="6"/>
        <v>2023|≈årƒÅkei Local Board Area|Non-private Dwelling</v>
      </c>
      <c r="B177" t="s">
        <v>16</v>
      </c>
      <c r="C177" t="s">
        <v>17</v>
      </c>
      <c r="D177" t="s">
        <v>18</v>
      </c>
      <c r="E177" t="s">
        <v>19</v>
      </c>
      <c r="F177">
        <v>2023</v>
      </c>
      <c r="G177">
        <v>2023</v>
      </c>
      <c r="H177" s="1" t="s">
        <v>72</v>
      </c>
      <c r="I177" t="s">
        <v>71</v>
      </c>
      <c r="J177">
        <v>999</v>
      </c>
      <c r="K177" t="s">
        <v>29</v>
      </c>
      <c r="L177">
        <v>2</v>
      </c>
      <c r="M177" t="s">
        <v>262</v>
      </c>
      <c r="N177">
        <v>63</v>
      </c>
      <c r="R177" s="2">
        <f t="shared" si="7"/>
        <v>0.18521785147292291</v>
      </c>
      <c r="S177" s="2">
        <f t="shared" si="8"/>
        <v>34014</v>
      </c>
    </row>
    <row r="178" spans="1:19" x14ac:dyDescent="0.45">
      <c r="A178" s="2" t="str">
        <f t="shared" si="6"/>
        <v>2023|≈årƒÅkei Local Board Area|Total - dwelling type</v>
      </c>
      <c r="B178" t="s">
        <v>16</v>
      </c>
      <c r="C178" t="s">
        <v>17</v>
      </c>
      <c r="D178" t="s">
        <v>18</v>
      </c>
      <c r="E178" t="s">
        <v>19</v>
      </c>
      <c r="F178">
        <v>2023</v>
      </c>
      <c r="G178">
        <v>2023</v>
      </c>
      <c r="H178" s="1" t="s">
        <v>72</v>
      </c>
      <c r="I178" t="s">
        <v>71</v>
      </c>
      <c r="J178">
        <v>999</v>
      </c>
      <c r="K178" t="s">
        <v>29</v>
      </c>
      <c r="L178">
        <v>99</v>
      </c>
      <c r="M178" t="s">
        <v>260</v>
      </c>
      <c r="N178">
        <v>34014</v>
      </c>
      <c r="R178" s="2">
        <f t="shared" si="7"/>
        <v>100</v>
      </c>
      <c r="S178" s="2">
        <f t="shared" si="8"/>
        <v>34014</v>
      </c>
    </row>
    <row r="179" spans="1:19" x14ac:dyDescent="0.45">
      <c r="A179" s="2" t="str">
        <f t="shared" si="6"/>
        <v>2023|Maungakiekie-TƒÅmaki Local Board Area|Private Dwelling</v>
      </c>
      <c r="B179" t="s">
        <v>16</v>
      </c>
      <c r="C179" t="s">
        <v>17</v>
      </c>
      <c r="D179" t="s">
        <v>18</v>
      </c>
      <c r="E179" t="s">
        <v>19</v>
      </c>
      <c r="F179">
        <v>2023</v>
      </c>
      <c r="G179">
        <v>2023</v>
      </c>
      <c r="H179" s="1" t="s">
        <v>70</v>
      </c>
      <c r="I179" t="s">
        <v>69</v>
      </c>
      <c r="J179">
        <v>999</v>
      </c>
      <c r="K179" t="s">
        <v>29</v>
      </c>
      <c r="L179">
        <v>1</v>
      </c>
      <c r="M179" t="s">
        <v>261</v>
      </c>
      <c r="N179">
        <v>30495</v>
      </c>
      <c r="R179" s="2">
        <f t="shared" si="7"/>
        <v>99.823234803103205</v>
      </c>
      <c r="S179" s="2">
        <f t="shared" si="8"/>
        <v>30549</v>
      </c>
    </row>
    <row r="180" spans="1:19" x14ac:dyDescent="0.45">
      <c r="A180" s="2" t="str">
        <f t="shared" si="6"/>
        <v>2023|Maungakiekie-TƒÅmaki Local Board Area|Non-private Dwelling</v>
      </c>
      <c r="B180" t="s">
        <v>16</v>
      </c>
      <c r="C180" t="s">
        <v>17</v>
      </c>
      <c r="D180" t="s">
        <v>18</v>
      </c>
      <c r="E180" t="s">
        <v>19</v>
      </c>
      <c r="F180">
        <v>2023</v>
      </c>
      <c r="G180">
        <v>2023</v>
      </c>
      <c r="H180" s="1" t="s">
        <v>70</v>
      </c>
      <c r="I180" t="s">
        <v>69</v>
      </c>
      <c r="J180">
        <v>999</v>
      </c>
      <c r="K180" t="s">
        <v>29</v>
      </c>
      <c r="L180">
        <v>2</v>
      </c>
      <c r="M180" t="s">
        <v>262</v>
      </c>
      <c r="N180">
        <v>54</v>
      </c>
      <c r="R180" s="2">
        <f t="shared" si="7"/>
        <v>0.17676519689678877</v>
      </c>
      <c r="S180" s="2">
        <f t="shared" si="8"/>
        <v>30549</v>
      </c>
    </row>
    <row r="181" spans="1:19" x14ac:dyDescent="0.45">
      <c r="A181" s="2" t="str">
        <f t="shared" si="6"/>
        <v>2023|Maungakiekie-TƒÅmaki Local Board Area|Total - dwelling type</v>
      </c>
      <c r="B181" t="s">
        <v>16</v>
      </c>
      <c r="C181" t="s">
        <v>17</v>
      </c>
      <c r="D181" t="s">
        <v>18</v>
      </c>
      <c r="E181" t="s">
        <v>19</v>
      </c>
      <c r="F181">
        <v>2023</v>
      </c>
      <c r="G181">
        <v>2023</v>
      </c>
      <c r="H181" s="1" t="s">
        <v>70</v>
      </c>
      <c r="I181" t="s">
        <v>69</v>
      </c>
      <c r="J181">
        <v>999</v>
      </c>
      <c r="K181" t="s">
        <v>29</v>
      </c>
      <c r="L181">
        <v>99</v>
      </c>
      <c r="M181" t="s">
        <v>260</v>
      </c>
      <c r="N181">
        <v>30549</v>
      </c>
      <c r="R181" s="2">
        <f t="shared" si="7"/>
        <v>100</v>
      </c>
      <c r="S181" s="2">
        <f t="shared" si="8"/>
        <v>30549</v>
      </c>
    </row>
    <row r="182" spans="1:19" x14ac:dyDescent="0.45">
      <c r="A182" s="2" t="str">
        <f t="shared" si="6"/>
        <v>2023|Howick Local Board Area|Private Dwelling</v>
      </c>
      <c r="B182" t="s">
        <v>16</v>
      </c>
      <c r="C182" t="s">
        <v>17</v>
      </c>
      <c r="D182" t="s">
        <v>18</v>
      </c>
      <c r="E182" t="s">
        <v>19</v>
      </c>
      <c r="F182">
        <v>2023</v>
      </c>
      <c r="G182">
        <v>2023</v>
      </c>
      <c r="H182" s="1" t="s">
        <v>68</v>
      </c>
      <c r="I182" t="s">
        <v>67</v>
      </c>
      <c r="J182">
        <v>999</v>
      </c>
      <c r="K182" t="s">
        <v>29</v>
      </c>
      <c r="L182">
        <v>1</v>
      </c>
      <c r="M182" t="s">
        <v>261</v>
      </c>
      <c r="N182">
        <v>51099</v>
      </c>
      <c r="R182" s="2">
        <f t="shared" si="7"/>
        <v>99.865150093808637</v>
      </c>
      <c r="S182" s="2">
        <f t="shared" si="8"/>
        <v>51168</v>
      </c>
    </row>
    <row r="183" spans="1:19" x14ac:dyDescent="0.45">
      <c r="A183" s="2" t="str">
        <f t="shared" si="6"/>
        <v>2023|Howick Local Board Area|Non-private Dwelling</v>
      </c>
      <c r="B183" t="s">
        <v>16</v>
      </c>
      <c r="C183" t="s">
        <v>17</v>
      </c>
      <c r="D183" t="s">
        <v>18</v>
      </c>
      <c r="E183" t="s">
        <v>19</v>
      </c>
      <c r="F183">
        <v>2023</v>
      </c>
      <c r="G183">
        <v>2023</v>
      </c>
      <c r="H183" s="1" t="s">
        <v>68</v>
      </c>
      <c r="I183" t="s">
        <v>67</v>
      </c>
      <c r="J183">
        <v>999</v>
      </c>
      <c r="K183" t="s">
        <v>29</v>
      </c>
      <c r="L183">
        <v>2</v>
      </c>
      <c r="M183" t="s">
        <v>262</v>
      </c>
      <c r="N183">
        <v>69</v>
      </c>
      <c r="R183" s="2">
        <f t="shared" si="7"/>
        <v>0.13484990619136961</v>
      </c>
      <c r="S183" s="2">
        <f t="shared" si="8"/>
        <v>51168</v>
      </c>
    </row>
    <row r="184" spans="1:19" x14ac:dyDescent="0.45">
      <c r="A184" s="2" t="str">
        <f t="shared" si="6"/>
        <v>2023|Howick Local Board Area|Total - dwelling type</v>
      </c>
      <c r="B184" t="s">
        <v>16</v>
      </c>
      <c r="C184" t="s">
        <v>17</v>
      </c>
      <c r="D184" t="s">
        <v>18</v>
      </c>
      <c r="E184" t="s">
        <v>19</v>
      </c>
      <c r="F184">
        <v>2023</v>
      </c>
      <c r="G184">
        <v>2023</v>
      </c>
      <c r="H184" s="1" t="s">
        <v>68</v>
      </c>
      <c r="I184" t="s">
        <v>67</v>
      </c>
      <c r="J184">
        <v>999</v>
      </c>
      <c r="K184" t="s">
        <v>29</v>
      </c>
      <c r="L184">
        <v>99</v>
      </c>
      <c r="M184" t="s">
        <v>260</v>
      </c>
      <c r="N184">
        <v>51168</v>
      </c>
      <c r="R184" s="2">
        <f t="shared" si="7"/>
        <v>100</v>
      </c>
      <c r="S184" s="2">
        <f t="shared" si="8"/>
        <v>51168</v>
      </c>
    </row>
    <row r="185" spans="1:19" x14ac:dyDescent="0.45">
      <c r="A185" s="2" t="str">
        <f t="shared" si="6"/>
        <v>2023|MƒÅngere-≈åtƒÅhuhu Local Board Area|Private Dwelling</v>
      </c>
      <c r="B185" t="s">
        <v>16</v>
      </c>
      <c r="C185" t="s">
        <v>17</v>
      </c>
      <c r="D185" t="s">
        <v>18</v>
      </c>
      <c r="E185" t="s">
        <v>19</v>
      </c>
      <c r="F185">
        <v>2023</v>
      </c>
      <c r="G185">
        <v>2023</v>
      </c>
      <c r="H185" s="1" t="s">
        <v>66</v>
      </c>
      <c r="I185" t="s">
        <v>65</v>
      </c>
      <c r="J185">
        <v>999</v>
      </c>
      <c r="K185" t="s">
        <v>29</v>
      </c>
      <c r="L185">
        <v>1</v>
      </c>
      <c r="M185" t="s">
        <v>261</v>
      </c>
      <c r="N185">
        <v>21504</v>
      </c>
      <c r="R185" s="2">
        <f t="shared" si="7"/>
        <v>99.348579348579349</v>
      </c>
      <c r="S185" s="2">
        <f t="shared" si="8"/>
        <v>21645</v>
      </c>
    </row>
    <row r="186" spans="1:19" x14ac:dyDescent="0.45">
      <c r="A186" s="2" t="str">
        <f t="shared" si="6"/>
        <v>2023|MƒÅngere-≈åtƒÅhuhu Local Board Area|Non-private Dwelling</v>
      </c>
      <c r="B186" t="s">
        <v>16</v>
      </c>
      <c r="C186" t="s">
        <v>17</v>
      </c>
      <c r="D186" t="s">
        <v>18</v>
      </c>
      <c r="E186" t="s">
        <v>19</v>
      </c>
      <c r="F186">
        <v>2023</v>
      </c>
      <c r="G186">
        <v>2023</v>
      </c>
      <c r="H186" s="1" t="s">
        <v>66</v>
      </c>
      <c r="I186" t="s">
        <v>65</v>
      </c>
      <c r="J186">
        <v>999</v>
      </c>
      <c r="K186" t="s">
        <v>29</v>
      </c>
      <c r="L186">
        <v>2</v>
      </c>
      <c r="M186" t="s">
        <v>262</v>
      </c>
      <c r="N186">
        <v>141</v>
      </c>
      <c r="R186" s="2">
        <f t="shared" si="7"/>
        <v>0.65142065142065142</v>
      </c>
      <c r="S186" s="2">
        <f t="shared" si="8"/>
        <v>21645</v>
      </c>
    </row>
    <row r="187" spans="1:19" x14ac:dyDescent="0.45">
      <c r="A187" s="2" t="str">
        <f t="shared" si="6"/>
        <v>2023|MƒÅngere-≈åtƒÅhuhu Local Board Area|Total - dwelling type</v>
      </c>
      <c r="B187" t="s">
        <v>16</v>
      </c>
      <c r="C187" t="s">
        <v>17</v>
      </c>
      <c r="D187" t="s">
        <v>18</v>
      </c>
      <c r="E187" t="s">
        <v>19</v>
      </c>
      <c r="F187">
        <v>2023</v>
      </c>
      <c r="G187">
        <v>2023</v>
      </c>
      <c r="H187" s="1" t="s">
        <v>66</v>
      </c>
      <c r="I187" t="s">
        <v>65</v>
      </c>
      <c r="J187">
        <v>999</v>
      </c>
      <c r="K187" t="s">
        <v>29</v>
      </c>
      <c r="L187">
        <v>99</v>
      </c>
      <c r="M187" t="s">
        <v>260</v>
      </c>
      <c r="N187">
        <v>21645</v>
      </c>
      <c r="R187" s="2">
        <f t="shared" si="7"/>
        <v>100</v>
      </c>
      <c r="S187" s="2">
        <f t="shared" si="8"/>
        <v>21645</v>
      </c>
    </row>
    <row r="188" spans="1:19" x14ac:dyDescent="0.45">
      <c r="A188" s="2" t="str">
        <f t="shared" si="6"/>
        <v>2023|≈åtara-Papatoetoe Local Board Area|Private Dwelling</v>
      </c>
      <c r="B188" t="s">
        <v>16</v>
      </c>
      <c r="C188" t="s">
        <v>17</v>
      </c>
      <c r="D188" t="s">
        <v>18</v>
      </c>
      <c r="E188" t="s">
        <v>19</v>
      </c>
      <c r="F188">
        <v>2023</v>
      </c>
      <c r="G188">
        <v>2023</v>
      </c>
      <c r="H188" s="1" t="s">
        <v>64</v>
      </c>
      <c r="I188" t="s">
        <v>63</v>
      </c>
      <c r="J188">
        <v>999</v>
      </c>
      <c r="K188" t="s">
        <v>29</v>
      </c>
      <c r="L188">
        <v>1</v>
      </c>
      <c r="M188" t="s">
        <v>261</v>
      </c>
      <c r="N188">
        <v>24462</v>
      </c>
      <c r="R188" s="2">
        <f t="shared" si="7"/>
        <v>99.59692194943203</v>
      </c>
      <c r="S188" s="2">
        <f t="shared" si="8"/>
        <v>24561</v>
      </c>
    </row>
    <row r="189" spans="1:19" x14ac:dyDescent="0.45">
      <c r="A189" s="2" t="str">
        <f t="shared" si="6"/>
        <v>2023|≈åtara-Papatoetoe Local Board Area|Non-private Dwelling</v>
      </c>
      <c r="B189" t="s">
        <v>16</v>
      </c>
      <c r="C189" t="s">
        <v>17</v>
      </c>
      <c r="D189" t="s">
        <v>18</v>
      </c>
      <c r="E189" t="s">
        <v>19</v>
      </c>
      <c r="F189">
        <v>2023</v>
      </c>
      <c r="G189">
        <v>2023</v>
      </c>
      <c r="H189" s="1" t="s">
        <v>64</v>
      </c>
      <c r="I189" t="s">
        <v>63</v>
      </c>
      <c r="J189">
        <v>999</v>
      </c>
      <c r="K189" t="s">
        <v>29</v>
      </c>
      <c r="L189">
        <v>2</v>
      </c>
      <c r="M189" t="s">
        <v>262</v>
      </c>
      <c r="N189">
        <v>99</v>
      </c>
      <c r="R189" s="2">
        <f t="shared" si="7"/>
        <v>0.40307805056797363</v>
      </c>
      <c r="S189" s="2">
        <f t="shared" si="8"/>
        <v>24561</v>
      </c>
    </row>
    <row r="190" spans="1:19" x14ac:dyDescent="0.45">
      <c r="A190" s="2" t="str">
        <f t="shared" si="6"/>
        <v>2023|≈åtara-Papatoetoe Local Board Area|Total - dwelling type</v>
      </c>
      <c r="B190" t="s">
        <v>16</v>
      </c>
      <c r="C190" t="s">
        <v>17</v>
      </c>
      <c r="D190" t="s">
        <v>18</v>
      </c>
      <c r="E190" t="s">
        <v>19</v>
      </c>
      <c r="F190">
        <v>2023</v>
      </c>
      <c r="G190">
        <v>2023</v>
      </c>
      <c r="H190" s="1" t="s">
        <v>64</v>
      </c>
      <c r="I190" t="s">
        <v>63</v>
      </c>
      <c r="J190">
        <v>999</v>
      </c>
      <c r="K190" t="s">
        <v>29</v>
      </c>
      <c r="L190">
        <v>99</v>
      </c>
      <c r="M190" t="s">
        <v>260</v>
      </c>
      <c r="N190">
        <v>24561</v>
      </c>
      <c r="R190" s="2">
        <f t="shared" si="7"/>
        <v>100</v>
      </c>
      <c r="S190" s="2">
        <f t="shared" si="8"/>
        <v>24561</v>
      </c>
    </row>
    <row r="191" spans="1:19" x14ac:dyDescent="0.45">
      <c r="A191" s="2" t="str">
        <f t="shared" si="6"/>
        <v>2023|Manurewa Local Board Area|Private Dwelling</v>
      </c>
      <c r="B191" t="s">
        <v>16</v>
      </c>
      <c r="C191" t="s">
        <v>17</v>
      </c>
      <c r="D191" t="s">
        <v>18</v>
      </c>
      <c r="E191" t="s">
        <v>19</v>
      </c>
      <c r="F191">
        <v>2023</v>
      </c>
      <c r="G191">
        <v>2023</v>
      </c>
      <c r="H191" s="1" t="s">
        <v>62</v>
      </c>
      <c r="I191" t="s">
        <v>61</v>
      </c>
      <c r="J191">
        <v>999</v>
      </c>
      <c r="K191" t="s">
        <v>29</v>
      </c>
      <c r="L191">
        <v>1</v>
      </c>
      <c r="M191" t="s">
        <v>261</v>
      </c>
      <c r="N191">
        <v>28095</v>
      </c>
      <c r="R191" s="2">
        <f t="shared" si="7"/>
        <v>99.765633322680301</v>
      </c>
      <c r="S191" s="2">
        <f t="shared" si="8"/>
        <v>28161</v>
      </c>
    </row>
    <row r="192" spans="1:19" x14ac:dyDescent="0.45">
      <c r="A192" s="2" t="str">
        <f t="shared" si="6"/>
        <v>2023|Manurewa Local Board Area|Non-private Dwelling</v>
      </c>
      <c r="B192" t="s">
        <v>16</v>
      </c>
      <c r="C192" t="s">
        <v>17</v>
      </c>
      <c r="D192" t="s">
        <v>18</v>
      </c>
      <c r="E192" t="s">
        <v>19</v>
      </c>
      <c r="F192">
        <v>2023</v>
      </c>
      <c r="G192">
        <v>2023</v>
      </c>
      <c r="H192" s="1" t="s">
        <v>62</v>
      </c>
      <c r="I192" t="s">
        <v>61</v>
      </c>
      <c r="J192">
        <v>999</v>
      </c>
      <c r="K192" t="s">
        <v>29</v>
      </c>
      <c r="L192">
        <v>2</v>
      </c>
      <c r="M192" t="s">
        <v>262</v>
      </c>
      <c r="N192">
        <v>69</v>
      </c>
      <c r="R192" s="2">
        <f t="shared" si="7"/>
        <v>0.24501970810695642</v>
      </c>
      <c r="S192" s="2">
        <f t="shared" si="8"/>
        <v>28161</v>
      </c>
    </row>
    <row r="193" spans="1:19" x14ac:dyDescent="0.45">
      <c r="A193" s="2" t="str">
        <f t="shared" si="6"/>
        <v>2023|Manurewa Local Board Area|Total - dwelling type</v>
      </c>
      <c r="B193" t="s">
        <v>16</v>
      </c>
      <c r="C193" t="s">
        <v>17</v>
      </c>
      <c r="D193" t="s">
        <v>18</v>
      </c>
      <c r="E193" t="s">
        <v>19</v>
      </c>
      <c r="F193">
        <v>2023</v>
      </c>
      <c r="G193">
        <v>2023</v>
      </c>
      <c r="H193" s="1" t="s">
        <v>62</v>
      </c>
      <c r="I193" t="s">
        <v>61</v>
      </c>
      <c r="J193">
        <v>999</v>
      </c>
      <c r="K193" t="s">
        <v>29</v>
      </c>
      <c r="L193">
        <v>99</v>
      </c>
      <c r="M193" t="s">
        <v>260</v>
      </c>
      <c r="N193">
        <v>28161</v>
      </c>
      <c r="R193" s="2">
        <f t="shared" si="7"/>
        <v>100</v>
      </c>
      <c r="S193" s="2">
        <f t="shared" si="8"/>
        <v>28161</v>
      </c>
    </row>
    <row r="194" spans="1:19" x14ac:dyDescent="0.45">
      <c r="A194" s="2" t="str">
        <f t="shared" si="6"/>
        <v>2023|Papakura Local Board Area|Private Dwelling</v>
      </c>
      <c r="B194" t="s">
        <v>16</v>
      </c>
      <c r="C194" t="s">
        <v>17</v>
      </c>
      <c r="D194" t="s">
        <v>18</v>
      </c>
      <c r="E194" t="s">
        <v>19</v>
      </c>
      <c r="F194">
        <v>2023</v>
      </c>
      <c r="G194">
        <v>2023</v>
      </c>
      <c r="H194" s="1" t="s">
        <v>60</v>
      </c>
      <c r="I194" t="s">
        <v>59</v>
      </c>
      <c r="J194">
        <v>999</v>
      </c>
      <c r="K194" t="s">
        <v>29</v>
      </c>
      <c r="L194">
        <v>1</v>
      </c>
      <c r="M194" t="s">
        <v>261</v>
      </c>
      <c r="N194">
        <v>23535</v>
      </c>
      <c r="R194" s="2">
        <f t="shared" si="7"/>
        <v>99.771079740557028</v>
      </c>
      <c r="S194" s="2">
        <f t="shared" si="8"/>
        <v>23589</v>
      </c>
    </row>
    <row r="195" spans="1:19" x14ac:dyDescent="0.45">
      <c r="A195" s="2" t="str">
        <f t="shared" ref="A195:A199" si="9">G195&amp;"|"&amp;I195&amp;"|"&amp;M195</f>
        <v>2023|Papakura Local Board Area|Non-private Dwelling</v>
      </c>
      <c r="B195" t="s">
        <v>16</v>
      </c>
      <c r="C195" t="s">
        <v>17</v>
      </c>
      <c r="D195" t="s">
        <v>18</v>
      </c>
      <c r="E195" t="s">
        <v>19</v>
      </c>
      <c r="F195">
        <v>2023</v>
      </c>
      <c r="G195">
        <v>2023</v>
      </c>
      <c r="H195" s="1" t="s">
        <v>60</v>
      </c>
      <c r="I195" t="s">
        <v>59</v>
      </c>
      <c r="J195">
        <v>999</v>
      </c>
      <c r="K195" t="s">
        <v>29</v>
      </c>
      <c r="L195">
        <v>2</v>
      </c>
      <c r="M195" t="s">
        <v>262</v>
      </c>
      <c r="N195">
        <v>51</v>
      </c>
      <c r="R195" s="2">
        <f t="shared" ref="R195:R199" si="10">IF(P195&lt;&gt;"_U",IFERROR((N195/S195*100),"."),".")</f>
        <v>0.2162024672516851</v>
      </c>
      <c r="S195" s="2">
        <f t="shared" ref="S195:S199" si="11">VLOOKUP(G195&amp;"|"&amp;I195&amp;"|Total - dwelling type",$A$2:$P$199,14,0)</f>
        <v>23589</v>
      </c>
    </row>
    <row r="196" spans="1:19" x14ac:dyDescent="0.45">
      <c r="A196" s="2" t="str">
        <f t="shared" si="9"/>
        <v>2023|Papakura Local Board Area|Total - dwelling type</v>
      </c>
      <c r="B196" t="s">
        <v>16</v>
      </c>
      <c r="C196" t="s">
        <v>17</v>
      </c>
      <c r="D196" t="s">
        <v>18</v>
      </c>
      <c r="E196" t="s">
        <v>19</v>
      </c>
      <c r="F196">
        <v>2023</v>
      </c>
      <c r="G196">
        <v>2023</v>
      </c>
      <c r="H196" s="1" t="s">
        <v>60</v>
      </c>
      <c r="I196" t="s">
        <v>59</v>
      </c>
      <c r="J196">
        <v>999</v>
      </c>
      <c r="K196" t="s">
        <v>29</v>
      </c>
      <c r="L196">
        <v>99</v>
      </c>
      <c r="M196" t="s">
        <v>260</v>
      </c>
      <c r="N196">
        <v>23589</v>
      </c>
      <c r="R196" s="2">
        <f t="shared" si="10"/>
        <v>100</v>
      </c>
      <c r="S196" s="2">
        <f t="shared" si="11"/>
        <v>23589</v>
      </c>
    </row>
    <row r="197" spans="1:19" x14ac:dyDescent="0.45">
      <c r="A197" s="2" t="str">
        <f t="shared" si="9"/>
        <v>2023|Franklin Local Board Area|Private Dwelling</v>
      </c>
      <c r="B197" t="s">
        <v>16</v>
      </c>
      <c r="C197" t="s">
        <v>17</v>
      </c>
      <c r="D197" t="s">
        <v>18</v>
      </c>
      <c r="E197" t="s">
        <v>19</v>
      </c>
      <c r="F197">
        <v>2023</v>
      </c>
      <c r="G197">
        <v>2023</v>
      </c>
      <c r="H197" s="1" t="s">
        <v>58</v>
      </c>
      <c r="I197" t="s">
        <v>57</v>
      </c>
      <c r="J197">
        <v>999</v>
      </c>
      <c r="K197" t="s">
        <v>29</v>
      </c>
      <c r="L197">
        <v>1</v>
      </c>
      <c r="M197" t="s">
        <v>261</v>
      </c>
      <c r="N197">
        <v>32211</v>
      </c>
      <c r="R197" s="2">
        <f t="shared" si="10"/>
        <v>99.656580657137553</v>
      </c>
      <c r="S197" s="2">
        <f t="shared" si="11"/>
        <v>32322</v>
      </c>
    </row>
    <row r="198" spans="1:19" x14ac:dyDescent="0.45">
      <c r="A198" s="2" t="str">
        <f t="shared" si="9"/>
        <v>2023|Franklin Local Board Area|Non-private Dwelling</v>
      </c>
      <c r="B198" t="s">
        <v>16</v>
      </c>
      <c r="C198" t="s">
        <v>17</v>
      </c>
      <c r="D198" t="s">
        <v>18</v>
      </c>
      <c r="E198" t="s">
        <v>19</v>
      </c>
      <c r="F198">
        <v>2023</v>
      </c>
      <c r="G198">
        <v>2023</v>
      </c>
      <c r="H198" s="1" t="s">
        <v>58</v>
      </c>
      <c r="I198" t="s">
        <v>57</v>
      </c>
      <c r="J198">
        <v>999</v>
      </c>
      <c r="K198" t="s">
        <v>29</v>
      </c>
      <c r="L198">
        <v>2</v>
      </c>
      <c r="M198" t="s">
        <v>262</v>
      </c>
      <c r="N198">
        <v>111</v>
      </c>
      <c r="R198" s="2">
        <f t="shared" si="10"/>
        <v>0.34341934286244663</v>
      </c>
      <c r="S198" s="2">
        <f t="shared" si="11"/>
        <v>32322</v>
      </c>
    </row>
    <row r="199" spans="1:19" x14ac:dyDescent="0.45">
      <c r="A199" s="2" t="str">
        <f t="shared" si="9"/>
        <v>2023|Franklin Local Board Area|Total - dwelling type</v>
      </c>
      <c r="B199" t="s">
        <v>16</v>
      </c>
      <c r="C199" t="s">
        <v>17</v>
      </c>
      <c r="D199" t="s">
        <v>18</v>
      </c>
      <c r="E199" t="s">
        <v>19</v>
      </c>
      <c r="F199">
        <v>2023</v>
      </c>
      <c r="G199">
        <v>2023</v>
      </c>
      <c r="H199" s="1" t="s">
        <v>58</v>
      </c>
      <c r="I199" t="s">
        <v>57</v>
      </c>
      <c r="J199">
        <v>999</v>
      </c>
      <c r="K199" t="s">
        <v>29</v>
      </c>
      <c r="L199">
        <v>99</v>
      </c>
      <c r="M199" t="s">
        <v>260</v>
      </c>
      <c r="N199">
        <v>32322</v>
      </c>
      <c r="R199" s="2">
        <f t="shared" si="10"/>
        <v>100</v>
      </c>
      <c r="S199" s="2">
        <f t="shared" si="11"/>
        <v>32322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2E0F-3064-5349-A09E-38122F0AB1BC}">
  <dimension ref="A1:S1351"/>
  <sheetViews>
    <sheetView topLeftCell="D1327" workbookViewId="0">
      <selection activeCell="S1347" sqref="S1347"/>
    </sheetView>
  </sheetViews>
  <sheetFormatPr defaultColWidth="10.85546875" defaultRowHeight="15.9" x14ac:dyDescent="0.45"/>
  <cols>
    <col min="1" max="1" width="23.92578125" customWidth="1"/>
  </cols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263</v>
      </c>
      <c r="S1" s="4" t="s">
        <v>259</v>
      </c>
    </row>
    <row r="2" spans="1:19" x14ac:dyDescent="0.45">
      <c r="A2" s="2" t="str">
        <f>G2&amp;"|"&amp;I2&amp;"|"&amp;M2</f>
        <v>2013|Northern Region|Private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>
        <v>10</v>
      </c>
      <c r="I2" t="s">
        <v>256</v>
      </c>
      <c r="J2">
        <v>1</v>
      </c>
      <c r="K2" t="s">
        <v>22</v>
      </c>
      <c r="L2">
        <v>1</v>
      </c>
      <c r="M2" t="s">
        <v>261</v>
      </c>
      <c r="N2">
        <v>537297</v>
      </c>
      <c r="R2" s="2">
        <f>IF(P2&lt;&gt;"_U",IFERROR((N2/S2*100),"."),".")</f>
        <v>91.320664283783998</v>
      </c>
      <c r="S2" s="2">
        <f>VLOOKUP(A2,'Health Total'!$A$2:$S$226,14,0)</f>
        <v>588363</v>
      </c>
    </row>
    <row r="3" spans="1:19" x14ac:dyDescent="0.45">
      <c r="A3" s="2" t="str">
        <f t="shared" ref="A3:A66" si="0">G3&amp;"|"&amp;I3&amp;"|"&amp;M3</f>
        <v>2013|Northern Region|Non-private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>
        <v>10</v>
      </c>
      <c r="I3" t="s">
        <v>256</v>
      </c>
      <c r="J3">
        <v>1</v>
      </c>
      <c r="K3" t="s">
        <v>22</v>
      </c>
      <c r="L3">
        <v>2</v>
      </c>
      <c r="M3" t="s">
        <v>262</v>
      </c>
      <c r="N3">
        <v>1893</v>
      </c>
      <c r="R3" s="2" t="str">
        <f t="shared" ref="R3:R66" si="1">IF(P3&lt;&gt;"_U",IFERROR((N3/S3*100),"."),".")</f>
        <v>.</v>
      </c>
      <c r="S3" s="2">
        <f>VLOOKUP(A3,'Health Total'!$A$2:$S$226,14,0)</f>
        <v>0</v>
      </c>
    </row>
    <row r="4" spans="1:19" x14ac:dyDescent="0.45">
      <c r="A4" s="2" t="str">
        <f t="shared" si="0"/>
        <v>2013|Northern Region|Total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>
        <v>10</v>
      </c>
      <c r="I4" t="s">
        <v>256</v>
      </c>
      <c r="J4">
        <v>1</v>
      </c>
      <c r="K4" t="s">
        <v>22</v>
      </c>
      <c r="L4">
        <v>99</v>
      </c>
      <c r="M4" t="s">
        <v>260</v>
      </c>
      <c r="N4">
        <v>539190</v>
      </c>
      <c r="R4" s="2" t="str">
        <f t="shared" si="1"/>
        <v>.</v>
      </c>
      <c r="S4" s="2">
        <f>VLOOKUP(A4,'Health Total'!$A$2:$S$226,14,0)</f>
        <v>0</v>
      </c>
    </row>
    <row r="5" spans="1:19" x14ac:dyDescent="0.45">
      <c r="A5" s="2" t="str">
        <f t="shared" si="0"/>
        <v>2013|Northern Region|Private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>
        <v>10</v>
      </c>
      <c r="I5" t="s">
        <v>256</v>
      </c>
      <c r="J5">
        <v>2</v>
      </c>
      <c r="K5" t="s">
        <v>23</v>
      </c>
      <c r="L5">
        <v>1</v>
      </c>
      <c r="M5" t="s">
        <v>261</v>
      </c>
      <c r="N5">
        <v>47772</v>
      </c>
      <c r="R5" s="2">
        <f t="shared" si="1"/>
        <v>8.1194772614865318</v>
      </c>
      <c r="S5" s="2">
        <f>VLOOKUP(A5,'Health Total'!$A$2:$S$226,14,0)</f>
        <v>588363</v>
      </c>
    </row>
    <row r="6" spans="1:19" x14ac:dyDescent="0.45">
      <c r="A6" s="2" t="str">
        <f t="shared" si="0"/>
        <v>2013|Northern Region|Non-private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>
        <v>10</v>
      </c>
      <c r="I6" t="s">
        <v>256</v>
      </c>
      <c r="J6">
        <v>2</v>
      </c>
      <c r="K6" t="s">
        <v>23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>VLOOKUP(A6,'Health Total'!$A$2:$S$226,14,0)</f>
        <v>0</v>
      </c>
    </row>
    <row r="7" spans="1:19" x14ac:dyDescent="0.45">
      <c r="A7" s="2" t="str">
        <f t="shared" si="0"/>
        <v>2013|Northern Region|Total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>
        <v>10</v>
      </c>
      <c r="I7" t="s">
        <v>256</v>
      </c>
      <c r="J7">
        <v>2</v>
      </c>
      <c r="K7" t="s">
        <v>23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>VLOOKUP(A7,'Health Total'!$A$2:$S$226,14,0)</f>
        <v>0</v>
      </c>
    </row>
    <row r="8" spans="1:19" x14ac:dyDescent="0.45">
      <c r="A8" s="2" t="str">
        <f t="shared" si="0"/>
        <v>2013|Northern Region|Private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>
        <v>10</v>
      </c>
      <c r="I8" t="s">
        <v>256</v>
      </c>
      <c r="J8">
        <v>21</v>
      </c>
      <c r="K8" t="s">
        <v>26</v>
      </c>
      <c r="L8">
        <v>1</v>
      </c>
      <c r="M8" t="s">
        <v>261</v>
      </c>
      <c r="N8">
        <v>14157</v>
      </c>
      <c r="R8" s="2">
        <f t="shared" si="1"/>
        <v>2.4061676210094789</v>
      </c>
      <c r="S8" s="2">
        <f>VLOOKUP(A8,'Health Total'!$A$2:$S$226,14,0)</f>
        <v>588363</v>
      </c>
    </row>
    <row r="9" spans="1:19" x14ac:dyDescent="0.45">
      <c r="A9" s="2" t="str">
        <f t="shared" si="0"/>
        <v>2013|Northern Region|Non-private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>
        <v>10</v>
      </c>
      <c r="I9" t="s">
        <v>256</v>
      </c>
      <c r="J9">
        <v>21</v>
      </c>
      <c r="K9" t="s">
        <v>26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>VLOOKUP(A9,'Health Total'!$A$2:$S$226,14,0)</f>
        <v>0</v>
      </c>
    </row>
    <row r="10" spans="1:19" x14ac:dyDescent="0.45">
      <c r="A10" s="2" t="str">
        <f t="shared" si="0"/>
        <v>2013|Northern Region|Total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>
        <v>10</v>
      </c>
      <c r="I10" t="s">
        <v>256</v>
      </c>
      <c r="J10">
        <v>21</v>
      </c>
      <c r="K10" t="s">
        <v>26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>VLOOKUP(A10,'Health Total'!$A$2:$S$226,14,0)</f>
        <v>0</v>
      </c>
    </row>
    <row r="11" spans="1:19" x14ac:dyDescent="0.45">
      <c r="A11" s="2" t="str">
        <f t="shared" si="0"/>
        <v>2013|Northern Region|Private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>
        <v>10</v>
      </c>
      <c r="I11" t="s">
        <v>256</v>
      </c>
      <c r="J11">
        <v>22</v>
      </c>
      <c r="K11" t="s">
        <v>27</v>
      </c>
      <c r="L11">
        <v>1</v>
      </c>
      <c r="M11" t="s">
        <v>261</v>
      </c>
      <c r="N11">
        <v>33618</v>
      </c>
      <c r="R11" s="2">
        <f t="shared" si="1"/>
        <v>5.7138195297800847</v>
      </c>
      <c r="S11" s="2">
        <f>VLOOKUP(A11,'Health Total'!$A$2:$S$226,14,0)</f>
        <v>588363</v>
      </c>
    </row>
    <row r="12" spans="1:19" x14ac:dyDescent="0.45">
      <c r="A12" s="2" t="str">
        <f t="shared" si="0"/>
        <v>2013|Northern Region|Non-private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>
        <v>10</v>
      </c>
      <c r="I12" t="s">
        <v>256</v>
      </c>
      <c r="J12">
        <v>22</v>
      </c>
      <c r="K12" t="s">
        <v>27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>VLOOKUP(A12,'Health Total'!$A$2:$S$226,14,0)</f>
        <v>0</v>
      </c>
    </row>
    <row r="13" spans="1:19" x14ac:dyDescent="0.45">
      <c r="A13" s="2" t="str">
        <f t="shared" si="0"/>
        <v>2013|Northern Region|Total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>
        <v>10</v>
      </c>
      <c r="I13" t="s">
        <v>256</v>
      </c>
      <c r="J13">
        <v>22</v>
      </c>
      <c r="K13" t="s">
        <v>27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>VLOOKUP(A13,'Health Total'!$A$2:$S$226,14,0)</f>
        <v>0</v>
      </c>
    </row>
    <row r="14" spans="1:19" x14ac:dyDescent="0.45">
      <c r="A14" s="2" t="str">
        <f t="shared" si="0"/>
        <v>2013|Northern Region|Private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>
        <v>10</v>
      </c>
      <c r="I14" t="s">
        <v>256</v>
      </c>
      <c r="J14">
        <v>3</v>
      </c>
      <c r="K14" t="s">
        <v>28</v>
      </c>
      <c r="L14">
        <v>1</v>
      </c>
      <c r="M14" t="s">
        <v>261</v>
      </c>
      <c r="N14">
        <v>3294</v>
      </c>
      <c r="R14" s="2">
        <f t="shared" si="1"/>
        <v>0.55985845472947826</v>
      </c>
      <c r="S14" s="2">
        <f>VLOOKUP(A14,'Health Total'!$A$2:$S$226,14,0)</f>
        <v>588363</v>
      </c>
    </row>
    <row r="15" spans="1:19" x14ac:dyDescent="0.45">
      <c r="A15" s="2" t="str">
        <f t="shared" si="0"/>
        <v>2013|Northern Region|Non-private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>
        <v>10</v>
      </c>
      <c r="I15" t="s">
        <v>256</v>
      </c>
      <c r="J15">
        <v>3</v>
      </c>
      <c r="K15" t="s">
        <v>28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>VLOOKUP(A15,'Health Total'!$A$2:$S$226,14,0)</f>
        <v>0</v>
      </c>
    </row>
    <row r="16" spans="1:19" x14ac:dyDescent="0.45">
      <c r="A16" s="2" t="str">
        <f t="shared" si="0"/>
        <v>2013|Northern Region|Total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>
        <v>10</v>
      </c>
      <c r="I16" t="s">
        <v>256</v>
      </c>
      <c r="J16">
        <v>3</v>
      </c>
      <c r="K16" t="s">
        <v>28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>VLOOKUP(A16,'Health Total'!$A$2:$S$226,14,0)</f>
        <v>0</v>
      </c>
    </row>
    <row r="17" spans="1:19" x14ac:dyDescent="0.45">
      <c r="A17" s="2" t="str">
        <f t="shared" si="0"/>
        <v>2013|Northern Region|Private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>
        <v>10</v>
      </c>
      <c r="I17" t="s">
        <v>256</v>
      </c>
      <c r="J17">
        <v>999</v>
      </c>
      <c r="K17" t="s">
        <v>29</v>
      </c>
      <c r="L17">
        <v>1</v>
      </c>
      <c r="M17" t="s">
        <v>261</v>
      </c>
      <c r="N17">
        <v>588363</v>
      </c>
      <c r="R17" s="2">
        <f t="shared" si="1"/>
        <v>100</v>
      </c>
      <c r="S17" s="2">
        <f>VLOOKUP(A17,'Health Total'!$A$2:$S$226,14,0)</f>
        <v>588363</v>
      </c>
    </row>
    <row r="18" spans="1:19" x14ac:dyDescent="0.45">
      <c r="A18" s="2" t="str">
        <f t="shared" si="0"/>
        <v>2013|Northern Region|Non-private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>
        <v>10</v>
      </c>
      <c r="I18" t="s">
        <v>256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>VLOOKUP(A18,'Health Total'!$A$2:$S$226,14,0)</f>
        <v>0</v>
      </c>
    </row>
    <row r="19" spans="1:19" x14ac:dyDescent="0.45">
      <c r="A19" s="2" t="str">
        <f t="shared" si="0"/>
        <v>2013|Northern Region|Total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>
        <v>10</v>
      </c>
      <c r="I19" t="s">
        <v>256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>VLOOKUP(A19,'Health Total'!$A$2:$S$226,14,0)</f>
        <v>0</v>
      </c>
    </row>
    <row r="20" spans="1:19" x14ac:dyDescent="0.45">
      <c r="A20" s="2" t="str">
        <f t="shared" si="0"/>
        <v>2013|Northland|Private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>
        <v>100</v>
      </c>
      <c r="I20" t="s">
        <v>255</v>
      </c>
      <c r="J20">
        <v>1</v>
      </c>
      <c r="K20" t="s">
        <v>22</v>
      </c>
      <c r="L20">
        <v>1</v>
      </c>
      <c r="M20" t="s">
        <v>261</v>
      </c>
      <c r="N20">
        <v>59706</v>
      </c>
      <c r="R20" s="2">
        <f t="shared" si="1"/>
        <v>80.843285400926163</v>
      </c>
      <c r="S20" s="2">
        <f>VLOOKUP(A20,'Health Total'!$A$2:$S$226,14,0)</f>
        <v>73854</v>
      </c>
    </row>
    <row r="21" spans="1:19" x14ac:dyDescent="0.45">
      <c r="A21" s="2" t="str">
        <f t="shared" si="0"/>
        <v>2013|Northland|Non-private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>
        <v>100</v>
      </c>
      <c r="I21" t="s">
        <v>255</v>
      </c>
      <c r="J21">
        <v>1</v>
      </c>
      <c r="K21" t="s">
        <v>22</v>
      </c>
      <c r="L21">
        <v>2</v>
      </c>
      <c r="M21" t="s">
        <v>262</v>
      </c>
      <c r="N21">
        <v>486</v>
      </c>
      <c r="R21" s="2" t="str">
        <f t="shared" si="1"/>
        <v>.</v>
      </c>
      <c r="S21" s="2">
        <f>VLOOKUP(A21,'Health Total'!$A$2:$S$226,14,0)</f>
        <v>0</v>
      </c>
    </row>
    <row r="22" spans="1:19" x14ac:dyDescent="0.45">
      <c r="A22" s="2" t="str">
        <f t="shared" si="0"/>
        <v>2013|Northland|Total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>
        <v>100</v>
      </c>
      <c r="I22" t="s">
        <v>255</v>
      </c>
      <c r="J22">
        <v>1</v>
      </c>
      <c r="K22" t="s">
        <v>22</v>
      </c>
      <c r="L22">
        <v>99</v>
      </c>
      <c r="M22" t="s">
        <v>260</v>
      </c>
      <c r="N22">
        <v>60192</v>
      </c>
      <c r="R22" s="2" t="str">
        <f t="shared" si="1"/>
        <v>.</v>
      </c>
      <c r="S22" s="2">
        <f>VLOOKUP(A22,'Health Total'!$A$2:$S$226,14,0)</f>
        <v>0</v>
      </c>
    </row>
    <row r="23" spans="1:19" x14ac:dyDescent="0.45">
      <c r="A23" s="2" t="str">
        <f t="shared" si="0"/>
        <v>2013|Northland|Private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>
        <v>100</v>
      </c>
      <c r="I23" t="s">
        <v>255</v>
      </c>
      <c r="J23">
        <v>2</v>
      </c>
      <c r="K23" t="s">
        <v>23</v>
      </c>
      <c r="L23">
        <v>1</v>
      </c>
      <c r="M23" t="s">
        <v>261</v>
      </c>
      <c r="N23">
        <v>13734</v>
      </c>
      <c r="R23" s="2">
        <f t="shared" si="1"/>
        <v>18.596149159151839</v>
      </c>
      <c r="S23" s="2">
        <f>VLOOKUP(A23,'Health Total'!$A$2:$S$226,14,0)</f>
        <v>73854</v>
      </c>
    </row>
    <row r="24" spans="1:19" x14ac:dyDescent="0.45">
      <c r="A24" s="2" t="str">
        <f t="shared" si="0"/>
        <v>2013|Northland|Non-private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>
        <v>100</v>
      </c>
      <c r="I24" t="s">
        <v>255</v>
      </c>
      <c r="J24">
        <v>2</v>
      </c>
      <c r="K24" t="s">
        <v>23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>VLOOKUP(A24,'Health Total'!$A$2:$S$226,14,0)</f>
        <v>0</v>
      </c>
    </row>
    <row r="25" spans="1:19" x14ac:dyDescent="0.45">
      <c r="A25" s="2" t="str">
        <f t="shared" si="0"/>
        <v>2013|Northland|Total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>
        <v>100</v>
      </c>
      <c r="I25" t="s">
        <v>255</v>
      </c>
      <c r="J25">
        <v>2</v>
      </c>
      <c r="K25" t="s">
        <v>23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>VLOOKUP(A25,'Health Total'!$A$2:$S$226,14,0)</f>
        <v>0</v>
      </c>
    </row>
    <row r="26" spans="1:19" x14ac:dyDescent="0.45">
      <c r="A26" s="2" t="str">
        <f t="shared" si="0"/>
        <v>2013|Northland|Private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>
        <v>100</v>
      </c>
      <c r="I26" t="s">
        <v>255</v>
      </c>
      <c r="J26">
        <v>21</v>
      </c>
      <c r="K26" t="s">
        <v>26</v>
      </c>
      <c r="L26">
        <v>1</v>
      </c>
      <c r="M26" t="s">
        <v>261</v>
      </c>
      <c r="N26">
        <v>2817</v>
      </c>
      <c r="R26" s="2">
        <f t="shared" si="1"/>
        <v>3.8142822325127952</v>
      </c>
      <c r="S26" s="2">
        <f>VLOOKUP(A26,'Health Total'!$A$2:$S$226,14,0)</f>
        <v>73854</v>
      </c>
    </row>
    <row r="27" spans="1:19" x14ac:dyDescent="0.45">
      <c r="A27" s="2" t="str">
        <f t="shared" si="0"/>
        <v>2013|Northland|Non-private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>
        <v>100</v>
      </c>
      <c r="I27" t="s">
        <v>255</v>
      </c>
      <c r="J27">
        <v>21</v>
      </c>
      <c r="K27" t="s">
        <v>26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>VLOOKUP(A27,'Health Total'!$A$2:$S$226,14,0)</f>
        <v>0</v>
      </c>
    </row>
    <row r="28" spans="1:19" x14ac:dyDescent="0.45">
      <c r="A28" s="2" t="str">
        <f t="shared" si="0"/>
        <v>2013|Northland|Total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>
        <v>100</v>
      </c>
      <c r="I28" t="s">
        <v>255</v>
      </c>
      <c r="J28">
        <v>21</v>
      </c>
      <c r="K28" t="s">
        <v>26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>VLOOKUP(A28,'Health Total'!$A$2:$S$226,14,0)</f>
        <v>0</v>
      </c>
    </row>
    <row r="29" spans="1:19" x14ac:dyDescent="0.45">
      <c r="A29" s="2" t="str">
        <f t="shared" si="0"/>
        <v>2013|Northland|Private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>
        <v>100</v>
      </c>
      <c r="I29" t="s">
        <v>255</v>
      </c>
      <c r="J29">
        <v>22</v>
      </c>
      <c r="K29" t="s">
        <v>27</v>
      </c>
      <c r="L29">
        <v>1</v>
      </c>
      <c r="M29" t="s">
        <v>261</v>
      </c>
      <c r="N29">
        <v>10917</v>
      </c>
      <c r="R29" s="2">
        <f t="shared" si="1"/>
        <v>14.781866926639045</v>
      </c>
      <c r="S29" s="2">
        <f>VLOOKUP(A29,'Health Total'!$A$2:$S$226,14,0)</f>
        <v>73854</v>
      </c>
    </row>
    <row r="30" spans="1:19" x14ac:dyDescent="0.45">
      <c r="A30" s="2" t="str">
        <f t="shared" si="0"/>
        <v>2013|Northland|Non-private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>
        <v>100</v>
      </c>
      <c r="I30" t="s">
        <v>255</v>
      </c>
      <c r="J30">
        <v>22</v>
      </c>
      <c r="K30" t="s">
        <v>27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>VLOOKUP(A30,'Health Total'!$A$2:$S$226,14,0)</f>
        <v>0</v>
      </c>
    </row>
    <row r="31" spans="1:19" x14ac:dyDescent="0.45">
      <c r="A31" s="2" t="str">
        <f t="shared" si="0"/>
        <v>2013|Northland|Total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>
        <v>100</v>
      </c>
      <c r="I31" t="s">
        <v>255</v>
      </c>
      <c r="J31">
        <v>22</v>
      </c>
      <c r="K31" t="s">
        <v>27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>VLOOKUP(A31,'Health Total'!$A$2:$S$226,14,0)</f>
        <v>0</v>
      </c>
    </row>
    <row r="32" spans="1:19" x14ac:dyDescent="0.45">
      <c r="A32" s="2" t="str">
        <f t="shared" si="0"/>
        <v>2013|Northland|Private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>
        <v>100</v>
      </c>
      <c r="I32" t="s">
        <v>255</v>
      </c>
      <c r="J32">
        <v>3</v>
      </c>
      <c r="K32" t="s">
        <v>28</v>
      </c>
      <c r="L32">
        <v>1</v>
      </c>
      <c r="M32" t="s">
        <v>261</v>
      </c>
      <c r="N32">
        <v>411</v>
      </c>
      <c r="R32" s="2">
        <f t="shared" si="1"/>
        <v>0.55650337151677631</v>
      </c>
      <c r="S32" s="2">
        <f>VLOOKUP(A32,'Health Total'!$A$2:$S$226,14,0)</f>
        <v>73854</v>
      </c>
    </row>
    <row r="33" spans="1:19" x14ac:dyDescent="0.45">
      <c r="A33" s="2" t="str">
        <f t="shared" si="0"/>
        <v>2013|Northland|Non-private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>
        <v>100</v>
      </c>
      <c r="I33" t="s">
        <v>255</v>
      </c>
      <c r="J33">
        <v>3</v>
      </c>
      <c r="K33" t="s">
        <v>28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>VLOOKUP(A33,'Health Total'!$A$2:$S$226,14,0)</f>
        <v>0</v>
      </c>
    </row>
    <row r="34" spans="1:19" x14ac:dyDescent="0.45">
      <c r="A34" s="2" t="str">
        <f t="shared" si="0"/>
        <v>2013|Northland|Total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>
        <v>100</v>
      </c>
      <c r="I34" t="s">
        <v>255</v>
      </c>
      <c r="J34">
        <v>3</v>
      </c>
      <c r="K34" t="s">
        <v>28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>VLOOKUP(A34,'Health Total'!$A$2:$S$226,14,0)</f>
        <v>0</v>
      </c>
    </row>
    <row r="35" spans="1:19" x14ac:dyDescent="0.45">
      <c r="A35" s="2" t="str">
        <f t="shared" si="0"/>
        <v>2013|Northland|Private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>
        <v>100</v>
      </c>
      <c r="I35" t="s">
        <v>255</v>
      </c>
      <c r="J35">
        <v>999</v>
      </c>
      <c r="K35" t="s">
        <v>29</v>
      </c>
      <c r="L35">
        <v>1</v>
      </c>
      <c r="M35" t="s">
        <v>261</v>
      </c>
      <c r="N35">
        <v>73854</v>
      </c>
      <c r="R35" s="2">
        <f t="shared" si="1"/>
        <v>100</v>
      </c>
      <c r="S35" s="2">
        <f>VLOOKUP(A35,'Health Total'!$A$2:$S$226,14,0)</f>
        <v>73854</v>
      </c>
    </row>
    <row r="36" spans="1:19" x14ac:dyDescent="0.45">
      <c r="A36" s="2" t="str">
        <f t="shared" si="0"/>
        <v>2013|Northland|Non-private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>
        <v>100</v>
      </c>
      <c r="I36" t="s">
        <v>255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>VLOOKUP(A36,'Health Total'!$A$2:$S$226,14,0)</f>
        <v>0</v>
      </c>
    </row>
    <row r="37" spans="1:19" x14ac:dyDescent="0.45">
      <c r="A37" s="2" t="str">
        <f t="shared" si="0"/>
        <v>2013|Northland|Total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>
        <v>100</v>
      </c>
      <c r="I37" t="s">
        <v>255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>VLOOKUP(A37,'Health Total'!$A$2:$S$226,14,0)</f>
        <v>0</v>
      </c>
    </row>
    <row r="38" spans="1:19" x14ac:dyDescent="0.45">
      <c r="A38" s="2" t="str">
        <f t="shared" si="0"/>
        <v>2013|WaitematƒÅ|Private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>
        <v>101</v>
      </c>
      <c r="I38" t="s">
        <v>254</v>
      </c>
      <c r="J38">
        <v>1</v>
      </c>
      <c r="K38" t="s">
        <v>22</v>
      </c>
      <c r="L38">
        <v>1</v>
      </c>
      <c r="M38" t="s">
        <v>261</v>
      </c>
      <c r="N38">
        <v>181920</v>
      </c>
      <c r="R38" s="2">
        <f t="shared" si="1"/>
        <v>92.590047791367013</v>
      </c>
      <c r="S38" s="2">
        <f>VLOOKUP(A38,'Health Total'!$A$2:$S$226,14,0)</f>
        <v>196479</v>
      </c>
    </row>
    <row r="39" spans="1:19" x14ac:dyDescent="0.45">
      <c r="A39" s="2" t="str">
        <f t="shared" si="0"/>
        <v>2013|WaitematƒÅ|Non-private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>
        <v>101</v>
      </c>
      <c r="I39" t="s">
        <v>254</v>
      </c>
      <c r="J39">
        <v>1</v>
      </c>
      <c r="K39" t="s">
        <v>22</v>
      </c>
      <c r="L39">
        <v>2</v>
      </c>
      <c r="M39" t="s">
        <v>262</v>
      </c>
      <c r="N39">
        <v>429</v>
      </c>
      <c r="R39" s="2" t="str">
        <f t="shared" si="1"/>
        <v>.</v>
      </c>
      <c r="S39" s="2">
        <f>VLOOKUP(A39,'Health Total'!$A$2:$S$226,14,0)</f>
        <v>0</v>
      </c>
    </row>
    <row r="40" spans="1:19" x14ac:dyDescent="0.45">
      <c r="A40" s="2" t="str">
        <f t="shared" si="0"/>
        <v>2013|WaitematƒÅ|Total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>
        <v>101</v>
      </c>
      <c r="I40" t="s">
        <v>254</v>
      </c>
      <c r="J40">
        <v>1</v>
      </c>
      <c r="K40" t="s">
        <v>22</v>
      </c>
      <c r="L40">
        <v>99</v>
      </c>
      <c r="M40" t="s">
        <v>260</v>
      </c>
      <c r="N40">
        <v>182349</v>
      </c>
      <c r="R40" s="2" t="str">
        <f t="shared" si="1"/>
        <v>.</v>
      </c>
      <c r="S40" s="2">
        <f>VLOOKUP(A40,'Health Total'!$A$2:$S$226,14,0)</f>
        <v>0</v>
      </c>
    </row>
    <row r="41" spans="1:19" x14ac:dyDescent="0.45">
      <c r="A41" s="2" t="str">
        <f t="shared" si="0"/>
        <v>2013|WaitematƒÅ|Private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>
        <v>101</v>
      </c>
      <c r="I41" t="s">
        <v>254</v>
      </c>
      <c r="J41">
        <v>2</v>
      </c>
      <c r="K41" t="s">
        <v>23</v>
      </c>
      <c r="L41">
        <v>1</v>
      </c>
      <c r="M41" t="s">
        <v>261</v>
      </c>
      <c r="N41">
        <v>13380</v>
      </c>
      <c r="R41" s="2">
        <f t="shared" si="1"/>
        <v>6.8098880796420982</v>
      </c>
      <c r="S41" s="2">
        <f>VLOOKUP(A41,'Health Total'!$A$2:$S$226,14,0)</f>
        <v>196479</v>
      </c>
    </row>
    <row r="42" spans="1:19" x14ac:dyDescent="0.45">
      <c r="A42" s="2" t="str">
        <f t="shared" si="0"/>
        <v>2013|WaitematƒÅ|Non-private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>
        <v>101</v>
      </c>
      <c r="I42" t="s">
        <v>254</v>
      </c>
      <c r="J42">
        <v>2</v>
      </c>
      <c r="K42" t="s">
        <v>23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>VLOOKUP(A42,'Health Total'!$A$2:$S$226,14,0)</f>
        <v>0</v>
      </c>
    </row>
    <row r="43" spans="1:19" x14ac:dyDescent="0.45">
      <c r="A43" s="2" t="str">
        <f t="shared" si="0"/>
        <v>2013|WaitematƒÅ|Total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>
        <v>101</v>
      </c>
      <c r="I43" t="s">
        <v>254</v>
      </c>
      <c r="J43">
        <v>2</v>
      </c>
      <c r="K43" t="s">
        <v>23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>VLOOKUP(A43,'Health Total'!$A$2:$S$226,14,0)</f>
        <v>0</v>
      </c>
    </row>
    <row r="44" spans="1:19" x14ac:dyDescent="0.45">
      <c r="A44" s="2" t="str">
        <f t="shared" si="0"/>
        <v>2013|WaitematƒÅ|Private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>
        <v>101</v>
      </c>
      <c r="I44" t="s">
        <v>254</v>
      </c>
      <c r="J44">
        <v>21</v>
      </c>
      <c r="K44" t="s">
        <v>26</v>
      </c>
      <c r="L44">
        <v>1</v>
      </c>
      <c r="M44" t="s">
        <v>261</v>
      </c>
      <c r="N44">
        <v>4335</v>
      </c>
      <c r="R44" s="2">
        <f t="shared" si="1"/>
        <v>2.2063426625746265</v>
      </c>
      <c r="S44" s="2">
        <f>VLOOKUP(A44,'Health Total'!$A$2:$S$226,14,0)</f>
        <v>196479</v>
      </c>
    </row>
    <row r="45" spans="1:19" x14ac:dyDescent="0.45">
      <c r="A45" s="2" t="str">
        <f t="shared" si="0"/>
        <v>2013|WaitematƒÅ|Non-private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>
        <v>101</v>
      </c>
      <c r="I45" t="s">
        <v>254</v>
      </c>
      <c r="J45">
        <v>21</v>
      </c>
      <c r="K45" t="s">
        <v>26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>VLOOKUP(A45,'Health Total'!$A$2:$S$226,14,0)</f>
        <v>0</v>
      </c>
    </row>
    <row r="46" spans="1:19" x14ac:dyDescent="0.45">
      <c r="A46" s="2" t="str">
        <f t="shared" si="0"/>
        <v>2013|WaitematƒÅ|Total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>
        <v>101</v>
      </c>
      <c r="I46" t="s">
        <v>254</v>
      </c>
      <c r="J46">
        <v>21</v>
      </c>
      <c r="K46" t="s">
        <v>26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>VLOOKUP(A46,'Health Total'!$A$2:$S$226,14,0)</f>
        <v>0</v>
      </c>
    </row>
    <row r="47" spans="1:19" x14ac:dyDescent="0.45">
      <c r="A47" s="2" t="str">
        <f t="shared" si="0"/>
        <v>2013|WaitematƒÅ|Private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>
        <v>101</v>
      </c>
      <c r="I47" t="s">
        <v>254</v>
      </c>
      <c r="J47">
        <v>22</v>
      </c>
      <c r="K47" t="s">
        <v>27</v>
      </c>
      <c r="L47">
        <v>1</v>
      </c>
      <c r="M47" t="s">
        <v>261</v>
      </c>
      <c r="N47">
        <v>9048</v>
      </c>
      <c r="R47" s="2">
        <f t="shared" si="1"/>
        <v>4.6050722978028187</v>
      </c>
      <c r="S47" s="2">
        <f>VLOOKUP(A47,'Health Total'!$A$2:$S$226,14,0)</f>
        <v>196479</v>
      </c>
    </row>
    <row r="48" spans="1:19" x14ac:dyDescent="0.45">
      <c r="A48" s="2" t="str">
        <f t="shared" si="0"/>
        <v>2013|WaitematƒÅ|Non-private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>
        <v>101</v>
      </c>
      <c r="I48" t="s">
        <v>254</v>
      </c>
      <c r="J48">
        <v>22</v>
      </c>
      <c r="K48" t="s">
        <v>27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>VLOOKUP(A48,'Health Total'!$A$2:$S$226,14,0)</f>
        <v>0</v>
      </c>
    </row>
    <row r="49" spans="1:19" x14ac:dyDescent="0.45">
      <c r="A49" s="2" t="str">
        <f t="shared" si="0"/>
        <v>2013|WaitematƒÅ|Total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>
        <v>101</v>
      </c>
      <c r="I49" t="s">
        <v>254</v>
      </c>
      <c r="J49">
        <v>22</v>
      </c>
      <c r="K49" t="s">
        <v>27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>VLOOKUP(A49,'Health Total'!$A$2:$S$226,14,0)</f>
        <v>0</v>
      </c>
    </row>
    <row r="50" spans="1:19" x14ac:dyDescent="0.45">
      <c r="A50" s="2" t="str">
        <f t="shared" si="0"/>
        <v>2013|WaitematƒÅ|Private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>
        <v>101</v>
      </c>
      <c r="I50" t="s">
        <v>254</v>
      </c>
      <c r="J50">
        <v>3</v>
      </c>
      <c r="K50" t="s">
        <v>28</v>
      </c>
      <c r="L50">
        <v>1</v>
      </c>
      <c r="M50" t="s">
        <v>261</v>
      </c>
      <c r="N50">
        <v>1176</v>
      </c>
      <c r="R50" s="2">
        <f t="shared" si="1"/>
        <v>0.59853724825553867</v>
      </c>
      <c r="S50" s="2">
        <f>VLOOKUP(A50,'Health Total'!$A$2:$S$226,14,0)</f>
        <v>196479</v>
      </c>
    </row>
    <row r="51" spans="1:19" x14ac:dyDescent="0.45">
      <c r="A51" s="2" t="str">
        <f t="shared" si="0"/>
        <v>2013|WaitematƒÅ|Non-private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>
        <v>101</v>
      </c>
      <c r="I51" t="s">
        <v>254</v>
      </c>
      <c r="J51">
        <v>3</v>
      </c>
      <c r="K51" t="s">
        <v>28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>VLOOKUP(A51,'Health Total'!$A$2:$S$226,14,0)</f>
        <v>0</v>
      </c>
    </row>
    <row r="52" spans="1:19" x14ac:dyDescent="0.45">
      <c r="A52" s="2" t="str">
        <f t="shared" si="0"/>
        <v>2013|WaitematƒÅ|Total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>
        <v>101</v>
      </c>
      <c r="I52" t="s">
        <v>254</v>
      </c>
      <c r="J52">
        <v>3</v>
      </c>
      <c r="K52" t="s">
        <v>28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>VLOOKUP(A52,'Health Total'!$A$2:$S$226,14,0)</f>
        <v>0</v>
      </c>
    </row>
    <row r="53" spans="1:19" x14ac:dyDescent="0.45">
      <c r="A53" s="2" t="str">
        <f t="shared" si="0"/>
        <v>2013|WaitematƒÅ|Private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>
        <v>101</v>
      </c>
      <c r="I53" t="s">
        <v>254</v>
      </c>
      <c r="J53">
        <v>999</v>
      </c>
      <c r="K53" t="s">
        <v>29</v>
      </c>
      <c r="L53">
        <v>1</v>
      </c>
      <c r="M53" t="s">
        <v>261</v>
      </c>
      <c r="N53">
        <v>196479</v>
      </c>
      <c r="R53" s="2">
        <f t="shared" si="1"/>
        <v>100</v>
      </c>
      <c r="S53" s="2">
        <f>VLOOKUP(A53,'Health Total'!$A$2:$S$226,14,0)</f>
        <v>196479</v>
      </c>
    </row>
    <row r="54" spans="1:19" x14ac:dyDescent="0.45">
      <c r="A54" s="2" t="str">
        <f t="shared" si="0"/>
        <v>2013|WaitematƒÅ|Non-private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>
        <v>101</v>
      </c>
      <c r="I54" t="s">
        <v>254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>VLOOKUP(A54,'Health Total'!$A$2:$S$226,14,0)</f>
        <v>0</v>
      </c>
    </row>
    <row r="55" spans="1:19" x14ac:dyDescent="0.45">
      <c r="A55" s="2" t="str">
        <f t="shared" si="0"/>
        <v>2013|WaitematƒÅ|Total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>
        <v>101</v>
      </c>
      <c r="I55" t="s">
        <v>254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>VLOOKUP(A55,'Health Total'!$A$2:$S$226,14,0)</f>
        <v>0</v>
      </c>
    </row>
    <row r="56" spans="1:19" x14ac:dyDescent="0.45">
      <c r="A56" s="2" t="str">
        <f t="shared" si="0"/>
        <v>2013|Auckland|Private Dwelling</v>
      </c>
      <c r="B56" t="s">
        <v>16</v>
      </c>
      <c r="C56" t="s">
        <v>17</v>
      </c>
      <c r="D56" t="s">
        <v>18</v>
      </c>
      <c r="E56" t="s">
        <v>19</v>
      </c>
      <c r="F56">
        <v>2013</v>
      </c>
      <c r="G56">
        <v>2013</v>
      </c>
      <c r="H56">
        <v>102</v>
      </c>
      <c r="I56" t="s">
        <v>99</v>
      </c>
      <c r="J56">
        <v>1</v>
      </c>
      <c r="K56" t="s">
        <v>22</v>
      </c>
      <c r="L56">
        <v>1</v>
      </c>
      <c r="M56" t="s">
        <v>261</v>
      </c>
      <c r="N56">
        <v>154701</v>
      </c>
      <c r="R56" s="2">
        <f t="shared" si="1"/>
        <v>91.893577589279346</v>
      </c>
      <c r="S56" s="2">
        <f>VLOOKUP(A56,'Health Total'!$A$2:$S$226,14,0)</f>
        <v>168348</v>
      </c>
    </row>
    <row r="57" spans="1:19" x14ac:dyDescent="0.45">
      <c r="A57" s="2" t="str">
        <f t="shared" si="0"/>
        <v>2013|Auckland|Non-private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2013</v>
      </c>
      <c r="G57">
        <v>2013</v>
      </c>
      <c r="H57">
        <v>102</v>
      </c>
      <c r="I57" t="s">
        <v>99</v>
      </c>
      <c r="J57">
        <v>1</v>
      </c>
      <c r="K57" t="s">
        <v>22</v>
      </c>
      <c r="L57">
        <v>2</v>
      </c>
      <c r="M57" t="s">
        <v>262</v>
      </c>
      <c r="N57">
        <v>627</v>
      </c>
      <c r="R57" s="2" t="str">
        <f t="shared" si="1"/>
        <v>.</v>
      </c>
      <c r="S57" s="2">
        <f>VLOOKUP(A57,'Health Total'!$A$2:$S$226,14,0)</f>
        <v>0</v>
      </c>
    </row>
    <row r="58" spans="1:19" x14ac:dyDescent="0.45">
      <c r="A58" s="2" t="str">
        <f t="shared" si="0"/>
        <v>2013|Auckland|Total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2013</v>
      </c>
      <c r="G58">
        <v>2013</v>
      </c>
      <c r="H58">
        <v>102</v>
      </c>
      <c r="I58" t="s">
        <v>99</v>
      </c>
      <c r="J58">
        <v>1</v>
      </c>
      <c r="K58" t="s">
        <v>22</v>
      </c>
      <c r="L58">
        <v>99</v>
      </c>
      <c r="M58" t="s">
        <v>260</v>
      </c>
      <c r="N58">
        <v>155328</v>
      </c>
      <c r="R58" s="2" t="str">
        <f t="shared" si="1"/>
        <v>.</v>
      </c>
      <c r="S58" s="2">
        <f>VLOOKUP(A58,'Health Total'!$A$2:$S$226,14,0)</f>
        <v>0</v>
      </c>
    </row>
    <row r="59" spans="1:19" x14ac:dyDescent="0.45">
      <c r="A59" s="2" t="str">
        <f t="shared" si="0"/>
        <v>2013|Auckland|Private Dwelling</v>
      </c>
      <c r="B59" t="s">
        <v>16</v>
      </c>
      <c r="C59" t="s">
        <v>17</v>
      </c>
      <c r="D59" t="s">
        <v>18</v>
      </c>
      <c r="E59" t="s">
        <v>19</v>
      </c>
      <c r="F59">
        <v>2013</v>
      </c>
      <c r="G59">
        <v>2013</v>
      </c>
      <c r="H59">
        <v>102</v>
      </c>
      <c r="I59" t="s">
        <v>99</v>
      </c>
      <c r="J59">
        <v>2</v>
      </c>
      <c r="K59" t="s">
        <v>23</v>
      </c>
      <c r="L59">
        <v>1</v>
      </c>
      <c r="M59" t="s">
        <v>261</v>
      </c>
      <c r="N59">
        <v>12762</v>
      </c>
      <c r="R59" s="2">
        <f t="shared" si="1"/>
        <v>7.5807256397462401</v>
      </c>
      <c r="S59" s="2">
        <f>VLOOKUP(A59,'Health Total'!$A$2:$S$226,14,0)</f>
        <v>168348</v>
      </c>
    </row>
    <row r="60" spans="1:19" x14ac:dyDescent="0.45">
      <c r="A60" s="2" t="str">
        <f t="shared" si="0"/>
        <v>2013|Auckland|Non-private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2013</v>
      </c>
      <c r="G60">
        <v>2013</v>
      </c>
      <c r="H60">
        <v>102</v>
      </c>
      <c r="I60" t="s">
        <v>99</v>
      </c>
      <c r="J60">
        <v>2</v>
      </c>
      <c r="K60" t="s">
        <v>23</v>
      </c>
      <c r="L60">
        <v>2</v>
      </c>
      <c r="M60" t="s">
        <v>262</v>
      </c>
      <c r="P60" t="s">
        <v>24</v>
      </c>
      <c r="Q60" t="s">
        <v>25</v>
      </c>
      <c r="R60" s="2" t="str">
        <f t="shared" si="1"/>
        <v>.</v>
      </c>
      <c r="S60" s="2">
        <f>VLOOKUP(A60,'Health Total'!$A$2:$S$226,14,0)</f>
        <v>0</v>
      </c>
    </row>
    <row r="61" spans="1:19" x14ac:dyDescent="0.45">
      <c r="A61" s="2" t="str">
        <f t="shared" si="0"/>
        <v>2013|Auckland|Total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2013</v>
      </c>
      <c r="G61">
        <v>2013</v>
      </c>
      <c r="H61">
        <v>102</v>
      </c>
      <c r="I61" t="s">
        <v>99</v>
      </c>
      <c r="J61">
        <v>2</v>
      </c>
      <c r="K61" t="s">
        <v>23</v>
      </c>
      <c r="L61">
        <v>99</v>
      </c>
      <c r="M61" t="s">
        <v>260</v>
      </c>
      <c r="P61" t="s">
        <v>24</v>
      </c>
      <c r="Q61" t="s">
        <v>25</v>
      </c>
      <c r="R61" s="2" t="str">
        <f t="shared" si="1"/>
        <v>.</v>
      </c>
      <c r="S61" s="2">
        <f>VLOOKUP(A61,'Health Total'!$A$2:$S$226,14,0)</f>
        <v>0</v>
      </c>
    </row>
    <row r="62" spans="1:19" x14ac:dyDescent="0.45">
      <c r="A62" s="2" t="str">
        <f t="shared" si="0"/>
        <v>2013|Auckland|Private Dwelling</v>
      </c>
      <c r="B62" t="s">
        <v>16</v>
      </c>
      <c r="C62" t="s">
        <v>17</v>
      </c>
      <c r="D62" t="s">
        <v>18</v>
      </c>
      <c r="E62" t="s">
        <v>19</v>
      </c>
      <c r="F62">
        <v>2013</v>
      </c>
      <c r="G62">
        <v>2013</v>
      </c>
      <c r="H62">
        <v>102</v>
      </c>
      <c r="I62" t="s">
        <v>99</v>
      </c>
      <c r="J62">
        <v>21</v>
      </c>
      <c r="K62" t="s">
        <v>26</v>
      </c>
      <c r="L62">
        <v>1</v>
      </c>
      <c r="M62" t="s">
        <v>261</v>
      </c>
      <c r="N62">
        <v>4524</v>
      </c>
      <c r="R62" s="2">
        <f t="shared" si="1"/>
        <v>2.6872906123030864</v>
      </c>
      <c r="S62" s="2">
        <f>VLOOKUP(A62,'Health Total'!$A$2:$S$226,14,0)</f>
        <v>168348</v>
      </c>
    </row>
    <row r="63" spans="1:19" x14ac:dyDescent="0.45">
      <c r="A63" s="2" t="str">
        <f t="shared" si="0"/>
        <v>2013|Auckland|Non-private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2013</v>
      </c>
      <c r="G63">
        <v>2013</v>
      </c>
      <c r="H63">
        <v>102</v>
      </c>
      <c r="I63" t="s">
        <v>99</v>
      </c>
      <c r="J63">
        <v>21</v>
      </c>
      <c r="K63" t="s">
        <v>26</v>
      </c>
      <c r="L63">
        <v>2</v>
      </c>
      <c r="M63" t="s">
        <v>262</v>
      </c>
      <c r="P63" t="s">
        <v>24</v>
      </c>
      <c r="Q63" t="s">
        <v>25</v>
      </c>
      <c r="R63" s="2" t="str">
        <f t="shared" si="1"/>
        <v>.</v>
      </c>
      <c r="S63" s="2">
        <f>VLOOKUP(A63,'Health Total'!$A$2:$S$226,14,0)</f>
        <v>0</v>
      </c>
    </row>
    <row r="64" spans="1:19" x14ac:dyDescent="0.45">
      <c r="A64" s="2" t="str">
        <f t="shared" si="0"/>
        <v>2013|Auckland|Total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2013</v>
      </c>
      <c r="G64">
        <v>2013</v>
      </c>
      <c r="H64">
        <v>102</v>
      </c>
      <c r="I64" t="s">
        <v>99</v>
      </c>
      <c r="J64">
        <v>21</v>
      </c>
      <c r="K64" t="s">
        <v>26</v>
      </c>
      <c r="L64">
        <v>99</v>
      </c>
      <c r="M64" t="s">
        <v>260</v>
      </c>
      <c r="P64" t="s">
        <v>24</v>
      </c>
      <c r="Q64" t="s">
        <v>25</v>
      </c>
      <c r="R64" s="2" t="str">
        <f t="shared" si="1"/>
        <v>.</v>
      </c>
      <c r="S64" s="2">
        <f>VLOOKUP(A64,'Health Total'!$A$2:$S$226,14,0)</f>
        <v>0</v>
      </c>
    </row>
    <row r="65" spans="1:19" x14ac:dyDescent="0.45">
      <c r="A65" s="2" t="str">
        <f t="shared" si="0"/>
        <v>2013|Auckland|Private Dwelling</v>
      </c>
      <c r="B65" t="s">
        <v>16</v>
      </c>
      <c r="C65" t="s">
        <v>17</v>
      </c>
      <c r="D65" t="s">
        <v>18</v>
      </c>
      <c r="E65" t="s">
        <v>19</v>
      </c>
      <c r="F65">
        <v>2013</v>
      </c>
      <c r="G65">
        <v>2013</v>
      </c>
      <c r="H65">
        <v>102</v>
      </c>
      <c r="I65" t="s">
        <v>99</v>
      </c>
      <c r="J65">
        <v>22</v>
      </c>
      <c r="K65" t="s">
        <v>27</v>
      </c>
      <c r="L65">
        <v>1</v>
      </c>
      <c r="M65" t="s">
        <v>261</v>
      </c>
      <c r="N65">
        <v>8238</v>
      </c>
      <c r="R65" s="2">
        <f t="shared" si="1"/>
        <v>4.8934350274431537</v>
      </c>
      <c r="S65" s="2">
        <f>VLOOKUP(A65,'Health Total'!$A$2:$S$226,14,0)</f>
        <v>168348</v>
      </c>
    </row>
    <row r="66" spans="1:19" x14ac:dyDescent="0.45">
      <c r="A66" s="2" t="str">
        <f t="shared" si="0"/>
        <v>2013|Auckland|Non-private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2013</v>
      </c>
      <c r="G66">
        <v>2013</v>
      </c>
      <c r="H66">
        <v>102</v>
      </c>
      <c r="I66" t="s">
        <v>99</v>
      </c>
      <c r="J66">
        <v>22</v>
      </c>
      <c r="K66" t="s">
        <v>27</v>
      </c>
      <c r="L66">
        <v>2</v>
      </c>
      <c r="M66" t="s">
        <v>262</v>
      </c>
      <c r="P66" t="s">
        <v>24</v>
      </c>
      <c r="Q66" t="s">
        <v>25</v>
      </c>
      <c r="R66" s="2" t="str">
        <f t="shared" si="1"/>
        <v>.</v>
      </c>
      <c r="S66" s="2">
        <f>VLOOKUP(A66,'Health Total'!$A$2:$S$226,14,0)</f>
        <v>0</v>
      </c>
    </row>
    <row r="67" spans="1:19" x14ac:dyDescent="0.45">
      <c r="A67" s="2" t="str">
        <f t="shared" ref="A67:A130" si="2">G67&amp;"|"&amp;I67&amp;"|"&amp;M67</f>
        <v>2013|Auckland|Total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2013</v>
      </c>
      <c r="G67">
        <v>2013</v>
      </c>
      <c r="H67">
        <v>102</v>
      </c>
      <c r="I67" t="s">
        <v>99</v>
      </c>
      <c r="J67">
        <v>22</v>
      </c>
      <c r="K67" t="s">
        <v>27</v>
      </c>
      <c r="L67">
        <v>99</v>
      </c>
      <c r="M67" t="s">
        <v>260</v>
      </c>
      <c r="P67" t="s">
        <v>24</v>
      </c>
      <c r="Q67" t="s">
        <v>25</v>
      </c>
      <c r="R67" s="2" t="str">
        <f t="shared" ref="R67:R130" si="3">IF(P67&lt;&gt;"_U",IFERROR((N67/S67*100),"."),".")</f>
        <v>.</v>
      </c>
      <c r="S67" s="2">
        <f>VLOOKUP(A67,'Health Total'!$A$2:$S$226,14,0)</f>
        <v>0</v>
      </c>
    </row>
    <row r="68" spans="1:19" x14ac:dyDescent="0.45">
      <c r="A68" s="2" t="str">
        <f t="shared" si="2"/>
        <v>2013|Auckland|Private Dwelling</v>
      </c>
      <c r="B68" t="s">
        <v>16</v>
      </c>
      <c r="C68" t="s">
        <v>17</v>
      </c>
      <c r="D68" t="s">
        <v>18</v>
      </c>
      <c r="E68" t="s">
        <v>19</v>
      </c>
      <c r="F68">
        <v>2013</v>
      </c>
      <c r="G68">
        <v>2013</v>
      </c>
      <c r="H68">
        <v>102</v>
      </c>
      <c r="I68" t="s">
        <v>99</v>
      </c>
      <c r="J68">
        <v>3</v>
      </c>
      <c r="K68" t="s">
        <v>28</v>
      </c>
      <c r="L68">
        <v>1</v>
      </c>
      <c r="M68" t="s">
        <v>261</v>
      </c>
      <c r="N68">
        <v>885</v>
      </c>
      <c r="R68" s="2">
        <f t="shared" si="3"/>
        <v>0.52569677097441014</v>
      </c>
      <c r="S68" s="2">
        <f>VLOOKUP(A68,'Health Total'!$A$2:$S$226,14,0)</f>
        <v>168348</v>
      </c>
    </row>
    <row r="69" spans="1:19" x14ac:dyDescent="0.45">
      <c r="A69" s="2" t="str">
        <f t="shared" si="2"/>
        <v>2013|Auckland|Non-private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2013</v>
      </c>
      <c r="G69">
        <v>2013</v>
      </c>
      <c r="H69">
        <v>102</v>
      </c>
      <c r="I69" t="s">
        <v>99</v>
      </c>
      <c r="J69">
        <v>3</v>
      </c>
      <c r="K69" t="s">
        <v>28</v>
      </c>
      <c r="L69">
        <v>2</v>
      </c>
      <c r="M69" t="s">
        <v>262</v>
      </c>
      <c r="P69" t="s">
        <v>24</v>
      </c>
      <c r="Q69" t="s">
        <v>25</v>
      </c>
      <c r="R69" s="2" t="str">
        <f t="shared" si="3"/>
        <v>.</v>
      </c>
      <c r="S69" s="2">
        <f>VLOOKUP(A69,'Health Total'!$A$2:$S$226,14,0)</f>
        <v>0</v>
      </c>
    </row>
    <row r="70" spans="1:19" x14ac:dyDescent="0.45">
      <c r="A70" s="2" t="str">
        <f t="shared" si="2"/>
        <v>2013|Auckland|Total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2013</v>
      </c>
      <c r="G70">
        <v>2013</v>
      </c>
      <c r="H70">
        <v>102</v>
      </c>
      <c r="I70" t="s">
        <v>99</v>
      </c>
      <c r="J70">
        <v>3</v>
      </c>
      <c r="K70" t="s">
        <v>28</v>
      </c>
      <c r="L70">
        <v>99</v>
      </c>
      <c r="M70" t="s">
        <v>260</v>
      </c>
      <c r="P70" t="s">
        <v>24</v>
      </c>
      <c r="Q70" t="s">
        <v>25</v>
      </c>
      <c r="R70" s="2" t="str">
        <f t="shared" si="3"/>
        <v>.</v>
      </c>
      <c r="S70" s="2">
        <f>VLOOKUP(A70,'Health Total'!$A$2:$S$226,14,0)</f>
        <v>0</v>
      </c>
    </row>
    <row r="71" spans="1:19" x14ac:dyDescent="0.45">
      <c r="A71" s="2" t="str">
        <f t="shared" si="2"/>
        <v>2013|Auckland|Private Dwelling</v>
      </c>
      <c r="B71" t="s">
        <v>16</v>
      </c>
      <c r="C71" t="s">
        <v>17</v>
      </c>
      <c r="D71" t="s">
        <v>18</v>
      </c>
      <c r="E71" t="s">
        <v>19</v>
      </c>
      <c r="F71">
        <v>2013</v>
      </c>
      <c r="G71">
        <v>2013</v>
      </c>
      <c r="H71">
        <v>102</v>
      </c>
      <c r="I71" t="s">
        <v>99</v>
      </c>
      <c r="J71">
        <v>999</v>
      </c>
      <c r="K71" t="s">
        <v>29</v>
      </c>
      <c r="L71">
        <v>1</v>
      </c>
      <c r="M71" t="s">
        <v>261</v>
      </c>
      <c r="N71">
        <v>168348</v>
      </c>
      <c r="R71" s="2">
        <f t="shared" si="3"/>
        <v>100</v>
      </c>
      <c r="S71" s="2">
        <f>VLOOKUP(A71,'Health Total'!$A$2:$S$226,14,0)</f>
        <v>168348</v>
      </c>
    </row>
    <row r="72" spans="1:19" x14ac:dyDescent="0.45">
      <c r="A72" s="2" t="str">
        <f t="shared" si="2"/>
        <v>2013|Auckland|Non-private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2013</v>
      </c>
      <c r="G72">
        <v>2013</v>
      </c>
      <c r="H72">
        <v>102</v>
      </c>
      <c r="I72" t="s">
        <v>99</v>
      </c>
      <c r="J72">
        <v>999</v>
      </c>
      <c r="K72" t="s">
        <v>29</v>
      </c>
      <c r="L72">
        <v>2</v>
      </c>
      <c r="M72" t="s">
        <v>262</v>
      </c>
      <c r="P72" t="s">
        <v>24</v>
      </c>
      <c r="Q72" t="s">
        <v>25</v>
      </c>
      <c r="R72" s="2" t="str">
        <f t="shared" si="3"/>
        <v>.</v>
      </c>
      <c r="S72" s="2">
        <f>VLOOKUP(A72,'Health Total'!$A$2:$S$226,14,0)</f>
        <v>0</v>
      </c>
    </row>
    <row r="73" spans="1:19" x14ac:dyDescent="0.45">
      <c r="A73" s="2" t="str">
        <f t="shared" si="2"/>
        <v>2013|Auckland|Total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2013</v>
      </c>
      <c r="G73">
        <v>2013</v>
      </c>
      <c r="H73">
        <v>102</v>
      </c>
      <c r="I73" t="s">
        <v>99</v>
      </c>
      <c r="J73">
        <v>999</v>
      </c>
      <c r="K73" t="s">
        <v>29</v>
      </c>
      <c r="L73">
        <v>99</v>
      </c>
      <c r="M73" t="s">
        <v>260</v>
      </c>
      <c r="P73" t="s">
        <v>24</v>
      </c>
      <c r="Q73" t="s">
        <v>25</v>
      </c>
      <c r="R73" s="2" t="str">
        <f t="shared" si="3"/>
        <v>.</v>
      </c>
      <c r="S73" s="2">
        <f>VLOOKUP(A73,'Health Total'!$A$2:$S$226,14,0)</f>
        <v>0</v>
      </c>
    </row>
    <row r="74" spans="1:19" x14ac:dyDescent="0.45">
      <c r="A74" s="2" t="str">
        <f t="shared" si="2"/>
        <v>2013|Counties Manukau|Private Dwelling</v>
      </c>
      <c r="B74" t="s">
        <v>16</v>
      </c>
      <c r="C74" t="s">
        <v>17</v>
      </c>
      <c r="D74" t="s">
        <v>18</v>
      </c>
      <c r="E74" t="s">
        <v>19</v>
      </c>
      <c r="F74">
        <v>2013</v>
      </c>
      <c r="G74">
        <v>2013</v>
      </c>
      <c r="H74">
        <v>103</v>
      </c>
      <c r="I74" t="s">
        <v>253</v>
      </c>
      <c r="J74">
        <v>1</v>
      </c>
      <c r="K74" t="s">
        <v>22</v>
      </c>
      <c r="L74">
        <v>1</v>
      </c>
      <c r="M74" t="s">
        <v>261</v>
      </c>
      <c r="N74">
        <v>140967</v>
      </c>
      <c r="R74" s="2">
        <f t="shared" si="3"/>
        <v>94.17576911514179</v>
      </c>
      <c r="S74" s="2">
        <f>VLOOKUP(A74,'Health Total'!$A$2:$S$226,14,0)</f>
        <v>149685</v>
      </c>
    </row>
    <row r="75" spans="1:19" x14ac:dyDescent="0.45">
      <c r="A75" s="2" t="str">
        <f t="shared" si="2"/>
        <v>2013|Counties Manukau|Non-private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2013</v>
      </c>
      <c r="G75">
        <v>2013</v>
      </c>
      <c r="H75">
        <v>103</v>
      </c>
      <c r="I75" t="s">
        <v>253</v>
      </c>
      <c r="J75">
        <v>1</v>
      </c>
      <c r="K75" t="s">
        <v>22</v>
      </c>
      <c r="L75">
        <v>2</v>
      </c>
      <c r="M75" t="s">
        <v>262</v>
      </c>
      <c r="N75">
        <v>351</v>
      </c>
      <c r="R75" s="2" t="str">
        <f t="shared" si="3"/>
        <v>.</v>
      </c>
      <c r="S75" s="2">
        <f>VLOOKUP(A75,'Health Total'!$A$2:$S$226,14,0)</f>
        <v>0</v>
      </c>
    </row>
    <row r="76" spans="1:19" x14ac:dyDescent="0.45">
      <c r="A76" s="2" t="str">
        <f t="shared" si="2"/>
        <v>2013|Counties Manukau|Total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2013</v>
      </c>
      <c r="G76">
        <v>2013</v>
      </c>
      <c r="H76">
        <v>103</v>
      </c>
      <c r="I76" t="s">
        <v>253</v>
      </c>
      <c r="J76">
        <v>1</v>
      </c>
      <c r="K76" t="s">
        <v>22</v>
      </c>
      <c r="L76">
        <v>99</v>
      </c>
      <c r="M76" t="s">
        <v>260</v>
      </c>
      <c r="N76">
        <v>141321</v>
      </c>
      <c r="R76" s="2" t="str">
        <f t="shared" si="3"/>
        <v>.</v>
      </c>
      <c r="S76" s="2">
        <f>VLOOKUP(A76,'Health Total'!$A$2:$S$226,14,0)</f>
        <v>0</v>
      </c>
    </row>
    <row r="77" spans="1:19" x14ac:dyDescent="0.45">
      <c r="A77" s="2" t="str">
        <f t="shared" si="2"/>
        <v>2013|Counties Manukau|Private Dwelling</v>
      </c>
      <c r="B77" t="s">
        <v>16</v>
      </c>
      <c r="C77" t="s">
        <v>17</v>
      </c>
      <c r="D77" t="s">
        <v>18</v>
      </c>
      <c r="E77" t="s">
        <v>19</v>
      </c>
      <c r="F77">
        <v>2013</v>
      </c>
      <c r="G77">
        <v>2013</v>
      </c>
      <c r="H77">
        <v>103</v>
      </c>
      <c r="I77" t="s">
        <v>253</v>
      </c>
      <c r="J77">
        <v>2</v>
      </c>
      <c r="K77" t="s">
        <v>23</v>
      </c>
      <c r="L77">
        <v>1</v>
      </c>
      <c r="M77" t="s">
        <v>261</v>
      </c>
      <c r="N77">
        <v>7896</v>
      </c>
      <c r="R77" s="2">
        <f t="shared" si="3"/>
        <v>5.2750776630924943</v>
      </c>
      <c r="S77" s="2">
        <f>VLOOKUP(A77,'Health Total'!$A$2:$S$226,14,0)</f>
        <v>149685</v>
      </c>
    </row>
    <row r="78" spans="1:19" x14ac:dyDescent="0.45">
      <c r="A78" s="2" t="str">
        <f t="shared" si="2"/>
        <v>2013|Counties Manukau|Non-private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2013</v>
      </c>
      <c r="G78">
        <v>2013</v>
      </c>
      <c r="H78">
        <v>103</v>
      </c>
      <c r="I78" t="s">
        <v>253</v>
      </c>
      <c r="J78">
        <v>2</v>
      </c>
      <c r="K78" t="s">
        <v>23</v>
      </c>
      <c r="L78">
        <v>2</v>
      </c>
      <c r="M78" t="s">
        <v>262</v>
      </c>
      <c r="P78" t="s">
        <v>24</v>
      </c>
      <c r="Q78" t="s">
        <v>25</v>
      </c>
      <c r="R78" s="2" t="str">
        <f t="shared" si="3"/>
        <v>.</v>
      </c>
      <c r="S78" s="2">
        <f>VLOOKUP(A78,'Health Total'!$A$2:$S$226,14,0)</f>
        <v>0</v>
      </c>
    </row>
    <row r="79" spans="1:19" x14ac:dyDescent="0.45">
      <c r="A79" s="2" t="str">
        <f t="shared" si="2"/>
        <v>2013|Counties Manukau|Total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2013</v>
      </c>
      <c r="G79">
        <v>2013</v>
      </c>
      <c r="H79">
        <v>103</v>
      </c>
      <c r="I79" t="s">
        <v>253</v>
      </c>
      <c r="J79">
        <v>2</v>
      </c>
      <c r="K79" t="s">
        <v>23</v>
      </c>
      <c r="L79">
        <v>99</v>
      </c>
      <c r="M79" t="s">
        <v>260</v>
      </c>
      <c r="P79" t="s">
        <v>24</v>
      </c>
      <c r="Q79" t="s">
        <v>25</v>
      </c>
      <c r="R79" s="2" t="str">
        <f t="shared" si="3"/>
        <v>.</v>
      </c>
      <c r="S79" s="2">
        <f>VLOOKUP(A79,'Health Total'!$A$2:$S$226,14,0)</f>
        <v>0</v>
      </c>
    </row>
    <row r="80" spans="1:19" x14ac:dyDescent="0.45">
      <c r="A80" s="2" t="str">
        <f t="shared" si="2"/>
        <v>2013|Counties Manukau|Private Dwelling</v>
      </c>
      <c r="B80" t="s">
        <v>16</v>
      </c>
      <c r="C80" t="s">
        <v>17</v>
      </c>
      <c r="D80" t="s">
        <v>18</v>
      </c>
      <c r="E80" t="s">
        <v>19</v>
      </c>
      <c r="F80">
        <v>2013</v>
      </c>
      <c r="G80">
        <v>2013</v>
      </c>
      <c r="H80">
        <v>103</v>
      </c>
      <c r="I80" t="s">
        <v>253</v>
      </c>
      <c r="J80">
        <v>21</v>
      </c>
      <c r="K80" t="s">
        <v>26</v>
      </c>
      <c r="L80">
        <v>1</v>
      </c>
      <c r="M80" t="s">
        <v>261</v>
      </c>
      <c r="N80">
        <v>2481</v>
      </c>
      <c r="R80" s="2">
        <f t="shared" si="3"/>
        <v>1.6574807094899286</v>
      </c>
      <c r="S80" s="2">
        <f>VLOOKUP(A80,'Health Total'!$A$2:$S$226,14,0)</f>
        <v>149685</v>
      </c>
    </row>
    <row r="81" spans="1:19" x14ac:dyDescent="0.45">
      <c r="A81" s="2" t="str">
        <f t="shared" si="2"/>
        <v>2013|Counties Manukau|Non-private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2013</v>
      </c>
      <c r="G81">
        <v>2013</v>
      </c>
      <c r="H81">
        <v>103</v>
      </c>
      <c r="I81" t="s">
        <v>253</v>
      </c>
      <c r="J81">
        <v>21</v>
      </c>
      <c r="K81" t="s">
        <v>26</v>
      </c>
      <c r="L81">
        <v>2</v>
      </c>
      <c r="M81" t="s">
        <v>262</v>
      </c>
      <c r="P81" t="s">
        <v>24</v>
      </c>
      <c r="Q81" t="s">
        <v>25</v>
      </c>
      <c r="R81" s="2" t="str">
        <f t="shared" si="3"/>
        <v>.</v>
      </c>
      <c r="S81" s="2">
        <f>VLOOKUP(A81,'Health Total'!$A$2:$S$226,14,0)</f>
        <v>0</v>
      </c>
    </row>
    <row r="82" spans="1:19" x14ac:dyDescent="0.45">
      <c r="A82" s="2" t="str">
        <f t="shared" si="2"/>
        <v>2013|Counties Manukau|Total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2013</v>
      </c>
      <c r="G82">
        <v>2013</v>
      </c>
      <c r="H82">
        <v>103</v>
      </c>
      <c r="I82" t="s">
        <v>253</v>
      </c>
      <c r="J82">
        <v>21</v>
      </c>
      <c r="K82" t="s">
        <v>26</v>
      </c>
      <c r="L82">
        <v>99</v>
      </c>
      <c r="M82" t="s">
        <v>260</v>
      </c>
      <c r="P82" t="s">
        <v>24</v>
      </c>
      <c r="Q82" t="s">
        <v>25</v>
      </c>
      <c r="R82" s="2" t="str">
        <f t="shared" si="3"/>
        <v>.</v>
      </c>
      <c r="S82" s="2">
        <f>VLOOKUP(A82,'Health Total'!$A$2:$S$226,14,0)</f>
        <v>0</v>
      </c>
    </row>
    <row r="83" spans="1:19" x14ac:dyDescent="0.45">
      <c r="A83" s="2" t="str">
        <f t="shared" si="2"/>
        <v>2013|Counties Manukau|Private Dwelling</v>
      </c>
      <c r="B83" t="s">
        <v>16</v>
      </c>
      <c r="C83" t="s">
        <v>17</v>
      </c>
      <c r="D83" t="s">
        <v>18</v>
      </c>
      <c r="E83" t="s">
        <v>19</v>
      </c>
      <c r="F83">
        <v>2013</v>
      </c>
      <c r="G83">
        <v>2013</v>
      </c>
      <c r="H83">
        <v>103</v>
      </c>
      <c r="I83" t="s">
        <v>253</v>
      </c>
      <c r="J83">
        <v>22</v>
      </c>
      <c r="K83" t="s">
        <v>27</v>
      </c>
      <c r="L83">
        <v>1</v>
      </c>
      <c r="M83" t="s">
        <v>261</v>
      </c>
      <c r="N83">
        <v>5415</v>
      </c>
      <c r="R83" s="2">
        <f t="shared" si="3"/>
        <v>3.6175969536025656</v>
      </c>
      <c r="S83" s="2">
        <f>VLOOKUP(A83,'Health Total'!$A$2:$S$226,14,0)</f>
        <v>149685</v>
      </c>
    </row>
    <row r="84" spans="1:19" x14ac:dyDescent="0.45">
      <c r="A84" s="2" t="str">
        <f t="shared" si="2"/>
        <v>2013|Counties Manukau|Non-private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2013</v>
      </c>
      <c r="G84">
        <v>2013</v>
      </c>
      <c r="H84">
        <v>103</v>
      </c>
      <c r="I84" t="s">
        <v>253</v>
      </c>
      <c r="J84">
        <v>22</v>
      </c>
      <c r="K84" t="s">
        <v>27</v>
      </c>
      <c r="L84">
        <v>2</v>
      </c>
      <c r="M84" t="s">
        <v>262</v>
      </c>
      <c r="P84" t="s">
        <v>24</v>
      </c>
      <c r="Q84" t="s">
        <v>25</v>
      </c>
      <c r="R84" s="2" t="str">
        <f t="shared" si="3"/>
        <v>.</v>
      </c>
      <c r="S84" s="2">
        <f>VLOOKUP(A84,'Health Total'!$A$2:$S$226,14,0)</f>
        <v>0</v>
      </c>
    </row>
    <row r="85" spans="1:19" x14ac:dyDescent="0.45">
      <c r="A85" s="2" t="str">
        <f t="shared" si="2"/>
        <v>2013|Counties Manukau|Total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2013</v>
      </c>
      <c r="G85">
        <v>2013</v>
      </c>
      <c r="H85">
        <v>103</v>
      </c>
      <c r="I85" t="s">
        <v>253</v>
      </c>
      <c r="J85">
        <v>22</v>
      </c>
      <c r="K85" t="s">
        <v>27</v>
      </c>
      <c r="L85">
        <v>99</v>
      </c>
      <c r="M85" t="s">
        <v>260</v>
      </c>
      <c r="P85" t="s">
        <v>24</v>
      </c>
      <c r="Q85" t="s">
        <v>25</v>
      </c>
      <c r="R85" s="2" t="str">
        <f t="shared" si="3"/>
        <v>.</v>
      </c>
      <c r="S85" s="2">
        <f>VLOOKUP(A85,'Health Total'!$A$2:$S$226,14,0)</f>
        <v>0</v>
      </c>
    </row>
    <row r="86" spans="1:19" x14ac:dyDescent="0.45">
      <c r="A86" s="2" t="str">
        <f t="shared" si="2"/>
        <v>2013|Counties Manukau|Private Dwelling</v>
      </c>
      <c r="B86" t="s">
        <v>16</v>
      </c>
      <c r="C86" t="s">
        <v>17</v>
      </c>
      <c r="D86" t="s">
        <v>18</v>
      </c>
      <c r="E86" t="s">
        <v>19</v>
      </c>
      <c r="F86">
        <v>2013</v>
      </c>
      <c r="G86">
        <v>2013</v>
      </c>
      <c r="H86">
        <v>103</v>
      </c>
      <c r="I86" t="s">
        <v>253</v>
      </c>
      <c r="J86">
        <v>3</v>
      </c>
      <c r="K86" t="s">
        <v>28</v>
      </c>
      <c r="L86">
        <v>1</v>
      </c>
      <c r="M86" t="s">
        <v>261</v>
      </c>
      <c r="N86">
        <v>819</v>
      </c>
      <c r="R86" s="2">
        <f t="shared" si="3"/>
        <v>0.54714901292714702</v>
      </c>
      <c r="S86" s="2">
        <f>VLOOKUP(A86,'Health Total'!$A$2:$S$226,14,0)</f>
        <v>149685</v>
      </c>
    </row>
    <row r="87" spans="1:19" x14ac:dyDescent="0.45">
      <c r="A87" s="2" t="str">
        <f t="shared" si="2"/>
        <v>2013|Counties Manukau|Non-private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2013</v>
      </c>
      <c r="G87">
        <v>2013</v>
      </c>
      <c r="H87">
        <v>103</v>
      </c>
      <c r="I87" t="s">
        <v>253</v>
      </c>
      <c r="J87">
        <v>3</v>
      </c>
      <c r="K87" t="s">
        <v>28</v>
      </c>
      <c r="L87">
        <v>2</v>
      </c>
      <c r="M87" t="s">
        <v>262</v>
      </c>
      <c r="P87" t="s">
        <v>24</v>
      </c>
      <c r="Q87" t="s">
        <v>25</v>
      </c>
      <c r="R87" s="2" t="str">
        <f t="shared" si="3"/>
        <v>.</v>
      </c>
      <c r="S87" s="2">
        <f>VLOOKUP(A87,'Health Total'!$A$2:$S$226,14,0)</f>
        <v>0</v>
      </c>
    </row>
    <row r="88" spans="1:19" x14ac:dyDescent="0.45">
      <c r="A88" s="2" t="str">
        <f t="shared" si="2"/>
        <v>2013|Counties Manukau|Total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2013</v>
      </c>
      <c r="G88">
        <v>2013</v>
      </c>
      <c r="H88">
        <v>103</v>
      </c>
      <c r="I88" t="s">
        <v>253</v>
      </c>
      <c r="J88">
        <v>3</v>
      </c>
      <c r="K88" t="s">
        <v>28</v>
      </c>
      <c r="L88">
        <v>99</v>
      </c>
      <c r="M88" t="s">
        <v>260</v>
      </c>
      <c r="P88" t="s">
        <v>24</v>
      </c>
      <c r="Q88" t="s">
        <v>25</v>
      </c>
      <c r="R88" s="2" t="str">
        <f t="shared" si="3"/>
        <v>.</v>
      </c>
      <c r="S88" s="2">
        <f>VLOOKUP(A88,'Health Total'!$A$2:$S$226,14,0)</f>
        <v>0</v>
      </c>
    </row>
    <row r="89" spans="1:19" x14ac:dyDescent="0.45">
      <c r="A89" s="2" t="str">
        <f t="shared" si="2"/>
        <v>2013|Counties Manukau|Private Dwelling</v>
      </c>
      <c r="B89" t="s">
        <v>16</v>
      </c>
      <c r="C89" t="s">
        <v>17</v>
      </c>
      <c r="D89" t="s">
        <v>18</v>
      </c>
      <c r="E89" t="s">
        <v>19</v>
      </c>
      <c r="F89">
        <v>2013</v>
      </c>
      <c r="G89">
        <v>2013</v>
      </c>
      <c r="H89">
        <v>103</v>
      </c>
      <c r="I89" t="s">
        <v>253</v>
      </c>
      <c r="J89">
        <v>999</v>
      </c>
      <c r="K89" t="s">
        <v>29</v>
      </c>
      <c r="L89">
        <v>1</v>
      </c>
      <c r="M89" t="s">
        <v>261</v>
      </c>
      <c r="N89">
        <v>149685</v>
      </c>
      <c r="R89" s="2">
        <f t="shared" si="3"/>
        <v>100</v>
      </c>
      <c r="S89" s="2">
        <f>VLOOKUP(A89,'Health Total'!$A$2:$S$226,14,0)</f>
        <v>149685</v>
      </c>
    </row>
    <row r="90" spans="1:19" x14ac:dyDescent="0.45">
      <c r="A90" s="2" t="str">
        <f t="shared" si="2"/>
        <v>2013|Counties Manukau|Non-private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2013</v>
      </c>
      <c r="G90">
        <v>2013</v>
      </c>
      <c r="H90">
        <v>103</v>
      </c>
      <c r="I90" t="s">
        <v>253</v>
      </c>
      <c r="J90">
        <v>999</v>
      </c>
      <c r="K90" t="s">
        <v>29</v>
      </c>
      <c r="L90">
        <v>2</v>
      </c>
      <c r="M90" t="s">
        <v>262</v>
      </c>
      <c r="P90" t="s">
        <v>24</v>
      </c>
      <c r="Q90" t="s">
        <v>25</v>
      </c>
      <c r="R90" s="2" t="str">
        <f t="shared" si="3"/>
        <v>.</v>
      </c>
      <c r="S90" s="2">
        <f>VLOOKUP(A90,'Health Total'!$A$2:$S$226,14,0)</f>
        <v>0</v>
      </c>
    </row>
    <row r="91" spans="1:19" x14ac:dyDescent="0.45">
      <c r="A91" s="2" t="str">
        <f t="shared" si="2"/>
        <v>2013|Counties Manukau|Total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2013</v>
      </c>
      <c r="G91">
        <v>2013</v>
      </c>
      <c r="H91">
        <v>103</v>
      </c>
      <c r="I91" t="s">
        <v>253</v>
      </c>
      <c r="J91">
        <v>999</v>
      </c>
      <c r="K91" t="s">
        <v>29</v>
      </c>
      <c r="L91">
        <v>99</v>
      </c>
      <c r="M91" t="s">
        <v>260</v>
      </c>
      <c r="P91" t="s">
        <v>24</v>
      </c>
      <c r="Q91" t="s">
        <v>25</v>
      </c>
      <c r="R91" s="2" t="str">
        <f t="shared" si="3"/>
        <v>.</v>
      </c>
      <c r="S91" s="2">
        <f>VLOOKUP(A91,'Health Total'!$A$2:$S$226,14,0)</f>
        <v>0</v>
      </c>
    </row>
    <row r="92" spans="1:19" x14ac:dyDescent="0.45">
      <c r="A92" s="2" t="str">
        <f t="shared" si="2"/>
        <v>2013|Te Manawa Taki|Private Dwelling</v>
      </c>
      <c r="B92" t="s">
        <v>16</v>
      </c>
      <c r="C92" t="s">
        <v>17</v>
      </c>
      <c r="D92" t="s">
        <v>18</v>
      </c>
      <c r="E92" t="s">
        <v>19</v>
      </c>
      <c r="F92">
        <v>2013</v>
      </c>
      <c r="G92">
        <v>2013</v>
      </c>
      <c r="H92">
        <v>20</v>
      </c>
      <c r="I92" t="s">
        <v>252</v>
      </c>
      <c r="J92">
        <v>1</v>
      </c>
      <c r="K92" t="s">
        <v>22</v>
      </c>
      <c r="L92">
        <v>1</v>
      </c>
      <c r="M92" t="s">
        <v>261</v>
      </c>
      <c r="N92">
        <v>311565</v>
      </c>
      <c r="R92" s="2">
        <f t="shared" si="3"/>
        <v>85.997598641990649</v>
      </c>
      <c r="S92" s="2">
        <f>VLOOKUP(A92,'Health Total'!$A$2:$S$226,14,0)</f>
        <v>362295</v>
      </c>
    </row>
    <row r="93" spans="1:19" x14ac:dyDescent="0.45">
      <c r="A93" s="2" t="str">
        <f t="shared" si="2"/>
        <v>2013|Te Manawa Taki|Non-private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2013</v>
      </c>
      <c r="G93">
        <v>2013</v>
      </c>
      <c r="H93">
        <v>20</v>
      </c>
      <c r="I93" t="s">
        <v>252</v>
      </c>
      <c r="J93">
        <v>1</v>
      </c>
      <c r="K93" t="s">
        <v>22</v>
      </c>
      <c r="L93">
        <v>2</v>
      </c>
      <c r="M93" t="s">
        <v>262</v>
      </c>
      <c r="N93">
        <v>1686</v>
      </c>
      <c r="R93" s="2" t="str">
        <f t="shared" si="3"/>
        <v>.</v>
      </c>
      <c r="S93" s="2">
        <f>VLOOKUP(A93,'Health Total'!$A$2:$S$226,14,0)</f>
        <v>0</v>
      </c>
    </row>
    <row r="94" spans="1:19" x14ac:dyDescent="0.45">
      <c r="A94" s="2" t="str">
        <f t="shared" si="2"/>
        <v>2013|Te Manawa Taki|Total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2013</v>
      </c>
      <c r="G94">
        <v>2013</v>
      </c>
      <c r="H94">
        <v>20</v>
      </c>
      <c r="I94" t="s">
        <v>252</v>
      </c>
      <c r="J94">
        <v>1</v>
      </c>
      <c r="K94" t="s">
        <v>22</v>
      </c>
      <c r="L94">
        <v>99</v>
      </c>
      <c r="M94" t="s">
        <v>260</v>
      </c>
      <c r="N94">
        <v>313251</v>
      </c>
      <c r="R94" s="2" t="str">
        <f t="shared" si="3"/>
        <v>.</v>
      </c>
      <c r="S94" s="2">
        <f>VLOOKUP(A94,'Health Total'!$A$2:$S$226,14,0)</f>
        <v>0</v>
      </c>
    </row>
    <row r="95" spans="1:19" x14ac:dyDescent="0.45">
      <c r="A95" s="2" t="str">
        <f t="shared" si="2"/>
        <v>2013|Te Manawa Taki|Private Dwelling</v>
      </c>
      <c r="B95" t="s">
        <v>16</v>
      </c>
      <c r="C95" t="s">
        <v>17</v>
      </c>
      <c r="D95" t="s">
        <v>18</v>
      </c>
      <c r="E95" t="s">
        <v>19</v>
      </c>
      <c r="F95">
        <v>2013</v>
      </c>
      <c r="G95">
        <v>2013</v>
      </c>
      <c r="H95">
        <v>20</v>
      </c>
      <c r="I95" t="s">
        <v>252</v>
      </c>
      <c r="J95">
        <v>2</v>
      </c>
      <c r="K95" t="s">
        <v>23</v>
      </c>
      <c r="L95">
        <v>1</v>
      </c>
      <c r="M95" t="s">
        <v>261</v>
      </c>
      <c r="N95">
        <v>49044</v>
      </c>
      <c r="R95" s="2">
        <f t="shared" si="3"/>
        <v>13.537034736885687</v>
      </c>
      <c r="S95" s="2">
        <f>VLOOKUP(A95,'Health Total'!$A$2:$S$226,14,0)</f>
        <v>362295</v>
      </c>
    </row>
    <row r="96" spans="1:19" x14ac:dyDescent="0.45">
      <c r="A96" s="2" t="str">
        <f t="shared" si="2"/>
        <v>2013|Te Manawa Taki|Non-private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2013</v>
      </c>
      <c r="G96">
        <v>2013</v>
      </c>
      <c r="H96">
        <v>20</v>
      </c>
      <c r="I96" t="s">
        <v>252</v>
      </c>
      <c r="J96">
        <v>2</v>
      </c>
      <c r="K96" t="s">
        <v>23</v>
      </c>
      <c r="L96">
        <v>2</v>
      </c>
      <c r="M96" t="s">
        <v>262</v>
      </c>
      <c r="P96" t="s">
        <v>24</v>
      </c>
      <c r="Q96" t="s">
        <v>25</v>
      </c>
      <c r="R96" s="2" t="str">
        <f t="shared" si="3"/>
        <v>.</v>
      </c>
      <c r="S96" s="2">
        <f>VLOOKUP(A96,'Health Total'!$A$2:$S$226,14,0)</f>
        <v>0</v>
      </c>
    </row>
    <row r="97" spans="1:19" x14ac:dyDescent="0.45">
      <c r="A97" s="2" t="str">
        <f t="shared" si="2"/>
        <v>2013|Te Manawa Taki|Total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2013</v>
      </c>
      <c r="G97">
        <v>2013</v>
      </c>
      <c r="H97">
        <v>20</v>
      </c>
      <c r="I97" t="s">
        <v>252</v>
      </c>
      <c r="J97">
        <v>2</v>
      </c>
      <c r="K97" t="s">
        <v>23</v>
      </c>
      <c r="L97">
        <v>99</v>
      </c>
      <c r="M97" t="s">
        <v>260</v>
      </c>
      <c r="P97" t="s">
        <v>24</v>
      </c>
      <c r="Q97" t="s">
        <v>25</v>
      </c>
      <c r="R97" s="2" t="str">
        <f t="shared" si="3"/>
        <v>.</v>
      </c>
      <c r="S97" s="2">
        <f>VLOOKUP(A97,'Health Total'!$A$2:$S$226,14,0)</f>
        <v>0</v>
      </c>
    </row>
    <row r="98" spans="1:19" x14ac:dyDescent="0.45">
      <c r="A98" s="2" t="str">
        <f t="shared" si="2"/>
        <v>2013|Te Manawa Taki|Private Dwelling</v>
      </c>
      <c r="B98" t="s">
        <v>16</v>
      </c>
      <c r="C98" t="s">
        <v>17</v>
      </c>
      <c r="D98" t="s">
        <v>18</v>
      </c>
      <c r="E98" t="s">
        <v>19</v>
      </c>
      <c r="F98">
        <v>2013</v>
      </c>
      <c r="G98">
        <v>2013</v>
      </c>
      <c r="H98">
        <v>20</v>
      </c>
      <c r="I98" t="s">
        <v>252</v>
      </c>
      <c r="J98">
        <v>21</v>
      </c>
      <c r="K98" t="s">
        <v>26</v>
      </c>
      <c r="L98">
        <v>1</v>
      </c>
      <c r="M98" t="s">
        <v>261</v>
      </c>
      <c r="N98">
        <v>9813</v>
      </c>
      <c r="R98" s="2">
        <f t="shared" si="3"/>
        <v>2.7085662236575168</v>
      </c>
      <c r="S98" s="2">
        <f>VLOOKUP(A98,'Health Total'!$A$2:$S$226,14,0)</f>
        <v>362295</v>
      </c>
    </row>
    <row r="99" spans="1:19" x14ac:dyDescent="0.45">
      <c r="A99" s="2" t="str">
        <f t="shared" si="2"/>
        <v>2013|Te Manawa Taki|Non-private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2013</v>
      </c>
      <c r="G99">
        <v>2013</v>
      </c>
      <c r="H99">
        <v>20</v>
      </c>
      <c r="I99" t="s">
        <v>252</v>
      </c>
      <c r="J99">
        <v>21</v>
      </c>
      <c r="K99" t="s">
        <v>26</v>
      </c>
      <c r="L99">
        <v>2</v>
      </c>
      <c r="M99" t="s">
        <v>262</v>
      </c>
      <c r="P99" t="s">
        <v>24</v>
      </c>
      <c r="Q99" t="s">
        <v>25</v>
      </c>
      <c r="R99" s="2" t="str">
        <f t="shared" si="3"/>
        <v>.</v>
      </c>
      <c r="S99" s="2">
        <f>VLOOKUP(A99,'Health Total'!$A$2:$S$226,14,0)</f>
        <v>0</v>
      </c>
    </row>
    <row r="100" spans="1:19" x14ac:dyDescent="0.45">
      <c r="A100" s="2" t="str">
        <f t="shared" si="2"/>
        <v>2013|Te Manawa Taki|Total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2013</v>
      </c>
      <c r="G100">
        <v>2013</v>
      </c>
      <c r="H100">
        <v>20</v>
      </c>
      <c r="I100" t="s">
        <v>252</v>
      </c>
      <c r="J100">
        <v>21</v>
      </c>
      <c r="K100" t="s">
        <v>26</v>
      </c>
      <c r="L100">
        <v>99</v>
      </c>
      <c r="M100" t="s">
        <v>260</v>
      </c>
      <c r="P100" t="s">
        <v>24</v>
      </c>
      <c r="Q100" t="s">
        <v>25</v>
      </c>
      <c r="R100" s="2" t="str">
        <f t="shared" si="3"/>
        <v>.</v>
      </c>
      <c r="S100" s="2">
        <f>VLOOKUP(A100,'Health Total'!$A$2:$S$226,14,0)</f>
        <v>0</v>
      </c>
    </row>
    <row r="101" spans="1:19" x14ac:dyDescent="0.45">
      <c r="A101" s="2" t="str">
        <f t="shared" si="2"/>
        <v>2013|Te Manawa Taki|Private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2013</v>
      </c>
      <c r="G101">
        <v>2013</v>
      </c>
      <c r="H101">
        <v>20</v>
      </c>
      <c r="I101" t="s">
        <v>252</v>
      </c>
      <c r="J101">
        <v>22</v>
      </c>
      <c r="K101" t="s">
        <v>27</v>
      </c>
      <c r="L101">
        <v>1</v>
      </c>
      <c r="M101" t="s">
        <v>261</v>
      </c>
      <c r="N101">
        <v>39231</v>
      </c>
      <c r="R101" s="2">
        <f t="shared" si="3"/>
        <v>10.82846851322817</v>
      </c>
      <c r="S101" s="2">
        <f>VLOOKUP(A101,'Health Total'!$A$2:$S$226,14,0)</f>
        <v>362295</v>
      </c>
    </row>
    <row r="102" spans="1:19" x14ac:dyDescent="0.45">
      <c r="A102" s="2" t="str">
        <f t="shared" si="2"/>
        <v>2013|Te Manawa Taki|Non-private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2013</v>
      </c>
      <c r="G102">
        <v>2013</v>
      </c>
      <c r="H102">
        <v>20</v>
      </c>
      <c r="I102" t="s">
        <v>252</v>
      </c>
      <c r="J102">
        <v>22</v>
      </c>
      <c r="K102" t="s">
        <v>27</v>
      </c>
      <c r="L102">
        <v>2</v>
      </c>
      <c r="M102" t="s">
        <v>262</v>
      </c>
      <c r="P102" t="s">
        <v>24</v>
      </c>
      <c r="Q102" t="s">
        <v>25</v>
      </c>
      <c r="R102" s="2" t="str">
        <f t="shared" si="3"/>
        <v>.</v>
      </c>
      <c r="S102" s="2">
        <f>VLOOKUP(A102,'Health Total'!$A$2:$S$226,14,0)</f>
        <v>0</v>
      </c>
    </row>
    <row r="103" spans="1:19" x14ac:dyDescent="0.45">
      <c r="A103" s="2" t="str">
        <f t="shared" si="2"/>
        <v>2013|Te Manawa Taki|Total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2013</v>
      </c>
      <c r="G103">
        <v>2013</v>
      </c>
      <c r="H103">
        <v>20</v>
      </c>
      <c r="I103" t="s">
        <v>252</v>
      </c>
      <c r="J103">
        <v>22</v>
      </c>
      <c r="K103" t="s">
        <v>27</v>
      </c>
      <c r="L103">
        <v>99</v>
      </c>
      <c r="M103" t="s">
        <v>260</v>
      </c>
      <c r="P103" t="s">
        <v>24</v>
      </c>
      <c r="Q103" t="s">
        <v>25</v>
      </c>
      <c r="R103" s="2" t="str">
        <f t="shared" si="3"/>
        <v>.</v>
      </c>
      <c r="S103" s="2">
        <f>VLOOKUP(A103,'Health Total'!$A$2:$S$226,14,0)</f>
        <v>0</v>
      </c>
    </row>
    <row r="104" spans="1:19" x14ac:dyDescent="0.45">
      <c r="A104" s="2" t="str">
        <f t="shared" si="2"/>
        <v>2013|Te Manawa Taki|Private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2013</v>
      </c>
      <c r="G104">
        <v>2013</v>
      </c>
      <c r="H104">
        <v>20</v>
      </c>
      <c r="I104" t="s">
        <v>252</v>
      </c>
      <c r="J104">
        <v>3</v>
      </c>
      <c r="K104" t="s">
        <v>28</v>
      </c>
      <c r="L104">
        <v>1</v>
      </c>
      <c r="M104" t="s">
        <v>261</v>
      </c>
      <c r="N104">
        <v>1689</v>
      </c>
      <c r="R104" s="2">
        <f t="shared" si="3"/>
        <v>0.46619467560965511</v>
      </c>
      <c r="S104" s="2">
        <f>VLOOKUP(A104,'Health Total'!$A$2:$S$226,14,0)</f>
        <v>362295</v>
      </c>
    </row>
    <row r="105" spans="1:19" x14ac:dyDescent="0.45">
      <c r="A105" s="2" t="str">
        <f t="shared" si="2"/>
        <v>2013|Te Manawa Taki|Non-private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2013</v>
      </c>
      <c r="G105">
        <v>2013</v>
      </c>
      <c r="H105">
        <v>20</v>
      </c>
      <c r="I105" t="s">
        <v>252</v>
      </c>
      <c r="J105">
        <v>3</v>
      </c>
      <c r="K105" t="s">
        <v>28</v>
      </c>
      <c r="L105">
        <v>2</v>
      </c>
      <c r="M105" t="s">
        <v>262</v>
      </c>
      <c r="P105" t="s">
        <v>24</v>
      </c>
      <c r="Q105" t="s">
        <v>25</v>
      </c>
      <c r="R105" s="2" t="str">
        <f t="shared" si="3"/>
        <v>.</v>
      </c>
      <c r="S105" s="2">
        <f>VLOOKUP(A105,'Health Total'!$A$2:$S$226,14,0)</f>
        <v>0</v>
      </c>
    </row>
    <row r="106" spans="1:19" x14ac:dyDescent="0.45">
      <c r="A106" s="2" t="str">
        <f t="shared" si="2"/>
        <v>2013|Te Manawa Taki|Total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2013</v>
      </c>
      <c r="G106">
        <v>2013</v>
      </c>
      <c r="H106">
        <v>20</v>
      </c>
      <c r="I106" t="s">
        <v>252</v>
      </c>
      <c r="J106">
        <v>3</v>
      </c>
      <c r="K106" t="s">
        <v>28</v>
      </c>
      <c r="L106">
        <v>99</v>
      </c>
      <c r="M106" t="s">
        <v>260</v>
      </c>
      <c r="P106" t="s">
        <v>24</v>
      </c>
      <c r="Q106" t="s">
        <v>25</v>
      </c>
      <c r="R106" s="2" t="str">
        <f t="shared" si="3"/>
        <v>.</v>
      </c>
      <c r="S106" s="2">
        <f>VLOOKUP(A106,'Health Total'!$A$2:$S$226,14,0)</f>
        <v>0</v>
      </c>
    </row>
    <row r="107" spans="1:19" x14ac:dyDescent="0.45">
      <c r="A107" s="2" t="str">
        <f t="shared" si="2"/>
        <v>2013|Te Manawa Taki|Private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2013</v>
      </c>
      <c r="G107">
        <v>2013</v>
      </c>
      <c r="H107">
        <v>20</v>
      </c>
      <c r="I107" t="s">
        <v>252</v>
      </c>
      <c r="J107">
        <v>999</v>
      </c>
      <c r="K107" t="s">
        <v>29</v>
      </c>
      <c r="L107">
        <v>1</v>
      </c>
      <c r="M107" t="s">
        <v>261</v>
      </c>
      <c r="N107">
        <v>362295</v>
      </c>
      <c r="R107" s="2">
        <f t="shared" si="3"/>
        <v>100</v>
      </c>
      <c r="S107" s="2">
        <f>VLOOKUP(A107,'Health Total'!$A$2:$S$226,14,0)</f>
        <v>362295</v>
      </c>
    </row>
    <row r="108" spans="1:19" x14ac:dyDescent="0.45">
      <c r="A108" s="2" t="str">
        <f t="shared" si="2"/>
        <v>2013|Te Manawa Taki|Non-private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2013</v>
      </c>
      <c r="G108">
        <v>2013</v>
      </c>
      <c r="H108">
        <v>20</v>
      </c>
      <c r="I108" t="s">
        <v>252</v>
      </c>
      <c r="J108">
        <v>999</v>
      </c>
      <c r="K108" t="s">
        <v>29</v>
      </c>
      <c r="L108">
        <v>2</v>
      </c>
      <c r="M108" t="s">
        <v>262</v>
      </c>
      <c r="P108" t="s">
        <v>24</v>
      </c>
      <c r="Q108" t="s">
        <v>25</v>
      </c>
      <c r="R108" s="2" t="str">
        <f t="shared" si="3"/>
        <v>.</v>
      </c>
      <c r="S108" s="2">
        <f>VLOOKUP(A108,'Health Total'!$A$2:$S$226,14,0)</f>
        <v>0</v>
      </c>
    </row>
    <row r="109" spans="1:19" x14ac:dyDescent="0.45">
      <c r="A109" s="2" t="str">
        <f t="shared" si="2"/>
        <v>2013|Te Manawa Taki|Total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2013</v>
      </c>
      <c r="G109">
        <v>2013</v>
      </c>
      <c r="H109">
        <v>20</v>
      </c>
      <c r="I109" t="s">
        <v>252</v>
      </c>
      <c r="J109">
        <v>999</v>
      </c>
      <c r="K109" t="s">
        <v>29</v>
      </c>
      <c r="L109">
        <v>99</v>
      </c>
      <c r="M109" t="s">
        <v>260</v>
      </c>
      <c r="P109" t="s">
        <v>24</v>
      </c>
      <c r="Q109" t="s">
        <v>25</v>
      </c>
      <c r="R109" s="2" t="str">
        <f t="shared" si="3"/>
        <v>.</v>
      </c>
      <c r="S109" s="2">
        <f>VLOOKUP(A109,'Health Total'!$A$2:$S$226,14,0)</f>
        <v>0</v>
      </c>
    </row>
    <row r="110" spans="1:19" x14ac:dyDescent="0.45">
      <c r="A110" s="2" t="str">
        <f t="shared" si="2"/>
        <v>2013|Waikato|Private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2013</v>
      </c>
      <c r="G110">
        <v>2013</v>
      </c>
      <c r="H110">
        <v>200</v>
      </c>
      <c r="I110" t="s">
        <v>251</v>
      </c>
      <c r="J110">
        <v>1</v>
      </c>
      <c r="K110" t="s">
        <v>22</v>
      </c>
      <c r="L110">
        <v>1</v>
      </c>
      <c r="M110" t="s">
        <v>261</v>
      </c>
      <c r="N110">
        <v>134694</v>
      </c>
      <c r="R110" s="2">
        <f t="shared" si="3"/>
        <v>84.646129482297056</v>
      </c>
      <c r="S110" s="2">
        <f>VLOOKUP(A110,'Health Total'!$A$2:$S$226,14,0)</f>
        <v>159126</v>
      </c>
    </row>
    <row r="111" spans="1:19" x14ac:dyDescent="0.45">
      <c r="A111" s="2" t="str">
        <f t="shared" si="2"/>
        <v>2013|Waikato|Non-private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2013</v>
      </c>
      <c r="G111">
        <v>2013</v>
      </c>
      <c r="H111">
        <v>200</v>
      </c>
      <c r="I111" t="s">
        <v>251</v>
      </c>
      <c r="J111">
        <v>1</v>
      </c>
      <c r="K111" t="s">
        <v>22</v>
      </c>
      <c r="L111">
        <v>2</v>
      </c>
      <c r="M111" t="s">
        <v>262</v>
      </c>
      <c r="N111">
        <v>735</v>
      </c>
      <c r="R111" s="2" t="str">
        <f t="shared" si="3"/>
        <v>.</v>
      </c>
      <c r="S111" s="2">
        <f>VLOOKUP(A111,'Health Total'!$A$2:$S$226,14,0)</f>
        <v>0</v>
      </c>
    </row>
    <row r="112" spans="1:19" x14ac:dyDescent="0.45">
      <c r="A112" s="2" t="str">
        <f t="shared" si="2"/>
        <v>2013|Waikato|Total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2013</v>
      </c>
      <c r="G112">
        <v>2013</v>
      </c>
      <c r="H112">
        <v>200</v>
      </c>
      <c r="I112" t="s">
        <v>251</v>
      </c>
      <c r="J112">
        <v>1</v>
      </c>
      <c r="K112" t="s">
        <v>22</v>
      </c>
      <c r="L112">
        <v>99</v>
      </c>
      <c r="M112" t="s">
        <v>260</v>
      </c>
      <c r="N112">
        <v>135429</v>
      </c>
      <c r="R112" s="2" t="str">
        <f t="shared" si="3"/>
        <v>.</v>
      </c>
      <c r="S112" s="2">
        <f>VLOOKUP(A112,'Health Total'!$A$2:$S$226,14,0)</f>
        <v>0</v>
      </c>
    </row>
    <row r="113" spans="1:19" x14ac:dyDescent="0.45">
      <c r="A113" s="2" t="str">
        <f t="shared" si="2"/>
        <v>2013|Waikato|Private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2013</v>
      </c>
      <c r="G113">
        <v>2013</v>
      </c>
      <c r="H113">
        <v>200</v>
      </c>
      <c r="I113" t="s">
        <v>251</v>
      </c>
      <c r="J113">
        <v>2</v>
      </c>
      <c r="K113" t="s">
        <v>23</v>
      </c>
      <c r="L113">
        <v>1</v>
      </c>
      <c r="M113" t="s">
        <v>261</v>
      </c>
      <c r="N113">
        <v>23568</v>
      </c>
      <c r="R113" s="2">
        <f t="shared" si="3"/>
        <v>14.810904566192828</v>
      </c>
      <c r="S113" s="2">
        <f>VLOOKUP(A113,'Health Total'!$A$2:$S$226,14,0)</f>
        <v>159126</v>
      </c>
    </row>
    <row r="114" spans="1:19" x14ac:dyDescent="0.45">
      <c r="A114" s="2" t="str">
        <f t="shared" si="2"/>
        <v>2013|Waikato|Non-private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2013</v>
      </c>
      <c r="G114">
        <v>2013</v>
      </c>
      <c r="H114">
        <v>200</v>
      </c>
      <c r="I114" t="s">
        <v>251</v>
      </c>
      <c r="J114">
        <v>2</v>
      </c>
      <c r="K114" t="s">
        <v>23</v>
      </c>
      <c r="L114">
        <v>2</v>
      </c>
      <c r="M114" t="s">
        <v>262</v>
      </c>
      <c r="P114" t="s">
        <v>24</v>
      </c>
      <c r="Q114" t="s">
        <v>25</v>
      </c>
      <c r="R114" s="2" t="str">
        <f t="shared" si="3"/>
        <v>.</v>
      </c>
      <c r="S114" s="2">
        <f>VLOOKUP(A114,'Health Total'!$A$2:$S$226,14,0)</f>
        <v>0</v>
      </c>
    </row>
    <row r="115" spans="1:19" x14ac:dyDescent="0.45">
      <c r="A115" s="2" t="str">
        <f t="shared" si="2"/>
        <v>2013|Waikato|Total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2013</v>
      </c>
      <c r="G115">
        <v>2013</v>
      </c>
      <c r="H115">
        <v>200</v>
      </c>
      <c r="I115" t="s">
        <v>251</v>
      </c>
      <c r="J115">
        <v>2</v>
      </c>
      <c r="K115" t="s">
        <v>23</v>
      </c>
      <c r="L115">
        <v>99</v>
      </c>
      <c r="M115" t="s">
        <v>260</v>
      </c>
      <c r="P115" t="s">
        <v>24</v>
      </c>
      <c r="Q115" t="s">
        <v>25</v>
      </c>
      <c r="R115" s="2" t="str">
        <f t="shared" si="3"/>
        <v>.</v>
      </c>
      <c r="S115" s="2">
        <f>VLOOKUP(A115,'Health Total'!$A$2:$S$226,14,0)</f>
        <v>0</v>
      </c>
    </row>
    <row r="116" spans="1:19" x14ac:dyDescent="0.45">
      <c r="A116" s="2" t="str">
        <f t="shared" si="2"/>
        <v>2013|Waikato|Private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2013</v>
      </c>
      <c r="G116">
        <v>2013</v>
      </c>
      <c r="H116">
        <v>200</v>
      </c>
      <c r="I116" t="s">
        <v>251</v>
      </c>
      <c r="J116">
        <v>21</v>
      </c>
      <c r="K116" t="s">
        <v>26</v>
      </c>
      <c r="L116">
        <v>1</v>
      </c>
      <c r="M116" t="s">
        <v>261</v>
      </c>
      <c r="N116">
        <v>3717</v>
      </c>
      <c r="R116" s="2">
        <f t="shared" si="3"/>
        <v>2.3358847705591796</v>
      </c>
      <c r="S116" s="2">
        <f>VLOOKUP(A116,'Health Total'!$A$2:$S$226,14,0)</f>
        <v>159126</v>
      </c>
    </row>
    <row r="117" spans="1:19" x14ac:dyDescent="0.45">
      <c r="A117" s="2" t="str">
        <f t="shared" si="2"/>
        <v>2013|Waikato|Non-private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2013</v>
      </c>
      <c r="G117">
        <v>2013</v>
      </c>
      <c r="H117">
        <v>200</v>
      </c>
      <c r="I117" t="s">
        <v>251</v>
      </c>
      <c r="J117">
        <v>21</v>
      </c>
      <c r="K117" t="s">
        <v>26</v>
      </c>
      <c r="L117">
        <v>2</v>
      </c>
      <c r="M117" t="s">
        <v>262</v>
      </c>
      <c r="P117" t="s">
        <v>24</v>
      </c>
      <c r="Q117" t="s">
        <v>25</v>
      </c>
      <c r="R117" s="2" t="str">
        <f t="shared" si="3"/>
        <v>.</v>
      </c>
      <c r="S117" s="2">
        <f>VLOOKUP(A117,'Health Total'!$A$2:$S$226,14,0)</f>
        <v>0</v>
      </c>
    </row>
    <row r="118" spans="1:19" x14ac:dyDescent="0.45">
      <c r="A118" s="2" t="str">
        <f t="shared" si="2"/>
        <v>2013|Waikato|Total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2013</v>
      </c>
      <c r="G118">
        <v>2013</v>
      </c>
      <c r="H118">
        <v>200</v>
      </c>
      <c r="I118" t="s">
        <v>251</v>
      </c>
      <c r="J118">
        <v>21</v>
      </c>
      <c r="K118" t="s">
        <v>26</v>
      </c>
      <c r="L118">
        <v>99</v>
      </c>
      <c r="M118" t="s">
        <v>260</v>
      </c>
      <c r="P118" t="s">
        <v>24</v>
      </c>
      <c r="Q118" t="s">
        <v>25</v>
      </c>
      <c r="R118" s="2" t="str">
        <f t="shared" si="3"/>
        <v>.</v>
      </c>
      <c r="S118" s="2">
        <f>VLOOKUP(A118,'Health Total'!$A$2:$S$226,14,0)</f>
        <v>0</v>
      </c>
    </row>
    <row r="119" spans="1:19" x14ac:dyDescent="0.45">
      <c r="A119" s="2" t="str">
        <f t="shared" si="2"/>
        <v>2013|Waikato|Private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2013</v>
      </c>
      <c r="G119">
        <v>2013</v>
      </c>
      <c r="H119">
        <v>200</v>
      </c>
      <c r="I119" t="s">
        <v>251</v>
      </c>
      <c r="J119">
        <v>22</v>
      </c>
      <c r="K119" t="s">
        <v>27</v>
      </c>
      <c r="L119">
        <v>1</v>
      </c>
      <c r="M119" t="s">
        <v>261</v>
      </c>
      <c r="N119">
        <v>19851</v>
      </c>
      <c r="R119" s="2">
        <f t="shared" si="3"/>
        <v>12.475019795633649</v>
      </c>
      <c r="S119" s="2">
        <f>VLOOKUP(A119,'Health Total'!$A$2:$S$226,14,0)</f>
        <v>159126</v>
      </c>
    </row>
    <row r="120" spans="1:19" x14ac:dyDescent="0.45">
      <c r="A120" s="2" t="str">
        <f t="shared" si="2"/>
        <v>2013|Waikato|Non-private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2013</v>
      </c>
      <c r="G120">
        <v>2013</v>
      </c>
      <c r="H120">
        <v>200</v>
      </c>
      <c r="I120" t="s">
        <v>251</v>
      </c>
      <c r="J120">
        <v>22</v>
      </c>
      <c r="K120" t="s">
        <v>27</v>
      </c>
      <c r="L120">
        <v>2</v>
      </c>
      <c r="M120" t="s">
        <v>262</v>
      </c>
      <c r="P120" t="s">
        <v>24</v>
      </c>
      <c r="Q120" t="s">
        <v>25</v>
      </c>
      <c r="R120" s="2" t="str">
        <f t="shared" si="3"/>
        <v>.</v>
      </c>
      <c r="S120" s="2">
        <f>VLOOKUP(A120,'Health Total'!$A$2:$S$226,14,0)</f>
        <v>0</v>
      </c>
    </row>
    <row r="121" spans="1:19" x14ac:dyDescent="0.45">
      <c r="A121" s="2" t="str">
        <f t="shared" si="2"/>
        <v>2013|Waikato|Total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2013</v>
      </c>
      <c r="G121">
        <v>2013</v>
      </c>
      <c r="H121">
        <v>200</v>
      </c>
      <c r="I121" t="s">
        <v>251</v>
      </c>
      <c r="J121">
        <v>22</v>
      </c>
      <c r="K121" t="s">
        <v>27</v>
      </c>
      <c r="L121">
        <v>99</v>
      </c>
      <c r="M121" t="s">
        <v>260</v>
      </c>
      <c r="P121" t="s">
        <v>24</v>
      </c>
      <c r="Q121" t="s">
        <v>25</v>
      </c>
      <c r="R121" s="2" t="str">
        <f t="shared" si="3"/>
        <v>.</v>
      </c>
      <c r="S121" s="2">
        <f>VLOOKUP(A121,'Health Total'!$A$2:$S$226,14,0)</f>
        <v>0</v>
      </c>
    </row>
    <row r="122" spans="1:19" x14ac:dyDescent="0.45">
      <c r="A122" s="2" t="str">
        <f t="shared" si="2"/>
        <v>2013|Waikato|Private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2013</v>
      </c>
      <c r="G122">
        <v>2013</v>
      </c>
      <c r="H122">
        <v>200</v>
      </c>
      <c r="I122" t="s">
        <v>251</v>
      </c>
      <c r="J122">
        <v>3</v>
      </c>
      <c r="K122" t="s">
        <v>28</v>
      </c>
      <c r="L122">
        <v>1</v>
      </c>
      <c r="M122" t="s">
        <v>261</v>
      </c>
      <c r="N122">
        <v>864</v>
      </c>
      <c r="R122" s="2">
        <f t="shared" si="3"/>
        <v>0.54296595151012406</v>
      </c>
      <c r="S122" s="2">
        <f>VLOOKUP(A122,'Health Total'!$A$2:$S$226,14,0)</f>
        <v>159126</v>
      </c>
    </row>
    <row r="123" spans="1:19" x14ac:dyDescent="0.45">
      <c r="A123" s="2" t="str">
        <f t="shared" si="2"/>
        <v>2013|Waikato|Non-private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2013</v>
      </c>
      <c r="G123">
        <v>2013</v>
      </c>
      <c r="H123">
        <v>200</v>
      </c>
      <c r="I123" t="s">
        <v>251</v>
      </c>
      <c r="J123">
        <v>3</v>
      </c>
      <c r="K123" t="s">
        <v>28</v>
      </c>
      <c r="L123">
        <v>2</v>
      </c>
      <c r="M123" t="s">
        <v>262</v>
      </c>
      <c r="P123" t="s">
        <v>24</v>
      </c>
      <c r="Q123" t="s">
        <v>25</v>
      </c>
      <c r="R123" s="2" t="str">
        <f t="shared" si="3"/>
        <v>.</v>
      </c>
      <c r="S123" s="2">
        <f>VLOOKUP(A123,'Health Total'!$A$2:$S$226,14,0)</f>
        <v>0</v>
      </c>
    </row>
    <row r="124" spans="1:19" x14ac:dyDescent="0.45">
      <c r="A124" s="2" t="str">
        <f t="shared" si="2"/>
        <v>2013|Waikato|Total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2013</v>
      </c>
      <c r="G124">
        <v>2013</v>
      </c>
      <c r="H124">
        <v>200</v>
      </c>
      <c r="I124" t="s">
        <v>251</v>
      </c>
      <c r="J124">
        <v>3</v>
      </c>
      <c r="K124" t="s">
        <v>28</v>
      </c>
      <c r="L124">
        <v>99</v>
      </c>
      <c r="M124" t="s">
        <v>260</v>
      </c>
      <c r="P124" t="s">
        <v>24</v>
      </c>
      <c r="Q124" t="s">
        <v>25</v>
      </c>
      <c r="R124" s="2" t="str">
        <f t="shared" si="3"/>
        <v>.</v>
      </c>
      <c r="S124" s="2">
        <f>VLOOKUP(A124,'Health Total'!$A$2:$S$226,14,0)</f>
        <v>0</v>
      </c>
    </row>
    <row r="125" spans="1:19" x14ac:dyDescent="0.45">
      <c r="A125" s="2" t="str">
        <f t="shared" si="2"/>
        <v>2013|Waikato|Private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2013</v>
      </c>
      <c r="G125">
        <v>2013</v>
      </c>
      <c r="H125">
        <v>200</v>
      </c>
      <c r="I125" t="s">
        <v>251</v>
      </c>
      <c r="J125">
        <v>999</v>
      </c>
      <c r="K125" t="s">
        <v>29</v>
      </c>
      <c r="L125">
        <v>1</v>
      </c>
      <c r="M125" t="s">
        <v>261</v>
      </c>
      <c r="N125">
        <v>159126</v>
      </c>
      <c r="R125" s="2">
        <f t="shared" si="3"/>
        <v>100</v>
      </c>
      <c r="S125" s="2">
        <f>VLOOKUP(A125,'Health Total'!$A$2:$S$226,14,0)</f>
        <v>159126</v>
      </c>
    </row>
    <row r="126" spans="1:19" x14ac:dyDescent="0.45">
      <c r="A126" s="2" t="str">
        <f t="shared" si="2"/>
        <v>2013|Waikato|Non-private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2013</v>
      </c>
      <c r="G126">
        <v>2013</v>
      </c>
      <c r="H126">
        <v>200</v>
      </c>
      <c r="I126" t="s">
        <v>251</v>
      </c>
      <c r="J126">
        <v>999</v>
      </c>
      <c r="K126" t="s">
        <v>29</v>
      </c>
      <c r="L126">
        <v>2</v>
      </c>
      <c r="M126" t="s">
        <v>262</v>
      </c>
      <c r="P126" t="s">
        <v>24</v>
      </c>
      <c r="Q126" t="s">
        <v>25</v>
      </c>
      <c r="R126" s="2" t="str">
        <f t="shared" si="3"/>
        <v>.</v>
      </c>
      <c r="S126" s="2">
        <f>VLOOKUP(A126,'Health Total'!$A$2:$S$226,14,0)</f>
        <v>0</v>
      </c>
    </row>
    <row r="127" spans="1:19" x14ac:dyDescent="0.45">
      <c r="A127" s="2" t="str">
        <f t="shared" si="2"/>
        <v>2013|Waikato|Total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2013</v>
      </c>
      <c r="G127">
        <v>2013</v>
      </c>
      <c r="H127">
        <v>200</v>
      </c>
      <c r="I127" t="s">
        <v>251</v>
      </c>
      <c r="J127">
        <v>999</v>
      </c>
      <c r="K127" t="s">
        <v>29</v>
      </c>
      <c r="L127">
        <v>99</v>
      </c>
      <c r="M127" t="s">
        <v>260</v>
      </c>
      <c r="P127" t="s">
        <v>24</v>
      </c>
      <c r="Q127" t="s">
        <v>25</v>
      </c>
      <c r="R127" s="2" t="str">
        <f t="shared" si="3"/>
        <v>.</v>
      </c>
      <c r="S127" s="2">
        <f>VLOOKUP(A127,'Health Total'!$A$2:$S$226,14,0)</f>
        <v>0</v>
      </c>
    </row>
    <row r="128" spans="1:19" x14ac:dyDescent="0.45">
      <c r="A128" s="2" t="str">
        <f t="shared" si="2"/>
        <v>2013|Lakes|Private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2013</v>
      </c>
      <c r="G128">
        <v>2013</v>
      </c>
      <c r="H128">
        <v>201</v>
      </c>
      <c r="I128" t="s">
        <v>250</v>
      </c>
      <c r="J128">
        <v>1</v>
      </c>
      <c r="K128" t="s">
        <v>22</v>
      </c>
      <c r="L128">
        <v>1</v>
      </c>
      <c r="M128" t="s">
        <v>261</v>
      </c>
      <c r="N128">
        <v>37623</v>
      </c>
      <c r="R128" s="2">
        <f t="shared" si="3"/>
        <v>80.02680109756875</v>
      </c>
      <c r="S128" s="2">
        <f>VLOOKUP(A128,'Health Total'!$A$2:$S$226,14,0)</f>
        <v>47013</v>
      </c>
    </row>
    <row r="129" spans="1:19" x14ac:dyDescent="0.45">
      <c r="A129" s="2" t="str">
        <f t="shared" si="2"/>
        <v>2013|Lakes|Non-private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2013</v>
      </c>
      <c r="G129">
        <v>2013</v>
      </c>
      <c r="H129">
        <v>201</v>
      </c>
      <c r="I129" t="s">
        <v>250</v>
      </c>
      <c r="J129">
        <v>1</v>
      </c>
      <c r="K129" t="s">
        <v>22</v>
      </c>
      <c r="L129">
        <v>2</v>
      </c>
      <c r="M129" t="s">
        <v>262</v>
      </c>
      <c r="N129">
        <v>345</v>
      </c>
      <c r="R129" s="2" t="str">
        <f t="shared" si="3"/>
        <v>.</v>
      </c>
      <c r="S129" s="2">
        <f>VLOOKUP(A129,'Health Total'!$A$2:$S$226,14,0)</f>
        <v>0</v>
      </c>
    </row>
    <row r="130" spans="1:19" x14ac:dyDescent="0.45">
      <c r="A130" s="2" t="str">
        <f t="shared" si="2"/>
        <v>2013|Lakes|Total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2013</v>
      </c>
      <c r="G130">
        <v>2013</v>
      </c>
      <c r="H130">
        <v>201</v>
      </c>
      <c r="I130" t="s">
        <v>250</v>
      </c>
      <c r="J130">
        <v>1</v>
      </c>
      <c r="K130" t="s">
        <v>22</v>
      </c>
      <c r="L130">
        <v>99</v>
      </c>
      <c r="M130" t="s">
        <v>260</v>
      </c>
      <c r="N130">
        <v>37968</v>
      </c>
      <c r="R130" s="2" t="str">
        <f t="shared" si="3"/>
        <v>.</v>
      </c>
      <c r="S130" s="2">
        <f>VLOOKUP(A130,'Health Total'!$A$2:$S$226,14,0)</f>
        <v>0</v>
      </c>
    </row>
    <row r="131" spans="1:19" x14ac:dyDescent="0.45">
      <c r="A131" s="2" t="str">
        <f t="shared" ref="A131:A194" si="4">G131&amp;"|"&amp;I131&amp;"|"&amp;M131</f>
        <v>2013|Lakes|Private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2013</v>
      </c>
      <c r="G131">
        <v>2013</v>
      </c>
      <c r="H131">
        <v>201</v>
      </c>
      <c r="I131" t="s">
        <v>250</v>
      </c>
      <c r="J131">
        <v>2</v>
      </c>
      <c r="K131" t="s">
        <v>23</v>
      </c>
      <c r="L131">
        <v>1</v>
      </c>
      <c r="M131" t="s">
        <v>261</v>
      </c>
      <c r="N131">
        <v>9234</v>
      </c>
      <c r="R131" s="2">
        <f t="shared" ref="R131:R194" si="5">IF(P131&lt;&gt;"_U",IFERROR((N131/S131*100),"."),".")</f>
        <v>19.641375789675198</v>
      </c>
      <c r="S131" s="2">
        <f>VLOOKUP(A131,'Health Total'!$A$2:$S$226,14,0)</f>
        <v>47013</v>
      </c>
    </row>
    <row r="132" spans="1:19" x14ac:dyDescent="0.45">
      <c r="A132" s="2" t="str">
        <f t="shared" si="4"/>
        <v>2013|Lakes|Non-private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2013</v>
      </c>
      <c r="G132">
        <v>2013</v>
      </c>
      <c r="H132">
        <v>201</v>
      </c>
      <c r="I132" t="s">
        <v>250</v>
      </c>
      <c r="J132">
        <v>2</v>
      </c>
      <c r="K132" t="s">
        <v>23</v>
      </c>
      <c r="L132">
        <v>2</v>
      </c>
      <c r="M132" t="s">
        <v>262</v>
      </c>
      <c r="P132" t="s">
        <v>24</v>
      </c>
      <c r="Q132" t="s">
        <v>25</v>
      </c>
      <c r="R132" s="2" t="str">
        <f t="shared" si="5"/>
        <v>.</v>
      </c>
      <c r="S132" s="2">
        <f>VLOOKUP(A132,'Health Total'!$A$2:$S$226,14,0)</f>
        <v>0</v>
      </c>
    </row>
    <row r="133" spans="1:19" x14ac:dyDescent="0.45">
      <c r="A133" s="2" t="str">
        <f t="shared" si="4"/>
        <v>2013|Lakes|Total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2013</v>
      </c>
      <c r="G133">
        <v>2013</v>
      </c>
      <c r="H133">
        <v>201</v>
      </c>
      <c r="I133" t="s">
        <v>250</v>
      </c>
      <c r="J133">
        <v>2</v>
      </c>
      <c r="K133" t="s">
        <v>23</v>
      </c>
      <c r="L133">
        <v>99</v>
      </c>
      <c r="M133" t="s">
        <v>260</v>
      </c>
      <c r="P133" t="s">
        <v>24</v>
      </c>
      <c r="Q133" t="s">
        <v>25</v>
      </c>
      <c r="R133" s="2" t="str">
        <f t="shared" si="5"/>
        <v>.</v>
      </c>
      <c r="S133" s="2">
        <f>VLOOKUP(A133,'Health Total'!$A$2:$S$226,14,0)</f>
        <v>0</v>
      </c>
    </row>
    <row r="134" spans="1:19" x14ac:dyDescent="0.45">
      <c r="A134" s="2" t="str">
        <f t="shared" si="4"/>
        <v>2013|Lakes|Private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2013</v>
      </c>
      <c r="G134">
        <v>2013</v>
      </c>
      <c r="H134">
        <v>201</v>
      </c>
      <c r="I134" t="s">
        <v>250</v>
      </c>
      <c r="J134">
        <v>21</v>
      </c>
      <c r="K134" t="s">
        <v>26</v>
      </c>
      <c r="L134">
        <v>1</v>
      </c>
      <c r="M134" t="s">
        <v>261</v>
      </c>
      <c r="N134">
        <v>1974</v>
      </c>
      <c r="R134" s="2">
        <f t="shared" si="5"/>
        <v>4.1988386191053539</v>
      </c>
      <c r="S134" s="2">
        <f>VLOOKUP(A134,'Health Total'!$A$2:$S$226,14,0)</f>
        <v>47013</v>
      </c>
    </row>
    <row r="135" spans="1:19" x14ac:dyDescent="0.45">
      <c r="A135" s="2" t="str">
        <f t="shared" si="4"/>
        <v>2013|Lakes|Non-private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2013</v>
      </c>
      <c r="G135">
        <v>2013</v>
      </c>
      <c r="H135">
        <v>201</v>
      </c>
      <c r="I135" t="s">
        <v>250</v>
      </c>
      <c r="J135">
        <v>21</v>
      </c>
      <c r="K135" t="s">
        <v>26</v>
      </c>
      <c r="L135">
        <v>2</v>
      </c>
      <c r="M135" t="s">
        <v>262</v>
      </c>
      <c r="P135" t="s">
        <v>24</v>
      </c>
      <c r="Q135" t="s">
        <v>25</v>
      </c>
      <c r="R135" s="2" t="str">
        <f t="shared" si="5"/>
        <v>.</v>
      </c>
      <c r="S135" s="2">
        <f>VLOOKUP(A135,'Health Total'!$A$2:$S$226,14,0)</f>
        <v>0</v>
      </c>
    </row>
    <row r="136" spans="1:19" x14ac:dyDescent="0.45">
      <c r="A136" s="2" t="str">
        <f t="shared" si="4"/>
        <v>2013|Lakes|Total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2013</v>
      </c>
      <c r="G136">
        <v>2013</v>
      </c>
      <c r="H136">
        <v>201</v>
      </c>
      <c r="I136" t="s">
        <v>250</v>
      </c>
      <c r="J136">
        <v>21</v>
      </c>
      <c r="K136" t="s">
        <v>26</v>
      </c>
      <c r="L136">
        <v>99</v>
      </c>
      <c r="M136" t="s">
        <v>260</v>
      </c>
      <c r="P136" t="s">
        <v>24</v>
      </c>
      <c r="Q136" t="s">
        <v>25</v>
      </c>
      <c r="R136" s="2" t="str">
        <f t="shared" si="5"/>
        <v>.</v>
      </c>
      <c r="S136" s="2">
        <f>VLOOKUP(A136,'Health Total'!$A$2:$S$226,14,0)</f>
        <v>0</v>
      </c>
    </row>
    <row r="137" spans="1:19" x14ac:dyDescent="0.45">
      <c r="A137" s="2" t="str">
        <f t="shared" si="4"/>
        <v>2013|Lakes|Private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2013</v>
      </c>
      <c r="G137">
        <v>2013</v>
      </c>
      <c r="H137">
        <v>201</v>
      </c>
      <c r="I137" t="s">
        <v>250</v>
      </c>
      <c r="J137">
        <v>22</v>
      </c>
      <c r="K137" t="s">
        <v>27</v>
      </c>
      <c r="L137">
        <v>1</v>
      </c>
      <c r="M137" t="s">
        <v>261</v>
      </c>
      <c r="N137">
        <v>7260</v>
      </c>
      <c r="R137" s="2">
        <f t="shared" si="5"/>
        <v>15.442537170569842</v>
      </c>
      <c r="S137" s="2">
        <f>VLOOKUP(A137,'Health Total'!$A$2:$S$226,14,0)</f>
        <v>47013</v>
      </c>
    </row>
    <row r="138" spans="1:19" x14ac:dyDescent="0.45">
      <c r="A138" s="2" t="str">
        <f t="shared" si="4"/>
        <v>2013|Lakes|Non-private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2013</v>
      </c>
      <c r="G138">
        <v>2013</v>
      </c>
      <c r="H138">
        <v>201</v>
      </c>
      <c r="I138" t="s">
        <v>250</v>
      </c>
      <c r="J138">
        <v>22</v>
      </c>
      <c r="K138" t="s">
        <v>27</v>
      </c>
      <c r="L138">
        <v>2</v>
      </c>
      <c r="M138" t="s">
        <v>262</v>
      </c>
      <c r="P138" t="s">
        <v>24</v>
      </c>
      <c r="Q138" t="s">
        <v>25</v>
      </c>
      <c r="R138" s="2" t="str">
        <f t="shared" si="5"/>
        <v>.</v>
      </c>
      <c r="S138" s="2">
        <f>VLOOKUP(A138,'Health Total'!$A$2:$S$226,14,0)</f>
        <v>0</v>
      </c>
    </row>
    <row r="139" spans="1:19" x14ac:dyDescent="0.45">
      <c r="A139" s="2" t="str">
        <f t="shared" si="4"/>
        <v>2013|Lakes|Total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2013</v>
      </c>
      <c r="G139">
        <v>2013</v>
      </c>
      <c r="H139">
        <v>201</v>
      </c>
      <c r="I139" t="s">
        <v>250</v>
      </c>
      <c r="J139">
        <v>22</v>
      </c>
      <c r="K139" t="s">
        <v>27</v>
      </c>
      <c r="L139">
        <v>99</v>
      </c>
      <c r="M139" t="s">
        <v>260</v>
      </c>
      <c r="P139" t="s">
        <v>24</v>
      </c>
      <c r="Q139" t="s">
        <v>25</v>
      </c>
      <c r="R139" s="2" t="str">
        <f t="shared" si="5"/>
        <v>.</v>
      </c>
      <c r="S139" s="2">
        <f>VLOOKUP(A139,'Health Total'!$A$2:$S$226,14,0)</f>
        <v>0</v>
      </c>
    </row>
    <row r="140" spans="1:19" x14ac:dyDescent="0.45">
      <c r="A140" s="2" t="str">
        <f t="shared" si="4"/>
        <v>2013|Lakes|Private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2013</v>
      </c>
      <c r="G140">
        <v>2013</v>
      </c>
      <c r="H140">
        <v>201</v>
      </c>
      <c r="I140" t="s">
        <v>250</v>
      </c>
      <c r="J140">
        <v>3</v>
      </c>
      <c r="K140" t="s">
        <v>28</v>
      </c>
      <c r="L140">
        <v>1</v>
      </c>
      <c r="M140" t="s">
        <v>261</v>
      </c>
      <c r="N140">
        <v>156</v>
      </c>
      <c r="R140" s="2">
        <f t="shared" si="5"/>
        <v>0.3318231127560462</v>
      </c>
      <c r="S140" s="2">
        <f>VLOOKUP(A140,'Health Total'!$A$2:$S$226,14,0)</f>
        <v>47013</v>
      </c>
    </row>
    <row r="141" spans="1:19" x14ac:dyDescent="0.45">
      <c r="A141" s="2" t="str">
        <f t="shared" si="4"/>
        <v>2013|Lakes|Non-private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2013</v>
      </c>
      <c r="G141">
        <v>2013</v>
      </c>
      <c r="H141">
        <v>201</v>
      </c>
      <c r="I141" t="s">
        <v>250</v>
      </c>
      <c r="J141">
        <v>3</v>
      </c>
      <c r="K141" t="s">
        <v>28</v>
      </c>
      <c r="L141">
        <v>2</v>
      </c>
      <c r="M141" t="s">
        <v>262</v>
      </c>
      <c r="P141" t="s">
        <v>24</v>
      </c>
      <c r="Q141" t="s">
        <v>25</v>
      </c>
      <c r="R141" s="2" t="str">
        <f t="shared" si="5"/>
        <v>.</v>
      </c>
      <c r="S141" s="2">
        <f>VLOOKUP(A141,'Health Total'!$A$2:$S$226,14,0)</f>
        <v>0</v>
      </c>
    </row>
    <row r="142" spans="1:19" x14ac:dyDescent="0.45">
      <c r="A142" s="2" t="str">
        <f t="shared" si="4"/>
        <v>2013|Lakes|Total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2013</v>
      </c>
      <c r="G142">
        <v>2013</v>
      </c>
      <c r="H142">
        <v>201</v>
      </c>
      <c r="I142" t="s">
        <v>250</v>
      </c>
      <c r="J142">
        <v>3</v>
      </c>
      <c r="K142" t="s">
        <v>28</v>
      </c>
      <c r="L142">
        <v>99</v>
      </c>
      <c r="M142" t="s">
        <v>260</v>
      </c>
      <c r="P142" t="s">
        <v>24</v>
      </c>
      <c r="Q142" t="s">
        <v>25</v>
      </c>
      <c r="R142" s="2" t="str">
        <f t="shared" si="5"/>
        <v>.</v>
      </c>
      <c r="S142" s="2">
        <f>VLOOKUP(A142,'Health Total'!$A$2:$S$226,14,0)</f>
        <v>0</v>
      </c>
    </row>
    <row r="143" spans="1:19" x14ac:dyDescent="0.45">
      <c r="A143" s="2" t="str">
        <f t="shared" si="4"/>
        <v>2013|Lakes|Private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2013</v>
      </c>
      <c r="G143">
        <v>2013</v>
      </c>
      <c r="H143">
        <v>201</v>
      </c>
      <c r="I143" t="s">
        <v>250</v>
      </c>
      <c r="J143">
        <v>999</v>
      </c>
      <c r="K143" t="s">
        <v>29</v>
      </c>
      <c r="L143">
        <v>1</v>
      </c>
      <c r="M143" t="s">
        <v>261</v>
      </c>
      <c r="N143">
        <v>47013</v>
      </c>
      <c r="R143" s="2">
        <f t="shared" si="5"/>
        <v>100</v>
      </c>
      <c r="S143" s="2">
        <f>VLOOKUP(A143,'Health Total'!$A$2:$S$226,14,0)</f>
        <v>47013</v>
      </c>
    </row>
    <row r="144" spans="1:19" x14ac:dyDescent="0.45">
      <c r="A144" s="2" t="str">
        <f t="shared" si="4"/>
        <v>2013|Lakes|Non-private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2013</v>
      </c>
      <c r="G144">
        <v>2013</v>
      </c>
      <c r="H144">
        <v>201</v>
      </c>
      <c r="I144" t="s">
        <v>250</v>
      </c>
      <c r="J144">
        <v>999</v>
      </c>
      <c r="K144" t="s">
        <v>29</v>
      </c>
      <c r="L144">
        <v>2</v>
      </c>
      <c r="M144" t="s">
        <v>262</v>
      </c>
      <c r="P144" t="s">
        <v>24</v>
      </c>
      <c r="Q144" t="s">
        <v>25</v>
      </c>
      <c r="R144" s="2" t="str">
        <f t="shared" si="5"/>
        <v>.</v>
      </c>
      <c r="S144" s="2">
        <f>VLOOKUP(A144,'Health Total'!$A$2:$S$226,14,0)</f>
        <v>0</v>
      </c>
    </row>
    <row r="145" spans="1:19" x14ac:dyDescent="0.45">
      <c r="A145" s="2" t="str">
        <f t="shared" si="4"/>
        <v>2013|Lakes|Total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2013</v>
      </c>
      <c r="G145">
        <v>2013</v>
      </c>
      <c r="H145">
        <v>201</v>
      </c>
      <c r="I145" t="s">
        <v>250</v>
      </c>
      <c r="J145">
        <v>999</v>
      </c>
      <c r="K145" t="s">
        <v>29</v>
      </c>
      <c r="L145">
        <v>99</v>
      </c>
      <c r="M145" t="s">
        <v>260</v>
      </c>
      <c r="P145" t="s">
        <v>24</v>
      </c>
      <c r="Q145" t="s">
        <v>25</v>
      </c>
      <c r="R145" s="2" t="str">
        <f t="shared" si="5"/>
        <v>.</v>
      </c>
      <c r="S145" s="2">
        <f>VLOOKUP(A145,'Health Total'!$A$2:$S$226,14,0)</f>
        <v>0</v>
      </c>
    </row>
    <row r="146" spans="1:19" x14ac:dyDescent="0.45">
      <c r="A146" s="2" t="str">
        <f t="shared" si="4"/>
        <v>2013|Bay of Plenty|Private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2013</v>
      </c>
      <c r="G146">
        <v>2013</v>
      </c>
      <c r="H146">
        <v>202</v>
      </c>
      <c r="I146" t="s">
        <v>249</v>
      </c>
      <c r="J146">
        <v>1</v>
      </c>
      <c r="K146" t="s">
        <v>22</v>
      </c>
      <c r="L146">
        <v>1</v>
      </c>
      <c r="M146" t="s">
        <v>261</v>
      </c>
      <c r="N146">
        <v>79863</v>
      </c>
      <c r="R146" s="2">
        <f t="shared" si="5"/>
        <v>87.965502428708319</v>
      </c>
      <c r="S146" s="2">
        <f>VLOOKUP(A146,'Health Total'!$A$2:$S$226,14,0)</f>
        <v>90789</v>
      </c>
    </row>
    <row r="147" spans="1:19" x14ac:dyDescent="0.45">
      <c r="A147" s="2" t="str">
        <f t="shared" si="4"/>
        <v>2013|Bay of Plenty|Non-private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2013</v>
      </c>
      <c r="G147">
        <v>2013</v>
      </c>
      <c r="H147">
        <v>202</v>
      </c>
      <c r="I147" t="s">
        <v>249</v>
      </c>
      <c r="J147">
        <v>1</v>
      </c>
      <c r="K147" t="s">
        <v>22</v>
      </c>
      <c r="L147">
        <v>2</v>
      </c>
      <c r="M147" t="s">
        <v>262</v>
      </c>
      <c r="N147">
        <v>315</v>
      </c>
      <c r="R147" s="2" t="str">
        <f t="shared" si="5"/>
        <v>.</v>
      </c>
      <c r="S147" s="2">
        <f>VLOOKUP(A147,'Health Total'!$A$2:$S$226,14,0)</f>
        <v>0</v>
      </c>
    </row>
    <row r="148" spans="1:19" x14ac:dyDescent="0.45">
      <c r="A148" s="2" t="str">
        <f t="shared" si="4"/>
        <v>2013|Bay of Plenty|Total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2013</v>
      </c>
      <c r="G148">
        <v>2013</v>
      </c>
      <c r="H148">
        <v>202</v>
      </c>
      <c r="I148" t="s">
        <v>249</v>
      </c>
      <c r="J148">
        <v>1</v>
      </c>
      <c r="K148" t="s">
        <v>22</v>
      </c>
      <c r="L148">
        <v>99</v>
      </c>
      <c r="M148" t="s">
        <v>260</v>
      </c>
      <c r="N148">
        <v>80178</v>
      </c>
      <c r="R148" s="2" t="str">
        <f t="shared" si="5"/>
        <v>.</v>
      </c>
      <c r="S148" s="2">
        <f>VLOOKUP(A148,'Health Total'!$A$2:$S$226,14,0)</f>
        <v>0</v>
      </c>
    </row>
    <row r="149" spans="1:19" x14ac:dyDescent="0.45">
      <c r="A149" s="2" t="str">
        <f t="shared" si="4"/>
        <v>2013|Bay of Plenty|Private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2013</v>
      </c>
      <c r="G149">
        <v>2013</v>
      </c>
      <c r="H149">
        <v>202</v>
      </c>
      <c r="I149" t="s">
        <v>249</v>
      </c>
      <c r="J149">
        <v>2</v>
      </c>
      <c r="K149" t="s">
        <v>23</v>
      </c>
      <c r="L149">
        <v>1</v>
      </c>
      <c r="M149" t="s">
        <v>261</v>
      </c>
      <c r="N149">
        <v>10533</v>
      </c>
      <c r="R149" s="2">
        <f t="shared" si="5"/>
        <v>11.601625747612596</v>
      </c>
      <c r="S149" s="2">
        <f>VLOOKUP(A149,'Health Total'!$A$2:$S$226,14,0)</f>
        <v>90789</v>
      </c>
    </row>
    <row r="150" spans="1:19" x14ac:dyDescent="0.45">
      <c r="A150" s="2" t="str">
        <f t="shared" si="4"/>
        <v>2013|Bay of Plenty|Non-private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2013</v>
      </c>
      <c r="G150">
        <v>2013</v>
      </c>
      <c r="H150">
        <v>202</v>
      </c>
      <c r="I150" t="s">
        <v>249</v>
      </c>
      <c r="J150">
        <v>2</v>
      </c>
      <c r="K150" t="s">
        <v>23</v>
      </c>
      <c r="L150">
        <v>2</v>
      </c>
      <c r="M150" t="s">
        <v>262</v>
      </c>
      <c r="P150" t="s">
        <v>24</v>
      </c>
      <c r="Q150" t="s">
        <v>25</v>
      </c>
      <c r="R150" s="2" t="str">
        <f t="shared" si="5"/>
        <v>.</v>
      </c>
      <c r="S150" s="2">
        <f>VLOOKUP(A150,'Health Total'!$A$2:$S$226,14,0)</f>
        <v>0</v>
      </c>
    </row>
    <row r="151" spans="1:19" x14ac:dyDescent="0.45">
      <c r="A151" s="2" t="str">
        <f t="shared" si="4"/>
        <v>2013|Bay of Plenty|Total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2013</v>
      </c>
      <c r="G151">
        <v>2013</v>
      </c>
      <c r="H151">
        <v>202</v>
      </c>
      <c r="I151" t="s">
        <v>249</v>
      </c>
      <c r="J151">
        <v>2</v>
      </c>
      <c r="K151" t="s">
        <v>23</v>
      </c>
      <c r="L151">
        <v>99</v>
      </c>
      <c r="M151" t="s">
        <v>260</v>
      </c>
      <c r="P151" t="s">
        <v>24</v>
      </c>
      <c r="Q151" t="s">
        <v>25</v>
      </c>
      <c r="R151" s="2" t="str">
        <f t="shared" si="5"/>
        <v>.</v>
      </c>
      <c r="S151" s="2">
        <f>VLOOKUP(A151,'Health Total'!$A$2:$S$226,14,0)</f>
        <v>0</v>
      </c>
    </row>
    <row r="152" spans="1:19" x14ac:dyDescent="0.45">
      <c r="A152" s="2" t="str">
        <f t="shared" si="4"/>
        <v>2013|Bay of Plenty|Private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2013</v>
      </c>
      <c r="G152">
        <v>2013</v>
      </c>
      <c r="H152">
        <v>202</v>
      </c>
      <c r="I152" t="s">
        <v>249</v>
      </c>
      <c r="J152">
        <v>21</v>
      </c>
      <c r="K152" t="s">
        <v>26</v>
      </c>
      <c r="L152">
        <v>1</v>
      </c>
      <c r="M152" t="s">
        <v>261</v>
      </c>
      <c r="N152">
        <v>2577</v>
      </c>
      <c r="R152" s="2">
        <f t="shared" si="5"/>
        <v>2.8384495919109143</v>
      </c>
      <c r="S152" s="2">
        <f>VLOOKUP(A152,'Health Total'!$A$2:$S$226,14,0)</f>
        <v>90789</v>
      </c>
    </row>
    <row r="153" spans="1:19" x14ac:dyDescent="0.45">
      <c r="A153" s="2" t="str">
        <f t="shared" si="4"/>
        <v>2013|Bay of Plenty|Non-private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2013</v>
      </c>
      <c r="G153">
        <v>2013</v>
      </c>
      <c r="H153">
        <v>202</v>
      </c>
      <c r="I153" t="s">
        <v>249</v>
      </c>
      <c r="J153">
        <v>21</v>
      </c>
      <c r="K153" t="s">
        <v>26</v>
      </c>
      <c r="L153">
        <v>2</v>
      </c>
      <c r="M153" t="s">
        <v>262</v>
      </c>
      <c r="P153" t="s">
        <v>24</v>
      </c>
      <c r="Q153" t="s">
        <v>25</v>
      </c>
      <c r="R153" s="2" t="str">
        <f t="shared" si="5"/>
        <v>.</v>
      </c>
      <c r="S153" s="2">
        <f>VLOOKUP(A153,'Health Total'!$A$2:$S$226,14,0)</f>
        <v>0</v>
      </c>
    </row>
    <row r="154" spans="1:19" x14ac:dyDescent="0.45">
      <c r="A154" s="2" t="str">
        <f t="shared" si="4"/>
        <v>2013|Bay of Plenty|Total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2013</v>
      </c>
      <c r="G154">
        <v>2013</v>
      </c>
      <c r="H154">
        <v>202</v>
      </c>
      <c r="I154" t="s">
        <v>249</v>
      </c>
      <c r="J154">
        <v>21</v>
      </c>
      <c r="K154" t="s">
        <v>26</v>
      </c>
      <c r="L154">
        <v>99</v>
      </c>
      <c r="M154" t="s">
        <v>260</v>
      </c>
      <c r="P154" t="s">
        <v>24</v>
      </c>
      <c r="Q154" t="s">
        <v>25</v>
      </c>
      <c r="R154" s="2" t="str">
        <f t="shared" si="5"/>
        <v>.</v>
      </c>
      <c r="S154" s="2">
        <f>VLOOKUP(A154,'Health Total'!$A$2:$S$226,14,0)</f>
        <v>0</v>
      </c>
    </row>
    <row r="155" spans="1:19" x14ac:dyDescent="0.45">
      <c r="A155" s="2" t="str">
        <f t="shared" si="4"/>
        <v>2013|Bay of Plenty|Private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2013</v>
      </c>
      <c r="G155">
        <v>2013</v>
      </c>
      <c r="H155">
        <v>202</v>
      </c>
      <c r="I155" t="s">
        <v>249</v>
      </c>
      <c r="J155">
        <v>22</v>
      </c>
      <c r="K155" t="s">
        <v>27</v>
      </c>
      <c r="L155">
        <v>1</v>
      </c>
      <c r="M155" t="s">
        <v>261</v>
      </c>
      <c r="N155">
        <v>7956</v>
      </c>
      <c r="R155" s="2">
        <f t="shared" si="5"/>
        <v>8.7631761557016823</v>
      </c>
      <c r="S155" s="2">
        <f>VLOOKUP(A155,'Health Total'!$A$2:$S$226,14,0)</f>
        <v>90789</v>
      </c>
    </row>
    <row r="156" spans="1:19" x14ac:dyDescent="0.45">
      <c r="A156" s="2" t="str">
        <f t="shared" si="4"/>
        <v>2013|Bay of Plenty|Non-private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2013</v>
      </c>
      <c r="G156">
        <v>2013</v>
      </c>
      <c r="H156">
        <v>202</v>
      </c>
      <c r="I156" t="s">
        <v>249</v>
      </c>
      <c r="J156">
        <v>22</v>
      </c>
      <c r="K156" t="s">
        <v>27</v>
      </c>
      <c r="L156">
        <v>2</v>
      </c>
      <c r="M156" t="s">
        <v>262</v>
      </c>
      <c r="P156" t="s">
        <v>24</v>
      </c>
      <c r="Q156" t="s">
        <v>25</v>
      </c>
      <c r="R156" s="2" t="str">
        <f t="shared" si="5"/>
        <v>.</v>
      </c>
      <c r="S156" s="2">
        <f>VLOOKUP(A156,'Health Total'!$A$2:$S$226,14,0)</f>
        <v>0</v>
      </c>
    </row>
    <row r="157" spans="1:19" x14ac:dyDescent="0.45">
      <c r="A157" s="2" t="str">
        <f t="shared" si="4"/>
        <v>2013|Bay of Plenty|Total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2013</v>
      </c>
      <c r="G157">
        <v>2013</v>
      </c>
      <c r="H157">
        <v>202</v>
      </c>
      <c r="I157" t="s">
        <v>249</v>
      </c>
      <c r="J157">
        <v>22</v>
      </c>
      <c r="K157" t="s">
        <v>27</v>
      </c>
      <c r="L157">
        <v>99</v>
      </c>
      <c r="M157" t="s">
        <v>260</v>
      </c>
      <c r="P157" t="s">
        <v>24</v>
      </c>
      <c r="Q157" t="s">
        <v>25</v>
      </c>
      <c r="R157" s="2" t="str">
        <f t="shared" si="5"/>
        <v>.</v>
      </c>
      <c r="S157" s="2">
        <f>VLOOKUP(A157,'Health Total'!$A$2:$S$226,14,0)</f>
        <v>0</v>
      </c>
    </row>
    <row r="158" spans="1:19" x14ac:dyDescent="0.45">
      <c r="A158" s="2" t="str">
        <f t="shared" si="4"/>
        <v>2013|Bay of Plenty|Private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2013</v>
      </c>
      <c r="G158">
        <v>2013</v>
      </c>
      <c r="H158">
        <v>202</v>
      </c>
      <c r="I158" t="s">
        <v>249</v>
      </c>
      <c r="J158">
        <v>3</v>
      </c>
      <c r="K158" t="s">
        <v>28</v>
      </c>
      <c r="L158">
        <v>1</v>
      </c>
      <c r="M158" t="s">
        <v>261</v>
      </c>
      <c r="N158">
        <v>393</v>
      </c>
      <c r="R158" s="2">
        <f t="shared" si="5"/>
        <v>0.43287182367908011</v>
      </c>
      <c r="S158" s="2">
        <f>VLOOKUP(A158,'Health Total'!$A$2:$S$226,14,0)</f>
        <v>90789</v>
      </c>
    </row>
    <row r="159" spans="1:19" x14ac:dyDescent="0.45">
      <c r="A159" s="2" t="str">
        <f t="shared" si="4"/>
        <v>2013|Bay of Plenty|Non-private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2013</v>
      </c>
      <c r="G159">
        <v>2013</v>
      </c>
      <c r="H159">
        <v>202</v>
      </c>
      <c r="I159" t="s">
        <v>249</v>
      </c>
      <c r="J159">
        <v>3</v>
      </c>
      <c r="K159" t="s">
        <v>28</v>
      </c>
      <c r="L159">
        <v>2</v>
      </c>
      <c r="M159" t="s">
        <v>262</v>
      </c>
      <c r="P159" t="s">
        <v>24</v>
      </c>
      <c r="Q159" t="s">
        <v>25</v>
      </c>
      <c r="R159" s="2" t="str">
        <f t="shared" si="5"/>
        <v>.</v>
      </c>
      <c r="S159" s="2">
        <f>VLOOKUP(A159,'Health Total'!$A$2:$S$226,14,0)</f>
        <v>0</v>
      </c>
    </row>
    <row r="160" spans="1:19" x14ac:dyDescent="0.45">
      <c r="A160" s="2" t="str">
        <f t="shared" si="4"/>
        <v>2013|Bay of Plenty|Total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2013</v>
      </c>
      <c r="G160">
        <v>2013</v>
      </c>
      <c r="H160">
        <v>202</v>
      </c>
      <c r="I160" t="s">
        <v>249</v>
      </c>
      <c r="J160">
        <v>3</v>
      </c>
      <c r="K160" t="s">
        <v>28</v>
      </c>
      <c r="L160">
        <v>99</v>
      </c>
      <c r="M160" t="s">
        <v>260</v>
      </c>
      <c r="P160" t="s">
        <v>24</v>
      </c>
      <c r="Q160" t="s">
        <v>25</v>
      </c>
      <c r="R160" s="2" t="str">
        <f t="shared" si="5"/>
        <v>.</v>
      </c>
      <c r="S160" s="2">
        <f>VLOOKUP(A160,'Health Total'!$A$2:$S$226,14,0)</f>
        <v>0</v>
      </c>
    </row>
    <row r="161" spans="1:19" x14ac:dyDescent="0.45">
      <c r="A161" s="2" t="str">
        <f t="shared" si="4"/>
        <v>2013|Bay of Plenty|Private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2013</v>
      </c>
      <c r="G161">
        <v>2013</v>
      </c>
      <c r="H161">
        <v>202</v>
      </c>
      <c r="I161" t="s">
        <v>249</v>
      </c>
      <c r="J161">
        <v>999</v>
      </c>
      <c r="K161" t="s">
        <v>29</v>
      </c>
      <c r="L161">
        <v>1</v>
      </c>
      <c r="M161" t="s">
        <v>261</v>
      </c>
      <c r="N161">
        <v>90789</v>
      </c>
      <c r="R161" s="2">
        <f t="shared" si="5"/>
        <v>100</v>
      </c>
      <c r="S161" s="2">
        <f>VLOOKUP(A161,'Health Total'!$A$2:$S$226,14,0)</f>
        <v>90789</v>
      </c>
    </row>
    <row r="162" spans="1:19" x14ac:dyDescent="0.45">
      <c r="A162" s="2" t="str">
        <f t="shared" si="4"/>
        <v>2013|Bay of Plenty|Non-private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2013</v>
      </c>
      <c r="G162">
        <v>2013</v>
      </c>
      <c r="H162">
        <v>202</v>
      </c>
      <c r="I162" t="s">
        <v>249</v>
      </c>
      <c r="J162">
        <v>999</v>
      </c>
      <c r="K162" t="s">
        <v>29</v>
      </c>
      <c r="L162">
        <v>2</v>
      </c>
      <c r="M162" t="s">
        <v>262</v>
      </c>
      <c r="P162" t="s">
        <v>24</v>
      </c>
      <c r="Q162" t="s">
        <v>25</v>
      </c>
      <c r="R162" s="2" t="str">
        <f t="shared" si="5"/>
        <v>.</v>
      </c>
      <c r="S162" s="2">
        <f>VLOOKUP(A162,'Health Total'!$A$2:$S$226,14,0)</f>
        <v>0</v>
      </c>
    </row>
    <row r="163" spans="1:19" x14ac:dyDescent="0.45">
      <c r="A163" s="2" t="str">
        <f t="shared" si="4"/>
        <v>2013|Bay of Plenty|Total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2013</v>
      </c>
      <c r="G163">
        <v>2013</v>
      </c>
      <c r="H163">
        <v>202</v>
      </c>
      <c r="I163" t="s">
        <v>249</v>
      </c>
      <c r="J163">
        <v>999</v>
      </c>
      <c r="K163" t="s">
        <v>29</v>
      </c>
      <c r="L163">
        <v>99</v>
      </c>
      <c r="M163" t="s">
        <v>260</v>
      </c>
      <c r="P163" t="s">
        <v>24</v>
      </c>
      <c r="Q163" t="s">
        <v>25</v>
      </c>
      <c r="R163" s="2" t="str">
        <f t="shared" si="5"/>
        <v>.</v>
      </c>
      <c r="S163" s="2">
        <f>VLOOKUP(A163,'Health Total'!$A$2:$S$226,14,0)</f>
        <v>0</v>
      </c>
    </row>
    <row r="164" spans="1:19" x14ac:dyDescent="0.45">
      <c r="A164" s="2" t="str">
        <f t="shared" si="4"/>
        <v>2013|TairƒÅwhiti|Private Dwelling</v>
      </c>
      <c r="B164" t="s">
        <v>16</v>
      </c>
      <c r="C164" t="s">
        <v>17</v>
      </c>
      <c r="D164" t="s">
        <v>18</v>
      </c>
      <c r="E164" t="s">
        <v>19</v>
      </c>
      <c r="F164">
        <v>2013</v>
      </c>
      <c r="G164">
        <v>2013</v>
      </c>
      <c r="H164">
        <v>203</v>
      </c>
      <c r="I164" t="s">
        <v>248</v>
      </c>
      <c r="J164">
        <v>1</v>
      </c>
      <c r="K164" t="s">
        <v>22</v>
      </c>
      <c r="L164">
        <v>1</v>
      </c>
      <c r="M164" t="s">
        <v>261</v>
      </c>
      <c r="N164">
        <v>16101</v>
      </c>
      <c r="R164" s="2">
        <f t="shared" si="5"/>
        <v>89.554480226931418</v>
      </c>
      <c r="S164" s="2">
        <f>VLOOKUP(A164,'Health Total'!$A$2:$S$226,14,0)</f>
        <v>17979</v>
      </c>
    </row>
    <row r="165" spans="1:19" x14ac:dyDescent="0.45">
      <c r="A165" s="2" t="str">
        <f t="shared" si="4"/>
        <v>2013|TairƒÅwhiti|Non-private Dwelling</v>
      </c>
      <c r="B165" t="s">
        <v>16</v>
      </c>
      <c r="C165" t="s">
        <v>17</v>
      </c>
      <c r="D165" t="s">
        <v>18</v>
      </c>
      <c r="E165" t="s">
        <v>19</v>
      </c>
      <c r="F165">
        <v>2013</v>
      </c>
      <c r="G165">
        <v>2013</v>
      </c>
      <c r="H165">
        <v>203</v>
      </c>
      <c r="I165" t="s">
        <v>248</v>
      </c>
      <c r="J165">
        <v>1</v>
      </c>
      <c r="K165" t="s">
        <v>22</v>
      </c>
      <c r="L165">
        <v>2</v>
      </c>
      <c r="M165" t="s">
        <v>262</v>
      </c>
      <c r="N165">
        <v>84</v>
      </c>
      <c r="R165" s="2" t="str">
        <f t="shared" si="5"/>
        <v>.</v>
      </c>
      <c r="S165" s="2">
        <f>VLOOKUP(A165,'Health Total'!$A$2:$S$226,14,0)</f>
        <v>0</v>
      </c>
    </row>
    <row r="166" spans="1:19" x14ac:dyDescent="0.45">
      <c r="A166" s="2" t="str">
        <f t="shared" si="4"/>
        <v>2013|TairƒÅwhiti|Total - dwelling type</v>
      </c>
      <c r="B166" t="s">
        <v>16</v>
      </c>
      <c r="C166" t="s">
        <v>17</v>
      </c>
      <c r="D166" t="s">
        <v>18</v>
      </c>
      <c r="E166" t="s">
        <v>19</v>
      </c>
      <c r="F166">
        <v>2013</v>
      </c>
      <c r="G166">
        <v>2013</v>
      </c>
      <c r="H166">
        <v>203</v>
      </c>
      <c r="I166" t="s">
        <v>248</v>
      </c>
      <c r="J166">
        <v>1</v>
      </c>
      <c r="K166" t="s">
        <v>22</v>
      </c>
      <c r="L166">
        <v>99</v>
      </c>
      <c r="M166" t="s">
        <v>260</v>
      </c>
      <c r="N166">
        <v>16188</v>
      </c>
      <c r="R166" s="2" t="str">
        <f t="shared" si="5"/>
        <v>.</v>
      </c>
      <c r="S166" s="2">
        <f>VLOOKUP(A166,'Health Total'!$A$2:$S$226,14,0)</f>
        <v>0</v>
      </c>
    </row>
    <row r="167" spans="1:19" x14ac:dyDescent="0.45">
      <c r="A167" s="2" t="str">
        <f t="shared" si="4"/>
        <v>2013|TairƒÅwhiti|Private Dwelling</v>
      </c>
      <c r="B167" t="s">
        <v>16</v>
      </c>
      <c r="C167" t="s">
        <v>17</v>
      </c>
      <c r="D167" t="s">
        <v>18</v>
      </c>
      <c r="E167" t="s">
        <v>19</v>
      </c>
      <c r="F167">
        <v>2013</v>
      </c>
      <c r="G167">
        <v>2013</v>
      </c>
      <c r="H167">
        <v>203</v>
      </c>
      <c r="I167" t="s">
        <v>248</v>
      </c>
      <c r="J167">
        <v>2</v>
      </c>
      <c r="K167" t="s">
        <v>23</v>
      </c>
      <c r="L167">
        <v>1</v>
      </c>
      <c r="M167" t="s">
        <v>261</v>
      </c>
      <c r="N167">
        <v>1824</v>
      </c>
      <c r="R167" s="2">
        <f t="shared" si="5"/>
        <v>10.145169364258301</v>
      </c>
      <c r="S167" s="2">
        <f>VLOOKUP(A167,'Health Total'!$A$2:$S$226,14,0)</f>
        <v>17979</v>
      </c>
    </row>
    <row r="168" spans="1:19" x14ac:dyDescent="0.45">
      <c r="A168" s="2" t="str">
        <f t="shared" si="4"/>
        <v>2013|TairƒÅwhiti|Non-private Dwelling</v>
      </c>
      <c r="B168" t="s">
        <v>16</v>
      </c>
      <c r="C168" t="s">
        <v>17</v>
      </c>
      <c r="D168" t="s">
        <v>18</v>
      </c>
      <c r="E168" t="s">
        <v>19</v>
      </c>
      <c r="F168">
        <v>2013</v>
      </c>
      <c r="G168">
        <v>2013</v>
      </c>
      <c r="H168">
        <v>203</v>
      </c>
      <c r="I168" t="s">
        <v>248</v>
      </c>
      <c r="J168">
        <v>2</v>
      </c>
      <c r="K168" t="s">
        <v>23</v>
      </c>
      <c r="L168">
        <v>2</v>
      </c>
      <c r="M168" t="s">
        <v>262</v>
      </c>
      <c r="P168" t="s">
        <v>24</v>
      </c>
      <c r="Q168" t="s">
        <v>25</v>
      </c>
      <c r="R168" s="2" t="str">
        <f t="shared" si="5"/>
        <v>.</v>
      </c>
      <c r="S168" s="2">
        <f>VLOOKUP(A168,'Health Total'!$A$2:$S$226,14,0)</f>
        <v>0</v>
      </c>
    </row>
    <row r="169" spans="1:19" x14ac:dyDescent="0.45">
      <c r="A169" s="2" t="str">
        <f t="shared" si="4"/>
        <v>2013|TairƒÅwhiti|Total - dwelling type</v>
      </c>
      <c r="B169" t="s">
        <v>16</v>
      </c>
      <c r="C169" t="s">
        <v>17</v>
      </c>
      <c r="D169" t="s">
        <v>18</v>
      </c>
      <c r="E169" t="s">
        <v>19</v>
      </c>
      <c r="F169">
        <v>2013</v>
      </c>
      <c r="G169">
        <v>2013</v>
      </c>
      <c r="H169">
        <v>203</v>
      </c>
      <c r="I169" t="s">
        <v>248</v>
      </c>
      <c r="J169">
        <v>2</v>
      </c>
      <c r="K169" t="s">
        <v>23</v>
      </c>
      <c r="L169">
        <v>99</v>
      </c>
      <c r="M169" t="s">
        <v>260</v>
      </c>
      <c r="P169" t="s">
        <v>24</v>
      </c>
      <c r="Q169" t="s">
        <v>25</v>
      </c>
      <c r="R169" s="2" t="str">
        <f t="shared" si="5"/>
        <v>.</v>
      </c>
      <c r="S169" s="2">
        <f>VLOOKUP(A169,'Health Total'!$A$2:$S$226,14,0)</f>
        <v>0</v>
      </c>
    </row>
    <row r="170" spans="1:19" x14ac:dyDescent="0.45">
      <c r="A170" s="2" t="str">
        <f t="shared" si="4"/>
        <v>2013|TairƒÅwhiti|Private Dwelling</v>
      </c>
      <c r="B170" t="s">
        <v>16</v>
      </c>
      <c r="C170" t="s">
        <v>17</v>
      </c>
      <c r="D170" t="s">
        <v>18</v>
      </c>
      <c r="E170" t="s">
        <v>19</v>
      </c>
      <c r="F170">
        <v>2013</v>
      </c>
      <c r="G170">
        <v>2013</v>
      </c>
      <c r="H170">
        <v>203</v>
      </c>
      <c r="I170" t="s">
        <v>248</v>
      </c>
      <c r="J170">
        <v>21</v>
      </c>
      <c r="K170" t="s">
        <v>26</v>
      </c>
      <c r="L170">
        <v>1</v>
      </c>
      <c r="M170" t="s">
        <v>261</v>
      </c>
      <c r="N170">
        <v>465</v>
      </c>
      <c r="R170" s="2">
        <f t="shared" si="5"/>
        <v>2.586350742532955</v>
      </c>
      <c r="S170" s="2">
        <f>VLOOKUP(A170,'Health Total'!$A$2:$S$226,14,0)</f>
        <v>17979</v>
      </c>
    </row>
    <row r="171" spans="1:19" x14ac:dyDescent="0.45">
      <c r="A171" s="2" t="str">
        <f t="shared" si="4"/>
        <v>2013|TairƒÅwhiti|Non-private Dwelling</v>
      </c>
      <c r="B171" t="s">
        <v>16</v>
      </c>
      <c r="C171" t="s">
        <v>17</v>
      </c>
      <c r="D171" t="s">
        <v>18</v>
      </c>
      <c r="E171" t="s">
        <v>19</v>
      </c>
      <c r="F171">
        <v>2013</v>
      </c>
      <c r="G171">
        <v>2013</v>
      </c>
      <c r="H171">
        <v>203</v>
      </c>
      <c r="I171" t="s">
        <v>248</v>
      </c>
      <c r="J171">
        <v>21</v>
      </c>
      <c r="K171" t="s">
        <v>26</v>
      </c>
      <c r="L171">
        <v>2</v>
      </c>
      <c r="M171" t="s">
        <v>262</v>
      </c>
      <c r="P171" t="s">
        <v>24</v>
      </c>
      <c r="Q171" t="s">
        <v>25</v>
      </c>
      <c r="R171" s="2" t="str">
        <f t="shared" si="5"/>
        <v>.</v>
      </c>
      <c r="S171" s="2">
        <f>VLOOKUP(A171,'Health Total'!$A$2:$S$226,14,0)</f>
        <v>0</v>
      </c>
    </row>
    <row r="172" spans="1:19" x14ac:dyDescent="0.45">
      <c r="A172" s="2" t="str">
        <f t="shared" si="4"/>
        <v>2013|TairƒÅwhiti|Total - dwelling type</v>
      </c>
      <c r="B172" t="s">
        <v>16</v>
      </c>
      <c r="C172" t="s">
        <v>17</v>
      </c>
      <c r="D172" t="s">
        <v>18</v>
      </c>
      <c r="E172" t="s">
        <v>19</v>
      </c>
      <c r="F172">
        <v>2013</v>
      </c>
      <c r="G172">
        <v>2013</v>
      </c>
      <c r="H172">
        <v>203</v>
      </c>
      <c r="I172" t="s">
        <v>248</v>
      </c>
      <c r="J172">
        <v>21</v>
      </c>
      <c r="K172" t="s">
        <v>26</v>
      </c>
      <c r="L172">
        <v>99</v>
      </c>
      <c r="M172" t="s">
        <v>260</v>
      </c>
      <c r="P172" t="s">
        <v>24</v>
      </c>
      <c r="Q172" t="s">
        <v>25</v>
      </c>
      <c r="R172" s="2" t="str">
        <f t="shared" si="5"/>
        <v>.</v>
      </c>
      <c r="S172" s="2">
        <f>VLOOKUP(A172,'Health Total'!$A$2:$S$226,14,0)</f>
        <v>0</v>
      </c>
    </row>
    <row r="173" spans="1:19" x14ac:dyDescent="0.45">
      <c r="A173" s="2" t="str">
        <f t="shared" si="4"/>
        <v>2013|TairƒÅwhiti|Private Dwelling</v>
      </c>
      <c r="B173" t="s">
        <v>16</v>
      </c>
      <c r="C173" t="s">
        <v>17</v>
      </c>
      <c r="D173" t="s">
        <v>18</v>
      </c>
      <c r="E173" t="s">
        <v>19</v>
      </c>
      <c r="F173">
        <v>2013</v>
      </c>
      <c r="G173">
        <v>2013</v>
      </c>
      <c r="H173">
        <v>203</v>
      </c>
      <c r="I173" t="s">
        <v>248</v>
      </c>
      <c r="J173">
        <v>22</v>
      </c>
      <c r="K173" t="s">
        <v>27</v>
      </c>
      <c r="L173">
        <v>1</v>
      </c>
      <c r="M173" t="s">
        <v>261</v>
      </c>
      <c r="N173">
        <v>1359</v>
      </c>
      <c r="R173" s="2">
        <f t="shared" si="5"/>
        <v>7.5588186217253464</v>
      </c>
      <c r="S173" s="2">
        <f>VLOOKUP(A173,'Health Total'!$A$2:$S$226,14,0)</f>
        <v>17979</v>
      </c>
    </row>
    <row r="174" spans="1:19" x14ac:dyDescent="0.45">
      <c r="A174" s="2" t="str">
        <f t="shared" si="4"/>
        <v>2013|TairƒÅwhiti|Non-private Dwelling</v>
      </c>
      <c r="B174" t="s">
        <v>16</v>
      </c>
      <c r="C174" t="s">
        <v>17</v>
      </c>
      <c r="D174" t="s">
        <v>18</v>
      </c>
      <c r="E174" t="s">
        <v>19</v>
      </c>
      <c r="F174">
        <v>2013</v>
      </c>
      <c r="G174">
        <v>2013</v>
      </c>
      <c r="H174">
        <v>203</v>
      </c>
      <c r="I174" t="s">
        <v>248</v>
      </c>
      <c r="J174">
        <v>22</v>
      </c>
      <c r="K174" t="s">
        <v>27</v>
      </c>
      <c r="L174">
        <v>2</v>
      </c>
      <c r="M174" t="s">
        <v>262</v>
      </c>
      <c r="P174" t="s">
        <v>24</v>
      </c>
      <c r="Q174" t="s">
        <v>25</v>
      </c>
      <c r="R174" s="2" t="str">
        <f t="shared" si="5"/>
        <v>.</v>
      </c>
      <c r="S174" s="2">
        <f>VLOOKUP(A174,'Health Total'!$A$2:$S$226,14,0)</f>
        <v>0</v>
      </c>
    </row>
    <row r="175" spans="1:19" x14ac:dyDescent="0.45">
      <c r="A175" s="2" t="str">
        <f t="shared" si="4"/>
        <v>2013|TairƒÅwhiti|Total - dwelling type</v>
      </c>
      <c r="B175" t="s">
        <v>16</v>
      </c>
      <c r="C175" t="s">
        <v>17</v>
      </c>
      <c r="D175" t="s">
        <v>18</v>
      </c>
      <c r="E175" t="s">
        <v>19</v>
      </c>
      <c r="F175">
        <v>2013</v>
      </c>
      <c r="G175">
        <v>2013</v>
      </c>
      <c r="H175">
        <v>203</v>
      </c>
      <c r="I175" t="s">
        <v>248</v>
      </c>
      <c r="J175">
        <v>22</v>
      </c>
      <c r="K175" t="s">
        <v>27</v>
      </c>
      <c r="L175">
        <v>99</v>
      </c>
      <c r="M175" t="s">
        <v>260</v>
      </c>
      <c r="P175" t="s">
        <v>24</v>
      </c>
      <c r="Q175" t="s">
        <v>25</v>
      </c>
      <c r="R175" s="2" t="str">
        <f t="shared" si="5"/>
        <v>.</v>
      </c>
      <c r="S175" s="2">
        <f>VLOOKUP(A175,'Health Total'!$A$2:$S$226,14,0)</f>
        <v>0</v>
      </c>
    </row>
    <row r="176" spans="1:19" x14ac:dyDescent="0.45">
      <c r="A176" s="2" t="str">
        <f t="shared" si="4"/>
        <v>2013|TairƒÅwhiti|Private Dwelling</v>
      </c>
      <c r="B176" t="s">
        <v>16</v>
      </c>
      <c r="C176" t="s">
        <v>17</v>
      </c>
      <c r="D176" t="s">
        <v>18</v>
      </c>
      <c r="E176" t="s">
        <v>19</v>
      </c>
      <c r="F176">
        <v>2013</v>
      </c>
      <c r="G176">
        <v>2013</v>
      </c>
      <c r="H176">
        <v>203</v>
      </c>
      <c r="I176" t="s">
        <v>248</v>
      </c>
      <c r="J176">
        <v>3</v>
      </c>
      <c r="K176" t="s">
        <v>28</v>
      </c>
      <c r="L176">
        <v>1</v>
      </c>
      <c r="M176" t="s">
        <v>261</v>
      </c>
      <c r="N176">
        <v>51</v>
      </c>
      <c r="R176" s="2">
        <f t="shared" si="5"/>
        <v>0.28366427498748542</v>
      </c>
      <c r="S176" s="2">
        <f>VLOOKUP(A176,'Health Total'!$A$2:$S$226,14,0)</f>
        <v>17979</v>
      </c>
    </row>
    <row r="177" spans="1:19" x14ac:dyDescent="0.45">
      <c r="A177" s="2" t="str">
        <f t="shared" si="4"/>
        <v>2013|TairƒÅwhiti|Non-private Dwelling</v>
      </c>
      <c r="B177" t="s">
        <v>16</v>
      </c>
      <c r="C177" t="s">
        <v>17</v>
      </c>
      <c r="D177" t="s">
        <v>18</v>
      </c>
      <c r="E177" t="s">
        <v>19</v>
      </c>
      <c r="F177">
        <v>2013</v>
      </c>
      <c r="G177">
        <v>2013</v>
      </c>
      <c r="H177">
        <v>203</v>
      </c>
      <c r="I177" t="s">
        <v>248</v>
      </c>
      <c r="J177">
        <v>3</v>
      </c>
      <c r="K177" t="s">
        <v>28</v>
      </c>
      <c r="L177">
        <v>2</v>
      </c>
      <c r="M177" t="s">
        <v>262</v>
      </c>
      <c r="P177" t="s">
        <v>24</v>
      </c>
      <c r="Q177" t="s">
        <v>25</v>
      </c>
      <c r="R177" s="2" t="str">
        <f t="shared" si="5"/>
        <v>.</v>
      </c>
      <c r="S177" s="2">
        <f>VLOOKUP(A177,'Health Total'!$A$2:$S$226,14,0)</f>
        <v>0</v>
      </c>
    </row>
    <row r="178" spans="1:19" x14ac:dyDescent="0.45">
      <c r="A178" s="2" t="str">
        <f t="shared" si="4"/>
        <v>2013|TairƒÅwhiti|Total - dwelling type</v>
      </c>
      <c r="B178" t="s">
        <v>16</v>
      </c>
      <c r="C178" t="s">
        <v>17</v>
      </c>
      <c r="D178" t="s">
        <v>18</v>
      </c>
      <c r="E178" t="s">
        <v>19</v>
      </c>
      <c r="F178">
        <v>2013</v>
      </c>
      <c r="G178">
        <v>2013</v>
      </c>
      <c r="H178">
        <v>203</v>
      </c>
      <c r="I178" t="s">
        <v>248</v>
      </c>
      <c r="J178">
        <v>3</v>
      </c>
      <c r="K178" t="s">
        <v>28</v>
      </c>
      <c r="L178">
        <v>99</v>
      </c>
      <c r="M178" t="s">
        <v>260</v>
      </c>
      <c r="P178" t="s">
        <v>24</v>
      </c>
      <c r="Q178" t="s">
        <v>25</v>
      </c>
      <c r="R178" s="2" t="str">
        <f t="shared" si="5"/>
        <v>.</v>
      </c>
      <c r="S178" s="2">
        <f>VLOOKUP(A178,'Health Total'!$A$2:$S$226,14,0)</f>
        <v>0</v>
      </c>
    </row>
    <row r="179" spans="1:19" x14ac:dyDescent="0.45">
      <c r="A179" s="2" t="str">
        <f t="shared" si="4"/>
        <v>2013|TairƒÅwhiti|Private Dwelling</v>
      </c>
      <c r="B179" t="s">
        <v>16</v>
      </c>
      <c r="C179" t="s">
        <v>17</v>
      </c>
      <c r="D179" t="s">
        <v>18</v>
      </c>
      <c r="E179" t="s">
        <v>19</v>
      </c>
      <c r="F179">
        <v>2013</v>
      </c>
      <c r="G179">
        <v>2013</v>
      </c>
      <c r="H179">
        <v>203</v>
      </c>
      <c r="I179" t="s">
        <v>248</v>
      </c>
      <c r="J179">
        <v>999</v>
      </c>
      <c r="K179" t="s">
        <v>29</v>
      </c>
      <c r="L179">
        <v>1</v>
      </c>
      <c r="M179" t="s">
        <v>261</v>
      </c>
      <c r="N179">
        <v>17979</v>
      </c>
      <c r="R179" s="2">
        <f t="shared" si="5"/>
        <v>100</v>
      </c>
      <c r="S179" s="2">
        <f>VLOOKUP(A179,'Health Total'!$A$2:$S$226,14,0)</f>
        <v>17979</v>
      </c>
    </row>
    <row r="180" spans="1:19" x14ac:dyDescent="0.45">
      <c r="A180" s="2" t="str">
        <f t="shared" si="4"/>
        <v>2013|TairƒÅwhiti|Non-private Dwelling</v>
      </c>
      <c r="B180" t="s">
        <v>16</v>
      </c>
      <c r="C180" t="s">
        <v>17</v>
      </c>
      <c r="D180" t="s">
        <v>18</v>
      </c>
      <c r="E180" t="s">
        <v>19</v>
      </c>
      <c r="F180">
        <v>2013</v>
      </c>
      <c r="G180">
        <v>2013</v>
      </c>
      <c r="H180">
        <v>203</v>
      </c>
      <c r="I180" t="s">
        <v>248</v>
      </c>
      <c r="J180">
        <v>999</v>
      </c>
      <c r="K180" t="s">
        <v>29</v>
      </c>
      <c r="L180">
        <v>2</v>
      </c>
      <c r="M180" t="s">
        <v>262</v>
      </c>
      <c r="P180" t="s">
        <v>24</v>
      </c>
      <c r="Q180" t="s">
        <v>25</v>
      </c>
      <c r="R180" s="2" t="str">
        <f t="shared" si="5"/>
        <v>.</v>
      </c>
      <c r="S180" s="2">
        <f>VLOOKUP(A180,'Health Total'!$A$2:$S$226,14,0)</f>
        <v>0</v>
      </c>
    </row>
    <row r="181" spans="1:19" x14ac:dyDescent="0.45">
      <c r="A181" s="2" t="str">
        <f t="shared" si="4"/>
        <v>2013|TairƒÅwhiti|Total - dwelling type</v>
      </c>
      <c r="B181" t="s">
        <v>16</v>
      </c>
      <c r="C181" t="s">
        <v>17</v>
      </c>
      <c r="D181" t="s">
        <v>18</v>
      </c>
      <c r="E181" t="s">
        <v>19</v>
      </c>
      <c r="F181">
        <v>2013</v>
      </c>
      <c r="G181">
        <v>2013</v>
      </c>
      <c r="H181">
        <v>203</v>
      </c>
      <c r="I181" t="s">
        <v>248</v>
      </c>
      <c r="J181">
        <v>999</v>
      </c>
      <c r="K181" t="s">
        <v>29</v>
      </c>
      <c r="L181">
        <v>99</v>
      </c>
      <c r="M181" t="s">
        <v>260</v>
      </c>
      <c r="P181" t="s">
        <v>24</v>
      </c>
      <c r="Q181" t="s">
        <v>25</v>
      </c>
      <c r="R181" s="2" t="str">
        <f t="shared" si="5"/>
        <v>.</v>
      </c>
      <c r="S181" s="2">
        <f>VLOOKUP(A181,'Health Total'!$A$2:$S$226,14,0)</f>
        <v>0</v>
      </c>
    </row>
    <row r="182" spans="1:19" x14ac:dyDescent="0.45">
      <c r="A182" s="2" t="str">
        <f t="shared" si="4"/>
        <v>2013|Taranaki|Private Dwelling</v>
      </c>
      <c r="B182" t="s">
        <v>16</v>
      </c>
      <c r="C182" t="s">
        <v>17</v>
      </c>
      <c r="D182" t="s">
        <v>18</v>
      </c>
      <c r="E182" t="s">
        <v>19</v>
      </c>
      <c r="F182">
        <v>2013</v>
      </c>
      <c r="G182">
        <v>2013</v>
      </c>
      <c r="H182">
        <v>204</v>
      </c>
      <c r="I182" t="s">
        <v>247</v>
      </c>
      <c r="J182">
        <v>1</v>
      </c>
      <c r="K182" t="s">
        <v>22</v>
      </c>
      <c r="L182">
        <v>1</v>
      </c>
      <c r="M182" t="s">
        <v>261</v>
      </c>
      <c r="N182">
        <v>43284</v>
      </c>
      <c r="R182" s="2">
        <f t="shared" si="5"/>
        <v>91.328016204582866</v>
      </c>
      <c r="S182" s="2">
        <f>VLOOKUP(A182,'Health Total'!$A$2:$S$226,14,0)</f>
        <v>47394</v>
      </c>
    </row>
    <row r="183" spans="1:19" x14ac:dyDescent="0.45">
      <c r="A183" s="2" t="str">
        <f t="shared" si="4"/>
        <v>2013|Taranaki|Non-private Dwelling</v>
      </c>
      <c r="B183" t="s">
        <v>16</v>
      </c>
      <c r="C183" t="s">
        <v>17</v>
      </c>
      <c r="D183" t="s">
        <v>18</v>
      </c>
      <c r="E183" t="s">
        <v>19</v>
      </c>
      <c r="F183">
        <v>2013</v>
      </c>
      <c r="G183">
        <v>2013</v>
      </c>
      <c r="H183">
        <v>204</v>
      </c>
      <c r="I183" t="s">
        <v>247</v>
      </c>
      <c r="J183">
        <v>1</v>
      </c>
      <c r="K183" t="s">
        <v>22</v>
      </c>
      <c r="L183">
        <v>2</v>
      </c>
      <c r="M183" t="s">
        <v>262</v>
      </c>
      <c r="N183">
        <v>207</v>
      </c>
      <c r="R183" s="2" t="str">
        <f t="shared" si="5"/>
        <v>.</v>
      </c>
      <c r="S183" s="2">
        <f>VLOOKUP(A183,'Health Total'!$A$2:$S$226,14,0)</f>
        <v>0</v>
      </c>
    </row>
    <row r="184" spans="1:19" x14ac:dyDescent="0.45">
      <c r="A184" s="2" t="str">
        <f t="shared" si="4"/>
        <v>2013|Taranaki|Total - dwelling type</v>
      </c>
      <c r="B184" t="s">
        <v>16</v>
      </c>
      <c r="C184" t="s">
        <v>17</v>
      </c>
      <c r="D184" t="s">
        <v>18</v>
      </c>
      <c r="E184" t="s">
        <v>19</v>
      </c>
      <c r="F184">
        <v>2013</v>
      </c>
      <c r="G184">
        <v>2013</v>
      </c>
      <c r="H184">
        <v>204</v>
      </c>
      <c r="I184" t="s">
        <v>247</v>
      </c>
      <c r="J184">
        <v>1</v>
      </c>
      <c r="K184" t="s">
        <v>22</v>
      </c>
      <c r="L184">
        <v>99</v>
      </c>
      <c r="M184" t="s">
        <v>260</v>
      </c>
      <c r="N184">
        <v>43488</v>
      </c>
      <c r="R184" s="2" t="str">
        <f t="shared" si="5"/>
        <v>.</v>
      </c>
      <c r="S184" s="2">
        <f>VLOOKUP(A184,'Health Total'!$A$2:$S$226,14,0)</f>
        <v>0</v>
      </c>
    </row>
    <row r="185" spans="1:19" x14ac:dyDescent="0.45">
      <c r="A185" s="2" t="str">
        <f t="shared" si="4"/>
        <v>2013|Taranaki|Private Dwelling</v>
      </c>
      <c r="B185" t="s">
        <v>16</v>
      </c>
      <c r="C185" t="s">
        <v>17</v>
      </c>
      <c r="D185" t="s">
        <v>18</v>
      </c>
      <c r="E185" t="s">
        <v>19</v>
      </c>
      <c r="F185">
        <v>2013</v>
      </c>
      <c r="G185">
        <v>2013</v>
      </c>
      <c r="H185">
        <v>204</v>
      </c>
      <c r="I185" t="s">
        <v>247</v>
      </c>
      <c r="J185">
        <v>2</v>
      </c>
      <c r="K185" t="s">
        <v>23</v>
      </c>
      <c r="L185">
        <v>1</v>
      </c>
      <c r="M185" t="s">
        <v>261</v>
      </c>
      <c r="N185">
        <v>3885</v>
      </c>
      <c r="R185" s="2">
        <f t="shared" si="5"/>
        <v>8.1972401569818967</v>
      </c>
      <c r="S185" s="2">
        <f>VLOOKUP(A185,'Health Total'!$A$2:$S$226,14,0)</f>
        <v>47394</v>
      </c>
    </row>
    <row r="186" spans="1:19" x14ac:dyDescent="0.45">
      <c r="A186" s="2" t="str">
        <f t="shared" si="4"/>
        <v>2013|Taranaki|Non-private Dwelling</v>
      </c>
      <c r="B186" t="s">
        <v>16</v>
      </c>
      <c r="C186" t="s">
        <v>17</v>
      </c>
      <c r="D186" t="s">
        <v>18</v>
      </c>
      <c r="E186" t="s">
        <v>19</v>
      </c>
      <c r="F186">
        <v>2013</v>
      </c>
      <c r="G186">
        <v>2013</v>
      </c>
      <c r="H186">
        <v>204</v>
      </c>
      <c r="I186" t="s">
        <v>247</v>
      </c>
      <c r="J186">
        <v>2</v>
      </c>
      <c r="K186" t="s">
        <v>23</v>
      </c>
      <c r="L186">
        <v>2</v>
      </c>
      <c r="M186" t="s">
        <v>262</v>
      </c>
      <c r="P186" t="s">
        <v>24</v>
      </c>
      <c r="Q186" t="s">
        <v>25</v>
      </c>
      <c r="R186" s="2" t="str">
        <f t="shared" si="5"/>
        <v>.</v>
      </c>
      <c r="S186" s="2">
        <f>VLOOKUP(A186,'Health Total'!$A$2:$S$226,14,0)</f>
        <v>0</v>
      </c>
    </row>
    <row r="187" spans="1:19" x14ac:dyDescent="0.45">
      <c r="A187" s="2" t="str">
        <f t="shared" si="4"/>
        <v>2013|Taranaki|Total - dwelling type</v>
      </c>
      <c r="B187" t="s">
        <v>16</v>
      </c>
      <c r="C187" t="s">
        <v>17</v>
      </c>
      <c r="D187" t="s">
        <v>18</v>
      </c>
      <c r="E187" t="s">
        <v>19</v>
      </c>
      <c r="F187">
        <v>2013</v>
      </c>
      <c r="G187">
        <v>2013</v>
      </c>
      <c r="H187">
        <v>204</v>
      </c>
      <c r="I187" t="s">
        <v>247</v>
      </c>
      <c r="J187">
        <v>2</v>
      </c>
      <c r="K187" t="s">
        <v>23</v>
      </c>
      <c r="L187">
        <v>99</v>
      </c>
      <c r="M187" t="s">
        <v>260</v>
      </c>
      <c r="P187" t="s">
        <v>24</v>
      </c>
      <c r="Q187" t="s">
        <v>25</v>
      </c>
      <c r="R187" s="2" t="str">
        <f t="shared" si="5"/>
        <v>.</v>
      </c>
      <c r="S187" s="2">
        <f>VLOOKUP(A187,'Health Total'!$A$2:$S$226,14,0)</f>
        <v>0</v>
      </c>
    </row>
    <row r="188" spans="1:19" x14ac:dyDescent="0.45">
      <c r="A188" s="2" t="str">
        <f t="shared" si="4"/>
        <v>2013|Taranaki|Private Dwelling</v>
      </c>
      <c r="B188" t="s">
        <v>16</v>
      </c>
      <c r="C188" t="s">
        <v>17</v>
      </c>
      <c r="D188" t="s">
        <v>18</v>
      </c>
      <c r="E188" t="s">
        <v>19</v>
      </c>
      <c r="F188">
        <v>2013</v>
      </c>
      <c r="G188">
        <v>2013</v>
      </c>
      <c r="H188">
        <v>204</v>
      </c>
      <c r="I188" t="s">
        <v>247</v>
      </c>
      <c r="J188">
        <v>21</v>
      </c>
      <c r="K188" t="s">
        <v>26</v>
      </c>
      <c r="L188">
        <v>1</v>
      </c>
      <c r="M188" t="s">
        <v>261</v>
      </c>
      <c r="N188">
        <v>1083</v>
      </c>
      <c r="R188" s="2">
        <f t="shared" si="5"/>
        <v>2.2850993796683126</v>
      </c>
      <c r="S188" s="2">
        <f>VLOOKUP(A188,'Health Total'!$A$2:$S$226,14,0)</f>
        <v>47394</v>
      </c>
    </row>
    <row r="189" spans="1:19" x14ac:dyDescent="0.45">
      <c r="A189" s="2" t="str">
        <f t="shared" si="4"/>
        <v>2013|Taranaki|Non-private Dwelling</v>
      </c>
      <c r="B189" t="s">
        <v>16</v>
      </c>
      <c r="C189" t="s">
        <v>17</v>
      </c>
      <c r="D189" t="s">
        <v>18</v>
      </c>
      <c r="E189" t="s">
        <v>19</v>
      </c>
      <c r="F189">
        <v>2013</v>
      </c>
      <c r="G189">
        <v>2013</v>
      </c>
      <c r="H189">
        <v>204</v>
      </c>
      <c r="I189" t="s">
        <v>247</v>
      </c>
      <c r="J189">
        <v>21</v>
      </c>
      <c r="K189" t="s">
        <v>26</v>
      </c>
      <c r="L189">
        <v>2</v>
      </c>
      <c r="M189" t="s">
        <v>262</v>
      </c>
      <c r="P189" t="s">
        <v>24</v>
      </c>
      <c r="Q189" t="s">
        <v>25</v>
      </c>
      <c r="R189" s="2" t="str">
        <f t="shared" si="5"/>
        <v>.</v>
      </c>
      <c r="S189" s="2">
        <f>VLOOKUP(A189,'Health Total'!$A$2:$S$226,14,0)</f>
        <v>0</v>
      </c>
    </row>
    <row r="190" spans="1:19" x14ac:dyDescent="0.45">
      <c r="A190" s="2" t="str">
        <f t="shared" si="4"/>
        <v>2013|Taranaki|Total - dwelling type</v>
      </c>
      <c r="B190" t="s">
        <v>16</v>
      </c>
      <c r="C190" t="s">
        <v>17</v>
      </c>
      <c r="D190" t="s">
        <v>18</v>
      </c>
      <c r="E190" t="s">
        <v>19</v>
      </c>
      <c r="F190">
        <v>2013</v>
      </c>
      <c r="G190">
        <v>2013</v>
      </c>
      <c r="H190">
        <v>204</v>
      </c>
      <c r="I190" t="s">
        <v>247</v>
      </c>
      <c r="J190">
        <v>21</v>
      </c>
      <c r="K190" t="s">
        <v>26</v>
      </c>
      <c r="L190">
        <v>99</v>
      </c>
      <c r="M190" t="s">
        <v>260</v>
      </c>
      <c r="P190" t="s">
        <v>24</v>
      </c>
      <c r="Q190" t="s">
        <v>25</v>
      </c>
      <c r="R190" s="2" t="str">
        <f t="shared" si="5"/>
        <v>.</v>
      </c>
      <c r="S190" s="2">
        <f>VLOOKUP(A190,'Health Total'!$A$2:$S$226,14,0)</f>
        <v>0</v>
      </c>
    </row>
    <row r="191" spans="1:19" x14ac:dyDescent="0.45">
      <c r="A191" s="2" t="str">
        <f t="shared" si="4"/>
        <v>2013|Taranaki|Private Dwelling</v>
      </c>
      <c r="B191" t="s">
        <v>16</v>
      </c>
      <c r="C191" t="s">
        <v>17</v>
      </c>
      <c r="D191" t="s">
        <v>18</v>
      </c>
      <c r="E191" t="s">
        <v>19</v>
      </c>
      <c r="F191">
        <v>2013</v>
      </c>
      <c r="G191">
        <v>2013</v>
      </c>
      <c r="H191">
        <v>204</v>
      </c>
      <c r="I191" t="s">
        <v>247</v>
      </c>
      <c r="J191">
        <v>22</v>
      </c>
      <c r="K191" t="s">
        <v>27</v>
      </c>
      <c r="L191">
        <v>1</v>
      </c>
      <c r="M191" t="s">
        <v>261</v>
      </c>
      <c r="N191">
        <v>2805</v>
      </c>
      <c r="R191" s="2">
        <f t="shared" si="5"/>
        <v>5.9184706924927211</v>
      </c>
      <c r="S191" s="2">
        <f>VLOOKUP(A191,'Health Total'!$A$2:$S$226,14,0)</f>
        <v>47394</v>
      </c>
    </row>
    <row r="192" spans="1:19" x14ac:dyDescent="0.45">
      <c r="A192" s="2" t="str">
        <f t="shared" si="4"/>
        <v>2013|Taranaki|Non-private Dwelling</v>
      </c>
      <c r="B192" t="s">
        <v>16</v>
      </c>
      <c r="C192" t="s">
        <v>17</v>
      </c>
      <c r="D192" t="s">
        <v>18</v>
      </c>
      <c r="E192" t="s">
        <v>19</v>
      </c>
      <c r="F192">
        <v>2013</v>
      </c>
      <c r="G192">
        <v>2013</v>
      </c>
      <c r="H192">
        <v>204</v>
      </c>
      <c r="I192" t="s">
        <v>247</v>
      </c>
      <c r="J192">
        <v>22</v>
      </c>
      <c r="K192" t="s">
        <v>27</v>
      </c>
      <c r="L192">
        <v>2</v>
      </c>
      <c r="M192" t="s">
        <v>262</v>
      </c>
      <c r="P192" t="s">
        <v>24</v>
      </c>
      <c r="Q192" t="s">
        <v>25</v>
      </c>
      <c r="R192" s="2" t="str">
        <f t="shared" si="5"/>
        <v>.</v>
      </c>
      <c r="S192" s="2">
        <f>VLOOKUP(A192,'Health Total'!$A$2:$S$226,14,0)</f>
        <v>0</v>
      </c>
    </row>
    <row r="193" spans="1:19" x14ac:dyDescent="0.45">
      <c r="A193" s="2" t="str">
        <f t="shared" si="4"/>
        <v>2013|Taranaki|Total - dwelling type</v>
      </c>
      <c r="B193" t="s">
        <v>16</v>
      </c>
      <c r="C193" t="s">
        <v>17</v>
      </c>
      <c r="D193" t="s">
        <v>18</v>
      </c>
      <c r="E193" t="s">
        <v>19</v>
      </c>
      <c r="F193">
        <v>2013</v>
      </c>
      <c r="G193">
        <v>2013</v>
      </c>
      <c r="H193">
        <v>204</v>
      </c>
      <c r="I193" t="s">
        <v>247</v>
      </c>
      <c r="J193">
        <v>22</v>
      </c>
      <c r="K193" t="s">
        <v>27</v>
      </c>
      <c r="L193">
        <v>99</v>
      </c>
      <c r="M193" t="s">
        <v>260</v>
      </c>
      <c r="P193" t="s">
        <v>24</v>
      </c>
      <c r="Q193" t="s">
        <v>25</v>
      </c>
      <c r="R193" s="2" t="str">
        <f t="shared" si="5"/>
        <v>.</v>
      </c>
      <c r="S193" s="2">
        <f>VLOOKUP(A193,'Health Total'!$A$2:$S$226,14,0)</f>
        <v>0</v>
      </c>
    </row>
    <row r="194" spans="1:19" x14ac:dyDescent="0.45">
      <c r="A194" s="2" t="str">
        <f t="shared" si="4"/>
        <v>2013|Taranaki|Private Dwelling</v>
      </c>
      <c r="B194" t="s">
        <v>16</v>
      </c>
      <c r="C194" t="s">
        <v>17</v>
      </c>
      <c r="D194" t="s">
        <v>18</v>
      </c>
      <c r="E194" t="s">
        <v>19</v>
      </c>
      <c r="F194">
        <v>2013</v>
      </c>
      <c r="G194">
        <v>2013</v>
      </c>
      <c r="H194">
        <v>204</v>
      </c>
      <c r="I194" t="s">
        <v>247</v>
      </c>
      <c r="J194">
        <v>3</v>
      </c>
      <c r="K194" t="s">
        <v>28</v>
      </c>
      <c r="L194">
        <v>1</v>
      </c>
      <c r="M194" t="s">
        <v>261</v>
      </c>
      <c r="N194">
        <v>228</v>
      </c>
      <c r="R194" s="2">
        <f t="shared" si="5"/>
        <v>0.48107355361438159</v>
      </c>
      <c r="S194" s="2">
        <f>VLOOKUP(A194,'Health Total'!$A$2:$S$226,14,0)</f>
        <v>47394</v>
      </c>
    </row>
    <row r="195" spans="1:19" x14ac:dyDescent="0.45">
      <c r="A195" s="2" t="str">
        <f t="shared" ref="A195:A258" si="6">G195&amp;"|"&amp;I195&amp;"|"&amp;M195</f>
        <v>2013|Taranaki|Non-private Dwelling</v>
      </c>
      <c r="B195" t="s">
        <v>16</v>
      </c>
      <c r="C195" t="s">
        <v>17</v>
      </c>
      <c r="D195" t="s">
        <v>18</v>
      </c>
      <c r="E195" t="s">
        <v>19</v>
      </c>
      <c r="F195">
        <v>2013</v>
      </c>
      <c r="G195">
        <v>2013</v>
      </c>
      <c r="H195">
        <v>204</v>
      </c>
      <c r="I195" t="s">
        <v>247</v>
      </c>
      <c r="J195">
        <v>3</v>
      </c>
      <c r="K195" t="s">
        <v>28</v>
      </c>
      <c r="L195">
        <v>2</v>
      </c>
      <c r="M195" t="s">
        <v>262</v>
      </c>
      <c r="P195" t="s">
        <v>24</v>
      </c>
      <c r="Q195" t="s">
        <v>25</v>
      </c>
      <c r="R195" s="2" t="str">
        <f t="shared" ref="R195:R258" si="7">IF(P195&lt;&gt;"_U",IFERROR((N195/S195*100),"."),".")</f>
        <v>.</v>
      </c>
      <c r="S195" s="2">
        <f>VLOOKUP(A195,'Health Total'!$A$2:$S$226,14,0)</f>
        <v>0</v>
      </c>
    </row>
    <row r="196" spans="1:19" x14ac:dyDescent="0.45">
      <c r="A196" s="2" t="str">
        <f t="shared" si="6"/>
        <v>2013|Taranaki|Total - dwelling type</v>
      </c>
      <c r="B196" t="s">
        <v>16</v>
      </c>
      <c r="C196" t="s">
        <v>17</v>
      </c>
      <c r="D196" t="s">
        <v>18</v>
      </c>
      <c r="E196" t="s">
        <v>19</v>
      </c>
      <c r="F196">
        <v>2013</v>
      </c>
      <c r="G196">
        <v>2013</v>
      </c>
      <c r="H196">
        <v>204</v>
      </c>
      <c r="I196" t="s">
        <v>247</v>
      </c>
      <c r="J196">
        <v>3</v>
      </c>
      <c r="K196" t="s">
        <v>28</v>
      </c>
      <c r="L196">
        <v>99</v>
      </c>
      <c r="M196" t="s">
        <v>260</v>
      </c>
      <c r="P196" t="s">
        <v>24</v>
      </c>
      <c r="Q196" t="s">
        <v>25</v>
      </c>
      <c r="R196" s="2" t="str">
        <f t="shared" si="7"/>
        <v>.</v>
      </c>
      <c r="S196" s="2">
        <f>VLOOKUP(A196,'Health Total'!$A$2:$S$226,14,0)</f>
        <v>0</v>
      </c>
    </row>
    <row r="197" spans="1:19" x14ac:dyDescent="0.45">
      <c r="A197" s="2" t="str">
        <f t="shared" si="6"/>
        <v>2013|Taranaki|Private Dwelling</v>
      </c>
      <c r="B197" t="s">
        <v>16</v>
      </c>
      <c r="C197" t="s">
        <v>17</v>
      </c>
      <c r="D197" t="s">
        <v>18</v>
      </c>
      <c r="E197" t="s">
        <v>19</v>
      </c>
      <c r="F197">
        <v>2013</v>
      </c>
      <c r="G197">
        <v>2013</v>
      </c>
      <c r="H197">
        <v>204</v>
      </c>
      <c r="I197" t="s">
        <v>247</v>
      </c>
      <c r="J197">
        <v>999</v>
      </c>
      <c r="K197" t="s">
        <v>29</v>
      </c>
      <c r="L197">
        <v>1</v>
      </c>
      <c r="M197" t="s">
        <v>261</v>
      </c>
      <c r="N197">
        <v>47394</v>
      </c>
      <c r="R197" s="2">
        <f t="shared" si="7"/>
        <v>100</v>
      </c>
      <c r="S197" s="2">
        <f>VLOOKUP(A197,'Health Total'!$A$2:$S$226,14,0)</f>
        <v>47394</v>
      </c>
    </row>
    <row r="198" spans="1:19" x14ac:dyDescent="0.45">
      <c r="A198" s="2" t="str">
        <f t="shared" si="6"/>
        <v>2013|Taranaki|Non-private Dwelling</v>
      </c>
      <c r="B198" t="s">
        <v>16</v>
      </c>
      <c r="C198" t="s">
        <v>17</v>
      </c>
      <c r="D198" t="s">
        <v>18</v>
      </c>
      <c r="E198" t="s">
        <v>19</v>
      </c>
      <c r="F198">
        <v>2013</v>
      </c>
      <c r="G198">
        <v>2013</v>
      </c>
      <c r="H198">
        <v>204</v>
      </c>
      <c r="I198" t="s">
        <v>247</v>
      </c>
      <c r="J198">
        <v>999</v>
      </c>
      <c r="K198" t="s">
        <v>29</v>
      </c>
      <c r="L198">
        <v>2</v>
      </c>
      <c r="M198" t="s">
        <v>262</v>
      </c>
      <c r="P198" t="s">
        <v>24</v>
      </c>
      <c r="Q198" t="s">
        <v>25</v>
      </c>
      <c r="R198" s="2" t="str">
        <f t="shared" si="7"/>
        <v>.</v>
      </c>
      <c r="S198" s="2">
        <f>VLOOKUP(A198,'Health Total'!$A$2:$S$226,14,0)</f>
        <v>0</v>
      </c>
    </row>
    <row r="199" spans="1:19" x14ac:dyDescent="0.45">
      <c r="A199" s="2" t="str">
        <f t="shared" si="6"/>
        <v>2013|Taranaki|Total - dwelling type</v>
      </c>
      <c r="B199" t="s">
        <v>16</v>
      </c>
      <c r="C199" t="s">
        <v>17</v>
      </c>
      <c r="D199" t="s">
        <v>18</v>
      </c>
      <c r="E199" t="s">
        <v>19</v>
      </c>
      <c r="F199">
        <v>2013</v>
      </c>
      <c r="G199">
        <v>2013</v>
      </c>
      <c r="H199">
        <v>204</v>
      </c>
      <c r="I199" t="s">
        <v>247</v>
      </c>
      <c r="J199">
        <v>999</v>
      </c>
      <c r="K199" t="s">
        <v>29</v>
      </c>
      <c r="L199">
        <v>99</v>
      </c>
      <c r="M199" t="s">
        <v>260</v>
      </c>
      <c r="P199" t="s">
        <v>24</v>
      </c>
      <c r="Q199" t="s">
        <v>25</v>
      </c>
      <c r="R199" s="2" t="str">
        <f t="shared" si="7"/>
        <v>.</v>
      </c>
      <c r="S199" s="2">
        <f>VLOOKUP(A199,'Health Total'!$A$2:$S$226,14,0)</f>
        <v>0</v>
      </c>
    </row>
    <row r="200" spans="1:19" x14ac:dyDescent="0.45">
      <c r="A200" s="2" t="str">
        <f t="shared" si="6"/>
        <v>2013|Central Region|Private Dwelling</v>
      </c>
      <c r="B200" t="s">
        <v>16</v>
      </c>
      <c r="C200" t="s">
        <v>17</v>
      </c>
      <c r="D200" t="s">
        <v>18</v>
      </c>
      <c r="E200" t="s">
        <v>19</v>
      </c>
      <c r="F200">
        <v>2013</v>
      </c>
      <c r="G200">
        <v>2013</v>
      </c>
      <c r="H200">
        <v>30</v>
      </c>
      <c r="I200" t="s">
        <v>246</v>
      </c>
      <c r="J200">
        <v>1</v>
      </c>
      <c r="K200" t="s">
        <v>22</v>
      </c>
      <c r="L200">
        <v>1</v>
      </c>
      <c r="M200" t="s">
        <v>261</v>
      </c>
      <c r="N200">
        <v>319236</v>
      </c>
      <c r="R200" s="2">
        <f t="shared" si="7"/>
        <v>90.62665008772079</v>
      </c>
      <c r="S200" s="2">
        <f>VLOOKUP(A200,'Health Total'!$A$2:$S$226,14,0)</f>
        <v>352254</v>
      </c>
    </row>
    <row r="201" spans="1:19" x14ac:dyDescent="0.45">
      <c r="A201" s="2" t="str">
        <f t="shared" si="6"/>
        <v>2013|Central Region|Non-private Dwelling</v>
      </c>
      <c r="B201" t="s">
        <v>16</v>
      </c>
      <c r="C201" t="s">
        <v>17</v>
      </c>
      <c r="D201" t="s">
        <v>18</v>
      </c>
      <c r="E201" t="s">
        <v>19</v>
      </c>
      <c r="F201">
        <v>2013</v>
      </c>
      <c r="G201">
        <v>2013</v>
      </c>
      <c r="H201">
        <v>30</v>
      </c>
      <c r="I201" t="s">
        <v>246</v>
      </c>
      <c r="J201">
        <v>1</v>
      </c>
      <c r="K201" t="s">
        <v>22</v>
      </c>
      <c r="L201">
        <v>2</v>
      </c>
      <c r="M201" t="s">
        <v>262</v>
      </c>
      <c r="N201">
        <v>1494</v>
      </c>
      <c r="R201" s="2" t="str">
        <f t="shared" si="7"/>
        <v>.</v>
      </c>
      <c r="S201" s="2">
        <f>VLOOKUP(A201,'Health Total'!$A$2:$S$226,14,0)</f>
        <v>0</v>
      </c>
    </row>
    <row r="202" spans="1:19" x14ac:dyDescent="0.45">
      <c r="A202" s="2" t="str">
        <f t="shared" si="6"/>
        <v>2013|Central Region|Total - dwelling type</v>
      </c>
      <c r="B202" t="s">
        <v>16</v>
      </c>
      <c r="C202" t="s">
        <v>17</v>
      </c>
      <c r="D202" t="s">
        <v>18</v>
      </c>
      <c r="E202" t="s">
        <v>19</v>
      </c>
      <c r="F202">
        <v>2013</v>
      </c>
      <c r="G202">
        <v>2013</v>
      </c>
      <c r="H202">
        <v>30</v>
      </c>
      <c r="I202" t="s">
        <v>246</v>
      </c>
      <c r="J202">
        <v>1</v>
      </c>
      <c r="K202" t="s">
        <v>22</v>
      </c>
      <c r="L202">
        <v>99</v>
      </c>
      <c r="M202" t="s">
        <v>260</v>
      </c>
      <c r="N202">
        <v>320730</v>
      </c>
      <c r="R202" s="2" t="str">
        <f t="shared" si="7"/>
        <v>.</v>
      </c>
      <c r="S202" s="2">
        <f>VLOOKUP(A202,'Health Total'!$A$2:$S$226,14,0)</f>
        <v>0</v>
      </c>
    </row>
    <row r="203" spans="1:19" x14ac:dyDescent="0.45">
      <c r="A203" s="2" t="str">
        <f t="shared" si="6"/>
        <v>2013|Central Region|Private Dwelling</v>
      </c>
      <c r="B203" t="s">
        <v>16</v>
      </c>
      <c r="C203" t="s">
        <v>17</v>
      </c>
      <c r="D203" t="s">
        <v>18</v>
      </c>
      <c r="E203" t="s">
        <v>19</v>
      </c>
      <c r="F203">
        <v>2013</v>
      </c>
      <c r="G203">
        <v>2013</v>
      </c>
      <c r="H203">
        <v>30</v>
      </c>
      <c r="I203" t="s">
        <v>246</v>
      </c>
      <c r="J203">
        <v>2</v>
      </c>
      <c r="K203" t="s">
        <v>23</v>
      </c>
      <c r="L203">
        <v>1</v>
      </c>
      <c r="M203" t="s">
        <v>261</v>
      </c>
      <c r="N203">
        <v>31419</v>
      </c>
      <c r="R203" s="2">
        <f t="shared" si="7"/>
        <v>8.9194161031528392</v>
      </c>
      <c r="S203" s="2">
        <f>VLOOKUP(A203,'Health Total'!$A$2:$S$226,14,0)</f>
        <v>352254</v>
      </c>
    </row>
    <row r="204" spans="1:19" x14ac:dyDescent="0.45">
      <c r="A204" s="2" t="str">
        <f t="shared" si="6"/>
        <v>2013|Central Region|Non-private Dwelling</v>
      </c>
      <c r="B204" t="s">
        <v>16</v>
      </c>
      <c r="C204" t="s">
        <v>17</v>
      </c>
      <c r="D204" t="s">
        <v>18</v>
      </c>
      <c r="E204" t="s">
        <v>19</v>
      </c>
      <c r="F204">
        <v>2013</v>
      </c>
      <c r="G204">
        <v>2013</v>
      </c>
      <c r="H204">
        <v>30</v>
      </c>
      <c r="I204" t="s">
        <v>246</v>
      </c>
      <c r="J204">
        <v>2</v>
      </c>
      <c r="K204" t="s">
        <v>23</v>
      </c>
      <c r="L204">
        <v>2</v>
      </c>
      <c r="M204" t="s">
        <v>262</v>
      </c>
      <c r="P204" t="s">
        <v>24</v>
      </c>
      <c r="Q204" t="s">
        <v>25</v>
      </c>
      <c r="R204" s="2" t="str">
        <f t="shared" si="7"/>
        <v>.</v>
      </c>
      <c r="S204" s="2">
        <f>VLOOKUP(A204,'Health Total'!$A$2:$S$226,14,0)</f>
        <v>0</v>
      </c>
    </row>
    <row r="205" spans="1:19" x14ac:dyDescent="0.45">
      <c r="A205" s="2" t="str">
        <f t="shared" si="6"/>
        <v>2013|Central Region|Total - dwelling type</v>
      </c>
      <c r="B205" t="s">
        <v>16</v>
      </c>
      <c r="C205" t="s">
        <v>17</v>
      </c>
      <c r="D205" t="s">
        <v>18</v>
      </c>
      <c r="E205" t="s">
        <v>19</v>
      </c>
      <c r="F205">
        <v>2013</v>
      </c>
      <c r="G205">
        <v>2013</v>
      </c>
      <c r="H205">
        <v>30</v>
      </c>
      <c r="I205" t="s">
        <v>246</v>
      </c>
      <c r="J205">
        <v>2</v>
      </c>
      <c r="K205" t="s">
        <v>23</v>
      </c>
      <c r="L205">
        <v>99</v>
      </c>
      <c r="M205" t="s">
        <v>260</v>
      </c>
      <c r="P205" t="s">
        <v>24</v>
      </c>
      <c r="Q205" t="s">
        <v>25</v>
      </c>
      <c r="R205" s="2" t="str">
        <f t="shared" si="7"/>
        <v>.</v>
      </c>
      <c r="S205" s="2">
        <f>VLOOKUP(A205,'Health Total'!$A$2:$S$226,14,0)</f>
        <v>0</v>
      </c>
    </row>
    <row r="206" spans="1:19" x14ac:dyDescent="0.45">
      <c r="A206" s="2" t="str">
        <f t="shared" si="6"/>
        <v>2013|Central Region|Private Dwelling</v>
      </c>
      <c r="B206" t="s">
        <v>16</v>
      </c>
      <c r="C206" t="s">
        <v>17</v>
      </c>
      <c r="D206" t="s">
        <v>18</v>
      </c>
      <c r="E206" t="s">
        <v>19</v>
      </c>
      <c r="F206">
        <v>2013</v>
      </c>
      <c r="G206">
        <v>2013</v>
      </c>
      <c r="H206">
        <v>30</v>
      </c>
      <c r="I206" t="s">
        <v>246</v>
      </c>
      <c r="J206">
        <v>21</v>
      </c>
      <c r="K206" t="s">
        <v>26</v>
      </c>
      <c r="L206">
        <v>1</v>
      </c>
      <c r="M206" t="s">
        <v>261</v>
      </c>
      <c r="N206">
        <v>8643</v>
      </c>
      <c r="R206" s="2">
        <f t="shared" si="7"/>
        <v>2.4536272121821185</v>
      </c>
      <c r="S206" s="2">
        <f>VLOOKUP(A206,'Health Total'!$A$2:$S$226,14,0)</f>
        <v>352254</v>
      </c>
    </row>
    <row r="207" spans="1:19" x14ac:dyDescent="0.45">
      <c r="A207" s="2" t="str">
        <f t="shared" si="6"/>
        <v>2013|Central Region|Non-private Dwelling</v>
      </c>
      <c r="B207" t="s">
        <v>16</v>
      </c>
      <c r="C207" t="s">
        <v>17</v>
      </c>
      <c r="D207" t="s">
        <v>18</v>
      </c>
      <c r="E207" t="s">
        <v>19</v>
      </c>
      <c r="F207">
        <v>2013</v>
      </c>
      <c r="G207">
        <v>2013</v>
      </c>
      <c r="H207">
        <v>30</v>
      </c>
      <c r="I207" t="s">
        <v>246</v>
      </c>
      <c r="J207">
        <v>21</v>
      </c>
      <c r="K207" t="s">
        <v>26</v>
      </c>
      <c r="L207">
        <v>2</v>
      </c>
      <c r="M207" t="s">
        <v>262</v>
      </c>
      <c r="P207" t="s">
        <v>24</v>
      </c>
      <c r="Q207" t="s">
        <v>25</v>
      </c>
      <c r="R207" s="2" t="str">
        <f t="shared" si="7"/>
        <v>.</v>
      </c>
      <c r="S207" s="2">
        <f>VLOOKUP(A207,'Health Total'!$A$2:$S$226,14,0)</f>
        <v>0</v>
      </c>
    </row>
    <row r="208" spans="1:19" x14ac:dyDescent="0.45">
      <c r="A208" s="2" t="str">
        <f t="shared" si="6"/>
        <v>2013|Central Region|Total - dwelling type</v>
      </c>
      <c r="B208" t="s">
        <v>16</v>
      </c>
      <c r="C208" t="s">
        <v>17</v>
      </c>
      <c r="D208" t="s">
        <v>18</v>
      </c>
      <c r="E208" t="s">
        <v>19</v>
      </c>
      <c r="F208">
        <v>2013</v>
      </c>
      <c r="G208">
        <v>2013</v>
      </c>
      <c r="H208">
        <v>30</v>
      </c>
      <c r="I208" t="s">
        <v>246</v>
      </c>
      <c r="J208">
        <v>21</v>
      </c>
      <c r="K208" t="s">
        <v>26</v>
      </c>
      <c r="L208">
        <v>99</v>
      </c>
      <c r="M208" t="s">
        <v>260</v>
      </c>
      <c r="P208" t="s">
        <v>24</v>
      </c>
      <c r="Q208" t="s">
        <v>25</v>
      </c>
      <c r="R208" s="2" t="str">
        <f t="shared" si="7"/>
        <v>.</v>
      </c>
      <c r="S208" s="2">
        <f>VLOOKUP(A208,'Health Total'!$A$2:$S$226,14,0)</f>
        <v>0</v>
      </c>
    </row>
    <row r="209" spans="1:19" x14ac:dyDescent="0.45">
      <c r="A209" s="2" t="str">
        <f t="shared" si="6"/>
        <v>2013|Central Region|Private Dwelling</v>
      </c>
      <c r="B209" t="s">
        <v>16</v>
      </c>
      <c r="C209" t="s">
        <v>17</v>
      </c>
      <c r="D209" t="s">
        <v>18</v>
      </c>
      <c r="E209" t="s">
        <v>19</v>
      </c>
      <c r="F209">
        <v>2013</v>
      </c>
      <c r="G209">
        <v>2013</v>
      </c>
      <c r="H209">
        <v>30</v>
      </c>
      <c r="I209" t="s">
        <v>246</v>
      </c>
      <c r="J209">
        <v>22</v>
      </c>
      <c r="K209" t="s">
        <v>27</v>
      </c>
      <c r="L209">
        <v>1</v>
      </c>
      <c r="M209" t="s">
        <v>261</v>
      </c>
      <c r="N209">
        <v>22776</v>
      </c>
      <c r="R209" s="2">
        <f t="shared" si="7"/>
        <v>6.4657888909707193</v>
      </c>
      <c r="S209" s="2">
        <f>VLOOKUP(A209,'Health Total'!$A$2:$S$226,14,0)</f>
        <v>352254</v>
      </c>
    </row>
    <row r="210" spans="1:19" x14ac:dyDescent="0.45">
      <c r="A210" s="2" t="str">
        <f t="shared" si="6"/>
        <v>2013|Central Region|Non-private Dwelling</v>
      </c>
      <c r="B210" t="s">
        <v>16</v>
      </c>
      <c r="C210" t="s">
        <v>17</v>
      </c>
      <c r="D210" t="s">
        <v>18</v>
      </c>
      <c r="E210" t="s">
        <v>19</v>
      </c>
      <c r="F210">
        <v>2013</v>
      </c>
      <c r="G210">
        <v>2013</v>
      </c>
      <c r="H210">
        <v>30</v>
      </c>
      <c r="I210" t="s">
        <v>246</v>
      </c>
      <c r="J210">
        <v>22</v>
      </c>
      <c r="K210" t="s">
        <v>27</v>
      </c>
      <c r="L210">
        <v>2</v>
      </c>
      <c r="M210" t="s">
        <v>262</v>
      </c>
      <c r="P210" t="s">
        <v>24</v>
      </c>
      <c r="Q210" t="s">
        <v>25</v>
      </c>
      <c r="R210" s="2" t="str">
        <f t="shared" si="7"/>
        <v>.</v>
      </c>
      <c r="S210" s="2">
        <f>VLOOKUP(A210,'Health Total'!$A$2:$S$226,14,0)</f>
        <v>0</v>
      </c>
    </row>
    <row r="211" spans="1:19" x14ac:dyDescent="0.45">
      <c r="A211" s="2" t="str">
        <f t="shared" si="6"/>
        <v>2013|Central Region|Total - dwelling type</v>
      </c>
      <c r="B211" t="s">
        <v>16</v>
      </c>
      <c r="C211" t="s">
        <v>17</v>
      </c>
      <c r="D211" t="s">
        <v>18</v>
      </c>
      <c r="E211" t="s">
        <v>19</v>
      </c>
      <c r="F211">
        <v>2013</v>
      </c>
      <c r="G211">
        <v>2013</v>
      </c>
      <c r="H211">
        <v>30</v>
      </c>
      <c r="I211" t="s">
        <v>246</v>
      </c>
      <c r="J211">
        <v>22</v>
      </c>
      <c r="K211" t="s">
        <v>27</v>
      </c>
      <c r="L211">
        <v>99</v>
      </c>
      <c r="M211" t="s">
        <v>260</v>
      </c>
      <c r="P211" t="s">
        <v>24</v>
      </c>
      <c r="Q211" t="s">
        <v>25</v>
      </c>
      <c r="R211" s="2" t="str">
        <f t="shared" si="7"/>
        <v>.</v>
      </c>
      <c r="S211" s="2">
        <f>VLOOKUP(A211,'Health Total'!$A$2:$S$226,14,0)</f>
        <v>0</v>
      </c>
    </row>
    <row r="212" spans="1:19" x14ac:dyDescent="0.45">
      <c r="A212" s="2" t="str">
        <f t="shared" si="6"/>
        <v>2013|Central Region|Private Dwelling</v>
      </c>
      <c r="B212" t="s">
        <v>16</v>
      </c>
      <c r="C212" t="s">
        <v>17</v>
      </c>
      <c r="D212" t="s">
        <v>18</v>
      </c>
      <c r="E212" t="s">
        <v>19</v>
      </c>
      <c r="F212">
        <v>2013</v>
      </c>
      <c r="G212">
        <v>2013</v>
      </c>
      <c r="H212">
        <v>30</v>
      </c>
      <c r="I212" t="s">
        <v>246</v>
      </c>
      <c r="J212">
        <v>3</v>
      </c>
      <c r="K212" t="s">
        <v>28</v>
      </c>
      <c r="L212">
        <v>1</v>
      </c>
      <c r="M212" t="s">
        <v>261</v>
      </c>
      <c r="N212">
        <v>1599</v>
      </c>
      <c r="R212" s="2">
        <f t="shared" si="7"/>
        <v>0.45393380912636905</v>
      </c>
      <c r="S212" s="2">
        <f>VLOOKUP(A212,'Health Total'!$A$2:$S$226,14,0)</f>
        <v>352254</v>
      </c>
    </row>
    <row r="213" spans="1:19" x14ac:dyDescent="0.45">
      <c r="A213" s="2" t="str">
        <f t="shared" si="6"/>
        <v>2013|Central Region|Non-private Dwelling</v>
      </c>
      <c r="B213" t="s">
        <v>16</v>
      </c>
      <c r="C213" t="s">
        <v>17</v>
      </c>
      <c r="D213" t="s">
        <v>18</v>
      </c>
      <c r="E213" t="s">
        <v>19</v>
      </c>
      <c r="F213">
        <v>2013</v>
      </c>
      <c r="G213">
        <v>2013</v>
      </c>
      <c r="H213">
        <v>30</v>
      </c>
      <c r="I213" t="s">
        <v>246</v>
      </c>
      <c r="J213">
        <v>3</v>
      </c>
      <c r="K213" t="s">
        <v>28</v>
      </c>
      <c r="L213">
        <v>2</v>
      </c>
      <c r="M213" t="s">
        <v>262</v>
      </c>
      <c r="P213" t="s">
        <v>24</v>
      </c>
      <c r="Q213" t="s">
        <v>25</v>
      </c>
      <c r="R213" s="2" t="str">
        <f t="shared" si="7"/>
        <v>.</v>
      </c>
      <c r="S213" s="2">
        <f>VLOOKUP(A213,'Health Total'!$A$2:$S$226,14,0)</f>
        <v>0</v>
      </c>
    </row>
    <row r="214" spans="1:19" x14ac:dyDescent="0.45">
      <c r="A214" s="2" t="str">
        <f t="shared" si="6"/>
        <v>2013|Central Region|Total - dwelling type</v>
      </c>
      <c r="B214" t="s">
        <v>16</v>
      </c>
      <c r="C214" t="s">
        <v>17</v>
      </c>
      <c r="D214" t="s">
        <v>18</v>
      </c>
      <c r="E214" t="s">
        <v>19</v>
      </c>
      <c r="F214">
        <v>2013</v>
      </c>
      <c r="G214">
        <v>2013</v>
      </c>
      <c r="H214">
        <v>30</v>
      </c>
      <c r="I214" t="s">
        <v>246</v>
      </c>
      <c r="J214">
        <v>3</v>
      </c>
      <c r="K214" t="s">
        <v>28</v>
      </c>
      <c r="L214">
        <v>99</v>
      </c>
      <c r="M214" t="s">
        <v>260</v>
      </c>
      <c r="P214" t="s">
        <v>24</v>
      </c>
      <c r="Q214" t="s">
        <v>25</v>
      </c>
      <c r="R214" s="2" t="str">
        <f t="shared" si="7"/>
        <v>.</v>
      </c>
      <c r="S214" s="2">
        <f>VLOOKUP(A214,'Health Total'!$A$2:$S$226,14,0)</f>
        <v>0</v>
      </c>
    </row>
    <row r="215" spans="1:19" x14ac:dyDescent="0.45">
      <c r="A215" s="2" t="str">
        <f t="shared" si="6"/>
        <v>2013|Central Region|Private Dwelling</v>
      </c>
      <c r="B215" t="s">
        <v>16</v>
      </c>
      <c r="C215" t="s">
        <v>17</v>
      </c>
      <c r="D215" t="s">
        <v>18</v>
      </c>
      <c r="E215" t="s">
        <v>19</v>
      </c>
      <c r="F215">
        <v>2013</v>
      </c>
      <c r="G215">
        <v>2013</v>
      </c>
      <c r="H215">
        <v>30</v>
      </c>
      <c r="I215" t="s">
        <v>246</v>
      </c>
      <c r="J215">
        <v>999</v>
      </c>
      <c r="K215" t="s">
        <v>29</v>
      </c>
      <c r="L215">
        <v>1</v>
      </c>
      <c r="M215" t="s">
        <v>261</v>
      </c>
      <c r="N215">
        <v>352254</v>
      </c>
      <c r="R215" s="2">
        <f t="shared" si="7"/>
        <v>100</v>
      </c>
      <c r="S215" s="2">
        <f>VLOOKUP(A215,'Health Total'!$A$2:$S$226,14,0)</f>
        <v>352254</v>
      </c>
    </row>
    <row r="216" spans="1:19" x14ac:dyDescent="0.45">
      <c r="A216" s="2" t="str">
        <f t="shared" si="6"/>
        <v>2013|Central Region|Non-private Dwelling</v>
      </c>
      <c r="B216" t="s">
        <v>16</v>
      </c>
      <c r="C216" t="s">
        <v>17</v>
      </c>
      <c r="D216" t="s">
        <v>18</v>
      </c>
      <c r="E216" t="s">
        <v>19</v>
      </c>
      <c r="F216">
        <v>2013</v>
      </c>
      <c r="G216">
        <v>2013</v>
      </c>
      <c r="H216">
        <v>30</v>
      </c>
      <c r="I216" t="s">
        <v>246</v>
      </c>
      <c r="J216">
        <v>999</v>
      </c>
      <c r="K216" t="s">
        <v>29</v>
      </c>
      <c r="L216">
        <v>2</v>
      </c>
      <c r="M216" t="s">
        <v>262</v>
      </c>
      <c r="P216" t="s">
        <v>24</v>
      </c>
      <c r="Q216" t="s">
        <v>25</v>
      </c>
      <c r="R216" s="2" t="str">
        <f t="shared" si="7"/>
        <v>.</v>
      </c>
      <c r="S216" s="2">
        <f>VLOOKUP(A216,'Health Total'!$A$2:$S$226,14,0)</f>
        <v>0</v>
      </c>
    </row>
    <row r="217" spans="1:19" x14ac:dyDescent="0.45">
      <c r="A217" s="2" t="str">
        <f t="shared" si="6"/>
        <v>2013|Central Region|Total - dwelling type</v>
      </c>
      <c r="B217" t="s">
        <v>16</v>
      </c>
      <c r="C217" t="s">
        <v>17</v>
      </c>
      <c r="D217" t="s">
        <v>18</v>
      </c>
      <c r="E217" t="s">
        <v>19</v>
      </c>
      <c r="F217">
        <v>2013</v>
      </c>
      <c r="G217">
        <v>2013</v>
      </c>
      <c r="H217">
        <v>30</v>
      </c>
      <c r="I217" t="s">
        <v>246</v>
      </c>
      <c r="J217">
        <v>999</v>
      </c>
      <c r="K217" t="s">
        <v>29</v>
      </c>
      <c r="L217">
        <v>99</v>
      </c>
      <c r="M217" t="s">
        <v>260</v>
      </c>
      <c r="P217" t="s">
        <v>24</v>
      </c>
      <c r="Q217" t="s">
        <v>25</v>
      </c>
      <c r="R217" s="2" t="str">
        <f t="shared" si="7"/>
        <v>.</v>
      </c>
      <c r="S217" s="2">
        <f>VLOOKUP(A217,'Health Total'!$A$2:$S$226,14,0)</f>
        <v>0</v>
      </c>
    </row>
    <row r="218" spans="1:19" x14ac:dyDescent="0.45">
      <c r="A218" s="2" t="str">
        <f t="shared" si="6"/>
        <v>2013|Hawke's Bay|Private Dwelling</v>
      </c>
      <c r="B218" t="s">
        <v>16</v>
      </c>
      <c r="C218" t="s">
        <v>17</v>
      </c>
      <c r="D218" t="s">
        <v>18</v>
      </c>
      <c r="E218" t="s">
        <v>19</v>
      </c>
      <c r="F218">
        <v>2013</v>
      </c>
      <c r="G218">
        <v>2013</v>
      </c>
      <c r="H218">
        <v>300</v>
      </c>
      <c r="I218" t="s">
        <v>245</v>
      </c>
      <c r="J218">
        <v>1</v>
      </c>
      <c r="K218" t="s">
        <v>22</v>
      </c>
      <c r="L218">
        <v>1</v>
      </c>
      <c r="M218" t="s">
        <v>261</v>
      </c>
      <c r="N218">
        <v>57957</v>
      </c>
      <c r="R218" s="2">
        <f t="shared" si="7"/>
        <v>90.423589983618072</v>
      </c>
      <c r="S218" s="2">
        <f>VLOOKUP(A218,'Health Total'!$A$2:$S$226,14,0)</f>
        <v>64095</v>
      </c>
    </row>
    <row r="219" spans="1:19" x14ac:dyDescent="0.45">
      <c r="A219" s="2" t="str">
        <f t="shared" si="6"/>
        <v>2013|Hawke's Bay|Non-private Dwelling</v>
      </c>
      <c r="B219" t="s">
        <v>16</v>
      </c>
      <c r="C219" t="s">
        <v>17</v>
      </c>
      <c r="D219" t="s">
        <v>18</v>
      </c>
      <c r="E219" t="s">
        <v>19</v>
      </c>
      <c r="F219">
        <v>2013</v>
      </c>
      <c r="G219">
        <v>2013</v>
      </c>
      <c r="H219">
        <v>300</v>
      </c>
      <c r="I219" t="s">
        <v>245</v>
      </c>
      <c r="J219">
        <v>1</v>
      </c>
      <c r="K219" t="s">
        <v>22</v>
      </c>
      <c r="L219">
        <v>2</v>
      </c>
      <c r="M219" t="s">
        <v>262</v>
      </c>
      <c r="N219">
        <v>351</v>
      </c>
      <c r="R219" s="2" t="str">
        <f t="shared" si="7"/>
        <v>.</v>
      </c>
      <c r="S219" s="2">
        <f>VLOOKUP(A219,'Health Total'!$A$2:$S$226,14,0)</f>
        <v>0</v>
      </c>
    </row>
    <row r="220" spans="1:19" x14ac:dyDescent="0.45">
      <c r="A220" s="2" t="str">
        <f t="shared" si="6"/>
        <v>2013|Hawke's Bay|Total - dwelling type</v>
      </c>
      <c r="B220" t="s">
        <v>16</v>
      </c>
      <c r="C220" t="s">
        <v>17</v>
      </c>
      <c r="D220" t="s">
        <v>18</v>
      </c>
      <c r="E220" t="s">
        <v>19</v>
      </c>
      <c r="F220">
        <v>2013</v>
      </c>
      <c r="G220">
        <v>2013</v>
      </c>
      <c r="H220">
        <v>300</v>
      </c>
      <c r="I220" t="s">
        <v>245</v>
      </c>
      <c r="J220">
        <v>1</v>
      </c>
      <c r="K220" t="s">
        <v>22</v>
      </c>
      <c r="L220">
        <v>99</v>
      </c>
      <c r="M220" t="s">
        <v>260</v>
      </c>
      <c r="N220">
        <v>58311</v>
      </c>
      <c r="R220" s="2" t="str">
        <f t="shared" si="7"/>
        <v>.</v>
      </c>
      <c r="S220" s="2">
        <f>VLOOKUP(A220,'Health Total'!$A$2:$S$226,14,0)</f>
        <v>0</v>
      </c>
    </row>
    <row r="221" spans="1:19" x14ac:dyDescent="0.45">
      <c r="A221" s="2" t="str">
        <f t="shared" si="6"/>
        <v>2013|Hawke's Bay|Private Dwelling</v>
      </c>
      <c r="B221" t="s">
        <v>16</v>
      </c>
      <c r="C221" t="s">
        <v>17</v>
      </c>
      <c r="D221" t="s">
        <v>18</v>
      </c>
      <c r="E221" t="s">
        <v>19</v>
      </c>
      <c r="F221">
        <v>2013</v>
      </c>
      <c r="G221">
        <v>2013</v>
      </c>
      <c r="H221">
        <v>300</v>
      </c>
      <c r="I221" t="s">
        <v>245</v>
      </c>
      <c r="J221">
        <v>2</v>
      </c>
      <c r="K221" t="s">
        <v>23</v>
      </c>
      <c r="L221">
        <v>1</v>
      </c>
      <c r="M221" t="s">
        <v>261</v>
      </c>
      <c r="N221">
        <v>5910</v>
      </c>
      <c r="R221" s="2">
        <f t="shared" si="7"/>
        <v>9.2206880411888594</v>
      </c>
      <c r="S221" s="2">
        <f>VLOOKUP(A221,'Health Total'!$A$2:$S$226,14,0)</f>
        <v>64095</v>
      </c>
    </row>
    <row r="222" spans="1:19" x14ac:dyDescent="0.45">
      <c r="A222" s="2" t="str">
        <f t="shared" si="6"/>
        <v>2013|Hawke's Bay|Non-private Dwelling</v>
      </c>
      <c r="B222" t="s">
        <v>16</v>
      </c>
      <c r="C222" t="s">
        <v>17</v>
      </c>
      <c r="D222" t="s">
        <v>18</v>
      </c>
      <c r="E222" t="s">
        <v>19</v>
      </c>
      <c r="F222">
        <v>2013</v>
      </c>
      <c r="G222">
        <v>2013</v>
      </c>
      <c r="H222">
        <v>300</v>
      </c>
      <c r="I222" t="s">
        <v>245</v>
      </c>
      <c r="J222">
        <v>2</v>
      </c>
      <c r="K222" t="s">
        <v>23</v>
      </c>
      <c r="L222">
        <v>2</v>
      </c>
      <c r="M222" t="s">
        <v>262</v>
      </c>
      <c r="P222" t="s">
        <v>24</v>
      </c>
      <c r="Q222" t="s">
        <v>25</v>
      </c>
      <c r="R222" s="2" t="str">
        <f t="shared" si="7"/>
        <v>.</v>
      </c>
      <c r="S222" s="2">
        <f>VLOOKUP(A222,'Health Total'!$A$2:$S$226,14,0)</f>
        <v>0</v>
      </c>
    </row>
    <row r="223" spans="1:19" x14ac:dyDescent="0.45">
      <c r="A223" s="2" t="str">
        <f t="shared" si="6"/>
        <v>2013|Hawke's Bay|Total - dwelling type</v>
      </c>
      <c r="B223" t="s">
        <v>16</v>
      </c>
      <c r="C223" t="s">
        <v>17</v>
      </c>
      <c r="D223" t="s">
        <v>18</v>
      </c>
      <c r="E223" t="s">
        <v>19</v>
      </c>
      <c r="F223">
        <v>2013</v>
      </c>
      <c r="G223">
        <v>2013</v>
      </c>
      <c r="H223">
        <v>300</v>
      </c>
      <c r="I223" t="s">
        <v>245</v>
      </c>
      <c r="J223">
        <v>2</v>
      </c>
      <c r="K223" t="s">
        <v>23</v>
      </c>
      <c r="L223">
        <v>99</v>
      </c>
      <c r="M223" t="s">
        <v>260</v>
      </c>
      <c r="P223" t="s">
        <v>24</v>
      </c>
      <c r="Q223" t="s">
        <v>25</v>
      </c>
      <c r="R223" s="2" t="str">
        <f t="shared" si="7"/>
        <v>.</v>
      </c>
      <c r="S223" s="2">
        <f>VLOOKUP(A223,'Health Total'!$A$2:$S$226,14,0)</f>
        <v>0</v>
      </c>
    </row>
    <row r="224" spans="1:19" x14ac:dyDescent="0.45">
      <c r="A224" s="2" t="str">
        <f t="shared" si="6"/>
        <v>2013|Hawke's Bay|Private Dwelling</v>
      </c>
      <c r="B224" t="s">
        <v>16</v>
      </c>
      <c r="C224" t="s">
        <v>17</v>
      </c>
      <c r="D224" t="s">
        <v>18</v>
      </c>
      <c r="E224" t="s">
        <v>19</v>
      </c>
      <c r="F224">
        <v>2013</v>
      </c>
      <c r="G224">
        <v>2013</v>
      </c>
      <c r="H224">
        <v>300</v>
      </c>
      <c r="I224" t="s">
        <v>245</v>
      </c>
      <c r="J224">
        <v>21</v>
      </c>
      <c r="K224" t="s">
        <v>26</v>
      </c>
      <c r="L224">
        <v>1</v>
      </c>
      <c r="M224" t="s">
        <v>261</v>
      </c>
      <c r="N224">
        <v>1482</v>
      </c>
      <c r="R224" s="2">
        <f t="shared" si="7"/>
        <v>2.3121928387549731</v>
      </c>
      <c r="S224" s="2">
        <f>VLOOKUP(A224,'Health Total'!$A$2:$S$226,14,0)</f>
        <v>64095</v>
      </c>
    </row>
    <row r="225" spans="1:19" x14ac:dyDescent="0.45">
      <c r="A225" s="2" t="str">
        <f t="shared" si="6"/>
        <v>2013|Hawke's Bay|Non-private Dwelling</v>
      </c>
      <c r="B225" t="s">
        <v>16</v>
      </c>
      <c r="C225" t="s">
        <v>17</v>
      </c>
      <c r="D225" t="s">
        <v>18</v>
      </c>
      <c r="E225" t="s">
        <v>19</v>
      </c>
      <c r="F225">
        <v>2013</v>
      </c>
      <c r="G225">
        <v>2013</v>
      </c>
      <c r="H225">
        <v>300</v>
      </c>
      <c r="I225" t="s">
        <v>245</v>
      </c>
      <c r="J225">
        <v>21</v>
      </c>
      <c r="K225" t="s">
        <v>26</v>
      </c>
      <c r="L225">
        <v>2</v>
      </c>
      <c r="M225" t="s">
        <v>262</v>
      </c>
      <c r="P225" t="s">
        <v>24</v>
      </c>
      <c r="Q225" t="s">
        <v>25</v>
      </c>
      <c r="R225" s="2" t="str">
        <f t="shared" si="7"/>
        <v>.</v>
      </c>
      <c r="S225" s="2">
        <f>VLOOKUP(A225,'Health Total'!$A$2:$S$226,14,0)</f>
        <v>0</v>
      </c>
    </row>
    <row r="226" spans="1:19" x14ac:dyDescent="0.45">
      <c r="A226" s="2" t="str">
        <f t="shared" si="6"/>
        <v>2013|Hawke's Bay|Total - dwelling type</v>
      </c>
      <c r="B226" t="s">
        <v>16</v>
      </c>
      <c r="C226" t="s">
        <v>17</v>
      </c>
      <c r="D226" t="s">
        <v>18</v>
      </c>
      <c r="E226" t="s">
        <v>19</v>
      </c>
      <c r="F226">
        <v>2013</v>
      </c>
      <c r="G226">
        <v>2013</v>
      </c>
      <c r="H226">
        <v>300</v>
      </c>
      <c r="I226" t="s">
        <v>245</v>
      </c>
      <c r="J226">
        <v>21</v>
      </c>
      <c r="K226" t="s">
        <v>26</v>
      </c>
      <c r="L226">
        <v>99</v>
      </c>
      <c r="M226" t="s">
        <v>260</v>
      </c>
      <c r="P226" t="s">
        <v>24</v>
      </c>
      <c r="Q226" t="s">
        <v>25</v>
      </c>
      <c r="R226" s="2" t="str">
        <f t="shared" si="7"/>
        <v>.</v>
      </c>
      <c r="S226" s="2">
        <f>VLOOKUP(A226,'Health Total'!$A$2:$S$226,14,0)</f>
        <v>0</v>
      </c>
    </row>
    <row r="227" spans="1:19" x14ac:dyDescent="0.45">
      <c r="A227" s="2" t="str">
        <f t="shared" si="6"/>
        <v>2013|Hawke's Bay|Private Dwelling</v>
      </c>
      <c r="B227" t="s">
        <v>16</v>
      </c>
      <c r="C227" t="s">
        <v>17</v>
      </c>
      <c r="D227" t="s">
        <v>18</v>
      </c>
      <c r="E227" t="s">
        <v>19</v>
      </c>
      <c r="F227">
        <v>2013</v>
      </c>
      <c r="G227">
        <v>2013</v>
      </c>
      <c r="H227">
        <v>300</v>
      </c>
      <c r="I227" t="s">
        <v>245</v>
      </c>
      <c r="J227">
        <v>22</v>
      </c>
      <c r="K227" t="s">
        <v>27</v>
      </c>
      <c r="L227">
        <v>1</v>
      </c>
      <c r="M227" t="s">
        <v>261</v>
      </c>
      <c r="N227">
        <v>4428</v>
      </c>
      <c r="R227" s="2">
        <f t="shared" si="7"/>
        <v>6.9084952024338868</v>
      </c>
      <c r="S227" s="2">
        <f>VLOOKUP(A227,'Health Total'!$A$2:$S$226,14,0)</f>
        <v>64095</v>
      </c>
    </row>
    <row r="228" spans="1:19" x14ac:dyDescent="0.45">
      <c r="A228" s="2" t="str">
        <f t="shared" si="6"/>
        <v>2013|Hawke's Bay|Non-private Dwelling</v>
      </c>
      <c r="B228" t="s">
        <v>16</v>
      </c>
      <c r="C228" t="s">
        <v>17</v>
      </c>
      <c r="D228" t="s">
        <v>18</v>
      </c>
      <c r="E228" t="s">
        <v>19</v>
      </c>
      <c r="F228">
        <v>2013</v>
      </c>
      <c r="G228">
        <v>2013</v>
      </c>
      <c r="H228">
        <v>300</v>
      </c>
      <c r="I228" t="s">
        <v>245</v>
      </c>
      <c r="J228">
        <v>22</v>
      </c>
      <c r="K228" t="s">
        <v>27</v>
      </c>
      <c r="L228">
        <v>2</v>
      </c>
      <c r="M228" t="s">
        <v>262</v>
      </c>
      <c r="P228" t="s">
        <v>24</v>
      </c>
      <c r="Q228" t="s">
        <v>25</v>
      </c>
      <c r="R228" s="2" t="str">
        <f t="shared" si="7"/>
        <v>.</v>
      </c>
      <c r="S228" s="2">
        <f>VLOOKUP(A228,'Health Total'!$A$2:$S$226,14,0)</f>
        <v>0</v>
      </c>
    </row>
    <row r="229" spans="1:19" x14ac:dyDescent="0.45">
      <c r="A229" s="2" t="str">
        <f t="shared" si="6"/>
        <v>2013|Hawke's Bay|Total - dwelling type</v>
      </c>
      <c r="B229" t="s">
        <v>16</v>
      </c>
      <c r="C229" t="s">
        <v>17</v>
      </c>
      <c r="D229" t="s">
        <v>18</v>
      </c>
      <c r="E229" t="s">
        <v>19</v>
      </c>
      <c r="F229">
        <v>2013</v>
      </c>
      <c r="G229">
        <v>2013</v>
      </c>
      <c r="H229">
        <v>300</v>
      </c>
      <c r="I229" t="s">
        <v>245</v>
      </c>
      <c r="J229">
        <v>22</v>
      </c>
      <c r="K229" t="s">
        <v>27</v>
      </c>
      <c r="L229">
        <v>99</v>
      </c>
      <c r="M229" t="s">
        <v>260</v>
      </c>
      <c r="P229" t="s">
        <v>24</v>
      </c>
      <c r="Q229" t="s">
        <v>25</v>
      </c>
      <c r="R229" s="2" t="str">
        <f t="shared" si="7"/>
        <v>.</v>
      </c>
      <c r="S229" s="2">
        <f>VLOOKUP(A229,'Health Total'!$A$2:$S$226,14,0)</f>
        <v>0</v>
      </c>
    </row>
    <row r="230" spans="1:19" x14ac:dyDescent="0.45">
      <c r="A230" s="2" t="str">
        <f t="shared" si="6"/>
        <v>2013|Hawke's Bay|Private Dwelling</v>
      </c>
      <c r="B230" t="s">
        <v>16</v>
      </c>
      <c r="C230" t="s">
        <v>17</v>
      </c>
      <c r="D230" t="s">
        <v>18</v>
      </c>
      <c r="E230" t="s">
        <v>19</v>
      </c>
      <c r="F230">
        <v>2013</v>
      </c>
      <c r="G230">
        <v>2013</v>
      </c>
      <c r="H230">
        <v>300</v>
      </c>
      <c r="I230" t="s">
        <v>245</v>
      </c>
      <c r="J230">
        <v>3</v>
      </c>
      <c r="K230" t="s">
        <v>28</v>
      </c>
      <c r="L230">
        <v>1</v>
      </c>
      <c r="M230" t="s">
        <v>261</v>
      </c>
      <c r="N230">
        <v>225</v>
      </c>
      <c r="R230" s="2">
        <f t="shared" si="7"/>
        <v>0.35104142288790074</v>
      </c>
      <c r="S230" s="2">
        <f>VLOOKUP(A230,'Health Total'!$A$2:$S$226,14,0)</f>
        <v>64095</v>
      </c>
    </row>
    <row r="231" spans="1:19" x14ac:dyDescent="0.45">
      <c r="A231" s="2" t="str">
        <f t="shared" si="6"/>
        <v>2013|Hawke's Bay|Non-private Dwelling</v>
      </c>
      <c r="B231" t="s">
        <v>16</v>
      </c>
      <c r="C231" t="s">
        <v>17</v>
      </c>
      <c r="D231" t="s">
        <v>18</v>
      </c>
      <c r="E231" t="s">
        <v>19</v>
      </c>
      <c r="F231">
        <v>2013</v>
      </c>
      <c r="G231">
        <v>2013</v>
      </c>
      <c r="H231">
        <v>300</v>
      </c>
      <c r="I231" t="s">
        <v>245</v>
      </c>
      <c r="J231">
        <v>3</v>
      </c>
      <c r="K231" t="s">
        <v>28</v>
      </c>
      <c r="L231">
        <v>2</v>
      </c>
      <c r="M231" t="s">
        <v>262</v>
      </c>
      <c r="P231" t="s">
        <v>24</v>
      </c>
      <c r="Q231" t="s">
        <v>25</v>
      </c>
      <c r="R231" s="2" t="str">
        <f t="shared" si="7"/>
        <v>.</v>
      </c>
      <c r="S231" s="2">
        <f>VLOOKUP(A231,'Health Total'!$A$2:$S$226,14,0)</f>
        <v>0</v>
      </c>
    </row>
    <row r="232" spans="1:19" x14ac:dyDescent="0.45">
      <c r="A232" s="2" t="str">
        <f t="shared" si="6"/>
        <v>2013|Hawke's Bay|Total - dwelling type</v>
      </c>
      <c r="B232" t="s">
        <v>16</v>
      </c>
      <c r="C232" t="s">
        <v>17</v>
      </c>
      <c r="D232" t="s">
        <v>18</v>
      </c>
      <c r="E232" t="s">
        <v>19</v>
      </c>
      <c r="F232">
        <v>2013</v>
      </c>
      <c r="G232">
        <v>2013</v>
      </c>
      <c r="H232">
        <v>300</v>
      </c>
      <c r="I232" t="s">
        <v>245</v>
      </c>
      <c r="J232">
        <v>3</v>
      </c>
      <c r="K232" t="s">
        <v>28</v>
      </c>
      <c r="L232">
        <v>99</v>
      </c>
      <c r="M232" t="s">
        <v>260</v>
      </c>
      <c r="P232" t="s">
        <v>24</v>
      </c>
      <c r="Q232" t="s">
        <v>25</v>
      </c>
      <c r="R232" s="2" t="str">
        <f t="shared" si="7"/>
        <v>.</v>
      </c>
      <c r="S232" s="2">
        <f>VLOOKUP(A232,'Health Total'!$A$2:$S$226,14,0)</f>
        <v>0</v>
      </c>
    </row>
    <row r="233" spans="1:19" x14ac:dyDescent="0.45">
      <c r="A233" s="2" t="str">
        <f t="shared" si="6"/>
        <v>2013|Hawke's Bay|Private Dwelling</v>
      </c>
      <c r="B233" t="s">
        <v>16</v>
      </c>
      <c r="C233" t="s">
        <v>17</v>
      </c>
      <c r="D233" t="s">
        <v>18</v>
      </c>
      <c r="E233" t="s">
        <v>19</v>
      </c>
      <c r="F233">
        <v>2013</v>
      </c>
      <c r="G233">
        <v>2013</v>
      </c>
      <c r="H233">
        <v>300</v>
      </c>
      <c r="I233" t="s">
        <v>245</v>
      </c>
      <c r="J233">
        <v>999</v>
      </c>
      <c r="K233" t="s">
        <v>29</v>
      </c>
      <c r="L233">
        <v>1</v>
      </c>
      <c r="M233" t="s">
        <v>261</v>
      </c>
      <c r="N233">
        <v>64095</v>
      </c>
      <c r="R233" s="2">
        <f t="shared" si="7"/>
        <v>100</v>
      </c>
      <c r="S233" s="2">
        <f>VLOOKUP(A233,'Health Total'!$A$2:$S$226,14,0)</f>
        <v>64095</v>
      </c>
    </row>
    <row r="234" spans="1:19" x14ac:dyDescent="0.45">
      <c r="A234" s="2" t="str">
        <f t="shared" si="6"/>
        <v>2013|Hawke's Bay|Non-private Dwelling</v>
      </c>
      <c r="B234" t="s">
        <v>16</v>
      </c>
      <c r="C234" t="s">
        <v>17</v>
      </c>
      <c r="D234" t="s">
        <v>18</v>
      </c>
      <c r="E234" t="s">
        <v>19</v>
      </c>
      <c r="F234">
        <v>2013</v>
      </c>
      <c r="G234">
        <v>2013</v>
      </c>
      <c r="H234">
        <v>300</v>
      </c>
      <c r="I234" t="s">
        <v>245</v>
      </c>
      <c r="J234">
        <v>999</v>
      </c>
      <c r="K234" t="s">
        <v>29</v>
      </c>
      <c r="L234">
        <v>2</v>
      </c>
      <c r="M234" t="s">
        <v>262</v>
      </c>
      <c r="P234" t="s">
        <v>24</v>
      </c>
      <c r="Q234" t="s">
        <v>25</v>
      </c>
      <c r="R234" s="2" t="str">
        <f t="shared" si="7"/>
        <v>.</v>
      </c>
      <c r="S234" s="2">
        <f>VLOOKUP(A234,'Health Total'!$A$2:$S$226,14,0)</f>
        <v>0</v>
      </c>
    </row>
    <row r="235" spans="1:19" x14ac:dyDescent="0.45">
      <c r="A235" s="2" t="str">
        <f t="shared" si="6"/>
        <v>2013|Hawke's Bay|Total - dwelling type</v>
      </c>
      <c r="B235" t="s">
        <v>16</v>
      </c>
      <c r="C235" t="s">
        <v>17</v>
      </c>
      <c r="D235" t="s">
        <v>18</v>
      </c>
      <c r="E235" t="s">
        <v>19</v>
      </c>
      <c r="F235">
        <v>2013</v>
      </c>
      <c r="G235">
        <v>2013</v>
      </c>
      <c r="H235">
        <v>300</v>
      </c>
      <c r="I235" t="s">
        <v>245</v>
      </c>
      <c r="J235">
        <v>999</v>
      </c>
      <c r="K235" t="s">
        <v>29</v>
      </c>
      <c r="L235">
        <v>99</v>
      </c>
      <c r="M235" t="s">
        <v>260</v>
      </c>
      <c r="P235" t="s">
        <v>24</v>
      </c>
      <c r="Q235" t="s">
        <v>25</v>
      </c>
      <c r="R235" s="2" t="str">
        <f t="shared" si="7"/>
        <v>.</v>
      </c>
      <c r="S235" s="2">
        <f>VLOOKUP(A235,'Health Total'!$A$2:$S$226,14,0)</f>
        <v>0</v>
      </c>
    </row>
    <row r="236" spans="1:19" x14ac:dyDescent="0.45">
      <c r="A236" s="2" t="str">
        <f t="shared" si="6"/>
        <v>2013|Whanganui|Private Dwelling</v>
      </c>
      <c r="B236" t="s">
        <v>16</v>
      </c>
      <c r="C236" t="s">
        <v>17</v>
      </c>
      <c r="D236" t="s">
        <v>18</v>
      </c>
      <c r="E236" t="s">
        <v>19</v>
      </c>
      <c r="F236">
        <v>2013</v>
      </c>
      <c r="G236">
        <v>2013</v>
      </c>
      <c r="H236">
        <v>301</v>
      </c>
      <c r="I236" t="s">
        <v>244</v>
      </c>
      <c r="J236">
        <v>1</v>
      </c>
      <c r="K236" t="s">
        <v>22</v>
      </c>
      <c r="L236">
        <v>1</v>
      </c>
      <c r="M236" t="s">
        <v>261</v>
      </c>
      <c r="N236">
        <v>24543</v>
      </c>
      <c r="R236" s="2">
        <f t="shared" si="7"/>
        <v>85.405574694644542</v>
      </c>
      <c r="S236" s="2">
        <f>VLOOKUP(A236,'Health Total'!$A$2:$S$226,14,0)</f>
        <v>28737</v>
      </c>
    </row>
    <row r="237" spans="1:19" x14ac:dyDescent="0.45">
      <c r="A237" s="2" t="str">
        <f t="shared" si="6"/>
        <v>2013|Whanganui|Non-private Dwelling</v>
      </c>
      <c r="B237" t="s">
        <v>16</v>
      </c>
      <c r="C237" t="s">
        <v>17</v>
      </c>
      <c r="D237" t="s">
        <v>18</v>
      </c>
      <c r="E237" t="s">
        <v>19</v>
      </c>
      <c r="F237">
        <v>2013</v>
      </c>
      <c r="G237">
        <v>2013</v>
      </c>
      <c r="H237">
        <v>301</v>
      </c>
      <c r="I237" t="s">
        <v>244</v>
      </c>
      <c r="J237">
        <v>1</v>
      </c>
      <c r="K237" t="s">
        <v>22</v>
      </c>
      <c r="L237">
        <v>2</v>
      </c>
      <c r="M237" t="s">
        <v>262</v>
      </c>
      <c r="N237">
        <v>159</v>
      </c>
      <c r="R237" s="2" t="str">
        <f t="shared" si="7"/>
        <v>.</v>
      </c>
      <c r="S237" s="2">
        <f>VLOOKUP(A237,'Health Total'!$A$2:$S$226,14,0)</f>
        <v>0</v>
      </c>
    </row>
    <row r="238" spans="1:19" x14ac:dyDescent="0.45">
      <c r="A238" s="2" t="str">
        <f t="shared" si="6"/>
        <v>2013|Whanganui|Total - dwelling type</v>
      </c>
      <c r="B238" t="s">
        <v>16</v>
      </c>
      <c r="C238" t="s">
        <v>17</v>
      </c>
      <c r="D238" t="s">
        <v>18</v>
      </c>
      <c r="E238" t="s">
        <v>19</v>
      </c>
      <c r="F238">
        <v>2013</v>
      </c>
      <c r="G238">
        <v>2013</v>
      </c>
      <c r="H238">
        <v>301</v>
      </c>
      <c r="I238" t="s">
        <v>244</v>
      </c>
      <c r="J238">
        <v>1</v>
      </c>
      <c r="K238" t="s">
        <v>22</v>
      </c>
      <c r="L238">
        <v>99</v>
      </c>
      <c r="M238" t="s">
        <v>260</v>
      </c>
      <c r="N238">
        <v>24699</v>
      </c>
      <c r="R238" s="2" t="str">
        <f t="shared" si="7"/>
        <v>.</v>
      </c>
      <c r="S238" s="2">
        <f>VLOOKUP(A238,'Health Total'!$A$2:$S$226,14,0)</f>
        <v>0</v>
      </c>
    </row>
    <row r="239" spans="1:19" x14ac:dyDescent="0.45">
      <c r="A239" s="2" t="str">
        <f t="shared" si="6"/>
        <v>2013|Whanganui|Private Dwelling</v>
      </c>
      <c r="B239" t="s">
        <v>16</v>
      </c>
      <c r="C239" t="s">
        <v>17</v>
      </c>
      <c r="D239" t="s">
        <v>18</v>
      </c>
      <c r="E239" t="s">
        <v>19</v>
      </c>
      <c r="F239">
        <v>2013</v>
      </c>
      <c r="G239">
        <v>2013</v>
      </c>
      <c r="H239">
        <v>301</v>
      </c>
      <c r="I239" t="s">
        <v>244</v>
      </c>
      <c r="J239">
        <v>2</v>
      </c>
      <c r="K239" t="s">
        <v>23</v>
      </c>
      <c r="L239">
        <v>1</v>
      </c>
      <c r="M239" t="s">
        <v>261</v>
      </c>
      <c r="N239">
        <v>4104</v>
      </c>
      <c r="R239" s="2">
        <f t="shared" si="7"/>
        <v>14.281240212965862</v>
      </c>
      <c r="S239" s="2">
        <f>VLOOKUP(A239,'Health Total'!$A$2:$S$226,14,0)</f>
        <v>28737</v>
      </c>
    </row>
    <row r="240" spans="1:19" x14ac:dyDescent="0.45">
      <c r="A240" s="2" t="str">
        <f t="shared" si="6"/>
        <v>2013|Whanganui|Non-private Dwelling</v>
      </c>
      <c r="B240" t="s">
        <v>16</v>
      </c>
      <c r="C240" t="s">
        <v>17</v>
      </c>
      <c r="D240" t="s">
        <v>18</v>
      </c>
      <c r="E240" t="s">
        <v>19</v>
      </c>
      <c r="F240">
        <v>2013</v>
      </c>
      <c r="G240">
        <v>2013</v>
      </c>
      <c r="H240">
        <v>301</v>
      </c>
      <c r="I240" t="s">
        <v>244</v>
      </c>
      <c r="J240">
        <v>2</v>
      </c>
      <c r="K240" t="s">
        <v>23</v>
      </c>
      <c r="L240">
        <v>2</v>
      </c>
      <c r="M240" t="s">
        <v>262</v>
      </c>
      <c r="P240" t="s">
        <v>24</v>
      </c>
      <c r="Q240" t="s">
        <v>25</v>
      </c>
      <c r="R240" s="2" t="str">
        <f t="shared" si="7"/>
        <v>.</v>
      </c>
      <c r="S240" s="2">
        <f>VLOOKUP(A240,'Health Total'!$A$2:$S$226,14,0)</f>
        <v>0</v>
      </c>
    </row>
    <row r="241" spans="1:19" x14ac:dyDescent="0.45">
      <c r="A241" s="2" t="str">
        <f t="shared" si="6"/>
        <v>2013|Whanganui|Total - dwelling type</v>
      </c>
      <c r="B241" t="s">
        <v>16</v>
      </c>
      <c r="C241" t="s">
        <v>17</v>
      </c>
      <c r="D241" t="s">
        <v>18</v>
      </c>
      <c r="E241" t="s">
        <v>19</v>
      </c>
      <c r="F241">
        <v>2013</v>
      </c>
      <c r="G241">
        <v>2013</v>
      </c>
      <c r="H241">
        <v>301</v>
      </c>
      <c r="I241" t="s">
        <v>244</v>
      </c>
      <c r="J241">
        <v>2</v>
      </c>
      <c r="K241" t="s">
        <v>23</v>
      </c>
      <c r="L241">
        <v>99</v>
      </c>
      <c r="M241" t="s">
        <v>260</v>
      </c>
      <c r="P241" t="s">
        <v>24</v>
      </c>
      <c r="Q241" t="s">
        <v>25</v>
      </c>
      <c r="R241" s="2" t="str">
        <f t="shared" si="7"/>
        <v>.</v>
      </c>
      <c r="S241" s="2">
        <f>VLOOKUP(A241,'Health Total'!$A$2:$S$226,14,0)</f>
        <v>0</v>
      </c>
    </row>
    <row r="242" spans="1:19" x14ac:dyDescent="0.45">
      <c r="A242" s="2" t="str">
        <f t="shared" si="6"/>
        <v>2013|Whanganui|Private Dwelling</v>
      </c>
      <c r="B242" t="s">
        <v>16</v>
      </c>
      <c r="C242" t="s">
        <v>17</v>
      </c>
      <c r="D242" t="s">
        <v>18</v>
      </c>
      <c r="E242" t="s">
        <v>19</v>
      </c>
      <c r="F242">
        <v>2013</v>
      </c>
      <c r="G242">
        <v>2013</v>
      </c>
      <c r="H242">
        <v>301</v>
      </c>
      <c r="I242" t="s">
        <v>244</v>
      </c>
      <c r="J242">
        <v>21</v>
      </c>
      <c r="K242" t="s">
        <v>26</v>
      </c>
      <c r="L242">
        <v>1</v>
      </c>
      <c r="M242" t="s">
        <v>261</v>
      </c>
      <c r="N242">
        <v>762</v>
      </c>
      <c r="R242" s="2">
        <f t="shared" si="7"/>
        <v>2.6516337822319658</v>
      </c>
      <c r="S242" s="2">
        <f>VLOOKUP(A242,'Health Total'!$A$2:$S$226,14,0)</f>
        <v>28737</v>
      </c>
    </row>
    <row r="243" spans="1:19" x14ac:dyDescent="0.45">
      <c r="A243" s="2" t="str">
        <f t="shared" si="6"/>
        <v>2013|Whanganui|Non-private Dwelling</v>
      </c>
      <c r="B243" t="s">
        <v>16</v>
      </c>
      <c r="C243" t="s">
        <v>17</v>
      </c>
      <c r="D243" t="s">
        <v>18</v>
      </c>
      <c r="E243" t="s">
        <v>19</v>
      </c>
      <c r="F243">
        <v>2013</v>
      </c>
      <c r="G243">
        <v>2013</v>
      </c>
      <c r="H243">
        <v>301</v>
      </c>
      <c r="I243" t="s">
        <v>244</v>
      </c>
      <c r="J243">
        <v>21</v>
      </c>
      <c r="K243" t="s">
        <v>26</v>
      </c>
      <c r="L243">
        <v>2</v>
      </c>
      <c r="M243" t="s">
        <v>262</v>
      </c>
      <c r="P243" t="s">
        <v>24</v>
      </c>
      <c r="Q243" t="s">
        <v>25</v>
      </c>
      <c r="R243" s="2" t="str">
        <f t="shared" si="7"/>
        <v>.</v>
      </c>
      <c r="S243" s="2">
        <f>VLOOKUP(A243,'Health Total'!$A$2:$S$226,14,0)</f>
        <v>0</v>
      </c>
    </row>
    <row r="244" spans="1:19" x14ac:dyDescent="0.45">
      <c r="A244" s="2" t="str">
        <f t="shared" si="6"/>
        <v>2013|Whanganui|Total - dwelling type</v>
      </c>
      <c r="B244" t="s">
        <v>16</v>
      </c>
      <c r="C244" t="s">
        <v>17</v>
      </c>
      <c r="D244" t="s">
        <v>18</v>
      </c>
      <c r="E244" t="s">
        <v>19</v>
      </c>
      <c r="F244">
        <v>2013</v>
      </c>
      <c r="G244">
        <v>2013</v>
      </c>
      <c r="H244">
        <v>301</v>
      </c>
      <c r="I244" t="s">
        <v>244</v>
      </c>
      <c r="J244">
        <v>21</v>
      </c>
      <c r="K244" t="s">
        <v>26</v>
      </c>
      <c r="L244">
        <v>99</v>
      </c>
      <c r="M244" t="s">
        <v>260</v>
      </c>
      <c r="P244" t="s">
        <v>24</v>
      </c>
      <c r="Q244" t="s">
        <v>25</v>
      </c>
      <c r="R244" s="2" t="str">
        <f t="shared" si="7"/>
        <v>.</v>
      </c>
      <c r="S244" s="2">
        <f>VLOOKUP(A244,'Health Total'!$A$2:$S$226,14,0)</f>
        <v>0</v>
      </c>
    </row>
    <row r="245" spans="1:19" x14ac:dyDescent="0.45">
      <c r="A245" s="2" t="str">
        <f t="shared" si="6"/>
        <v>2013|Whanganui|Private Dwelling</v>
      </c>
      <c r="B245" t="s">
        <v>16</v>
      </c>
      <c r="C245" t="s">
        <v>17</v>
      </c>
      <c r="D245" t="s">
        <v>18</v>
      </c>
      <c r="E245" t="s">
        <v>19</v>
      </c>
      <c r="F245">
        <v>2013</v>
      </c>
      <c r="G245">
        <v>2013</v>
      </c>
      <c r="H245">
        <v>301</v>
      </c>
      <c r="I245" t="s">
        <v>244</v>
      </c>
      <c r="J245">
        <v>22</v>
      </c>
      <c r="K245" t="s">
        <v>27</v>
      </c>
      <c r="L245">
        <v>1</v>
      </c>
      <c r="M245" t="s">
        <v>261</v>
      </c>
      <c r="N245">
        <v>3342</v>
      </c>
      <c r="R245" s="2">
        <f t="shared" si="7"/>
        <v>11.629606430733897</v>
      </c>
      <c r="S245" s="2">
        <f>VLOOKUP(A245,'Health Total'!$A$2:$S$226,14,0)</f>
        <v>28737</v>
      </c>
    </row>
    <row r="246" spans="1:19" x14ac:dyDescent="0.45">
      <c r="A246" s="2" t="str">
        <f t="shared" si="6"/>
        <v>2013|Whanganui|Non-private Dwelling</v>
      </c>
      <c r="B246" t="s">
        <v>16</v>
      </c>
      <c r="C246" t="s">
        <v>17</v>
      </c>
      <c r="D246" t="s">
        <v>18</v>
      </c>
      <c r="E246" t="s">
        <v>19</v>
      </c>
      <c r="F246">
        <v>2013</v>
      </c>
      <c r="G246">
        <v>2013</v>
      </c>
      <c r="H246">
        <v>301</v>
      </c>
      <c r="I246" t="s">
        <v>244</v>
      </c>
      <c r="J246">
        <v>22</v>
      </c>
      <c r="K246" t="s">
        <v>27</v>
      </c>
      <c r="L246">
        <v>2</v>
      </c>
      <c r="M246" t="s">
        <v>262</v>
      </c>
      <c r="P246" t="s">
        <v>24</v>
      </c>
      <c r="Q246" t="s">
        <v>25</v>
      </c>
      <c r="R246" s="2" t="str">
        <f t="shared" si="7"/>
        <v>.</v>
      </c>
      <c r="S246" s="2">
        <f>VLOOKUP(A246,'Health Total'!$A$2:$S$226,14,0)</f>
        <v>0</v>
      </c>
    </row>
    <row r="247" spans="1:19" x14ac:dyDescent="0.45">
      <c r="A247" s="2" t="str">
        <f t="shared" si="6"/>
        <v>2013|Whanganui|Total - dwelling type</v>
      </c>
      <c r="B247" t="s">
        <v>16</v>
      </c>
      <c r="C247" t="s">
        <v>17</v>
      </c>
      <c r="D247" t="s">
        <v>18</v>
      </c>
      <c r="E247" t="s">
        <v>19</v>
      </c>
      <c r="F247">
        <v>2013</v>
      </c>
      <c r="G247">
        <v>2013</v>
      </c>
      <c r="H247">
        <v>301</v>
      </c>
      <c r="I247" t="s">
        <v>244</v>
      </c>
      <c r="J247">
        <v>22</v>
      </c>
      <c r="K247" t="s">
        <v>27</v>
      </c>
      <c r="L247">
        <v>99</v>
      </c>
      <c r="M247" t="s">
        <v>260</v>
      </c>
      <c r="P247" t="s">
        <v>24</v>
      </c>
      <c r="Q247" t="s">
        <v>25</v>
      </c>
      <c r="R247" s="2" t="str">
        <f t="shared" si="7"/>
        <v>.</v>
      </c>
      <c r="S247" s="2">
        <f>VLOOKUP(A247,'Health Total'!$A$2:$S$226,14,0)</f>
        <v>0</v>
      </c>
    </row>
    <row r="248" spans="1:19" x14ac:dyDescent="0.45">
      <c r="A248" s="2" t="str">
        <f t="shared" si="6"/>
        <v>2013|Whanganui|Private Dwelling</v>
      </c>
      <c r="B248" t="s">
        <v>16</v>
      </c>
      <c r="C248" t="s">
        <v>17</v>
      </c>
      <c r="D248" t="s">
        <v>18</v>
      </c>
      <c r="E248" t="s">
        <v>19</v>
      </c>
      <c r="F248">
        <v>2013</v>
      </c>
      <c r="G248">
        <v>2013</v>
      </c>
      <c r="H248">
        <v>301</v>
      </c>
      <c r="I248" t="s">
        <v>244</v>
      </c>
      <c r="J248">
        <v>3</v>
      </c>
      <c r="K248" t="s">
        <v>28</v>
      </c>
      <c r="L248">
        <v>1</v>
      </c>
      <c r="M248" t="s">
        <v>261</v>
      </c>
      <c r="N248">
        <v>90</v>
      </c>
      <c r="R248" s="2">
        <f t="shared" si="7"/>
        <v>0.31318509238960224</v>
      </c>
      <c r="S248" s="2">
        <f>VLOOKUP(A248,'Health Total'!$A$2:$S$226,14,0)</f>
        <v>28737</v>
      </c>
    </row>
    <row r="249" spans="1:19" x14ac:dyDescent="0.45">
      <c r="A249" s="2" t="str">
        <f t="shared" si="6"/>
        <v>2013|Whanganui|Non-private Dwelling</v>
      </c>
      <c r="B249" t="s">
        <v>16</v>
      </c>
      <c r="C249" t="s">
        <v>17</v>
      </c>
      <c r="D249" t="s">
        <v>18</v>
      </c>
      <c r="E249" t="s">
        <v>19</v>
      </c>
      <c r="F249">
        <v>2013</v>
      </c>
      <c r="G249">
        <v>2013</v>
      </c>
      <c r="H249">
        <v>301</v>
      </c>
      <c r="I249" t="s">
        <v>244</v>
      </c>
      <c r="J249">
        <v>3</v>
      </c>
      <c r="K249" t="s">
        <v>28</v>
      </c>
      <c r="L249">
        <v>2</v>
      </c>
      <c r="M249" t="s">
        <v>262</v>
      </c>
      <c r="P249" t="s">
        <v>24</v>
      </c>
      <c r="Q249" t="s">
        <v>25</v>
      </c>
      <c r="R249" s="2" t="str">
        <f t="shared" si="7"/>
        <v>.</v>
      </c>
      <c r="S249" s="2">
        <f>VLOOKUP(A249,'Health Total'!$A$2:$S$226,14,0)</f>
        <v>0</v>
      </c>
    </row>
    <row r="250" spans="1:19" x14ac:dyDescent="0.45">
      <c r="A250" s="2" t="str">
        <f t="shared" si="6"/>
        <v>2013|Whanganui|Total - dwelling type</v>
      </c>
      <c r="B250" t="s">
        <v>16</v>
      </c>
      <c r="C250" t="s">
        <v>17</v>
      </c>
      <c r="D250" t="s">
        <v>18</v>
      </c>
      <c r="E250" t="s">
        <v>19</v>
      </c>
      <c r="F250">
        <v>2013</v>
      </c>
      <c r="G250">
        <v>2013</v>
      </c>
      <c r="H250">
        <v>301</v>
      </c>
      <c r="I250" t="s">
        <v>244</v>
      </c>
      <c r="J250">
        <v>3</v>
      </c>
      <c r="K250" t="s">
        <v>28</v>
      </c>
      <c r="L250">
        <v>99</v>
      </c>
      <c r="M250" t="s">
        <v>260</v>
      </c>
      <c r="P250" t="s">
        <v>24</v>
      </c>
      <c r="Q250" t="s">
        <v>25</v>
      </c>
      <c r="R250" s="2" t="str">
        <f t="shared" si="7"/>
        <v>.</v>
      </c>
      <c r="S250" s="2">
        <f>VLOOKUP(A250,'Health Total'!$A$2:$S$226,14,0)</f>
        <v>0</v>
      </c>
    </row>
    <row r="251" spans="1:19" x14ac:dyDescent="0.45">
      <c r="A251" s="2" t="str">
        <f t="shared" si="6"/>
        <v>2013|Whanganui|Private Dwelling</v>
      </c>
      <c r="B251" t="s">
        <v>16</v>
      </c>
      <c r="C251" t="s">
        <v>17</v>
      </c>
      <c r="D251" t="s">
        <v>18</v>
      </c>
      <c r="E251" t="s">
        <v>19</v>
      </c>
      <c r="F251">
        <v>2013</v>
      </c>
      <c r="G251">
        <v>2013</v>
      </c>
      <c r="H251">
        <v>301</v>
      </c>
      <c r="I251" t="s">
        <v>244</v>
      </c>
      <c r="J251">
        <v>999</v>
      </c>
      <c r="K251" t="s">
        <v>29</v>
      </c>
      <c r="L251">
        <v>1</v>
      </c>
      <c r="M251" t="s">
        <v>261</v>
      </c>
      <c r="N251">
        <v>28737</v>
      </c>
      <c r="R251" s="2">
        <f t="shared" si="7"/>
        <v>100</v>
      </c>
      <c r="S251" s="2">
        <f>VLOOKUP(A251,'Health Total'!$A$2:$S$226,14,0)</f>
        <v>28737</v>
      </c>
    </row>
    <row r="252" spans="1:19" x14ac:dyDescent="0.45">
      <c r="A252" s="2" t="str">
        <f t="shared" si="6"/>
        <v>2013|Whanganui|Non-private Dwelling</v>
      </c>
      <c r="B252" t="s">
        <v>16</v>
      </c>
      <c r="C252" t="s">
        <v>17</v>
      </c>
      <c r="D252" t="s">
        <v>18</v>
      </c>
      <c r="E252" t="s">
        <v>19</v>
      </c>
      <c r="F252">
        <v>2013</v>
      </c>
      <c r="G252">
        <v>2013</v>
      </c>
      <c r="H252">
        <v>301</v>
      </c>
      <c r="I252" t="s">
        <v>244</v>
      </c>
      <c r="J252">
        <v>999</v>
      </c>
      <c r="K252" t="s">
        <v>29</v>
      </c>
      <c r="L252">
        <v>2</v>
      </c>
      <c r="M252" t="s">
        <v>262</v>
      </c>
      <c r="P252" t="s">
        <v>24</v>
      </c>
      <c r="Q252" t="s">
        <v>25</v>
      </c>
      <c r="R252" s="2" t="str">
        <f t="shared" si="7"/>
        <v>.</v>
      </c>
      <c r="S252" s="2">
        <f>VLOOKUP(A252,'Health Total'!$A$2:$S$226,14,0)</f>
        <v>0</v>
      </c>
    </row>
    <row r="253" spans="1:19" x14ac:dyDescent="0.45">
      <c r="A253" s="2" t="str">
        <f t="shared" si="6"/>
        <v>2013|Whanganui|Total - dwelling type</v>
      </c>
      <c r="B253" t="s">
        <v>16</v>
      </c>
      <c r="C253" t="s">
        <v>17</v>
      </c>
      <c r="D253" t="s">
        <v>18</v>
      </c>
      <c r="E253" t="s">
        <v>19</v>
      </c>
      <c r="F253">
        <v>2013</v>
      </c>
      <c r="G253">
        <v>2013</v>
      </c>
      <c r="H253">
        <v>301</v>
      </c>
      <c r="I253" t="s">
        <v>244</v>
      </c>
      <c r="J253">
        <v>999</v>
      </c>
      <c r="K253" t="s">
        <v>29</v>
      </c>
      <c r="L253">
        <v>99</v>
      </c>
      <c r="M253" t="s">
        <v>260</v>
      </c>
      <c r="P253" t="s">
        <v>24</v>
      </c>
      <c r="Q253" t="s">
        <v>25</v>
      </c>
      <c r="R253" s="2" t="str">
        <f t="shared" si="7"/>
        <v>.</v>
      </c>
      <c r="S253" s="2">
        <f>VLOOKUP(A253,'Health Total'!$A$2:$S$226,14,0)</f>
        <v>0</v>
      </c>
    </row>
    <row r="254" spans="1:19" x14ac:dyDescent="0.45">
      <c r="A254" s="2" t="str">
        <f t="shared" si="6"/>
        <v>2013|MidCentral|Private Dwelling</v>
      </c>
      <c r="B254" t="s">
        <v>16</v>
      </c>
      <c r="C254" t="s">
        <v>17</v>
      </c>
      <c r="D254" t="s">
        <v>18</v>
      </c>
      <c r="E254" t="s">
        <v>19</v>
      </c>
      <c r="F254">
        <v>2013</v>
      </c>
      <c r="G254">
        <v>2013</v>
      </c>
      <c r="H254">
        <v>302</v>
      </c>
      <c r="I254" t="s">
        <v>243</v>
      </c>
      <c r="J254">
        <v>1</v>
      </c>
      <c r="K254" t="s">
        <v>22</v>
      </c>
      <c r="L254">
        <v>1</v>
      </c>
      <c r="M254" t="s">
        <v>261</v>
      </c>
      <c r="N254">
        <v>63087</v>
      </c>
      <c r="R254" s="2">
        <f t="shared" si="7"/>
        <v>89.580404685835987</v>
      </c>
      <c r="S254" s="2">
        <f>VLOOKUP(A254,'Health Total'!$A$2:$S$226,14,0)</f>
        <v>70425</v>
      </c>
    </row>
    <row r="255" spans="1:19" x14ac:dyDescent="0.45">
      <c r="A255" s="2" t="str">
        <f t="shared" si="6"/>
        <v>2013|MidCentral|Non-private Dwelling</v>
      </c>
      <c r="B255" t="s">
        <v>16</v>
      </c>
      <c r="C255" t="s">
        <v>17</v>
      </c>
      <c r="D255" t="s">
        <v>18</v>
      </c>
      <c r="E255" t="s">
        <v>19</v>
      </c>
      <c r="F255">
        <v>2013</v>
      </c>
      <c r="G255">
        <v>2013</v>
      </c>
      <c r="H255">
        <v>302</v>
      </c>
      <c r="I255" t="s">
        <v>243</v>
      </c>
      <c r="J255">
        <v>1</v>
      </c>
      <c r="K255" t="s">
        <v>22</v>
      </c>
      <c r="L255">
        <v>2</v>
      </c>
      <c r="M255" t="s">
        <v>262</v>
      </c>
      <c r="N255">
        <v>351</v>
      </c>
      <c r="R255" s="2" t="str">
        <f t="shared" si="7"/>
        <v>.</v>
      </c>
      <c r="S255" s="2">
        <f>VLOOKUP(A255,'Health Total'!$A$2:$S$226,14,0)</f>
        <v>0</v>
      </c>
    </row>
    <row r="256" spans="1:19" x14ac:dyDescent="0.45">
      <c r="A256" s="2" t="str">
        <f t="shared" si="6"/>
        <v>2013|MidCentral|Total - dwelling type</v>
      </c>
      <c r="B256" t="s">
        <v>16</v>
      </c>
      <c r="C256" t="s">
        <v>17</v>
      </c>
      <c r="D256" t="s">
        <v>18</v>
      </c>
      <c r="E256" t="s">
        <v>19</v>
      </c>
      <c r="F256">
        <v>2013</v>
      </c>
      <c r="G256">
        <v>2013</v>
      </c>
      <c r="H256">
        <v>302</v>
      </c>
      <c r="I256" t="s">
        <v>243</v>
      </c>
      <c r="J256">
        <v>1</v>
      </c>
      <c r="K256" t="s">
        <v>22</v>
      </c>
      <c r="L256">
        <v>99</v>
      </c>
      <c r="M256" t="s">
        <v>260</v>
      </c>
      <c r="N256">
        <v>63438</v>
      </c>
      <c r="R256" s="2" t="str">
        <f t="shared" si="7"/>
        <v>.</v>
      </c>
      <c r="S256" s="2">
        <f>VLOOKUP(A256,'Health Total'!$A$2:$S$226,14,0)</f>
        <v>0</v>
      </c>
    </row>
    <row r="257" spans="1:19" x14ac:dyDescent="0.45">
      <c r="A257" s="2" t="str">
        <f t="shared" si="6"/>
        <v>2013|MidCentral|Private Dwelling</v>
      </c>
      <c r="B257" t="s">
        <v>16</v>
      </c>
      <c r="C257" t="s">
        <v>17</v>
      </c>
      <c r="D257" t="s">
        <v>18</v>
      </c>
      <c r="E257" t="s">
        <v>19</v>
      </c>
      <c r="F257">
        <v>2013</v>
      </c>
      <c r="G257">
        <v>2013</v>
      </c>
      <c r="H257">
        <v>302</v>
      </c>
      <c r="I257" t="s">
        <v>243</v>
      </c>
      <c r="J257">
        <v>2</v>
      </c>
      <c r="K257" t="s">
        <v>23</v>
      </c>
      <c r="L257">
        <v>1</v>
      </c>
      <c r="M257" t="s">
        <v>261</v>
      </c>
      <c r="N257">
        <v>7056</v>
      </c>
      <c r="R257" s="2">
        <f t="shared" si="7"/>
        <v>10.019169329073483</v>
      </c>
      <c r="S257" s="2">
        <f>VLOOKUP(A257,'Health Total'!$A$2:$S$226,14,0)</f>
        <v>70425</v>
      </c>
    </row>
    <row r="258" spans="1:19" x14ac:dyDescent="0.45">
      <c r="A258" s="2" t="str">
        <f t="shared" si="6"/>
        <v>2013|MidCentral|Non-private Dwelling</v>
      </c>
      <c r="B258" t="s">
        <v>16</v>
      </c>
      <c r="C258" t="s">
        <v>17</v>
      </c>
      <c r="D258" t="s">
        <v>18</v>
      </c>
      <c r="E258" t="s">
        <v>19</v>
      </c>
      <c r="F258">
        <v>2013</v>
      </c>
      <c r="G258">
        <v>2013</v>
      </c>
      <c r="H258">
        <v>302</v>
      </c>
      <c r="I258" t="s">
        <v>243</v>
      </c>
      <c r="J258">
        <v>2</v>
      </c>
      <c r="K258" t="s">
        <v>23</v>
      </c>
      <c r="L258">
        <v>2</v>
      </c>
      <c r="M258" t="s">
        <v>262</v>
      </c>
      <c r="P258" t="s">
        <v>24</v>
      </c>
      <c r="Q258" t="s">
        <v>25</v>
      </c>
      <c r="R258" s="2" t="str">
        <f t="shared" si="7"/>
        <v>.</v>
      </c>
      <c r="S258" s="2">
        <f>VLOOKUP(A258,'Health Total'!$A$2:$S$226,14,0)</f>
        <v>0</v>
      </c>
    </row>
    <row r="259" spans="1:19" x14ac:dyDescent="0.45">
      <c r="A259" s="2" t="str">
        <f t="shared" ref="A259:A322" si="8">G259&amp;"|"&amp;I259&amp;"|"&amp;M259</f>
        <v>2013|MidCentral|Total - dwelling type</v>
      </c>
      <c r="B259" t="s">
        <v>16</v>
      </c>
      <c r="C259" t="s">
        <v>17</v>
      </c>
      <c r="D259" t="s">
        <v>18</v>
      </c>
      <c r="E259" t="s">
        <v>19</v>
      </c>
      <c r="F259">
        <v>2013</v>
      </c>
      <c r="G259">
        <v>2013</v>
      </c>
      <c r="H259">
        <v>302</v>
      </c>
      <c r="I259" t="s">
        <v>243</v>
      </c>
      <c r="J259">
        <v>2</v>
      </c>
      <c r="K259" t="s">
        <v>23</v>
      </c>
      <c r="L259">
        <v>99</v>
      </c>
      <c r="M259" t="s">
        <v>260</v>
      </c>
      <c r="P259" t="s">
        <v>24</v>
      </c>
      <c r="Q259" t="s">
        <v>25</v>
      </c>
      <c r="R259" s="2" t="str">
        <f t="shared" ref="R259:R322" si="9">IF(P259&lt;&gt;"_U",IFERROR((N259/S259*100),"."),".")</f>
        <v>.</v>
      </c>
      <c r="S259" s="2">
        <f>VLOOKUP(A259,'Health Total'!$A$2:$S$226,14,0)</f>
        <v>0</v>
      </c>
    </row>
    <row r="260" spans="1:19" x14ac:dyDescent="0.45">
      <c r="A260" s="2" t="str">
        <f t="shared" si="8"/>
        <v>2013|MidCentral|Private Dwelling</v>
      </c>
      <c r="B260" t="s">
        <v>16</v>
      </c>
      <c r="C260" t="s">
        <v>17</v>
      </c>
      <c r="D260" t="s">
        <v>18</v>
      </c>
      <c r="E260" t="s">
        <v>19</v>
      </c>
      <c r="F260">
        <v>2013</v>
      </c>
      <c r="G260">
        <v>2013</v>
      </c>
      <c r="H260">
        <v>302</v>
      </c>
      <c r="I260" t="s">
        <v>243</v>
      </c>
      <c r="J260">
        <v>21</v>
      </c>
      <c r="K260" t="s">
        <v>26</v>
      </c>
      <c r="L260">
        <v>1</v>
      </c>
      <c r="M260" t="s">
        <v>261</v>
      </c>
      <c r="N260">
        <v>1656</v>
      </c>
      <c r="R260" s="2">
        <f t="shared" si="9"/>
        <v>2.3514376996805111</v>
      </c>
      <c r="S260" s="2">
        <f>VLOOKUP(A260,'Health Total'!$A$2:$S$226,14,0)</f>
        <v>70425</v>
      </c>
    </row>
    <row r="261" spans="1:19" x14ac:dyDescent="0.45">
      <c r="A261" s="2" t="str">
        <f t="shared" si="8"/>
        <v>2013|MidCentral|Non-private Dwelling</v>
      </c>
      <c r="B261" t="s">
        <v>16</v>
      </c>
      <c r="C261" t="s">
        <v>17</v>
      </c>
      <c r="D261" t="s">
        <v>18</v>
      </c>
      <c r="E261" t="s">
        <v>19</v>
      </c>
      <c r="F261">
        <v>2013</v>
      </c>
      <c r="G261">
        <v>2013</v>
      </c>
      <c r="H261">
        <v>302</v>
      </c>
      <c r="I261" t="s">
        <v>243</v>
      </c>
      <c r="J261">
        <v>21</v>
      </c>
      <c r="K261" t="s">
        <v>26</v>
      </c>
      <c r="L261">
        <v>2</v>
      </c>
      <c r="M261" t="s">
        <v>262</v>
      </c>
      <c r="P261" t="s">
        <v>24</v>
      </c>
      <c r="Q261" t="s">
        <v>25</v>
      </c>
      <c r="R261" s="2" t="str">
        <f t="shared" si="9"/>
        <v>.</v>
      </c>
      <c r="S261" s="2">
        <f>VLOOKUP(A261,'Health Total'!$A$2:$S$226,14,0)</f>
        <v>0</v>
      </c>
    </row>
    <row r="262" spans="1:19" x14ac:dyDescent="0.45">
      <c r="A262" s="2" t="str">
        <f t="shared" si="8"/>
        <v>2013|MidCentral|Total - dwelling type</v>
      </c>
      <c r="B262" t="s">
        <v>16</v>
      </c>
      <c r="C262" t="s">
        <v>17</v>
      </c>
      <c r="D262" t="s">
        <v>18</v>
      </c>
      <c r="E262" t="s">
        <v>19</v>
      </c>
      <c r="F262">
        <v>2013</v>
      </c>
      <c r="G262">
        <v>2013</v>
      </c>
      <c r="H262">
        <v>302</v>
      </c>
      <c r="I262" t="s">
        <v>243</v>
      </c>
      <c r="J262">
        <v>21</v>
      </c>
      <c r="K262" t="s">
        <v>26</v>
      </c>
      <c r="L262">
        <v>99</v>
      </c>
      <c r="M262" t="s">
        <v>260</v>
      </c>
      <c r="P262" t="s">
        <v>24</v>
      </c>
      <c r="Q262" t="s">
        <v>25</v>
      </c>
      <c r="R262" s="2" t="str">
        <f t="shared" si="9"/>
        <v>.</v>
      </c>
      <c r="S262" s="2">
        <f>VLOOKUP(A262,'Health Total'!$A$2:$S$226,14,0)</f>
        <v>0</v>
      </c>
    </row>
    <row r="263" spans="1:19" x14ac:dyDescent="0.45">
      <c r="A263" s="2" t="str">
        <f t="shared" si="8"/>
        <v>2013|MidCentral|Private Dwelling</v>
      </c>
      <c r="B263" t="s">
        <v>16</v>
      </c>
      <c r="C263" t="s">
        <v>17</v>
      </c>
      <c r="D263" t="s">
        <v>18</v>
      </c>
      <c r="E263" t="s">
        <v>19</v>
      </c>
      <c r="F263">
        <v>2013</v>
      </c>
      <c r="G263">
        <v>2013</v>
      </c>
      <c r="H263">
        <v>302</v>
      </c>
      <c r="I263" t="s">
        <v>243</v>
      </c>
      <c r="J263">
        <v>22</v>
      </c>
      <c r="K263" t="s">
        <v>27</v>
      </c>
      <c r="L263">
        <v>1</v>
      </c>
      <c r="M263" t="s">
        <v>261</v>
      </c>
      <c r="N263">
        <v>5400</v>
      </c>
      <c r="R263" s="2">
        <f t="shared" si="9"/>
        <v>7.6677316293929714</v>
      </c>
      <c r="S263" s="2">
        <f>VLOOKUP(A263,'Health Total'!$A$2:$S$226,14,0)</f>
        <v>70425</v>
      </c>
    </row>
    <row r="264" spans="1:19" x14ac:dyDescent="0.45">
      <c r="A264" s="2" t="str">
        <f t="shared" si="8"/>
        <v>2013|MidCentral|Non-private Dwelling</v>
      </c>
      <c r="B264" t="s">
        <v>16</v>
      </c>
      <c r="C264" t="s">
        <v>17</v>
      </c>
      <c r="D264" t="s">
        <v>18</v>
      </c>
      <c r="E264" t="s">
        <v>19</v>
      </c>
      <c r="F264">
        <v>2013</v>
      </c>
      <c r="G264">
        <v>2013</v>
      </c>
      <c r="H264">
        <v>302</v>
      </c>
      <c r="I264" t="s">
        <v>243</v>
      </c>
      <c r="J264">
        <v>22</v>
      </c>
      <c r="K264" t="s">
        <v>27</v>
      </c>
      <c r="L264">
        <v>2</v>
      </c>
      <c r="M264" t="s">
        <v>262</v>
      </c>
      <c r="P264" t="s">
        <v>24</v>
      </c>
      <c r="Q264" t="s">
        <v>25</v>
      </c>
      <c r="R264" s="2" t="str">
        <f t="shared" si="9"/>
        <v>.</v>
      </c>
      <c r="S264" s="2">
        <f>VLOOKUP(A264,'Health Total'!$A$2:$S$226,14,0)</f>
        <v>0</v>
      </c>
    </row>
    <row r="265" spans="1:19" x14ac:dyDescent="0.45">
      <c r="A265" s="2" t="str">
        <f t="shared" si="8"/>
        <v>2013|MidCentral|Total - dwelling type</v>
      </c>
      <c r="B265" t="s">
        <v>16</v>
      </c>
      <c r="C265" t="s">
        <v>17</v>
      </c>
      <c r="D265" t="s">
        <v>18</v>
      </c>
      <c r="E265" t="s">
        <v>19</v>
      </c>
      <c r="F265">
        <v>2013</v>
      </c>
      <c r="G265">
        <v>2013</v>
      </c>
      <c r="H265">
        <v>302</v>
      </c>
      <c r="I265" t="s">
        <v>243</v>
      </c>
      <c r="J265">
        <v>22</v>
      </c>
      <c r="K265" t="s">
        <v>27</v>
      </c>
      <c r="L265">
        <v>99</v>
      </c>
      <c r="M265" t="s">
        <v>260</v>
      </c>
      <c r="P265" t="s">
        <v>24</v>
      </c>
      <c r="Q265" t="s">
        <v>25</v>
      </c>
      <c r="R265" s="2" t="str">
        <f t="shared" si="9"/>
        <v>.</v>
      </c>
      <c r="S265" s="2">
        <f>VLOOKUP(A265,'Health Total'!$A$2:$S$226,14,0)</f>
        <v>0</v>
      </c>
    </row>
    <row r="266" spans="1:19" x14ac:dyDescent="0.45">
      <c r="A266" s="2" t="str">
        <f t="shared" si="8"/>
        <v>2013|MidCentral|Private Dwelling</v>
      </c>
      <c r="B266" t="s">
        <v>16</v>
      </c>
      <c r="C266" t="s">
        <v>17</v>
      </c>
      <c r="D266" t="s">
        <v>18</v>
      </c>
      <c r="E266" t="s">
        <v>19</v>
      </c>
      <c r="F266">
        <v>2013</v>
      </c>
      <c r="G266">
        <v>2013</v>
      </c>
      <c r="H266">
        <v>302</v>
      </c>
      <c r="I266" t="s">
        <v>243</v>
      </c>
      <c r="J266">
        <v>3</v>
      </c>
      <c r="K266" t="s">
        <v>28</v>
      </c>
      <c r="L266">
        <v>1</v>
      </c>
      <c r="M266" t="s">
        <v>261</v>
      </c>
      <c r="N266">
        <v>279</v>
      </c>
      <c r="R266" s="2">
        <f t="shared" si="9"/>
        <v>0.39616613418530355</v>
      </c>
      <c r="S266" s="2">
        <f>VLOOKUP(A266,'Health Total'!$A$2:$S$226,14,0)</f>
        <v>70425</v>
      </c>
    </row>
    <row r="267" spans="1:19" x14ac:dyDescent="0.45">
      <c r="A267" s="2" t="str">
        <f t="shared" si="8"/>
        <v>2013|MidCentral|Non-private Dwelling</v>
      </c>
      <c r="B267" t="s">
        <v>16</v>
      </c>
      <c r="C267" t="s">
        <v>17</v>
      </c>
      <c r="D267" t="s">
        <v>18</v>
      </c>
      <c r="E267" t="s">
        <v>19</v>
      </c>
      <c r="F267">
        <v>2013</v>
      </c>
      <c r="G267">
        <v>2013</v>
      </c>
      <c r="H267">
        <v>302</v>
      </c>
      <c r="I267" t="s">
        <v>243</v>
      </c>
      <c r="J267">
        <v>3</v>
      </c>
      <c r="K267" t="s">
        <v>28</v>
      </c>
      <c r="L267">
        <v>2</v>
      </c>
      <c r="M267" t="s">
        <v>262</v>
      </c>
      <c r="P267" t="s">
        <v>24</v>
      </c>
      <c r="Q267" t="s">
        <v>25</v>
      </c>
      <c r="R267" s="2" t="str">
        <f t="shared" si="9"/>
        <v>.</v>
      </c>
      <c r="S267" s="2">
        <f>VLOOKUP(A267,'Health Total'!$A$2:$S$226,14,0)</f>
        <v>0</v>
      </c>
    </row>
    <row r="268" spans="1:19" x14ac:dyDescent="0.45">
      <c r="A268" s="2" t="str">
        <f t="shared" si="8"/>
        <v>2013|MidCentral|Total - dwelling type</v>
      </c>
      <c r="B268" t="s">
        <v>16</v>
      </c>
      <c r="C268" t="s">
        <v>17</v>
      </c>
      <c r="D268" t="s">
        <v>18</v>
      </c>
      <c r="E268" t="s">
        <v>19</v>
      </c>
      <c r="F268">
        <v>2013</v>
      </c>
      <c r="G268">
        <v>2013</v>
      </c>
      <c r="H268">
        <v>302</v>
      </c>
      <c r="I268" t="s">
        <v>243</v>
      </c>
      <c r="J268">
        <v>3</v>
      </c>
      <c r="K268" t="s">
        <v>28</v>
      </c>
      <c r="L268">
        <v>99</v>
      </c>
      <c r="M268" t="s">
        <v>260</v>
      </c>
      <c r="P268" t="s">
        <v>24</v>
      </c>
      <c r="Q268" t="s">
        <v>25</v>
      </c>
      <c r="R268" s="2" t="str">
        <f t="shared" si="9"/>
        <v>.</v>
      </c>
      <c r="S268" s="2">
        <f>VLOOKUP(A268,'Health Total'!$A$2:$S$226,14,0)</f>
        <v>0</v>
      </c>
    </row>
    <row r="269" spans="1:19" x14ac:dyDescent="0.45">
      <c r="A269" s="2" t="str">
        <f t="shared" si="8"/>
        <v>2013|MidCentral|Private Dwelling</v>
      </c>
      <c r="B269" t="s">
        <v>16</v>
      </c>
      <c r="C269" t="s">
        <v>17</v>
      </c>
      <c r="D269" t="s">
        <v>18</v>
      </c>
      <c r="E269" t="s">
        <v>19</v>
      </c>
      <c r="F269">
        <v>2013</v>
      </c>
      <c r="G269">
        <v>2013</v>
      </c>
      <c r="H269">
        <v>302</v>
      </c>
      <c r="I269" t="s">
        <v>243</v>
      </c>
      <c r="J269">
        <v>999</v>
      </c>
      <c r="K269" t="s">
        <v>29</v>
      </c>
      <c r="L269">
        <v>1</v>
      </c>
      <c r="M269" t="s">
        <v>261</v>
      </c>
      <c r="N269">
        <v>70425</v>
      </c>
      <c r="R269" s="2">
        <f t="shared" si="9"/>
        <v>100</v>
      </c>
      <c r="S269" s="2">
        <f>VLOOKUP(A269,'Health Total'!$A$2:$S$226,14,0)</f>
        <v>70425</v>
      </c>
    </row>
    <row r="270" spans="1:19" x14ac:dyDescent="0.45">
      <c r="A270" s="2" t="str">
        <f t="shared" si="8"/>
        <v>2013|MidCentral|Non-private Dwelling</v>
      </c>
      <c r="B270" t="s">
        <v>16</v>
      </c>
      <c r="C270" t="s">
        <v>17</v>
      </c>
      <c r="D270" t="s">
        <v>18</v>
      </c>
      <c r="E270" t="s">
        <v>19</v>
      </c>
      <c r="F270">
        <v>2013</v>
      </c>
      <c r="G270">
        <v>2013</v>
      </c>
      <c r="H270">
        <v>302</v>
      </c>
      <c r="I270" t="s">
        <v>243</v>
      </c>
      <c r="J270">
        <v>999</v>
      </c>
      <c r="K270" t="s">
        <v>29</v>
      </c>
      <c r="L270">
        <v>2</v>
      </c>
      <c r="M270" t="s">
        <v>262</v>
      </c>
      <c r="P270" t="s">
        <v>24</v>
      </c>
      <c r="Q270" t="s">
        <v>25</v>
      </c>
      <c r="R270" s="2" t="str">
        <f t="shared" si="9"/>
        <v>.</v>
      </c>
      <c r="S270" s="2">
        <f>VLOOKUP(A270,'Health Total'!$A$2:$S$226,14,0)</f>
        <v>0</v>
      </c>
    </row>
    <row r="271" spans="1:19" x14ac:dyDescent="0.45">
      <c r="A271" s="2" t="str">
        <f t="shared" si="8"/>
        <v>2013|MidCentral|Total - dwelling type</v>
      </c>
      <c r="B271" t="s">
        <v>16</v>
      </c>
      <c r="C271" t="s">
        <v>17</v>
      </c>
      <c r="D271" t="s">
        <v>18</v>
      </c>
      <c r="E271" t="s">
        <v>19</v>
      </c>
      <c r="F271">
        <v>2013</v>
      </c>
      <c r="G271">
        <v>2013</v>
      </c>
      <c r="H271">
        <v>302</v>
      </c>
      <c r="I271" t="s">
        <v>243</v>
      </c>
      <c r="J271">
        <v>999</v>
      </c>
      <c r="K271" t="s">
        <v>29</v>
      </c>
      <c r="L271">
        <v>99</v>
      </c>
      <c r="M271" t="s">
        <v>260</v>
      </c>
      <c r="P271" t="s">
        <v>24</v>
      </c>
      <c r="Q271" t="s">
        <v>25</v>
      </c>
      <c r="R271" s="2" t="str">
        <f t="shared" si="9"/>
        <v>.</v>
      </c>
      <c r="S271" s="2">
        <f>VLOOKUP(A271,'Health Total'!$A$2:$S$226,14,0)</f>
        <v>0</v>
      </c>
    </row>
    <row r="272" spans="1:19" x14ac:dyDescent="0.45">
      <c r="A272" s="2" t="str">
        <f t="shared" si="8"/>
        <v>2013|Capital, Coast and Hutt Valley|Private Dwelling</v>
      </c>
      <c r="B272" t="s">
        <v>16</v>
      </c>
      <c r="C272" t="s">
        <v>17</v>
      </c>
      <c r="D272" t="s">
        <v>18</v>
      </c>
      <c r="E272" t="s">
        <v>19</v>
      </c>
      <c r="F272">
        <v>2013</v>
      </c>
      <c r="G272">
        <v>2013</v>
      </c>
      <c r="H272">
        <v>303</v>
      </c>
      <c r="I272" t="s">
        <v>242</v>
      </c>
      <c r="J272">
        <v>1</v>
      </c>
      <c r="K272" t="s">
        <v>22</v>
      </c>
      <c r="L272">
        <v>1</v>
      </c>
      <c r="M272" t="s">
        <v>261</v>
      </c>
      <c r="N272">
        <v>156786</v>
      </c>
      <c r="R272" s="2">
        <f t="shared" si="9"/>
        <v>92.756864206733752</v>
      </c>
      <c r="S272" s="2">
        <f>VLOOKUP(A272,'Health Total'!$A$2:$S$226,14,0)</f>
        <v>169029</v>
      </c>
    </row>
    <row r="273" spans="1:19" x14ac:dyDescent="0.45">
      <c r="A273" s="2" t="str">
        <f t="shared" si="8"/>
        <v>2013|Capital, Coast and Hutt Valley|Non-private Dwelling</v>
      </c>
      <c r="B273" t="s">
        <v>16</v>
      </c>
      <c r="C273" t="s">
        <v>17</v>
      </c>
      <c r="D273" t="s">
        <v>18</v>
      </c>
      <c r="E273" t="s">
        <v>19</v>
      </c>
      <c r="F273">
        <v>2013</v>
      </c>
      <c r="G273">
        <v>2013</v>
      </c>
      <c r="H273">
        <v>303</v>
      </c>
      <c r="I273" t="s">
        <v>242</v>
      </c>
      <c r="J273">
        <v>1</v>
      </c>
      <c r="K273" t="s">
        <v>22</v>
      </c>
      <c r="L273">
        <v>2</v>
      </c>
      <c r="M273" t="s">
        <v>262</v>
      </c>
      <c r="N273">
        <v>528</v>
      </c>
      <c r="R273" s="2" t="str">
        <f t="shared" si="9"/>
        <v>.</v>
      </c>
      <c r="S273" s="2">
        <f>VLOOKUP(A273,'Health Total'!$A$2:$S$226,14,0)</f>
        <v>0</v>
      </c>
    </row>
    <row r="274" spans="1:19" x14ac:dyDescent="0.45">
      <c r="A274" s="2" t="str">
        <f t="shared" si="8"/>
        <v>2013|Capital, Coast and Hutt Valley|Total - dwelling type</v>
      </c>
      <c r="B274" t="s">
        <v>16</v>
      </c>
      <c r="C274" t="s">
        <v>17</v>
      </c>
      <c r="D274" t="s">
        <v>18</v>
      </c>
      <c r="E274" t="s">
        <v>19</v>
      </c>
      <c r="F274">
        <v>2013</v>
      </c>
      <c r="G274">
        <v>2013</v>
      </c>
      <c r="H274">
        <v>303</v>
      </c>
      <c r="I274" t="s">
        <v>242</v>
      </c>
      <c r="J274">
        <v>1</v>
      </c>
      <c r="K274" t="s">
        <v>22</v>
      </c>
      <c r="L274">
        <v>99</v>
      </c>
      <c r="M274" t="s">
        <v>260</v>
      </c>
      <c r="N274">
        <v>157314</v>
      </c>
      <c r="R274" s="2" t="str">
        <f t="shared" si="9"/>
        <v>.</v>
      </c>
      <c r="S274" s="2">
        <f>VLOOKUP(A274,'Health Total'!$A$2:$S$226,14,0)</f>
        <v>0</v>
      </c>
    </row>
    <row r="275" spans="1:19" x14ac:dyDescent="0.45">
      <c r="A275" s="2" t="str">
        <f t="shared" si="8"/>
        <v>2013|Capital, Coast and Hutt Valley|Private Dwelling</v>
      </c>
      <c r="B275" t="s">
        <v>16</v>
      </c>
      <c r="C275" t="s">
        <v>17</v>
      </c>
      <c r="D275" t="s">
        <v>18</v>
      </c>
      <c r="E275" t="s">
        <v>19</v>
      </c>
      <c r="F275">
        <v>2013</v>
      </c>
      <c r="G275">
        <v>2013</v>
      </c>
      <c r="H275">
        <v>303</v>
      </c>
      <c r="I275" t="s">
        <v>242</v>
      </c>
      <c r="J275">
        <v>2</v>
      </c>
      <c r="K275" t="s">
        <v>23</v>
      </c>
      <c r="L275">
        <v>1</v>
      </c>
      <c r="M275" t="s">
        <v>261</v>
      </c>
      <c r="N275">
        <v>11370</v>
      </c>
      <c r="R275" s="2">
        <f t="shared" si="9"/>
        <v>6.7266563725751194</v>
      </c>
      <c r="S275" s="2">
        <f>VLOOKUP(A275,'Health Total'!$A$2:$S$226,14,0)</f>
        <v>169029</v>
      </c>
    </row>
    <row r="276" spans="1:19" x14ac:dyDescent="0.45">
      <c r="A276" s="2" t="str">
        <f t="shared" si="8"/>
        <v>2013|Capital, Coast and Hutt Valley|Non-private Dwelling</v>
      </c>
      <c r="B276" t="s">
        <v>16</v>
      </c>
      <c r="C276" t="s">
        <v>17</v>
      </c>
      <c r="D276" t="s">
        <v>18</v>
      </c>
      <c r="E276" t="s">
        <v>19</v>
      </c>
      <c r="F276">
        <v>2013</v>
      </c>
      <c r="G276">
        <v>2013</v>
      </c>
      <c r="H276">
        <v>303</v>
      </c>
      <c r="I276" t="s">
        <v>242</v>
      </c>
      <c r="J276">
        <v>2</v>
      </c>
      <c r="K276" t="s">
        <v>23</v>
      </c>
      <c r="L276">
        <v>2</v>
      </c>
      <c r="M276" t="s">
        <v>262</v>
      </c>
      <c r="P276" t="s">
        <v>24</v>
      </c>
      <c r="Q276" t="s">
        <v>25</v>
      </c>
      <c r="R276" s="2" t="str">
        <f t="shared" si="9"/>
        <v>.</v>
      </c>
      <c r="S276" s="2">
        <f>VLOOKUP(A276,'Health Total'!$A$2:$S$226,14,0)</f>
        <v>0</v>
      </c>
    </row>
    <row r="277" spans="1:19" x14ac:dyDescent="0.45">
      <c r="A277" s="2" t="str">
        <f t="shared" si="8"/>
        <v>2013|Capital, Coast and Hutt Valley|Total - dwelling type</v>
      </c>
      <c r="B277" t="s">
        <v>16</v>
      </c>
      <c r="C277" t="s">
        <v>17</v>
      </c>
      <c r="D277" t="s">
        <v>18</v>
      </c>
      <c r="E277" t="s">
        <v>19</v>
      </c>
      <c r="F277">
        <v>2013</v>
      </c>
      <c r="G277">
        <v>2013</v>
      </c>
      <c r="H277">
        <v>303</v>
      </c>
      <c r="I277" t="s">
        <v>242</v>
      </c>
      <c r="J277">
        <v>2</v>
      </c>
      <c r="K277" t="s">
        <v>23</v>
      </c>
      <c r="L277">
        <v>99</v>
      </c>
      <c r="M277" t="s">
        <v>260</v>
      </c>
      <c r="P277" t="s">
        <v>24</v>
      </c>
      <c r="Q277" t="s">
        <v>25</v>
      </c>
      <c r="R277" s="2" t="str">
        <f t="shared" si="9"/>
        <v>.</v>
      </c>
      <c r="S277" s="2">
        <f>VLOOKUP(A277,'Health Total'!$A$2:$S$226,14,0)</f>
        <v>0</v>
      </c>
    </row>
    <row r="278" spans="1:19" x14ac:dyDescent="0.45">
      <c r="A278" s="2" t="str">
        <f t="shared" si="8"/>
        <v>2013|Capital, Coast and Hutt Valley|Private Dwelling</v>
      </c>
      <c r="B278" t="s">
        <v>16</v>
      </c>
      <c r="C278" t="s">
        <v>17</v>
      </c>
      <c r="D278" t="s">
        <v>18</v>
      </c>
      <c r="E278" t="s">
        <v>19</v>
      </c>
      <c r="F278">
        <v>2013</v>
      </c>
      <c r="G278">
        <v>2013</v>
      </c>
      <c r="H278">
        <v>303</v>
      </c>
      <c r="I278" t="s">
        <v>242</v>
      </c>
      <c r="J278">
        <v>21</v>
      </c>
      <c r="K278" t="s">
        <v>26</v>
      </c>
      <c r="L278">
        <v>1</v>
      </c>
      <c r="M278" t="s">
        <v>261</v>
      </c>
      <c r="N278">
        <v>4032</v>
      </c>
      <c r="R278" s="2">
        <f t="shared" si="9"/>
        <v>2.3853894893775625</v>
      </c>
      <c r="S278" s="2">
        <f>VLOOKUP(A278,'Health Total'!$A$2:$S$226,14,0)</f>
        <v>169029</v>
      </c>
    </row>
    <row r="279" spans="1:19" x14ac:dyDescent="0.45">
      <c r="A279" s="2" t="str">
        <f t="shared" si="8"/>
        <v>2013|Capital, Coast and Hutt Valley|Non-private Dwelling</v>
      </c>
      <c r="B279" t="s">
        <v>16</v>
      </c>
      <c r="C279" t="s">
        <v>17</v>
      </c>
      <c r="D279" t="s">
        <v>18</v>
      </c>
      <c r="E279" t="s">
        <v>19</v>
      </c>
      <c r="F279">
        <v>2013</v>
      </c>
      <c r="G279">
        <v>2013</v>
      </c>
      <c r="H279">
        <v>303</v>
      </c>
      <c r="I279" t="s">
        <v>242</v>
      </c>
      <c r="J279">
        <v>21</v>
      </c>
      <c r="K279" t="s">
        <v>26</v>
      </c>
      <c r="L279">
        <v>2</v>
      </c>
      <c r="M279" t="s">
        <v>262</v>
      </c>
      <c r="P279" t="s">
        <v>24</v>
      </c>
      <c r="Q279" t="s">
        <v>25</v>
      </c>
      <c r="R279" s="2" t="str">
        <f t="shared" si="9"/>
        <v>.</v>
      </c>
      <c r="S279" s="2">
        <f>VLOOKUP(A279,'Health Total'!$A$2:$S$226,14,0)</f>
        <v>0</v>
      </c>
    </row>
    <row r="280" spans="1:19" x14ac:dyDescent="0.45">
      <c r="A280" s="2" t="str">
        <f t="shared" si="8"/>
        <v>2013|Capital, Coast and Hutt Valley|Total - dwelling type</v>
      </c>
      <c r="B280" t="s">
        <v>16</v>
      </c>
      <c r="C280" t="s">
        <v>17</v>
      </c>
      <c r="D280" t="s">
        <v>18</v>
      </c>
      <c r="E280" t="s">
        <v>19</v>
      </c>
      <c r="F280">
        <v>2013</v>
      </c>
      <c r="G280">
        <v>2013</v>
      </c>
      <c r="H280">
        <v>303</v>
      </c>
      <c r="I280" t="s">
        <v>242</v>
      </c>
      <c r="J280">
        <v>21</v>
      </c>
      <c r="K280" t="s">
        <v>26</v>
      </c>
      <c r="L280">
        <v>99</v>
      </c>
      <c r="M280" t="s">
        <v>260</v>
      </c>
      <c r="P280" t="s">
        <v>24</v>
      </c>
      <c r="Q280" t="s">
        <v>25</v>
      </c>
      <c r="R280" s="2" t="str">
        <f t="shared" si="9"/>
        <v>.</v>
      </c>
      <c r="S280" s="2">
        <f>VLOOKUP(A280,'Health Total'!$A$2:$S$226,14,0)</f>
        <v>0</v>
      </c>
    </row>
    <row r="281" spans="1:19" x14ac:dyDescent="0.45">
      <c r="A281" s="2" t="str">
        <f t="shared" si="8"/>
        <v>2013|Capital, Coast and Hutt Valley|Private Dwelling</v>
      </c>
      <c r="B281" t="s">
        <v>16</v>
      </c>
      <c r="C281" t="s">
        <v>17</v>
      </c>
      <c r="D281" t="s">
        <v>18</v>
      </c>
      <c r="E281" t="s">
        <v>19</v>
      </c>
      <c r="F281">
        <v>2013</v>
      </c>
      <c r="G281">
        <v>2013</v>
      </c>
      <c r="H281">
        <v>303</v>
      </c>
      <c r="I281" t="s">
        <v>242</v>
      </c>
      <c r="J281">
        <v>22</v>
      </c>
      <c r="K281" t="s">
        <v>27</v>
      </c>
      <c r="L281">
        <v>1</v>
      </c>
      <c r="M281" t="s">
        <v>261</v>
      </c>
      <c r="N281">
        <v>7335</v>
      </c>
      <c r="R281" s="2">
        <f t="shared" si="9"/>
        <v>4.3394920398274852</v>
      </c>
      <c r="S281" s="2">
        <f>VLOOKUP(A281,'Health Total'!$A$2:$S$226,14,0)</f>
        <v>169029</v>
      </c>
    </row>
    <row r="282" spans="1:19" x14ac:dyDescent="0.45">
      <c r="A282" s="2" t="str">
        <f t="shared" si="8"/>
        <v>2013|Capital, Coast and Hutt Valley|Non-private Dwelling</v>
      </c>
      <c r="B282" t="s">
        <v>16</v>
      </c>
      <c r="C282" t="s">
        <v>17</v>
      </c>
      <c r="D282" t="s">
        <v>18</v>
      </c>
      <c r="E282" t="s">
        <v>19</v>
      </c>
      <c r="F282">
        <v>2013</v>
      </c>
      <c r="G282">
        <v>2013</v>
      </c>
      <c r="H282">
        <v>303</v>
      </c>
      <c r="I282" t="s">
        <v>242</v>
      </c>
      <c r="J282">
        <v>22</v>
      </c>
      <c r="K282" t="s">
        <v>27</v>
      </c>
      <c r="L282">
        <v>2</v>
      </c>
      <c r="M282" t="s">
        <v>262</v>
      </c>
      <c r="P282" t="s">
        <v>24</v>
      </c>
      <c r="Q282" t="s">
        <v>25</v>
      </c>
      <c r="R282" s="2" t="str">
        <f t="shared" si="9"/>
        <v>.</v>
      </c>
      <c r="S282" s="2">
        <f>VLOOKUP(A282,'Health Total'!$A$2:$S$226,14,0)</f>
        <v>0</v>
      </c>
    </row>
    <row r="283" spans="1:19" x14ac:dyDescent="0.45">
      <c r="A283" s="2" t="str">
        <f t="shared" si="8"/>
        <v>2013|Capital, Coast and Hutt Valley|Total - dwelling type</v>
      </c>
      <c r="B283" t="s">
        <v>16</v>
      </c>
      <c r="C283" t="s">
        <v>17</v>
      </c>
      <c r="D283" t="s">
        <v>18</v>
      </c>
      <c r="E283" t="s">
        <v>19</v>
      </c>
      <c r="F283">
        <v>2013</v>
      </c>
      <c r="G283">
        <v>2013</v>
      </c>
      <c r="H283">
        <v>303</v>
      </c>
      <c r="I283" t="s">
        <v>242</v>
      </c>
      <c r="J283">
        <v>22</v>
      </c>
      <c r="K283" t="s">
        <v>27</v>
      </c>
      <c r="L283">
        <v>99</v>
      </c>
      <c r="M283" t="s">
        <v>260</v>
      </c>
      <c r="P283" t="s">
        <v>24</v>
      </c>
      <c r="Q283" t="s">
        <v>25</v>
      </c>
      <c r="R283" s="2" t="str">
        <f t="shared" si="9"/>
        <v>.</v>
      </c>
      <c r="S283" s="2">
        <f>VLOOKUP(A283,'Health Total'!$A$2:$S$226,14,0)</f>
        <v>0</v>
      </c>
    </row>
    <row r="284" spans="1:19" x14ac:dyDescent="0.45">
      <c r="A284" s="2" t="str">
        <f t="shared" si="8"/>
        <v>2013|Capital, Coast and Hutt Valley|Private Dwelling</v>
      </c>
      <c r="B284" t="s">
        <v>16</v>
      </c>
      <c r="C284" t="s">
        <v>17</v>
      </c>
      <c r="D284" t="s">
        <v>18</v>
      </c>
      <c r="E284" t="s">
        <v>19</v>
      </c>
      <c r="F284">
        <v>2013</v>
      </c>
      <c r="G284">
        <v>2013</v>
      </c>
      <c r="H284">
        <v>303</v>
      </c>
      <c r="I284" t="s">
        <v>242</v>
      </c>
      <c r="J284">
        <v>3</v>
      </c>
      <c r="K284" t="s">
        <v>28</v>
      </c>
      <c r="L284">
        <v>1</v>
      </c>
      <c r="M284" t="s">
        <v>261</v>
      </c>
      <c r="N284">
        <v>870</v>
      </c>
      <c r="R284" s="2">
        <f t="shared" si="9"/>
        <v>0.51470457732105146</v>
      </c>
      <c r="S284" s="2">
        <f>VLOOKUP(A284,'Health Total'!$A$2:$S$226,14,0)</f>
        <v>169029</v>
      </c>
    </row>
    <row r="285" spans="1:19" x14ac:dyDescent="0.45">
      <c r="A285" s="2" t="str">
        <f t="shared" si="8"/>
        <v>2013|Capital, Coast and Hutt Valley|Non-private Dwelling</v>
      </c>
      <c r="B285" t="s">
        <v>16</v>
      </c>
      <c r="C285" t="s">
        <v>17</v>
      </c>
      <c r="D285" t="s">
        <v>18</v>
      </c>
      <c r="E285" t="s">
        <v>19</v>
      </c>
      <c r="F285">
        <v>2013</v>
      </c>
      <c r="G285">
        <v>2013</v>
      </c>
      <c r="H285">
        <v>303</v>
      </c>
      <c r="I285" t="s">
        <v>242</v>
      </c>
      <c r="J285">
        <v>3</v>
      </c>
      <c r="K285" t="s">
        <v>28</v>
      </c>
      <c r="L285">
        <v>2</v>
      </c>
      <c r="M285" t="s">
        <v>262</v>
      </c>
      <c r="P285" t="s">
        <v>24</v>
      </c>
      <c r="Q285" t="s">
        <v>25</v>
      </c>
      <c r="R285" s="2" t="str">
        <f t="shared" si="9"/>
        <v>.</v>
      </c>
      <c r="S285" s="2">
        <f>VLOOKUP(A285,'Health Total'!$A$2:$S$226,14,0)</f>
        <v>0</v>
      </c>
    </row>
    <row r="286" spans="1:19" x14ac:dyDescent="0.45">
      <c r="A286" s="2" t="str">
        <f t="shared" si="8"/>
        <v>2013|Capital, Coast and Hutt Valley|Total - dwelling type</v>
      </c>
      <c r="B286" t="s">
        <v>16</v>
      </c>
      <c r="C286" t="s">
        <v>17</v>
      </c>
      <c r="D286" t="s">
        <v>18</v>
      </c>
      <c r="E286" t="s">
        <v>19</v>
      </c>
      <c r="F286">
        <v>2013</v>
      </c>
      <c r="G286">
        <v>2013</v>
      </c>
      <c r="H286">
        <v>303</v>
      </c>
      <c r="I286" t="s">
        <v>242</v>
      </c>
      <c r="J286">
        <v>3</v>
      </c>
      <c r="K286" t="s">
        <v>28</v>
      </c>
      <c r="L286">
        <v>99</v>
      </c>
      <c r="M286" t="s">
        <v>260</v>
      </c>
      <c r="P286" t="s">
        <v>24</v>
      </c>
      <c r="Q286" t="s">
        <v>25</v>
      </c>
      <c r="R286" s="2" t="str">
        <f t="shared" si="9"/>
        <v>.</v>
      </c>
      <c r="S286" s="2">
        <f>VLOOKUP(A286,'Health Total'!$A$2:$S$226,14,0)</f>
        <v>0</v>
      </c>
    </row>
    <row r="287" spans="1:19" x14ac:dyDescent="0.45">
      <c r="A287" s="2" t="str">
        <f t="shared" si="8"/>
        <v>2013|Capital, Coast and Hutt Valley|Private Dwelling</v>
      </c>
      <c r="B287" t="s">
        <v>16</v>
      </c>
      <c r="C287" t="s">
        <v>17</v>
      </c>
      <c r="D287" t="s">
        <v>18</v>
      </c>
      <c r="E287" t="s">
        <v>19</v>
      </c>
      <c r="F287">
        <v>2013</v>
      </c>
      <c r="G287">
        <v>2013</v>
      </c>
      <c r="H287">
        <v>303</v>
      </c>
      <c r="I287" t="s">
        <v>242</v>
      </c>
      <c r="J287">
        <v>999</v>
      </c>
      <c r="K287" t="s">
        <v>29</v>
      </c>
      <c r="L287">
        <v>1</v>
      </c>
      <c r="M287" t="s">
        <v>261</v>
      </c>
      <c r="N287">
        <v>169029</v>
      </c>
      <c r="R287" s="2">
        <f t="shared" si="9"/>
        <v>100</v>
      </c>
      <c r="S287" s="2">
        <f>VLOOKUP(A287,'Health Total'!$A$2:$S$226,14,0)</f>
        <v>169029</v>
      </c>
    </row>
    <row r="288" spans="1:19" x14ac:dyDescent="0.45">
      <c r="A288" s="2" t="str">
        <f t="shared" si="8"/>
        <v>2013|Capital, Coast and Hutt Valley|Non-private Dwelling</v>
      </c>
      <c r="B288" t="s">
        <v>16</v>
      </c>
      <c r="C288" t="s">
        <v>17</v>
      </c>
      <c r="D288" t="s">
        <v>18</v>
      </c>
      <c r="E288" t="s">
        <v>19</v>
      </c>
      <c r="F288">
        <v>2013</v>
      </c>
      <c r="G288">
        <v>2013</v>
      </c>
      <c r="H288">
        <v>303</v>
      </c>
      <c r="I288" t="s">
        <v>242</v>
      </c>
      <c r="J288">
        <v>999</v>
      </c>
      <c r="K288" t="s">
        <v>29</v>
      </c>
      <c r="L288">
        <v>2</v>
      </c>
      <c r="M288" t="s">
        <v>262</v>
      </c>
      <c r="P288" t="s">
        <v>24</v>
      </c>
      <c r="Q288" t="s">
        <v>25</v>
      </c>
      <c r="R288" s="2" t="str">
        <f t="shared" si="9"/>
        <v>.</v>
      </c>
      <c r="S288" s="2">
        <f>VLOOKUP(A288,'Health Total'!$A$2:$S$226,14,0)</f>
        <v>0</v>
      </c>
    </row>
    <row r="289" spans="1:19" x14ac:dyDescent="0.45">
      <c r="A289" s="2" t="str">
        <f t="shared" si="8"/>
        <v>2013|Capital, Coast and Hutt Valley|Total - dwelling type</v>
      </c>
      <c r="B289" t="s">
        <v>16</v>
      </c>
      <c r="C289" t="s">
        <v>17</v>
      </c>
      <c r="D289" t="s">
        <v>18</v>
      </c>
      <c r="E289" t="s">
        <v>19</v>
      </c>
      <c r="F289">
        <v>2013</v>
      </c>
      <c r="G289">
        <v>2013</v>
      </c>
      <c r="H289">
        <v>303</v>
      </c>
      <c r="I289" t="s">
        <v>242</v>
      </c>
      <c r="J289">
        <v>999</v>
      </c>
      <c r="K289" t="s">
        <v>29</v>
      </c>
      <c r="L289">
        <v>99</v>
      </c>
      <c r="M289" t="s">
        <v>260</v>
      </c>
      <c r="P289" t="s">
        <v>24</v>
      </c>
      <c r="Q289" t="s">
        <v>25</v>
      </c>
      <c r="R289" s="2" t="str">
        <f t="shared" si="9"/>
        <v>.</v>
      </c>
      <c r="S289" s="2">
        <f>VLOOKUP(A289,'Health Total'!$A$2:$S$226,14,0)</f>
        <v>0</v>
      </c>
    </row>
    <row r="290" spans="1:19" x14ac:dyDescent="0.45">
      <c r="A290" s="2" t="str">
        <f t="shared" si="8"/>
        <v>2013|Wairarapa|Private Dwelling</v>
      </c>
      <c r="B290" t="s">
        <v>16</v>
      </c>
      <c r="C290" t="s">
        <v>17</v>
      </c>
      <c r="D290" t="s">
        <v>18</v>
      </c>
      <c r="E290" t="s">
        <v>19</v>
      </c>
      <c r="F290">
        <v>2013</v>
      </c>
      <c r="G290">
        <v>2013</v>
      </c>
      <c r="H290">
        <v>304</v>
      </c>
      <c r="I290" t="s">
        <v>241</v>
      </c>
      <c r="J290">
        <v>1</v>
      </c>
      <c r="K290" t="s">
        <v>22</v>
      </c>
      <c r="L290">
        <v>1</v>
      </c>
      <c r="M290" t="s">
        <v>261</v>
      </c>
      <c r="N290">
        <v>16860</v>
      </c>
      <c r="R290" s="2">
        <f t="shared" si="9"/>
        <v>84.409732652448184</v>
      </c>
      <c r="S290" s="2">
        <f>VLOOKUP(A290,'Health Total'!$A$2:$S$226,14,0)</f>
        <v>19974</v>
      </c>
    </row>
    <row r="291" spans="1:19" x14ac:dyDescent="0.45">
      <c r="A291" s="2" t="str">
        <f t="shared" si="8"/>
        <v>2013|Wairarapa|Non-private Dwelling</v>
      </c>
      <c r="B291" t="s">
        <v>16</v>
      </c>
      <c r="C291" t="s">
        <v>17</v>
      </c>
      <c r="D291" t="s">
        <v>18</v>
      </c>
      <c r="E291" t="s">
        <v>19</v>
      </c>
      <c r="F291">
        <v>2013</v>
      </c>
      <c r="G291">
        <v>2013</v>
      </c>
      <c r="H291">
        <v>304</v>
      </c>
      <c r="I291" t="s">
        <v>241</v>
      </c>
      <c r="J291">
        <v>1</v>
      </c>
      <c r="K291" t="s">
        <v>22</v>
      </c>
      <c r="L291">
        <v>2</v>
      </c>
      <c r="M291" t="s">
        <v>262</v>
      </c>
      <c r="N291">
        <v>108</v>
      </c>
      <c r="R291" s="2" t="str">
        <f t="shared" si="9"/>
        <v>.</v>
      </c>
      <c r="S291" s="2">
        <f>VLOOKUP(A291,'Health Total'!$A$2:$S$226,14,0)</f>
        <v>0</v>
      </c>
    </row>
    <row r="292" spans="1:19" x14ac:dyDescent="0.45">
      <c r="A292" s="2" t="str">
        <f t="shared" si="8"/>
        <v>2013|Wairarapa|Total - dwelling type</v>
      </c>
      <c r="B292" t="s">
        <v>16</v>
      </c>
      <c r="C292" t="s">
        <v>17</v>
      </c>
      <c r="D292" t="s">
        <v>18</v>
      </c>
      <c r="E292" t="s">
        <v>19</v>
      </c>
      <c r="F292">
        <v>2013</v>
      </c>
      <c r="G292">
        <v>2013</v>
      </c>
      <c r="H292">
        <v>304</v>
      </c>
      <c r="I292" t="s">
        <v>241</v>
      </c>
      <c r="J292">
        <v>1</v>
      </c>
      <c r="K292" t="s">
        <v>22</v>
      </c>
      <c r="L292">
        <v>99</v>
      </c>
      <c r="M292" t="s">
        <v>260</v>
      </c>
      <c r="N292">
        <v>16968</v>
      </c>
      <c r="R292" s="2" t="str">
        <f t="shared" si="9"/>
        <v>.</v>
      </c>
      <c r="S292" s="2">
        <f>VLOOKUP(A292,'Health Total'!$A$2:$S$226,14,0)</f>
        <v>0</v>
      </c>
    </row>
    <row r="293" spans="1:19" x14ac:dyDescent="0.45">
      <c r="A293" s="2" t="str">
        <f t="shared" si="8"/>
        <v>2013|Wairarapa|Private Dwelling</v>
      </c>
      <c r="B293" t="s">
        <v>16</v>
      </c>
      <c r="C293" t="s">
        <v>17</v>
      </c>
      <c r="D293" t="s">
        <v>18</v>
      </c>
      <c r="E293" t="s">
        <v>19</v>
      </c>
      <c r="F293">
        <v>2013</v>
      </c>
      <c r="G293">
        <v>2013</v>
      </c>
      <c r="H293">
        <v>304</v>
      </c>
      <c r="I293" t="s">
        <v>241</v>
      </c>
      <c r="J293">
        <v>2</v>
      </c>
      <c r="K293" t="s">
        <v>23</v>
      </c>
      <c r="L293">
        <v>1</v>
      </c>
      <c r="M293" t="s">
        <v>261</v>
      </c>
      <c r="N293">
        <v>2982</v>
      </c>
      <c r="R293" s="2">
        <f t="shared" si="9"/>
        <v>14.929408230699909</v>
      </c>
      <c r="S293" s="2">
        <f>VLOOKUP(A293,'Health Total'!$A$2:$S$226,14,0)</f>
        <v>19974</v>
      </c>
    </row>
    <row r="294" spans="1:19" x14ac:dyDescent="0.45">
      <c r="A294" s="2" t="str">
        <f t="shared" si="8"/>
        <v>2013|Wairarapa|Non-private Dwelling</v>
      </c>
      <c r="B294" t="s">
        <v>16</v>
      </c>
      <c r="C294" t="s">
        <v>17</v>
      </c>
      <c r="D294" t="s">
        <v>18</v>
      </c>
      <c r="E294" t="s">
        <v>19</v>
      </c>
      <c r="F294">
        <v>2013</v>
      </c>
      <c r="G294">
        <v>2013</v>
      </c>
      <c r="H294">
        <v>304</v>
      </c>
      <c r="I294" t="s">
        <v>241</v>
      </c>
      <c r="J294">
        <v>2</v>
      </c>
      <c r="K294" t="s">
        <v>23</v>
      </c>
      <c r="L294">
        <v>2</v>
      </c>
      <c r="M294" t="s">
        <v>262</v>
      </c>
      <c r="P294" t="s">
        <v>24</v>
      </c>
      <c r="Q294" t="s">
        <v>25</v>
      </c>
      <c r="R294" s="2" t="str">
        <f t="shared" si="9"/>
        <v>.</v>
      </c>
      <c r="S294" s="2">
        <f>VLOOKUP(A294,'Health Total'!$A$2:$S$226,14,0)</f>
        <v>0</v>
      </c>
    </row>
    <row r="295" spans="1:19" x14ac:dyDescent="0.45">
      <c r="A295" s="2" t="str">
        <f t="shared" si="8"/>
        <v>2013|Wairarapa|Total - dwelling type</v>
      </c>
      <c r="B295" t="s">
        <v>16</v>
      </c>
      <c r="C295" t="s">
        <v>17</v>
      </c>
      <c r="D295" t="s">
        <v>18</v>
      </c>
      <c r="E295" t="s">
        <v>19</v>
      </c>
      <c r="F295">
        <v>2013</v>
      </c>
      <c r="G295">
        <v>2013</v>
      </c>
      <c r="H295">
        <v>304</v>
      </c>
      <c r="I295" t="s">
        <v>241</v>
      </c>
      <c r="J295">
        <v>2</v>
      </c>
      <c r="K295" t="s">
        <v>23</v>
      </c>
      <c r="L295">
        <v>99</v>
      </c>
      <c r="M295" t="s">
        <v>260</v>
      </c>
      <c r="P295" t="s">
        <v>24</v>
      </c>
      <c r="Q295" t="s">
        <v>25</v>
      </c>
      <c r="R295" s="2" t="str">
        <f t="shared" si="9"/>
        <v>.</v>
      </c>
      <c r="S295" s="2">
        <f>VLOOKUP(A295,'Health Total'!$A$2:$S$226,14,0)</f>
        <v>0</v>
      </c>
    </row>
    <row r="296" spans="1:19" x14ac:dyDescent="0.45">
      <c r="A296" s="2" t="str">
        <f t="shared" si="8"/>
        <v>2013|Wairarapa|Private Dwelling</v>
      </c>
      <c r="B296" t="s">
        <v>16</v>
      </c>
      <c r="C296" t="s">
        <v>17</v>
      </c>
      <c r="D296" t="s">
        <v>18</v>
      </c>
      <c r="E296" t="s">
        <v>19</v>
      </c>
      <c r="F296">
        <v>2013</v>
      </c>
      <c r="G296">
        <v>2013</v>
      </c>
      <c r="H296">
        <v>304</v>
      </c>
      <c r="I296" t="s">
        <v>241</v>
      </c>
      <c r="J296">
        <v>21</v>
      </c>
      <c r="K296" t="s">
        <v>26</v>
      </c>
      <c r="L296">
        <v>1</v>
      </c>
      <c r="M296" t="s">
        <v>261</v>
      </c>
      <c r="N296">
        <v>708</v>
      </c>
      <c r="R296" s="2">
        <f t="shared" si="9"/>
        <v>3.5446079903875036</v>
      </c>
      <c r="S296" s="2">
        <f>VLOOKUP(A296,'Health Total'!$A$2:$S$226,14,0)</f>
        <v>19974</v>
      </c>
    </row>
    <row r="297" spans="1:19" x14ac:dyDescent="0.45">
      <c r="A297" s="2" t="str">
        <f t="shared" si="8"/>
        <v>2013|Wairarapa|Non-private Dwelling</v>
      </c>
      <c r="B297" t="s">
        <v>16</v>
      </c>
      <c r="C297" t="s">
        <v>17</v>
      </c>
      <c r="D297" t="s">
        <v>18</v>
      </c>
      <c r="E297" t="s">
        <v>19</v>
      </c>
      <c r="F297">
        <v>2013</v>
      </c>
      <c r="G297">
        <v>2013</v>
      </c>
      <c r="H297">
        <v>304</v>
      </c>
      <c r="I297" t="s">
        <v>241</v>
      </c>
      <c r="J297">
        <v>21</v>
      </c>
      <c r="K297" t="s">
        <v>26</v>
      </c>
      <c r="L297">
        <v>2</v>
      </c>
      <c r="M297" t="s">
        <v>262</v>
      </c>
      <c r="P297" t="s">
        <v>24</v>
      </c>
      <c r="Q297" t="s">
        <v>25</v>
      </c>
      <c r="R297" s="2" t="str">
        <f t="shared" si="9"/>
        <v>.</v>
      </c>
      <c r="S297" s="2">
        <f>VLOOKUP(A297,'Health Total'!$A$2:$S$226,14,0)</f>
        <v>0</v>
      </c>
    </row>
    <row r="298" spans="1:19" x14ac:dyDescent="0.45">
      <c r="A298" s="2" t="str">
        <f t="shared" si="8"/>
        <v>2013|Wairarapa|Total - dwelling type</v>
      </c>
      <c r="B298" t="s">
        <v>16</v>
      </c>
      <c r="C298" t="s">
        <v>17</v>
      </c>
      <c r="D298" t="s">
        <v>18</v>
      </c>
      <c r="E298" t="s">
        <v>19</v>
      </c>
      <c r="F298">
        <v>2013</v>
      </c>
      <c r="G298">
        <v>2013</v>
      </c>
      <c r="H298">
        <v>304</v>
      </c>
      <c r="I298" t="s">
        <v>241</v>
      </c>
      <c r="J298">
        <v>21</v>
      </c>
      <c r="K298" t="s">
        <v>26</v>
      </c>
      <c r="L298">
        <v>99</v>
      </c>
      <c r="M298" t="s">
        <v>260</v>
      </c>
      <c r="P298" t="s">
        <v>24</v>
      </c>
      <c r="Q298" t="s">
        <v>25</v>
      </c>
      <c r="R298" s="2" t="str">
        <f t="shared" si="9"/>
        <v>.</v>
      </c>
      <c r="S298" s="2">
        <f>VLOOKUP(A298,'Health Total'!$A$2:$S$226,14,0)</f>
        <v>0</v>
      </c>
    </row>
    <row r="299" spans="1:19" x14ac:dyDescent="0.45">
      <c r="A299" s="2" t="str">
        <f t="shared" si="8"/>
        <v>2013|Wairarapa|Private Dwelling</v>
      </c>
      <c r="B299" t="s">
        <v>16</v>
      </c>
      <c r="C299" t="s">
        <v>17</v>
      </c>
      <c r="D299" t="s">
        <v>18</v>
      </c>
      <c r="E299" t="s">
        <v>19</v>
      </c>
      <c r="F299">
        <v>2013</v>
      </c>
      <c r="G299">
        <v>2013</v>
      </c>
      <c r="H299">
        <v>304</v>
      </c>
      <c r="I299" t="s">
        <v>241</v>
      </c>
      <c r="J299">
        <v>22</v>
      </c>
      <c r="K299" t="s">
        <v>27</v>
      </c>
      <c r="L299">
        <v>1</v>
      </c>
      <c r="M299" t="s">
        <v>261</v>
      </c>
      <c r="N299">
        <v>2271</v>
      </c>
      <c r="R299" s="2">
        <f t="shared" si="9"/>
        <v>11.369780714929409</v>
      </c>
      <c r="S299" s="2">
        <f>VLOOKUP(A299,'Health Total'!$A$2:$S$226,14,0)</f>
        <v>19974</v>
      </c>
    </row>
    <row r="300" spans="1:19" x14ac:dyDescent="0.45">
      <c r="A300" s="2" t="str">
        <f t="shared" si="8"/>
        <v>2013|Wairarapa|Non-private Dwelling</v>
      </c>
      <c r="B300" t="s">
        <v>16</v>
      </c>
      <c r="C300" t="s">
        <v>17</v>
      </c>
      <c r="D300" t="s">
        <v>18</v>
      </c>
      <c r="E300" t="s">
        <v>19</v>
      </c>
      <c r="F300">
        <v>2013</v>
      </c>
      <c r="G300">
        <v>2013</v>
      </c>
      <c r="H300">
        <v>304</v>
      </c>
      <c r="I300" t="s">
        <v>241</v>
      </c>
      <c r="J300">
        <v>22</v>
      </c>
      <c r="K300" t="s">
        <v>27</v>
      </c>
      <c r="L300">
        <v>2</v>
      </c>
      <c r="M300" t="s">
        <v>262</v>
      </c>
      <c r="P300" t="s">
        <v>24</v>
      </c>
      <c r="Q300" t="s">
        <v>25</v>
      </c>
      <c r="R300" s="2" t="str">
        <f t="shared" si="9"/>
        <v>.</v>
      </c>
      <c r="S300" s="2">
        <f>VLOOKUP(A300,'Health Total'!$A$2:$S$226,14,0)</f>
        <v>0</v>
      </c>
    </row>
    <row r="301" spans="1:19" x14ac:dyDescent="0.45">
      <c r="A301" s="2" t="str">
        <f t="shared" si="8"/>
        <v>2013|Wairarapa|Total - dwelling type</v>
      </c>
      <c r="B301" t="s">
        <v>16</v>
      </c>
      <c r="C301" t="s">
        <v>17</v>
      </c>
      <c r="D301" t="s">
        <v>18</v>
      </c>
      <c r="E301" t="s">
        <v>19</v>
      </c>
      <c r="F301">
        <v>2013</v>
      </c>
      <c r="G301">
        <v>2013</v>
      </c>
      <c r="H301">
        <v>304</v>
      </c>
      <c r="I301" t="s">
        <v>241</v>
      </c>
      <c r="J301">
        <v>22</v>
      </c>
      <c r="K301" t="s">
        <v>27</v>
      </c>
      <c r="L301">
        <v>99</v>
      </c>
      <c r="M301" t="s">
        <v>260</v>
      </c>
      <c r="P301" t="s">
        <v>24</v>
      </c>
      <c r="Q301" t="s">
        <v>25</v>
      </c>
      <c r="R301" s="2" t="str">
        <f t="shared" si="9"/>
        <v>.</v>
      </c>
      <c r="S301" s="2">
        <f>VLOOKUP(A301,'Health Total'!$A$2:$S$226,14,0)</f>
        <v>0</v>
      </c>
    </row>
    <row r="302" spans="1:19" x14ac:dyDescent="0.45">
      <c r="A302" s="2" t="str">
        <f t="shared" si="8"/>
        <v>2013|Wairarapa|Private Dwelling</v>
      </c>
      <c r="B302" t="s">
        <v>16</v>
      </c>
      <c r="C302" t="s">
        <v>17</v>
      </c>
      <c r="D302" t="s">
        <v>18</v>
      </c>
      <c r="E302" t="s">
        <v>19</v>
      </c>
      <c r="F302">
        <v>2013</v>
      </c>
      <c r="G302">
        <v>2013</v>
      </c>
      <c r="H302">
        <v>304</v>
      </c>
      <c r="I302" t="s">
        <v>241</v>
      </c>
      <c r="J302">
        <v>3</v>
      </c>
      <c r="K302" t="s">
        <v>28</v>
      </c>
      <c r="L302">
        <v>1</v>
      </c>
      <c r="M302" t="s">
        <v>261</v>
      </c>
      <c r="N302">
        <v>135</v>
      </c>
      <c r="R302" s="2">
        <f t="shared" si="9"/>
        <v>0.67587864223490535</v>
      </c>
      <c r="S302" s="2">
        <f>VLOOKUP(A302,'Health Total'!$A$2:$S$226,14,0)</f>
        <v>19974</v>
      </c>
    </row>
    <row r="303" spans="1:19" x14ac:dyDescent="0.45">
      <c r="A303" s="2" t="str">
        <f t="shared" si="8"/>
        <v>2013|Wairarapa|Non-private Dwelling</v>
      </c>
      <c r="B303" t="s">
        <v>16</v>
      </c>
      <c r="C303" t="s">
        <v>17</v>
      </c>
      <c r="D303" t="s">
        <v>18</v>
      </c>
      <c r="E303" t="s">
        <v>19</v>
      </c>
      <c r="F303">
        <v>2013</v>
      </c>
      <c r="G303">
        <v>2013</v>
      </c>
      <c r="H303">
        <v>304</v>
      </c>
      <c r="I303" t="s">
        <v>241</v>
      </c>
      <c r="J303">
        <v>3</v>
      </c>
      <c r="K303" t="s">
        <v>28</v>
      </c>
      <c r="L303">
        <v>2</v>
      </c>
      <c r="M303" t="s">
        <v>262</v>
      </c>
      <c r="P303" t="s">
        <v>24</v>
      </c>
      <c r="Q303" t="s">
        <v>25</v>
      </c>
      <c r="R303" s="2" t="str">
        <f t="shared" si="9"/>
        <v>.</v>
      </c>
      <c r="S303" s="2">
        <f>VLOOKUP(A303,'Health Total'!$A$2:$S$226,14,0)</f>
        <v>0</v>
      </c>
    </row>
    <row r="304" spans="1:19" x14ac:dyDescent="0.45">
      <c r="A304" s="2" t="str">
        <f t="shared" si="8"/>
        <v>2013|Wairarapa|Total - dwelling type</v>
      </c>
      <c r="B304" t="s">
        <v>16</v>
      </c>
      <c r="C304" t="s">
        <v>17</v>
      </c>
      <c r="D304" t="s">
        <v>18</v>
      </c>
      <c r="E304" t="s">
        <v>19</v>
      </c>
      <c r="F304">
        <v>2013</v>
      </c>
      <c r="G304">
        <v>2013</v>
      </c>
      <c r="H304">
        <v>304</v>
      </c>
      <c r="I304" t="s">
        <v>241</v>
      </c>
      <c r="J304">
        <v>3</v>
      </c>
      <c r="K304" t="s">
        <v>28</v>
      </c>
      <c r="L304">
        <v>99</v>
      </c>
      <c r="M304" t="s">
        <v>260</v>
      </c>
      <c r="P304" t="s">
        <v>24</v>
      </c>
      <c r="Q304" t="s">
        <v>25</v>
      </c>
      <c r="R304" s="2" t="str">
        <f t="shared" si="9"/>
        <v>.</v>
      </c>
      <c r="S304" s="2">
        <f>VLOOKUP(A304,'Health Total'!$A$2:$S$226,14,0)</f>
        <v>0</v>
      </c>
    </row>
    <row r="305" spans="1:19" x14ac:dyDescent="0.45">
      <c r="A305" s="2" t="str">
        <f t="shared" si="8"/>
        <v>2013|Wairarapa|Private Dwelling</v>
      </c>
      <c r="B305" t="s">
        <v>16</v>
      </c>
      <c r="C305" t="s">
        <v>17</v>
      </c>
      <c r="D305" t="s">
        <v>18</v>
      </c>
      <c r="E305" t="s">
        <v>19</v>
      </c>
      <c r="F305">
        <v>2013</v>
      </c>
      <c r="G305">
        <v>2013</v>
      </c>
      <c r="H305">
        <v>304</v>
      </c>
      <c r="I305" t="s">
        <v>241</v>
      </c>
      <c r="J305">
        <v>999</v>
      </c>
      <c r="K305" t="s">
        <v>29</v>
      </c>
      <c r="L305">
        <v>1</v>
      </c>
      <c r="M305" t="s">
        <v>261</v>
      </c>
      <c r="N305">
        <v>19974</v>
      </c>
      <c r="R305" s="2">
        <f t="shared" si="9"/>
        <v>100</v>
      </c>
      <c r="S305" s="2">
        <f>VLOOKUP(A305,'Health Total'!$A$2:$S$226,14,0)</f>
        <v>19974</v>
      </c>
    </row>
    <row r="306" spans="1:19" x14ac:dyDescent="0.45">
      <c r="A306" s="2" t="str">
        <f t="shared" si="8"/>
        <v>2013|Wairarapa|Non-private Dwelling</v>
      </c>
      <c r="B306" t="s">
        <v>16</v>
      </c>
      <c r="C306" t="s">
        <v>17</v>
      </c>
      <c r="D306" t="s">
        <v>18</v>
      </c>
      <c r="E306" t="s">
        <v>19</v>
      </c>
      <c r="F306">
        <v>2013</v>
      </c>
      <c r="G306">
        <v>2013</v>
      </c>
      <c r="H306">
        <v>304</v>
      </c>
      <c r="I306" t="s">
        <v>241</v>
      </c>
      <c r="J306">
        <v>999</v>
      </c>
      <c r="K306" t="s">
        <v>29</v>
      </c>
      <c r="L306">
        <v>2</v>
      </c>
      <c r="M306" t="s">
        <v>262</v>
      </c>
      <c r="P306" t="s">
        <v>24</v>
      </c>
      <c r="Q306" t="s">
        <v>25</v>
      </c>
      <c r="R306" s="2" t="str">
        <f t="shared" si="9"/>
        <v>.</v>
      </c>
      <c r="S306" s="2">
        <f>VLOOKUP(A306,'Health Total'!$A$2:$S$226,14,0)</f>
        <v>0</v>
      </c>
    </row>
    <row r="307" spans="1:19" x14ac:dyDescent="0.45">
      <c r="A307" s="2" t="str">
        <f t="shared" si="8"/>
        <v>2013|Wairarapa|Total - dwelling type</v>
      </c>
      <c r="B307" t="s">
        <v>16</v>
      </c>
      <c r="C307" t="s">
        <v>17</v>
      </c>
      <c r="D307" t="s">
        <v>18</v>
      </c>
      <c r="E307" t="s">
        <v>19</v>
      </c>
      <c r="F307">
        <v>2013</v>
      </c>
      <c r="G307">
        <v>2013</v>
      </c>
      <c r="H307">
        <v>304</v>
      </c>
      <c r="I307" t="s">
        <v>241</v>
      </c>
      <c r="J307">
        <v>999</v>
      </c>
      <c r="K307" t="s">
        <v>29</v>
      </c>
      <c r="L307">
        <v>99</v>
      </c>
      <c r="M307" t="s">
        <v>260</v>
      </c>
      <c r="P307" t="s">
        <v>24</v>
      </c>
      <c r="Q307" t="s">
        <v>25</v>
      </c>
      <c r="R307" s="2" t="str">
        <f t="shared" si="9"/>
        <v>.</v>
      </c>
      <c r="S307" s="2">
        <f>VLOOKUP(A307,'Health Total'!$A$2:$S$226,14,0)</f>
        <v>0</v>
      </c>
    </row>
    <row r="308" spans="1:19" x14ac:dyDescent="0.45">
      <c r="A308" s="2" t="str">
        <f t="shared" si="8"/>
        <v>2013|Te Waipounamu|Private Dwelling</v>
      </c>
      <c r="B308" t="s">
        <v>16</v>
      </c>
      <c r="C308" t="s">
        <v>17</v>
      </c>
      <c r="D308" t="s">
        <v>18</v>
      </c>
      <c r="E308" t="s">
        <v>19</v>
      </c>
      <c r="F308">
        <v>2013</v>
      </c>
      <c r="G308">
        <v>2013</v>
      </c>
      <c r="H308">
        <v>40</v>
      </c>
      <c r="I308" t="s">
        <v>240</v>
      </c>
      <c r="J308">
        <v>1</v>
      </c>
      <c r="K308" t="s">
        <v>22</v>
      </c>
      <c r="L308">
        <v>1</v>
      </c>
      <c r="M308" t="s">
        <v>261</v>
      </c>
      <c r="N308">
        <v>393645</v>
      </c>
      <c r="R308" s="2">
        <f t="shared" si="9"/>
        <v>86.710148949949115</v>
      </c>
      <c r="S308" s="2">
        <f>VLOOKUP(A308,'Health Total'!$A$2:$S$226,14,0)</f>
        <v>453978</v>
      </c>
    </row>
    <row r="309" spans="1:19" x14ac:dyDescent="0.45">
      <c r="A309" s="2" t="str">
        <f t="shared" si="8"/>
        <v>2013|Te Waipounamu|Non-private Dwelling</v>
      </c>
      <c r="B309" t="s">
        <v>16</v>
      </c>
      <c r="C309" t="s">
        <v>17</v>
      </c>
      <c r="D309" t="s">
        <v>18</v>
      </c>
      <c r="E309" t="s">
        <v>19</v>
      </c>
      <c r="F309">
        <v>2013</v>
      </c>
      <c r="G309">
        <v>2013</v>
      </c>
      <c r="H309">
        <v>40</v>
      </c>
      <c r="I309" t="s">
        <v>240</v>
      </c>
      <c r="J309">
        <v>1</v>
      </c>
      <c r="K309" t="s">
        <v>22</v>
      </c>
      <c r="L309">
        <v>2</v>
      </c>
      <c r="M309" t="s">
        <v>262</v>
      </c>
      <c r="N309">
        <v>3618</v>
      </c>
      <c r="R309" s="2" t="str">
        <f t="shared" si="9"/>
        <v>.</v>
      </c>
      <c r="S309" s="2">
        <f>VLOOKUP(A309,'Health Total'!$A$2:$S$226,14,0)</f>
        <v>0</v>
      </c>
    </row>
    <row r="310" spans="1:19" x14ac:dyDescent="0.45">
      <c r="A310" s="2" t="str">
        <f t="shared" si="8"/>
        <v>2013|Te Waipounamu|Total - dwelling type</v>
      </c>
      <c r="B310" t="s">
        <v>16</v>
      </c>
      <c r="C310" t="s">
        <v>17</v>
      </c>
      <c r="D310" t="s">
        <v>18</v>
      </c>
      <c r="E310" t="s">
        <v>19</v>
      </c>
      <c r="F310">
        <v>2013</v>
      </c>
      <c r="G310">
        <v>2013</v>
      </c>
      <c r="H310">
        <v>40</v>
      </c>
      <c r="I310" t="s">
        <v>240</v>
      </c>
      <c r="J310">
        <v>1</v>
      </c>
      <c r="K310" t="s">
        <v>22</v>
      </c>
      <c r="L310">
        <v>99</v>
      </c>
      <c r="M310" t="s">
        <v>260</v>
      </c>
      <c r="N310">
        <v>397269</v>
      </c>
      <c r="R310" s="2" t="str">
        <f t="shared" si="9"/>
        <v>.</v>
      </c>
      <c r="S310" s="2">
        <f>VLOOKUP(A310,'Health Total'!$A$2:$S$226,14,0)</f>
        <v>0</v>
      </c>
    </row>
    <row r="311" spans="1:19" x14ac:dyDescent="0.45">
      <c r="A311" s="2" t="str">
        <f t="shared" si="8"/>
        <v>2013|Te Waipounamu|Private Dwelling</v>
      </c>
      <c r="B311" t="s">
        <v>16</v>
      </c>
      <c r="C311" t="s">
        <v>17</v>
      </c>
      <c r="D311" t="s">
        <v>18</v>
      </c>
      <c r="E311" t="s">
        <v>19</v>
      </c>
      <c r="F311">
        <v>2013</v>
      </c>
      <c r="G311">
        <v>2013</v>
      </c>
      <c r="H311">
        <v>40</v>
      </c>
      <c r="I311" t="s">
        <v>240</v>
      </c>
      <c r="J311">
        <v>2</v>
      </c>
      <c r="K311" t="s">
        <v>23</v>
      </c>
      <c r="L311">
        <v>1</v>
      </c>
      <c r="M311" t="s">
        <v>261</v>
      </c>
      <c r="N311">
        <v>57156</v>
      </c>
      <c r="R311" s="2">
        <f t="shared" si="9"/>
        <v>12.590037402693522</v>
      </c>
      <c r="S311" s="2">
        <f>VLOOKUP(A311,'Health Total'!$A$2:$S$226,14,0)</f>
        <v>453978</v>
      </c>
    </row>
    <row r="312" spans="1:19" x14ac:dyDescent="0.45">
      <c r="A312" s="2" t="str">
        <f t="shared" si="8"/>
        <v>2013|Te Waipounamu|Non-private Dwelling</v>
      </c>
      <c r="B312" t="s">
        <v>16</v>
      </c>
      <c r="C312" t="s">
        <v>17</v>
      </c>
      <c r="D312" t="s">
        <v>18</v>
      </c>
      <c r="E312" t="s">
        <v>19</v>
      </c>
      <c r="F312">
        <v>2013</v>
      </c>
      <c r="G312">
        <v>2013</v>
      </c>
      <c r="H312">
        <v>40</v>
      </c>
      <c r="I312" t="s">
        <v>240</v>
      </c>
      <c r="J312">
        <v>2</v>
      </c>
      <c r="K312" t="s">
        <v>23</v>
      </c>
      <c r="L312">
        <v>2</v>
      </c>
      <c r="M312" t="s">
        <v>262</v>
      </c>
      <c r="P312" t="s">
        <v>24</v>
      </c>
      <c r="Q312" t="s">
        <v>25</v>
      </c>
      <c r="R312" s="2" t="str">
        <f t="shared" si="9"/>
        <v>.</v>
      </c>
      <c r="S312" s="2">
        <f>VLOOKUP(A312,'Health Total'!$A$2:$S$226,14,0)</f>
        <v>0</v>
      </c>
    </row>
    <row r="313" spans="1:19" x14ac:dyDescent="0.45">
      <c r="A313" s="2" t="str">
        <f t="shared" si="8"/>
        <v>2013|Te Waipounamu|Total - dwelling type</v>
      </c>
      <c r="B313" t="s">
        <v>16</v>
      </c>
      <c r="C313" t="s">
        <v>17</v>
      </c>
      <c r="D313" t="s">
        <v>18</v>
      </c>
      <c r="E313" t="s">
        <v>19</v>
      </c>
      <c r="F313">
        <v>2013</v>
      </c>
      <c r="G313">
        <v>2013</v>
      </c>
      <c r="H313">
        <v>40</v>
      </c>
      <c r="I313" t="s">
        <v>240</v>
      </c>
      <c r="J313">
        <v>2</v>
      </c>
      <c r="K313" t="s">
        <v>23</v>
      </c>
      <c r="L313">
        <v>99</v>
      </c>
      <c r="M313" t="s">
        <v>260</v>
      </c>
      <c r="P313" t="s">
        <v>24</v>
      </c>
      <c r="Q313" t="s">
        <v>25</v>
      </c>
      <c r="R313" s="2" t="str">
        <f t="shared" si="9"/>
        <v>.</v>
      </c>
      <c r="S313" s="2">
        <f>VLOOKUP(A313,'Health Total'!$A$2:$S$226,14,0)</f>
        <v>0</v>
      </c>
    </row>
    <row r="314" spans="1:19" x14ac:dyDescent="0.45">
      <c r="A314" s="2" t="str">
        <f t="shared" si="8"/>
        <v>2013|Te Waipounamu|Private Dwelling</v>
      </c>
      <c r="B314" t="s">
        <v>16</v>
      </c>
      <c r="C314" t="s">
        <v>17</v>
      </c>
      <c r="D314" t="s">
        <v>18</v>
      </c>
      <c r="E314" t="s">
        <v>19</v>
      </c>
      <c r="F314">
        <v>2013</v>
      </c>
      <c r="G314">
        <v>2013</v>
      </c>
      <c r="H314">
        <v>40</v>
      </c>
      <c r="I314" t="s">
        <v>240</v>
      </c>
      <c r="J314">
        <v>21</v>
      </c>
      <c r="K314" t="s">
        <v>26</v>
      </c>
      <c r="L314">
        <v>1</v>
      </c>
      <c r="M314" t="s">
        <v>261</v>
      </c>
      <c r="N314">
        <v>11442</v>
      </c>
      <c r="R314" s="2">
        <f t="shared" si="9"/>
        <v>2.5203864504447351</v>
      </c>
      <c r="S314" s="2">
        <f>VLOOKUP(A314,'Health Total'!$A$2:$S$226,14,0)</f>
        <v>453978</v>
      </c>
    </row>
    <row r="315" spans="1:19" x14ac:dyDescent="0.45">
      <c r="A315" s="2" t="str">
        <f t="shared" si="8"/>
        <v>2013|Te Waipounamu|Non-private Dwelling</v>
      </c>
      <c r="B315" t="s">
        <v>16</v>
      </c>
      <c r="C315" t="s">
        <v>17</v>
      </c>
      <c r="D315" t="s">
        <v>18</v>
      </c>
      <c r="E315" t="s">
        <v>19</v>
      </c>
      <c r="F315">
        <v>2013</v>
      </c>
      <c r="G315">
        <v>2013</v>
      </c>
      <c r="H315">
        <v>40</v>
      </c>
      <c r="I315" t="s">
        <v>240</v>
      </c>
      <c r="J315">
        <v>21</v>
      </c>
      <c r="K315" t="s">
        <v>26</v>
      </c>
      <c r="L315">
        <v>2</v>
      </c>
      <c r="M315" t="s">
        <v>262</v>
      </c>
      <c r="P315" t="s">
        <v>24</v>
      </c>
      <c r="Q315" t="s">
        <v>25</v>
      </c>
      <c r="R315" s="2" t="str">
        <f t="shared" si="9"/>
        <v>.</v>
      </c>
      <c r="S315" s="2">
        <f>VLOOKUP(A315,'Health Total'!$A$2:$S$226,14,0)</f>
        <v>0</v>
      </c>
    </row>
    <row r="316" spans="1:19" x14ac:dyDescent="0.45">
      <c r="A316" s="2" t="str">
        <f t="shared" si="8"/>
        <v>2013|Te Waipounamu|Total - dwelling type</v>
      </c>
      <c r="B316" t="s">
        <v>16</v>
      </c>
      <c r="C316" t="s">
        <v>17</v>
      </c>
      <c r="D316" t="s">
        <v>18</v>
      </c>
      <c r="E316" t="s">
        <v>19</v>
      </c>
      <c r="F316">
        <v>2013</v>
      </c>
      <c r="G316">
        <v>2013</v>
      </c>
      <c r="H316">
        <v>40</v>
      </c>
      <c r="I316" t="s">
        <v>240</v>
      </c>
      <c r="J316">
        <v>21</v>
      </c>
      <c r="K316" t="s">
        <v>26</v>
      </c>
      <c r="L316">
        <v>99</v>
      </c>
      <c r="M316" t="s">
        <v>260</v>
      </c>
      <c r="P316" t="s">
        <v>24</v>
      </c>
      <c r="Q316" t="s">
        <v>25</v>
      </c>
      <c r="R316" s="2" t="str">
        <f t="shared" si="9"/>
        <v>.</v>
      </c>
      <c r="S316" s="2">
        <f>VLOOKUP(A316,'Health Total'!$A$2:$S$226,14,0)</f>
        <v>0</v>
      </c>
    </row>
    <row r="317" spans="1:19" x14ac:dyDescent="0.45">
      <c r="A317" s="2" t="str">
        <f t="shared" si="8"/>
        <v>2013|Te Waipounamu|Private Dwelling</v>
      </c>
      <c r="B317" t="s">
        <v>16</v>
      </c>
      <c r="C317" t="s">
        <v>17</v>
      </c>
      <c r="D317" t="s">
        <v>18</v>
      </c>
      <c r="E317" t="s">
        <v>19</v>
      </c>
      <c r="F317">
        <v>2013</v>
      </c>
      <c r="G317">
        <v>2013</v>
      </c>
      <c r="H317">
        <v>40</v>
      </c>
      <c r="I317" t="s">
        <v>240</v>
      </c>
      <c r="J317">
        <v>22</v>
      </c>
      <c r="K317" t="s">
        <v>27</v>
      </c>
      <c r="L317">
        <v>1</v>
      </c>
      <c r="M317" t="s">
        <v>261</v>
      </c>
      <c r="N317">
        <v>45714</v>
      </c>
      <c r="R317" s="2">
        <f t="shared" si="9"/>
        <v>10.069650952248788</v>
      </c>
      <c r="S317" s="2">
        <f>VLOOKUP(A317,'Health Total'!$A$2:$S$226,14,0)</f>
        <v>453978</v>
      </c>
    </row>
    <row r="318" spans="1:19" x14ac:dyDescent="0.45">
      <c r="A318" s="2" t="str">
        <f t="shared" si="8"/>
        <v>2013|Te Waipounamu|Non-private Dwelling</v>
      </c>
      <c r="B318" t="s">
        <v>16</v>
      </c>
      <c r="C318" t="s">
        <v>17</v>
      </c>
      <c r="D318" t="s">
        <v>18</v>
      </c>
      <c r="E318" t="s">
        <v>19</v>
      </c>
      <c r="F318">
        <v>2013</v>
      </c>
      <c r="G318">
        <v>2013</v>
      </c>
      <c r="H318">
        <v>40</v>
      </c>
      <c r="I318" t="s">
        <v>240</v>
      </c>
      <c r="J318">
        <v>22</v>
      </c>
      <c r="K318" t="s">
        <v>27</v>
      </c>
      <c r="L318">
        <v>2</v>
      </c>
      <c r="M318" t="s">
        <v>262</v>
      </c>
      <c r="P318" t="s">
        <v>24</v>
      </c>
      <c r="Q318" t="s">
        <v>25</v>
      </c>
      <c r="R318" s="2" t="str">
        <f t="shared" si="9"/>
        <v>.</v>
      </c>
      <c r="S318" s="2">
        <f>VLOOKUP(A318,'Health Total'!$A$2:$S$226,14,0)</f>
        <v>0</v>
      </c>
    </row>
    <row r="319" spans="1:19" x14ac:dyDescent="0.45">
      <c r="A319" s="2" t="str">
        <f t="shared" si="8"/>
        <v>2013|Te Waipounamu|Total - dwelling type</v>
      </c>
      <c r="B319" t="s">
        <v>16</v>
      </c>
      <c r="C319" t="s">
        <v>17</v>
      </c>
      <c r="D319" t="s">
        <v>18</v>
      </c>
      <c r="E319" t="s">
        <v>19</v>
      </c>
      <c r="F319">
        <v>2013</v>
      </c>
      <c r="G319">
        <v>2013</v>
      </c>
      <c r="H319">
        <v>40</v>
      </c>
      <c r="I319" t="s">
        <v>240</v>
      </c>
      <c r="J319">
        <v>22</v>
      </c>
      <c r="K319" t="s">
        <v>27</v>
      </c>
      <c r="L319">
        <v>99</v>
      </c>
      <c r="M319" t="s">
        <v>260</v>
      </c>
      <c r="P319" t="s">
        <v>24</v>
      </c>
      <c r="Q319" t="s">
        <v>25</v>
      </c>
      <c r="R319" s="2" t="str">
        <f t="shared" si="9"/>
        <v>.</v>
      </c>
      <c r="S319" s="2">
        <f>VLOOKUP(A319,'Health Total'!$A$2:$S$226,14,0)</f>
        <v>0</v>
      </c>
    </row>
    <row r="320" spans="1:19" x14ac:dyDescent="0.45">
      <c r="A320" s="2" t="str">
        <f t="shared" si="8"/>
        <v>2013|Te Waipounamu|Private Dwelling</v>
      </c>
      <c r="B320" t="s">
        <v>16</v>
      </c>
      <c r="C320" t="s">
        <v>17</v>
      </c>
      <c r="D320" t="s">
        <v>18</v>
      </c>
      <c r="E320" t="s">
        <v>19</v>
      </c>
      <c r="F320">
        <v>2013</v>
      </c>
      <c r="G320">
        <v>2013</v>
      </c>
      <c r="H320">
        <v>40</v>
      </c>
      <c r="I320" t="s">
        <v>240</v>
      </c>
      <c r="J320">
        <v>3</v>
      </c>
      <c r="K320" t="s">
        <v>28</v>
      </c>
      <c r="L320">
        <v>1</v>
      </c>
      <c r="M320" t="s">
        <v>261</v>
      </c>
      <c r="N320">
        <v>3174</v>
      </c>
      <c r="R320" s="2">
        <f t="shared" si="9"/>
        <v>0.69915282238346355</v>
      </c>
      <c r="S320" s="2">
        <f>VLOOKUP(A320,'Health Total'!$A$2:$S$226,14,0)</f>
        <v>453978</v>
      </c>
    </row>
    <row r="321" spans="1:19" x14ac:dyDescent="0.45">
      <c r="A321" s="2" t="str">
        <f t="shared" si="8"/>
        <v>2013|Te Waipounamu|Non-private Dwelling</v>
      </c>
      <c r="B321" t="s">
        <v>16</v>
      </c>
      <c r="C321" t="s">
        <v>17</v>
      </c>
      <c r="D321" t="s">
        <v>18</v>
      </c>
      <c r="E321" t="s">
        <v>19</v>
      </c>
      <c r="F321">
        <v>2013</v>
      </c>
      <c r="G321">
        <v>2013</v>
      </c>
      <c r="H321">
        <v>40</v>
      </c>
      <c r="I321" t="s">
        <v>240</v>
      </c>
      <c r="J321">
        <v>3</v>
      </c>
      <c r="K321" t="s">
        <v>28</v>
      </c>
      <c r="L321">
        <v>2</v>
      </c>
      <c r="M321" t="s">
        <v>262</v>
      </c>
      <c r="P321" t="s">
        <v>24</v>
      </c>
      <c r="Q321" t="s">
        <v>25</v>
      </c>
      <c r="R321" s="2" t="str">
        <f t="shared" si="9"/>
        <v>.</v>
      </c>
      <c r="S321" s="2">
        <f>VLOOKUP(A321,'Health Total'!$A$2:$S$226,14,0)</f>
        <v>0</v>
      </c>
    </row>
    <row r="322" spans="1:19" x14ac:dyDescent="0.45">
      <c r="A322" s="2" t="str">
        <f t="shared" si="8"/>
        <v>2013|Te Waipounamu|Total - dwelling type</v>
      </c>
      <c r="B322" t="s">
        <v>16</v>
      </c>
      <c r="C322" t="s">
        <v>17</v>
      </c>
      <c r="D322" t="s">
        <v>18</v>
      </c>
      <c r="E322" t="s">
        <v>19</v>
      </c>
      <c r="F322">
        <v>2013</v>
      </c>
      <c r="G322">
        <v>2013</v>
      </c>
      <c r="H322">
        <v>40</v>
      </c>
      <c r="I322" t="s">
        <v>240</v>
      </c>
      <c r="J322">
        <v>3</v>
      </c>
      <c r="K322" t="s">
        <v>28</v>
      </c>
      <c r="L322">
        <v>99</v>
      </c>
      <c r="M322" t="s">
        <v>260</v>
      </c>
      <c r="P322" t="s">
        <v>24</v>
      </c>
      <c r="Q322" t="s">
        <v>25</v>
      </c>
      <c r="R322" s="2" t="str">
        <f t="shared" si="9"/>
        <v>.</v>
      </c>
      <c r="S322" s="2">
        <f>VLOOKUP(A322,'Health Total'!$A$2:$S$226,14,0)</f>
        <v>0</v>
      </c>
    </row>
    <row r="323" spans="1:19" x14ac:dyDescent="0.45">
      <c r="A323" s="2" t="str">
        <f t="shared" ref="A323:A386" si="10">G323&amp;"|"&amp;I323&amp;"|"&amp;M323</f>
        <v>2013|Te Waipounamu|Private Dwelling</v>
      </c>
      <c r="B323" t="s">
        <v>16</v>
      </c>
      <c r="C323" t="s">
        <v>17</v>
      </c>
      <c r="D323" t="s">
        <v>18</v>
      </c>
      <c r="E323" t="s">
        <v>19</v>
      </c>
      <c r="F323">
        <v>2013</v>
      </c>
      <c r="G323">
        <v>2013</v>
      </c>
      <c r="H323">
        <v>40</v>
      </c>
      <c r="I323" t="s">
        <v>240</v>
      </c>
      <c r="J323">
        <v>999</v>
      </c>
      <c r="K323" t="s">
        <v>29</v>
      </c>
      <c r="L323">
        <v>1</v>
      </c>
      <c r="M323" t="s">
        <v>261</v>
      </c>
      <c r="N323">
        <v>453978</v>
      </c>
      <c r="R323" s="2">
        <f t="shared" ref="R323:R386" si="11">IF(P323&lt;&gt;"_U",IFERROR((N323/S323*100),"."),".")</f>
        <v>100</v>
      </c>
      <c r="S323" s="2">
        <f>VLOOKUP(A323,'Health Total'!$A$2:$S$226,14,0)</f>
        <v>453978</v>
      </c>
    </row>
    <row r="324" spans="1:19" x14ac:dyDescent="0.45">
      <c r="A324" s="2" t="str">
        <f t="shared" si="10"/>
        <v>2013|Te Waipounamu|Non-private Dwelling</v>
      </c>
      <c r="B324" t="s">
        <v>16</v>
      </c>
      <c r="C324" t="s">
        <v>17</v>
      </c>
      <c r="D324" t="s">
        <v>18</v>
      </c>
      <c r="E324" t="s">
        <v>19</v>
      </c>
      <c r="F324">
        <v>2013</v>
      </c>
      <c r="G324">
        <v>2013</v>
      </c>
      <c r="H324">
        <v>40</v>
      </c>
      <c r="I324" t="s">
        <v>240</v>
      </c>
      <c r="J324">
        <v>999</v>
      </c>
      <c r="K324" t="s">
        <v>29</v>
      </c>
      <c r="L324">
        <v>2</v>
      </c>
      <c r="M324" t="s">
        <v>262</v>
      </c>
      <c r="P324" t="s">
        <v>24</v>
      </c>
      <c r="Q324" t="s">
        <v>25</v>
      </c>
      <c r="R324" s="2" t="str">
        <f t="shared" si="11"/>
        <v>.</v>
      </c>
      <c r="S324" s="2">
        <f>VLOOKUP(A324,'Health Total'!$A$2:$S$226,14,0)</f>
        <v>0</v>
      </c>
    </row>
    <row r="325" spans="1:19" x14ac:dyDescent="0.45">
      <c r="A325" s="2" t="str">
        <f t="shared" si="10"/>
        <v>2013|Te Waipounamu|Total - dwelling type</v>
      </c>
      <c r="B325" t="s">
        <v>16</v>
      </c>
      <c r="C325" t="s">
        <v>17</v>
      </c>
      <c r="D325" t="s">
        <v>18</v>
      </c>
      <c r="E325" t="s">
        <v>19</v>
      </c>
      <c r="F325">
        <v>2013</v>
      </c>
      <c r="G325">
        <v>2013</v>
      </c>
      <c r="H325">
        <v>40</v>
      </c>
      <c r="I325" t="s">
        <v>240</v>
      </c>
      <c r="J325">
        <v>999</v>
      </c>
      <c r="K325" t="s">
        <v>29</v>
      </c>
      <c r="L325">
        <v>99</v>
      </c>
      <c r="M325" t="s">
        <v>260</v>
      </c>
      <c r="P325" t="s">
        <v>24</v>
      </c>
      <c r="Q325" t="s">
        <v>25</v>
      </c>
      <c r="R325" s="2" t="str">
        <f t="shared" si="11"/>
        <v>.</v>
      </c>
      <c r="S325" s="2">
        <f>VLOOKUP(A325,'Health Total'!$A$2:$S$226,14,0)</f>
        <v>0</v>
      </c>
    </row>
    <row r="326" spans="1:19" x14ac:dyDescent="0.45">
      <c r="A326" s="2" t="str">
        <f t="shared" si="10"/>
        <v>2013|Nelson Marlborough|Private Dwelling</v>
      </c>
      <c r="B326" t="s">
        <v>16</v>
      </c>
      <c r="C326" t="s">
        <v>17</v>
      </c>
      <c r="D326" t="s">
        <v>18</v>
      </c>
      <c r="E326" t="s">
        <v>19</v>
      </c>
      <c r="F326">
        <v>2013</v>
      </c>
      <c r="G326">
        <v>2013</v>
      </c>
      <c r="H326">
        <v>400</v>
      </c>
      <c r="I326" t="s">
        <v>239</v>
      </c>
      <c r="J326">
        <v>1</v>
      </c>
      <c r="K326" t="s">
        <v>22</v>
      </c>
      <c r="L326">
        <v>1</v>
      </c>
      <c r="M326" t="s">
        <v>261</v>
      </c>
      <c r="N326">
        <v>55233</v>
      </c>
      <c r="R326" s="2">
        <f t="shared" si="11"/>
        <v>86.844339622641513</v>
      </c>
      <c r="S326" s="2">
        <f>VLOOKUP(A326,'Health Total'!$A$2:$S$226,14,0)</f>
        <v>63600</v>
      </c>
    </row>
    <row r="327" spans="1:19" x14ac:dyDescent="0.45">
      <c r="A327" s="2" t="str">
        <f t="shared" si="10"/>
        <v>2013|Nelson Marlborough|Non-private Dwelling</v>
      </c>
      <c r="B327" t="s">
        <v>16</v>
      </c>
      <c r="C327" t="s">
        <v>17</v>
      </c>
      <c r="D327" t="s">
        <v>18</v>
      </c>
      <c r="E327" t="s">
        <v>19</v>
      </c>
      <c r="F327">
        <v>2013</v>
      </c>
      <c r="G327">
        <v>2013</v>
      </c>
      <c r="H327">
        <v>400</v>
      </c>
      <c r="I327" t="s">
        <v>239</v>
      </c>
      <c r="J327">
        <v>1</v>
      </c>
      <c r="K327" t="s">
        <v>22</v>
      </c>
      <c r="L327">
        <v>2</v>
      </c>
      <c r="M327" t="s">
        <v>262</v>
      </c>
      <c r="N327">
        <v>750</v>
      </c>
      <c r="R327" s="2" t="str">
        <f t="shared" si="11"/>
        <v>.</v>
      </c>
      <c r="S327" s="2">
        <f>VLOOKUP(A327,'Health Total'!$A$2:$S$226,14,0)</f>
        <v>0</v>
      </c>
    </row>
    <row r="328" spans="1:19" x14ac:dyDescent="0.45">
      <c r="A328" s="2" t="str">
        <f t="shared" si="10"/>
        <v>2013|Nelson Marlborough|Total - dwelling type</v>
      </c>
      <c r="B328" t="s">
        <v>16</v>
      </c>
      <c r="C328" t="s">
        <v>17</v>
      </c>
      <c r="D328" t="s">
        <v>18</v>
      </c>
      <c r="E328" t="s">
        <v>19</v>
      </c>
      <c r="F328">
        <v>2013</v>
      </c>
      <c r="G328">
        <v>2013</v>
      </c>
      <c r="H328">
        <v>400</v>
      </c>
      <c r="I328" t="s">
        <v>239</v>
      </c>
      <c r="J328">
        <v>1</v>
      </c>
      <c r="K328" t="s">
        <v>22</v>
      </c>
      <c r="L328">
        <v>99</v>
      </c>
      <c r="M328" t="s">
        <v>260</v>
      </c>
      <c r="N328">
        <v>55986</v>
      </c>
      <c r="R328" s="2" t="str">
        <f t="shared" si="11"/>
        <v>.</v>
      </c>
      <c r="S328" s="2">
        <f>VLOOKUP(A328,'Health Total'!$A$2:$S$226,14,0)</f>
        <v>0</v>
      </c>
    </row>
    <row r="329" spans="1:19" x14ac:dyDescent="0.45">
      <c r="A329" s="2" t="str">
        <f t="shared" si="10"/>
        <v>2013|Nelson Marlborough|Private Dwelling</v>
      </c>
      <c r="B329" t="s">
        <v>16</v>
      </c>
      <c r="C329" t="s">
        <v>17</v>
      </c>
      <c r="D329" t="s">
        <v>18</v>
      </c>
      <c r="E329" t="s">
        <v>19</v>
      </c>
      <c r="F329">
        <v>2013</v>
      </c>
      <c r="G329">
        <v>2013</v>
      </c>
      <c r="H329">
        <v>400</v>
      </c>
      <c r="I329" t="s">
        <v>239</v>
      </c>
      <c r="J329">
        <v>2</v>
      </c>
      <c r="K329" t="s">
        <v>23</v>
      </c>
      <c r="L329">
        <v>1</v>
      </c>
      <c r="M329" t="s">
        <v>261</v>
      </c>
      <c r="N329">
        <v>7977</v>
      </c>
      <c r="R329" s="2">
        <f t="shared" si="11"/>
        <v>12.54245283018868</v>
      </c>
      <c r="S329" s="2">
        <f>VLOOKUP(A329,'Health Total'!$A$2:$S$226,14,0)</f>
        <v>63600</v>
      </c>
    </row>
    <row r="330" spans="1:19" x14ac:dyDescent="0.45">
      <c r="A330" s="2" t="str">
        <f t="shared" si="10"/>
        <v>2013|Nelson Marlborough|Non-private Dwelling</v>
      </c>
      <c r="B330" t="s">
        <v>16</v>
      </c>
      <c r="C330" t="s">
        <v>17</v>
      </c>
      <c r="D330" t="s">
        <v>18</v>
      </c>
      <c r="E330" t="s">
        <v>19</v>
      </c>
      <c r="F330">
        <v>2013</v>
      </c>
      <c r="G330">
        <v>2013</v>
      </c>
      <c r="H330">
        <v>400</v>
      </c>
      <c r="I330" t="s">
        <v>239</v>
      </c>
      <c r="J330">
        <v>2</v>
      </c>
      <c r="K330" t="s">
        <v>23</v>
      </c>
      <c r="L330">
        <v>2</v>
      </c>
      <c r="M330" t="s">
        <v>262</v>
      </c>
      <c r="P330" t="s">
        <v>24</v>
      </c>
      <c r="Q330" t="s">
        <v>25</v>
      </c>
      <c r="R330" s="2" t="str">
        <f t="shared" si="11"/>
        <v>.</v>
      </c>
      <c r="S330" s="2">
        <f>VLOOKUP(A330,'Health Total'!$A$2:$S$226,14,0)</f>
        <v>0</v>
      </c>
    </row>
    <row r="331" spans="1:19" x14ac:dyDescent="0.45">
      <c r="A331" s="2" t="str">
        <f t="shared" si="10"/>
        <v>2013|Nelson Marlborough|Total - dwelling type</v>
      </c>
      <c r="B331" t="s">
        <v>16</v>
      </c>
      <c r="C331" t="s">
        <v>17</v>
      </c>
      <c r="D331" t="s">
        <v>18</v>
      </c>
      <c r="E331" t="s">
        <v>19</v>
      </c>
      <c r="F331">
        <v>2013</v>
      </c>
      <c r="G331">
        <v>2013</v>
      </c>
      <c r="H331">
        <v>400</v>
      </c>
      <c r="I331" t="s">
        <v>239</v>
      </c>
      <c r="J331">
        <v>2</v>
      </c>
      <c r="K331" t="s">
        <v>23</v>
      </c>
      <c r="L331">
        <v>99</v>
      </c>
      <c r="M331" t="s">
        <v>260</v>
      </c>
      <c r="P331" t="s">
        <v>24</v>
      </c>
      <c r="Q331" t="s">
        <v>25</v>
      </c>
      <c r="R331" s="2" t="str">
        <f t="shared" si="11"/>
        <v>.</v>
      </c>
      <c r="S331" s="2">
        <f>VLOOKUP(A331,'Health Total'!$A$2:$S$226,14,0)</f>
        <v>0</v>
      </c>
    </row>
    <row r="332" spans="1:19" x14ac:dyDescent="0.45">
      <c r="A332" s="2" t="str">
        <f t="shared" si="10"/>
        <v>2013|Nelson Marlborough|Private Dwelling</v>
      </c>
      <c r="B332" t="s">
        <v>16</v>
      </c>
      <c r="C332" t="s">
        <v>17</v>
      </c>
      <c r="D332" t="s">
        <v>18</v>
      </c>
      <c r="E332" t="s">
        <v>19</v>
      </c>
      <c r="F332">
        <v>2013</v>
      </c>
      <c r="G332">
        <v>2013</v>
      </c>
      <c r="H332">
        <v>400</v>
      </c>
      <c r="I332" t="s">
        <v>239</v>
      </c>
      <c r="J332">
        <v>21</v>
      </c>
      <c r="K332" t="s">
        <v>26</v>
      </c>
      <c r="L332">
        <v>1</v>
      </c>
      <c r="M332" t="s">
        <v>261</v>
      </c>
      <c r="N332">
        <v>1827</v>
      </c>
      <c r="R332" s="2">
        <f t="shared" si="11"/>
        <v>2.8726415094339619</v>
      </c>
      <c r="S332" s="2">
        <f>VLOOKUP(A332,'Health Total'!$A$2:$S$226,14,0)</f>
        <v>63600</v>
      </c>
    </row>
    <row r="333" spans="1:19" x14ac:dyDescent="0.45">
      <c r="A333" s="2" t="str">
        <f t="shared" si="10"/>
        <v>2013|Nelson Marlborough|Non-private Dwelling</v>
      </c>
      <c r="B333" t="s">
        <v>16</v>
      </c>
      <c r="C333" t="s">
        <v>17</v>
      </c>
      <c r="D333" t="s">
        <v>18</v>
      </c>
      <c r="E333" t="s">
        <v>19</v>
      </c>
      <c r="F333">
        <v>2013</v>
      </c>
      <c r="G333">
        <v>2013</v>
      </c>
      <c r="H333">
        <v>400</v>
      </c>
      <c r="I333" t="s">
        <v>239</v>
      </c>
      <c r="J333">
        <v>21</v>
      </c>
      <c r="K333" t="s">
        <v>26</v>
      </c>
      <c r="L333">
        <v>2</v>
      </c>
      <c r="M333" t="s">
        <v>262</v>
      </c>
      <c r="P333" t="s">
        <v>24</v>
      </c>
      <c r="Q333" t="s">
        <v>25</v>
      </c>
      <c r="R333" s="2" t="str">
        <f t="shared" si="11"/>
        <v>.</v>
      </c>
      <c r="S333" s="2">
        <f>VLOOKUP(A333,'Health Total'!$A$2:$S$226,14,0)</f>
        <v>0</v>
      </c>
    </row>
    <row r="334" spans="1:19" x14ac:dyDescent="0.45">
      <c r="A334" s="2" t="str">
        <f t="shared" si="10"/>
        <v>2013|Nelson Marlborough|Total - dwelling type</v>
      </c>
      <c r="B334" t="s">
        <v>16</v>
      </c>
      <c r="C334" t="s">
        <v>17</v>
      </c>
      <c r="D334" t="s">
        <v>18</v>
      </c>
      <c r="E334" t="s">
        <v>19</v>
      </c>
      <c r="F334">
        <v>2013</v>
      </c>
      <c r="G334">
        <v>2013</v>
      </c>
      <c r="H334">
        <v>400</v>
      </c>
      <c r="I334" t="s">
        <v>239</v>
      </c>
      <c r="J334">
        <v>21</v>
      </c>
      <c r="K334" t="s">
        <v>26</v>
      </c>
      <c r="L334">
        <v>99</v>
      </c>
      <c r="M334" t="s">
        <v>260</v>
      </c>
      <c r="P334" t="s">
        <v>24</v>
      </c>
      <c r="Q334" t="s">
        <v>25</v>
      </c>
      <c r="R334" s="2" t="str">
        <f t="shared" si="11"/>
        <v>.</v>
      </c>
      <c r="S334" s="2">
        <f>VLOOKUP(A334,'Health Total'!$A$2:$S$226,14,0)</f>
        <v>0</v>
      </c>
    </row>
    <row r="335" spans="1:19" x14ac:dyDescent="0.45">
      <c r="A335" s="2" t="str">
        <f t="shared" si="10"/>
        <v>2013|Nelson Marlborough|Private Dwelling</v>
      </c>
      <c r="B335" t="s">
        <v>16</v>
      </c>
      <c r="C335" t="s">
        <v>17</v>
      </c>
      <c r="D335" t="s">
        <v>18</v>
      </c>
      <c r="E335" t="s">
        <v>19</v>
      </c>
      <c r="F335">
        <v>2013</v>
      </c>
      <c r="G335">
        <v>2013</v>
      </c>
      <c r="H335">
        <v>400</v>
      </c>
      <c r="I335" t="s">
        <v>239</v>
      </c>
      <c r="J335">
        <v>22</v>
      </c>
      <c r="K335" t="s">
        <v>27</v>
      </c>
      <c r="L335">
        <v>1</v>
      </c>
      <c r="M335" t="s">
        <v>261</v>
      </c>
      <c r="N335">
        <v>6150</v>
      </c>
      <c r="R335" s="2">
        <f t="shared" si="11"/>
        <v>9.6698113207547181</v>
      </c>
      <c r="S335" s="2">
        <f>VLOOKUP(A335,'Health Total'!$A$2:$S$226,14,0)</f>
        <v>63600</v>
      </c>
    </row>
    <row r="336" spans="1:19" x14ac:dyDescent="0.45">
      <c r="A336" s="2" t="str">
        <f t="shared" si="10"/>
        <v>2013|Nelson Marlborough|Non-private Dwelling</v>
      </c>
      <c r="B336" t="s">
        <v>16</v>
      </c>
      <c r="C336" t="s">
        <v>17</v>
      </c>
      <c r="D336" t="s">
        <v>18</v>
      </c>
      <c r="E336" t="s">
        <v>19</v>
      </c>
      <c r="F336">
        <v>2013</v>
      </c>
      <c r="G336">
        <v>2013</v>
      </c>
      <c r="H336">
        <v>400</v>
      </c>
      <c r="I336" t="s">
        <v>239</v>
      </c>
      <c r="J336">
        <v>22</v>
      </c>
      <c r="K336" t="s">
        <v>27</v>
      </c>
      <c r="L336">
        <v>2</v>
      </c>
      <c r="M336" t="s">
        <v>262</v>
      </c>
      <c r="P336" t="s">
        <v>24</v>
      </c>
      <c r="Q336" t="s">
        <v>25</v>
      </c>
      <c r="R336" s="2" t="str">
        <f t="shared" si="11"/>
        <v>.</v>
      </c>
      <c r="S336" s="2">
        <f>VLOOKUP(A336,'Health Total'!$A$2:$S$226,14,0)</f>
        <v>0</v>
      </c>
    </row>
    <row r="337" spans="1:19" x14ac:dyDescent="0.45">
      <c r="A337" s="2" t="str">
        <f t="shared" si="10"/>
        <v>2013|Nelson Marlborough|Total - dwelling type</v>
      </c>
      <c r="B337" t="s">
        <v>16</v>
      </c>
      <c r="C337" t="s">
        <v>17</v>
      </c>
      <c r="D337" t="s">
        <v>18</v>
      </c>
      <c r="E337" t="s">
        <v>19</v>
      </c>
      <c r="F337">
        <v>2013</v>
      </c>
      <c r="G337">
        <v>2013</v>
      </c>
      <c r="H337">
        <v>400</v>
      </c>
      <c r="I337" t="s">
        <v>239</v>
      </c>
      <c r="J337">
        <v>22</v>
      </c>
      <c r="K337" t="s">
        <v>27</v>
      </c>
      <c r="L337">
        <v>99</v>
      </c>
      <c r="M337" t="s">
        <v>260</v>
      </c>
      <c r="P337" t="s">
        <v>24</v>
      </c>
      <c r="Q337" t="s">
        <v>25</v>
      </c>
      <c r="R337" s="2" t="str">
        <f t="shared" si="11"/>
        <v>.</v>
      </c>
      <c r="S337" s="2">
        <f>VLOOKUP(A337,'Health Total'!$A$2:$S$226,14,0)</f>
        <v>0</v>
      </c>
    </row>
    <row r="338" spans="1:19" x14ac:dyDescent="0.45">
      <c r="A338" s="2" t="str">
        <f t="shared" si="10"/>
        <v>2013|Nelson Marlborough|Private Dwelling</v>
      </c>
      <c r="B338" t="s">
        <v>16</v>
      </c>
      <c r="C338" t="s">
        <v>17</v>
      </c>
      <c r="D338" t="s">
        <v>18</v>
      </c>
      <c r="E338" t="s">
        <v>19</v>
      </c>
      <c r="F338">
        <v>2013</v>
      </c>
      <c r="G338">
        <v>2013</v>
      </c>
      <c r="H338">
        <v>400</v>
      </c>
      <c r="I338" t="s">
        <v>239</v>
      </c>
      <c r="J338">
        <v>3</v>
      </c>
      <c r="K338" t="s">
        <v>28</v>
      </c>
      <c r="L338">
        <v>1</v>
      </c>
      <c r="M338" t="s">
        <v>261</v>
      </c>
      <c r="N338">
        <v>390</v>
      </c>
      <c r="R338" s="2">
        <f t="shared" si="11"/>
        <v>0.61320754716981141</v>
      </c>
      <c r="S338" s="2">
        <f>VLOOKUP(A338,'Health Total'!$A$2:$S$226,14,0)</f>
        <v>63600</v>
      </c>
    </row>
    <row r="339" spans="1:19" x14ac:dyDescent="0.45">
      <c r="A339" s="2" t="str">
        <f t="shared" si="10"/>
        <v>2013|Nelson Marlborough|Non-private Dwelling</v>
      </c>
      <c r="B339" t="s">
        <v>16</v>
      </c>
      <c r="C339" t="s">
        <v>17</v>
      </c>
      <c r="D339" t="s">
        <v>18</v>
      </c>
      <c r="E339" t="s">
        <v>19</v>
      </c>
      <c r="F339">
        <v>2013</v>
      </c>
      <c r="G339">
        <v>2013</v>
      </c>
      <c r="H339">
        <v>400</v>
      </c>
      <c r="I339" t="s">
        <v>239</v>
      </c>
      <c r="J339">
        <v>3</v>
      </c>
      <c r="K339" t="s">
        <v>28</v>
      </c>
      <c r="L339">
        <v>2</v>
      </c>
      <c r="M339" t="s">
        <v>262</v>
      </c>
      <c r="P339" t="s">
        <v>24</v>
      </c>
      <c r="Q339" t="s">
        <v>25</v>
      </c>
      <c r="R339" s="2" t="str">
        <f t="shared" si="11"/>
        <v>.</v>
      </c>
      <c r="S339" s="2">
        <f>VLOOKUP(A339,'Health Total'!$A$2:$S$226,14,0)</f>
        <v>0</v>
      </c>
    </row>
    <row r="340" spans="1:19" x14ac:dyDescent="0.45">
      <c r="A340" s="2" t="str">
        <f t="shared" si="10"/>
        <v>2013|Nelson Marlborough|Total - dwelling type</v>
      </c>
      <c r="B340" t="s">
        <v>16</v>
      </c>
      <c r="C340" t="s">
        <v>17</v>
      </c>
      <c r="D340" t="s">
        <v>18</v>
      </c>
      <c r="E340" t="s">
        <v>19</v>
      </c>
      <c r="F340">
        <v>2013</v>
      </c>
      <c r="G340">
        <v>2013</v>
      </c>
      <c r="H340">
        <v>400</v>
      </c>
      <c r="I340" t="s">
        <v>239</v>
      </c>
      <c r="J340">
        <v>3</v>
      </c>
      <c r="K340" t="s">
        <v>28</v>
      </c>
      <c r="L340">
        <v>99</v>
      </c>
      <c r="M340" t="s">
        <v>260</v>
      </c>
      <c r="P340" t="s">
        <v>24</v>
      </c>
      <c r="Q340" t="s">
        <v>25</v>
      </c>
      <c r="R340" s="2" t="str">
        <f t="shared" si="11"/>
        <v>.</v>
      </c>
      <c r="S340" s="2">
        <f>VLOOKUP(A340,'Health Total'!$A$2:$S$226,14,0)</f>
        <v>0</v>
      </c>
    </row>
    <row r="341" spans="1:19" x14ac:dyDescent="0.45">
      <c r="A341" s="2" t="str">
        <f t="shared" si="10"/>
        <v>2013|Nelson Marlborough|Private Dwelling</v>
      </c>
      <c r="B341" t="s">
        <v>16</v>
      </c>
      <c r="C341" t="s">
        <v>17</v>
      </c>
      <c r="D341" t="s">
        <v>18</v>
      </c>
      <c r="E341" t="s">
        <v>19</v>
      </c>
      <c r="F341">
        <v>2013</v>
      </c>
      <c r="G341">
        <v>2013</v>
      </c>
      <c r="H341">
        <v>400</v>
      </c>
      <c r="I341" t="s">
        <v>239</v>
      </c>
      <c r="J341">
        <v>999</v>
      </c>
      <c r="K341" t="s">
        <v>29</v>
      </c>
      <c r="L341">
        <v>1</v>
      </c>
      <c r="M341" t="s">
        <v>261</v>
      </c>
      <c r="N341">
        <v>63600</v>
      </c>
      <c r="R341" s="2">
        <f t="shared" si="11"/>
        <v>100</v>
      </c>
      <c r="S341" s="2">
        <f>VLOOKUP(A341,'Health Total'!$A$2:$S$226,14,0)</f>
        <v>63600</v>
      </c>
    </row>
    <row r="342" spans="1:19" x14ac:dyDescent="0.45">
      <c r="A342" s="2" t="str">
        <f t="shared" si="10"/>
        <v>2013|Nelson Marlborough|Non-private Dwelling</v>
      </c>
      <c r="B342" t="s">
        <v>16</v>
      </c>
      <c r="C342" t="s">
        <v>17</v>
      </c>
      <c r="D342" t="s">
        <v>18</v>
      </c>
      <c r="E342" t="s">
        <v>19</v>
      </c>
      <c r="F342">
        <v>2013</v>
      </c>
      <c r="G342">
        <v>2013</v>
      </c>
      <c r="H342">
        <v>400</v>
      </c>
      <c r="I342" t="s">
        <v>239</v>
      </c>
      <c r="J342">
        <v>999</v>
      </c>
      <c r="K342" t="s">
        <v>29</v>
      </c>
      <c r="L342">
        <v>2</v>
      </c>
      <c r="M342" t="s">
        <v>262</v>
      </c>
      <c r="P342" t="s">
        <v>24</v>
      </c>
      <c r="Q342" t="s">
        <v>25</v>
      </c>
      <c r="R342" s="2" t="str">
        <f t="shared" si="11"/>
        <v>.</v>
      </c>
      <c r="S342" s="2">
        <f>VLOOKUP(A342,'Health Total'!$A$2:$S$226,14,0)</f>
        <v>0</v>
      </c>
    </row>
    <row r="343" spans="1:19" x14ac:dyDescent="0.45">
      <c r="A343" s="2" t="str">
        <f t="shared" si="10"/>
        <v>2013|Nelson Marlborough|Total - dwelling type</v>
      </c>
      <c r="B343" t="s">
        <v>16</v>
      </c>
      <c r="C343" t="s">
        <v>17</v>
      </c>
      <c r="D343" t="s">
        <v>18</v>
      </c>
      <c r="E343" t="s">
        <v>19</v>
      </c>
      <c r="F343">
        <v>2013</v>
      </c>
      <c r="G343">
        <v>2013</v>
      </c>
      <c r="H343">
        <v>400</v>
      </c>
      <c r="I343" t="s">
        <v>239</v>
      </c>
      <c r="J343">
        <v>999</v>
      </c>
      <c r="K343" t="s">
        <v>29</v>
      </c>
      <c r="L343">
        <v>99</v>
      </c>
      <c r="M343" t="s">
        <v>260</v>
      </c>
      <c r="P343" t="s">
        <v>24</v>
      </c>
      <c r="Q343" t="s">
        <v>25</v>
      </c>
      <c r="R343" s="2" t="str">
        <f t="shared" si="11"/>
        <v>.</v>
      </c>
      <c r="S343" s="2">
        <f>VLOOKUP(A343,'Health Total'!$A$2:$S$226,14,0)</f>
        <v>0</v>
      </c>
    </row>
    <row r="344" spans="1:19" x14ac:dyDescent="0.45">
      <c r="A344" s="2" t="str">
        <f t="shared" si="10"/>
        <v>2013|West Coast|Private Dwelling</v>
      </c>
      <c r="B344" t="s">
        <v>16</v>
      </c>
      <c r="C344" t="s">
        <v>17</v>
      </c>
      <c r="D344" t="s">
        <v>18</v>
      </c>
      <c r="E344" t="s">
        <v>19</v>
      </c>
      <c r="F344">
        <v>2013</v>
      </c>
      <c r="G344">
        <v>2013</v>
      </c>
      <c r="H344">
        <v>401</v>
      </c>
      <c r="I344" t="s">
        <v>238</v>
      </c>
      <c r="J344">
        <v>1</v>
      </c>
      <c r="K344" t="s">
        <v>22</v>
      </c>
      <c r="L344">
        <v>1</v>
      </c>
      <c r="M344" t="s">
        <v>261</v>
      </c>
      <c r="N344">
        <v>13524</v>
      </c>
      <c r="R344" s="2">
        <f t="shared" si="11"/>
        <v>82.217763997811417</v>
      </c>
      <c r="S344" s="2">
        <f>VLOOKUP(A344,'Health Total'!$A$2:$S$226,14,0)</f>
        <v>16449</v>
      </c>
    </row>
    <row r="345" spans="1:19" x14ac:dyDescent="0.45">
      <c r="A345" s="2" t="str">
        <f t="shared" si="10"/>
        <v>2013|West Coast|Non-private Dwelling</v>
      </c>
      <c r="B345" t="s">
        <v>16</v>
      </c>
      <c r="C345" t="s">
        <v>17</v>
      </c>
      <c r="D345" t="s">
        <v>18</v>
      </c>
      <c r="E345" t="s">
        <v>19</v>
      </c>
      <c r="F345">
        <v>2013</v>
      </c>
      <c r="G345">
        <v>2013</v>
      </c>
      <c r="H345">
        <v>401</v>
      </c>
      <c r="I345" t="s">
        <v>238</v>
      </c>
      <c r="J345">
        <v>1</v>
      </c>
      <c r="K345" t="s">
        <v>22</v>
      </c>
      <c r="L345">
        <v>2</v>
      </c>
      <c r="M345" t="s">
        <v>262</v>
      </c>
      <c r="N345">
        <v>279</v>
      </c>
      <c r="R345" s="2" t="str">
        <f t="shared" si="11"/>
        <v>.</v>
      </c>
      <c r="S345" s="2">
        <f>VLOOKUP(A345,'Health Total'!$A$2:$S$226,14,0)</f>
        <v>0</v>
      </c>
    </row>
    <row r="346" spans="1:19" x14ac:dyDescent="0.45">
      <c r="A346" s="2" t="str">
        <f t="shared" si="10"/>
        <v>2013|West Coast|Total - dwelling type</v>
      </c>
      <c r="B346" t="s">
        <v>16</v>
      </c>
      <c r="C346" t="s">
        <v>17</v>
      </c>
      <c r="D346" t="s">
        <v>18</v>
      </c>
      <c r="E346" t="s">
        <v>19</v>
      </c>
      <c r="F346">
        <v>2013</v>
      </c>
      <c r="G346">
        <v>2013</v>
      </c>
      <c r="H346">
        <v>401</v>
      </c>
      <c r="I346" t="s">
        <v>238</v>
      </c>
      <c r="J346">
        <v>1</v>
      </c>
      <c r="K346" t="s">
        <v>22</v>
      </c>
      <c r="L346">
        <v>99</v>
      </c>
      <c r="M346" t="s">
        <v>260</v>
      </c>
      <c r="N346">
        <v>13803</v>
      </c>
      <c r="R346" s="2" t="str">
        <f t="shared" si="11"/>
        <v>.</v>
      </c>
      <c r="S346" s="2">
        <f>VLOOKUP(A346,'Health Total'!$A$2:$S$226,14,0)</f>
        <v>0</v>
      </c>
    </row>
    <row r="347" spans="1:19" x14ac:dyDescent="0.45">
      <c r="A347" s="2" t="str">
        <f t="shared" si="10"/>
        <v>2013|West Coast|Private Dwelling</v>
      </c>
      <c r="B347" t="s">
        <v>16</v>
      </c>
      <c r="C347" t="s">
        <v>17</v>
      </c>
      <c r="D347" t="s">
        <v>18</v>
      </c>
      <c r="E347" t="s">
        <v>19</v>
      </c>
      <c r="F347">
        <v>2013</v>
      </c>
      <c r="G347">
        <v>2013</v>
      </c>
      <c r="H347">
        <v>401</v>
      </c>
      <c r="I347" t="s">
        <v>238</v>
      </c>
      <c r="J347">
        <v>2</v>
      </c>
      <c r="K347" t="s">
        <v>23</v>
      </c>
      <c r="L347">
        <v>1</v>
      </c>
      <c r="M347" t="s">
        <v>261</v>
      </c>
      <c r="N347">
        <v>2796</v>
      </c>
      <c r="R347" s="2">
        <f t="shared" si="11"/>
        <v>16.997993799015138</v>
      </c>
      <c r="S347" s="2">
        <f>VLOOKUP(A347,'Health Total'!$A$2:$S$226,14,0)</f>
        <v>16449</v>
      </c>
    </row>
    <row r="348" spans="1:19" x14ac:dyDescent="0.45">
      <c r="A348" s="2" t="str">
        <f t="shared" si="10"/>
        <v>2013|West Coast|Non-private Dwelling</v>
      </c>
      <c r="B348" t="s">
        <v>16</v>
      </c>
      <c r="C348" t="s">
        <v>17</v>
      </c>
      <c r="D348" t="s">
        <v>18</v>
      </c>
      <c r="E348" t="s">
        <v>19</v>
      </c>
      <c r="F348">
        <v>2013</v>
      </c>
      <c r="G348">
        <v>2013</v>
      </c>
      <c r="H348">
        <v>401</v>
      </c>
      <c r="I348" t="s">
        <v>238</v>
      </c>
      <c r="J348">
        <v>2</v>
      </c>
      <c r="K348" t="s">
        <v>23</v>
      </c>
      <c r="L348">
        <v>2</v>
      </c>
      <c r="M348" t="s">
        <v>262</v>
      </c>
      <c r="P348" t="s">
        <v>24</v>
      </c>
      <c r="Q348" t="s">
        <v>25</v>
      </c>
      <c r="R348" s="2" t="str">
        <f t="shared" si="11"/>
        <v>.</v>
      </c>
      <c r="S348" s="2">
        <f>VLOOKUP(A348,'Health Total'!$A$2:$S$226,14,0)</f>
        <v>0</v>
      </c>
    </row>
    <row r="349" spans="1:19" x14ac:dyDescent="0.45">
      <c r="A349" s="2" t="str">
        <f t="shared" si="10"/>
        <v>2013|West Coast|Total - dwelling type</v>
      </c>
      <c r="B349" t="s">
        <v>16</v>
      </c>
      <c r="C349" t="s">
        <v>17</v>
      </c>
      <c r="D349" t="s">
        <v>18</v>
      </c>
      <c r="E349" t="s">
        <v>19</v>
      </c>
      <c r="F349">
        <v>2013</v>
      </c>
      <c r="G349">
        <v>2013</v>
      </c>
      <c r="H349">
        <v>401</v>
      </c>
      <c r="I349" t="s">
        <v>238</v>
      </c>
      <c r="J349">
        <v>2</v>
      </c>
      <c r="K349" t="s">
        <v>23</v>
      </c>
      <c r="L349">
        <v>99</v>
      </c>
      <c r="M349" t="s">
        <v>260</v>
      </c>
      <c r="P349" t="s">
        <v>24</v>
      </c>
      <c r="Q349" t="s">
        <v>25</v>
      </c>
      <c r="R349" s="2" t="str">
        <f t="shared" si="11"/>
        <v>.</v>
      </c>
      <c r="S349" s="2">
        <f>VLOOKUP(A349,'Health Total'!$A$2:$S$226,14,0)</f>
        <v>0</v>
      </c>
    </row>
    <row r="350" spans="1:19" x14ac:dyDescent="0.45">
      <c r="A350" s="2" t="str">
        <f t="shared" si="10"/>
        <v>2013|West Coast|Private Dwelling</v>
      </c>
      <c r="B350" t="s">
        <v>16</v>
      </c>
      <c r="C350" t="s">
        <v>17</v>
      </c>
      <c r="D350" t="s">
        <v>18</v>
      </c>
      <c r="E350" t="s">
        <v>19</v>
      </c>
      <c r="F350">
        <v>2013</v>
      </c>
      <c r="G350">
        <v>2013</v>
      </c>
      <c r="H350">
        <v>401</v>
      </c>
      <c r="I350" t="s">
        <v>238</v>
      </c>
      <c r="J350">
        <v>21</v>
      </c>
      <c r="K350" t="s">
        <v>26</v>
      </c>
      <c r="L350">
        <v>1</v>
      </c>
      <c r="M350" t="s">
        <v>261</v>
      </c>
      <c r="N350">
        <v>714</v>
      </c>
      <c r="R350" s="2">
        <f t="shared" si="11"/>
        <v>4.3406894036111616</v>
      </c>
      <c r="S350" s="2">
        <f>VLOOKUP(A350,'Health Total'!$A$2:$S$226,14,0)</f>
        <v>16449</v>
      </c>
    </row>
    <row r="351" spans="1:19" x14ac:dyDescent="0.45">
      <c r="A351" s="2" t="str">
        <f t="shared" si="10"/>
        <v>2013|West Coast|Non-private Dwelling</v>
      </c>
      <c r="B351" t="s">
        <v>16</v>
      </c>
      <c r="C351" t="s">
        <v>17</v>
      </c>
      <c r="D351" t="s">
        <v>18</v>
      </c>
      <c r="E351" t="s">
        <v>19</v>
      </c>
      <c r="F351">
        <v>2013</v>
      </c>
      <c r="G351">
        <v>2013</v>
      </c>
      <c r="H351">
        <v>401</v>
      </c>
      <c r="I351" t="s">
        <v>238</v>
      </c>
      <c r="J351">
        <v>21</v>
      </c>
      <c r="K351" t="s">
        <v>26</v>
      </c>
      <c r="L351">
        <v>2</v>
      </c>
      <c r="M351" t="s">
        <v>262</v>
      </c>
      <c r="P351" t="s">
        <v>24</v>
      </c>
      <c r="Q351" t="s">
        <v>25</v>
      </c>
      <c r="R351" s="2" t="str">
        <f t="shared" si="11"/>
        <v>.</v>
      </c>
      <c r="S351" s="2">
        <f>VLOOKUP(A351,'Health Total'!$A$2:$S$226,14,0)</f>
        <v>0</v>
      </c>
    </row>
    <row r="352" spans="1:19" x14ac:dyDescent="0.45">
      <c r="A352" s="2" t="str">
        <f t="shared" si="10"/>
        <v>2013|West Coast|Total - dwelling type</v>
      </c>
      <c r="B352" t="s">
        <v>16</v>
      </c>
      <c r="C352" t="s">
        <v>17</v>
      </c>
      <c r="D352" t="s">
        <v>18</v>
      </c>
      <c r="E352" t="s">
        <v>19</v>
      </c>
      <c r="F352">
        <v>2013</v>
      </c>
      <c r="G352">
        <v>2013</v>
      </c>
      <c r="H352">
        <v>401</v>
      </c>
      <c r="I352" t="s">
        <v>238</v>
      </c>
      <c r="J352">
        <v>21</v>
      </c>
      <c r="K352" t="s">
        <v>26</v>
      </c>
      <c r="L352">
        <v>99</v>
      </c>
      <c r="M352" t="s">
        <v>260</v>
      </c>
      <c r="P352" t="s">
        <v>24</v>
      </c>
      <c r="Q352" t="s">
        <v>25</v>
      </c>
      <c r="R352" s="2" t="str">
        <f t="shared" si="11"/>
        <v>.</v>
      </c>
      <c r="S352" s="2">
        <f>VLOOKUP(A352,'Health Total'!$A$2:$S$226,14,0)</f>
        <v>0</v>
      </c>
    </row>
    <row r="353" spans="1:19" x14ac:dyDescent="0.45">
      <c r="A353" s="2" t="str">
        <f t="shared" si="10"/>
        <v>2013|West Coast|Private Dwelling</v>
      </c>
      <c r="B353" t="s">
        <v>16</v>
      </c>
      <c r="C353" t="s">
        <v>17</v>
      </c>
      <c r="D353" t="s">
        <v>18</v>
      </c>
      <c r="E353" t="s">
        <v>19</v>
      </c>
      <c r="F353">
        <v>2013</v>
      </c>
      <c r="G353">
        <v>2013</v>
      </c>
      <c r="H353">
        <v>401</v>
      </c>
      <c r="I353" t="s">
        <v>238</v>
      </c>
      <c r="J353">
        <v>22</v>
      </c>
      <c r="K353" t="s">
        <v>27</v>
      </c>
      <c r="L353">
        <v>1</v>
      </c>
      <c r="M353" t="s">
        <v>261</v>
      </c>
      <c r="N353">
        <v>2079</v>
      </c>
      <c r="R353" s="2">
        <f t="shared" si="11"/>
        <v>12.639066204632501</v>
      </c>
      <c r="S353" s="2">
        <f>VLOOKUP(A353,'Health Total'!$A$2:$S$226,14,0)</f>
        <v>16449</v>
      </c>
    </row>
    <row r="354" spans="1:19" x14ac:dyDescent="0.45">
      <c r="A354" s="2" t="str">
        <f t="shared" si="10"/>
        <v>2013|West Coast|Non-private Dwelling</v>
      </c>
      <c r="B354" t="s">
        <v>16</v>
      </c>
      <c r="C354" t="s">
        <v>17</v>
      </c>
      <c r="D354" t="s">
        <v>18</v>
      </c>
      <c r="E354" t="s">
        <v>19</v>
      </c>
      <c r="F354">
        <v>2013</v>
      </c>
      <c r="G354">
        <v>2013</v>
      </c>
      <c r="H354">
        <v>401</v>
      </c>
      <c r="I354" t="s">
        <v>238</v>
      </c>
      <c r="J354">
        <v>22</v>
      </c>
      <c r="K354" t="s">
        <v>27</v>
      </c>
      <c r="L354">
        <v>2</v>
      </c>
      <c r="M354" t="s">
        <v>262</v>
      </c>
      <c r="P354" t="s">
        <v>24</v>
      </c>
      <c r="Q354" t="s">
        <v>25</v>
      </c>
      <c r="R354" s="2" t="str">
        <f t="shared" si="11"/>
        <v>.</v>
      </c>
      <c r="S354" s="2">
        <f>VLOOKUP(A354,'Health Total'!$A$2:$S$226,14,0)</f>
        <v>0</v>
      </c>
    </row>
    <row r="355" spans="1:19" x14ac:dyDescent="0.45">
      <c r="A355" s="2" t="str">
        <f t="shared" si="10"/>
        <v>2013|West Coast|Total - dwelling type</v>
      </c>
      <c r="B355" t="s">
        <v>16</v>
      </c>
      <c r="C355" t="s">
        <v>17</v>
      </c>
      <c r="D355" t="s">
        <v>18</v>
      </c>
      <c r="E355" t="s">
        <v>19</v>
      </c>
      <c r="F355">
        <v>2013</v>
      </c>
      <c r="G355">
        <v>2013</v>
      </c>
      <c r="H355">
        <v>401</v>
      </c>
      <c r="I355" t="s">
        <v>238</v>
      </c>
      <c r="J355">
        <v>22</v>
      </c>
      <c r="K355" t="s">
        <v>27</v>
      </c>
      <c r="L355">
        <v>99</v>
      </c>
      <c r="M355" t="s">
        <v>260</v>
      </c>
      <c r="P355" t="s">
        <v>24</v>
      </c>
      <c r="Q355" t="s">
        <v>25</v>
      </c>
      <c r="R355" s="2" t="str">
        <f t="shared" si="11"/>
        <v>.</v>
      </c>
      <c r="S355" s="2">
        <f>VLOOKUP(A355,'Health Total'!$A$2:$S$226,14,0)</f>
        <v>0</v>
      </c>
    </row>
    <row r="356" spans="1:19" x14ac:dyDescent="0.45">
      <c r="A356" s="2" t="str">
        <f t="shared" si="10"/>
        <v>2013|West Coast|Private Dwelling</v>
      </c>
      <c r="B356" t="s">
        <v>16</v>
      </c>
      <c r="C356" t="s">
        <v>17</v>
      </c>
      <c r="D356" t="s">
        <v>18</v>
      </c>
      <c r="E356" t="s">
        <v>19</v>
      </c>
      <c r="F356">
        <v>2013</v>
      </c>
      <c r="G356">
        <v>2013</v>
      </c>
      <c r="H356">
        <v>401</v>
      </c>
      <c r="I356" t="s">
        <v>238</v>
      </c>
      <c r="J356">
        <v>3</v>
      </c>
      <c r="K356" t="s">
        <v>28</v>
      </c>
      <c r="L356">
        <v>1</v>
      </c>
      <c r="M356" t="s">
        <v>261</v>
      </c>
      <c r="N356">
        <v>129</v>
      </c>
      <c r="R356" s="2">
        <f t="shared" si="11"/>
        <v>0.78424220317344517</v>
      </c>
      <c r="S356" s="2">
        <f>VLOOKUP(A356,'Health Total'!$A$2:$S$226,14,0)</f>
        <v>16449</v>
      </c>
    </row>
    <row r="357" spans="1:19" x14ac:dyDescent="0.45">
      <c r="A357" s="2" t="str">
        <f t="shared" si="10"/>
        <v>2013|West Coast|Non-private Dwelling</v>
      </c>
      <c r="B357" t="s">
        <v>16</v>
      </c>
      <c r="C357" t="s">
        <v>17</v>
      </c>
      <c r="D357" t="s">
        <v>18</v>
      </c>
      <c r="E357" t="s">
        <v>19</v>
      </c>
      <c r="F357">
        <v>2013</v>
      </c>
      <c r="G357">
        <v>2013</v>
      </c>
      <c r="H357">
        <v>401</v>
      </c>
      <c r="I357" t="s">
        <v>238</v>
      </c>
      <c r="J357">
        <v>3</v>
      </c>
      <c r="K357" t="s">
        <v>28</v>
      </c>
      <c r="L357">
        <v>2</v>
      </c>
      <c r="M357" t="s">
        <v>262</v>
      </c>
      <c r="P357" t="s">
        <v>24</v>
      </c>
      <c r="Q357" t="s">
        <v>25</v>
      </c>
      <c r="R357" s="2" t="str">
        <f t="shared" si="11"/>
        <v>.</v>
      </c>
      <c r="S357" s="2">
        <f>VLOOKUP(A357,'Health Total'!$A$2:$S$226,14,0)</f>
        <v>0</v>
      </c>
    </row>
    <row r="358" spans="1:19" x14ac:dyDescent="0.45">
      <c r="A358" s="2" t="str">
        <f t="shared" si="10"/>
        <v>2013|West Coast|Total - dwelling type</v>
      </c>
      <c r="B358" t="s">
        <v>16</v>
      </c>
      <c r="C358" t="s">
        <v>17</v>
      </c>
      <c r="D358" t="s">
        <v>18</v>
      </c>
      <c r="E358" t="s">
        <v>19</v>
      </c>
      <c r="F358">
        <v>2013</v>
      </c>
      <c r="G358">
        <v>2013</v>
      </c>
      <c r="H358">
        <v>401</v>
      </c>
      <c r="I358" t="s">
        <v>238</v>
      </c>
      <c r="J358">
        <v>3</v>
      </c>
      <c r="K358" t="s">
        <v>28</v>
      </c>
      <c r="L358">
        <v>99</v>
      </c>
      <c r="M358" t="s">
        <v>260</v>
      </c>
      <c r="P358" t="s">
        <v>24</v>
      </c>
      <c r="Q358" t="s">
        <v>25</v>
      </c>
      <c r="R358" s="2" t="str">
        <f t="shared" si="11"/>
        <v>.</v>
      </c>
      <c r="S358" s="2">
        <f>VLOOKUP(A358,'Health Total'!$A$2:$S$226,14,0)</f>
        <v>0</v>
      </c>
    </row>
    <row r="359" spans="1:19" x14ac:dyDescent="0.45">
      <c r="A359" s="2" t="str">
        <f t="shared" si="10"/>
        <v>2013|West Coast|Private Dwelling</v>
      </c>
      <c r="B359" t="s">
        <v>16</v>
      </c>
      <c r="C359" t="s">
        <v>17</v>
      </c>
      <c r="D359" t="s">
        <v>18</v>
      </c>
      <c r="E359" t="s">
        <v>19</v>
      </c>
      <c r="F359">
        <v>2013</v>
      </c>
      <c r="G359">
        <v>2013</v>
      </c>
      <c r="H359">
        <v>401</v>
      </c>
      <c r="I359" t="s">
        <v>238</v>
      </c>
      <c r="J359">
        <v>999</v>
      </c>
      <c r="K359" t="s">
        <v>29</v>
      </c>
      <c r="L359">
        <v>1</v>
      </c>
      <c r="M359" t="s">
        <v>261</v>
      </c>
      <c r="N359">
        <v>16449</v>
      </c>
      <c r="R359" s="2">
        <f t="shared" si="11"/>
        <v>100</v>
      </c>
      <c r="S359" s="2">
        <f>VLOOKUP(A359,'Health Total'!$A$2:$S$226,14,0)</f>
        <v>16449</v>
      </c>
    </row>
    <row r="360" spans="1:19" x14ac:dyDescent="0.45">
      <c r="A360" s="2" t="str">
        <f t="shared" si="10"/>
        <v>2013|West Coast|Non-private Dwelling</v>
      </c>
      <c r="B360" t="s">
        <v>16</v>
      </c>
      <c r="C360" t="s">
        <v>17</v>
      </c>
      <c r="D360" t="s">
        <v>18</v>
      </c>
      <c r="E360" t="s">
        <v>19</v>
      </c>
      <c r="F360">
        <v>2013</v>
      </c>
      <c r="G360">
        <v>2013</v>
      </c>
      <c r="H360">
        <v>401</v>
      </c>
      <c r="I360" t="s">
        <v>238</v>
      </c>
      <c r="J360">
        <v>999</v>
      </c>
      <c r="K360" t="s">
        <v>29</v>
      </c>
      <c r="L360">
        <v>2</v>
      </c>
      <c r="M360" t="s">
        <v>262</v>
      </c>
      <c r="P360" t="s">
        <v>24</v>
      </c>
      <c r="Q360" t="s">
        <v>25</v>
      </c>
      <c r="R360" s="2" t="str">
        <f t="shared" si="11"/>
        <v>.</v>
      </c>
      <c r="S360" s="2">
        <f>VLOOKUP(A360,'Health Total'!$A$2:$S$226,14,0)</f>
        <v>0</v>
      </c>
    </row>
    <row r="361" spans="1:19" x14ac:dyDescent="0.45">
      <c r="A361" s="2" t="str">
        <f t="shared" si="10"/>
        <v>2013|West Coast|Total - dwelling type</v>
      </c>
      <c r="B361" t="s">
        <v>16</v>
      </c>
      <c r="C361" t="s">
        <v>17</v>
      </c>
      <c r="D361" t="s">
        <v>18</v>
      </c>
      <c r="E361" t="s">
        <v>19</v>
      </c>
      <c r="F361">
        <v>2013</v>
      </c>
      <c r="G361">
        <v>2013</v>
      </c>
      <c r="H361">
        <v>401</v>
      </c>
      <c r="I361" t="s">
        <v>238</v>
      </c>
      <c r="J361">
        <v>999</v>
      </c>
      <c r="K361" t="s">
        <v>29</v>
      </c>
      <c r="L361">
        <v>99</v>
      </c>
      <c r="M361" t="s">
        <v>260</v>
      </c>
      <c r="P361" t="s">
        <v>24</v>
      </c>
      <c r="Q361" t="s">
        <v>25</v>
      </c>
      <c r="R361" s="2" t="str">
        <f t="shared" si="11"/>
        <v>.</v>
      </c>
      <c r="S361" s="2">
        <f>VLOOKUP(A361,'Health Total'!$A$2:$S$226,14,0)</f>
        <v>0</v>
      </c>
    </row>
    <row r="362" spans="1:19" x14ac:dyDescent="0.45">
      <c r="A362" s="2" t="str">
        <f t="shared" si="10"/>
        <v>2013|Canterbury|Private Dwelling</v>
      </c>
      <c r="B362" t="s">
        <v>16</v>
      </c>
      <c r="C362" t="s">
        <v>17</v>
      </c>
      <c r="D362" t="s">
        <v>18</v>
      </c>
      <c r="E362" t="s">
        <v>19</v>
      </c>
      <c r="F362">
        <v>2013</v>
      </c>
      <c r="G362">
        <v>2013</v>
      </c>
      <c r="H362">
        <v>402</v>
      </c>
      <c r="I362" t="s">
        <v>237</v>
      </c>
      <c r="J362">
        <v>1</v>
      </c>
      <c r="K362" t="s">
        <v>22</v>
      </c>
      <c r="L362">
        <v>1</v>
      </c>
      <c r="M362" t="s">
        <v>261</v>
      </c>
      <c r="N362">
        <v>183075</v>
      </c>
      <c r="R362" s="2">
        <f t="shared" si="11"/>
        <v>87.52492004073261</v>
      </c>
      <c r="S362" s="2">
        <f>VLOOKUP(A362,'Health Total'!$A$2:$S$226,14,0)</f>
        <v>209169</v>
      </c>
    </row>
    <row r="363" spans="1:19" x14ac:dyDescent="0.45">
      <c r="A363" s="2" t="str">
        <f t="shared" si="10"/>
        <v>2013|Canterbury|Non-private Dwelling</v>
      </c>
      <c r="B363" t="s">
        <v>16</v>
      </c>
      <c r="C363" t="s">
        <v>17</v>
      </c>
      <c r="D363" t="s">
        <v>18</v>
      </c>
      <c r="E363" t="s">
        <v>19</v>
      </c>
      <c r="F363">
        <v>2013</v>
      </c>
      <c r="G363">
        <v>2013</v>
      </c>
      <c r="H363">
        <v>402</v>
      </c>
      <c r="I363" t="s">
        <v>237</v>
      </c>
      <c r="J363">
        <v>1</v>
      </c>
      <c r="K363" t="s">
        <v>22</v>
      </c>
      <c r="L363">
        <v>2</v>
      </c>
      <c r="M363" t="s">
        <v>262</v>
      </c>
      <c r="N363">
        <v>969</v>
      </c>
      <c r="R363" s="2" t="str">
        <f t="shared" si="11"/>
        <v>.</v>
      </c>
      <c r="S363" s="2">
        <f>VLOOKUP(A363,'Health Total'!$A$2:$S$226,14,0)</f>
        <v>0</v>
      </c>
    </row>
    <row r="364" spans="1:19" x14ac:dyDescent="0.45">
      <c r="A364" s="2" t="str">
        <f t="shared" si="10"/>
        <v>2013|Canterbury|Total - dwelling type</v>
      </c>
      <c r="B364" t="s">
        <v>16</v>
      </c>
      <c r="C364" t="s">
        <v>17</v>
      </c>
      <c r="D364" t="s">
        <v>18</v>
      </c>
      <c r="E364" t="s">
        <v>19</v>
      </c>
      <c r="F364">
        <v>2013</v>
      </c>
      <c r="G364">
        <v>2013</v>
      </c>
      <c r="H364">
        <v>402</v>
      </c>
      <c r="I364" t="s">
        <v>237</v>
      </c>
      <c r="J364">
        <v>1</v>
      </c>
      <c r="K364" t="s">
        <v>22</v>
      </c>
      <c r="L364">
        <v>99</v>
      </c>
      <c r="M364" t="s">
        <v>260</v>
      </c>
      <c r="N364">
        <v>184044</v>
      </c>
      <c r="R364" s="2" t="str">
        <f t="shared" si="11"/>
        <v>.</v>
      </c>
      <c r="S364" s="2">
        <f>VLOOKUP(A364,'Health Total'!$A$2:$S$226,14,0)</f>
        <v>0</v>
      </c>
    </row>
    <row r="365" spans="1:19" x14ac:dyDescent="0.45">
      <c r="A365" s="2" t="str">
        <f t="shared" si="10"/>
        <v>2013|Canterbury|Private Dwelling</v>
      </c>
      <c r="B365" t="s">
        <v>16</v>
      </c>
      <c r="C365" t="s">
        <v>17</v>
      </c>
      <c r="D365" t="s">
        <v>18</v>
      </c>
      <c r="E365" t="s">
        <v>19</v>
      </c>
      <c r="F365">
        <v>2013</v>
      </c>
      <c r="G365">
        <v>2013</v>
      </c>
      <c r="H365">
        <v>402</v>
      </c>
      <c r="I365" t="s">
        <v>237</v>
      </c>
      <c r="J365">
        <v>2</v>
      </c>
      <c r="K365" t="s">
        <v>23</v>
      </c>
      <c r="L365">
        <v>1</v>
      </c>
      <c r="M365" t="s">
        <v>261</v>
      </c>
      <c r="N365">
        <v>24318</v>
      </c>
      <c r="R365" s="2">
        <f t="shared" si="11"/>
        <v>11.626005765672733</v>
      </c>
      <c r="S365" s="2">
        <f>VLOOKUP(A365,'Health Total'!$A$2:$S$226,14,0)</f>
        <v>209169</v>
      </c>
    </row>
    <row r="366" spans="1:19" x14ac:dyDescent="0.45">
      <c r="A366" s="2" t="str">
        <f t="shared" si="10"/>
        <v>2013|Canterbury|Non-private Dwelling</v>
      </c>
      <c r="B366" t="s">
        <v>16</v>
      </c>
      <c r="C366" t="s">
        <v>17</v>
      </c>
      <c r="D366" t="s">
        <v>18</v>
      </c>
      <c r="E366" t="s">
        <v>19</v>
      </c>
      <c r="F366">
        <v>2013</v>
      </c>
      <c r="G366">
        <v>2013</v>
      </c>
      <c r="H366">
        <v>402</v>
      </c>
      <c r="I366" t="s">
        <v>237</v>
      </c>
      <c r="J366">
        <v>2</v>
      </c>
      <c r="K366" t="s">
        <v>23</v>
      </c>
      <c r="L366">
        <v>2</v>
      </c>
      <c r="M366" t="s">
        <v>262</v>
      </c>
      <c r="P366" t="s">
        <v>24</v>
      </c>
      <c r="Q366" t="s">
        <v>25</v>
      </c>
      <c r="R366" s="2" t="str">
        <f t="shared" si="11"/>
        <v>.</v>
      </c>
      <c r="S366" s="2">
        <f>VLOOKUP(A366,'Health Total'!$A$2:$S$226,14,0)</f>
        <v>0</v>
      </c>
    </row>
    <row r="367" spans="1:19" x14ac:dyDescent="0.45">
      <c r="A367" s="2" t="str">
        <f t="shared" si="10"/>
        <v>2013|Canterbury|Total - dwelling type</v>
      </c>
      <c r="B367" t="s">
        <v>16</v>
      </c>
      <c r="C367" t="s">
        <v>17</v>
      </c>
      <c r="D367" t="s">
        <v>18</v>
      </c>
      <c r="E367" t="s">
        <v>19</v>
      </c>
      <c r="F367">
        <v>2013</v>
      </c>
      <c r="G367">
        <v>2013</v>
      </c>
      <c r="H367">
        <v>402</v>
      </c>
      <c r="I367" t="s">
        <v>237</v>
      </c>
      <c r="J367">
        <v>2</v>
      </c>
      <c r="K367" t="s">
        <v>23</v>
      </c>
      <c r="L367">
        <v>99</v>
      </c>
      <c r="M367" t="s">
        <v>260</v>
      </c>
      <c r="P367" t="s">
        <v>24</v>
      </c>
      <c r="Q367" t="s">
        <v>25</v>
      </c>
      <c r="R367" s="2" t="str">
        <f t="shared" si="11"/>
        <v>.</v>
      </c>
      <c r="S367" s="2">
        <f>VLOOKUP(A367,'Health Total'!$A$2:$S$226,14,0)</f>
        <v>0</v>
      </c>
    </row>
    <row r="368" spans="1:19" x14ac:dyDescent="0.45">
      <c r="A368" s="2" t="str">
        <f t="shared" si="10"/>
        <v>2013|Canterbury|Private Dwelling</v>
      </c>
      <c r="B368" t="s">
        <v>16</v>
      </c>
      <c r="C368" t="s">
        <v>17</v>
      </c>
      <c r="D368" t="s">
        <v>18</v>
      </c>
      <c r="E368" t="s">
        <v>19</v>
      </c>
      <c r="F368">
        <v>2013</v>
      </c>
      <c r="G368">
        <v>2013</v>
      </c>
      <c r="H368">
        <v>402</v>
      </c>
      <c r="I368" t="s">
        <v>237</v>
      </c>
      <c r="J368">
        <v>21</v>
      </c>
      <c r="K368" t="s">
        <v>26</v>
      </c>
      <c r="L368">
        <v>1</v>
      </c>
      <c r="M368" t="s">
        <v>261</v>
      </c>
      <c r="N368">
        <v>4473</v>
      </c>
      <c r="R368" s="2">
        <f t="shared" si="11"/>
        <v>2.1384622004216687</v>
      </c>
      <c r="S368" s="2">
        <f>VLOOKUP(A368,'Health Total'!$A$2:$S$226,14,0)</f>
        <v>209169</v>
      </c>
    </row>
    <row r="369" spans="1:19" x14ac:dyDescent="0.45">
      <c r="A369" s="2" t="str">
        <f t="shared" si="10"/>
        <v>2013|Canterbury|Non-private Dwelling</v>
      </c>
      <c r="B369" t="s">
        <v>16</v>
      </c>
      <c r="C369" t="s">
        <v>17</v>
      </c>
      <c r="D369" t="s">
        <v>18</v>
      </c>
      <c r="E369" t="s">
        <v>19</v>
      </c>
      <c r="F369">
        <v>2013</v>
      </c>
      <c r="G369">
        <v>2013</v>
      </c>
      <c r="H369">
        <v>402</v>
      </c>
      <c r="I369" t="s">
        <v>237</v>
      </c>
      <c r="J369">
        <v>21</v>
      </c>
      <c r="K369" t="s">
        <v>26</v>
      </c>
      <c r="L369">
        <v>2</v>
      </c>
      <c r="M369" t="s">
        <v>262</v>
      </c>
      <c r="P369" t="s">
        <v>24</v>
      </c>
      <c r="Q369" t="s">
        <v>25</v>
      </c>
      <c r="R369" s="2" t="str">
        <f t="shared" si="11"/>
        <v>.</v>
      </c>
      <c r="S369" s="2">
        <f>VLOOKUP(A369,'Health Total'!$A$2:$S$226,14,0)</f>
        <v>0</v>
      </c>
    </row>
    <row r="370" spans="1:19" x14ac:dyDescent="0.45">
      <c r="A370" s="2" t="str">
        <f t="shared" si="10"/>
        <v>2013|Canterbury|Total - dwelling type</v>
      </c>
      <c r="B370" t="s">
        <v>16</v>
      </c>
      <c r="C370" t="s">
        <v>17</v>
      </c>
      <c r="D370" t="s">
        <v>18</v>
      </c>
      <c r="E370" t="s">
        <v>19</v>
      </c>
      <c r="F370">
        <v>2013</v>
      </c>
      <c r="G370">
        <v>2013</v>
      </c>
      <c r="H370">
        <v>402</v>
      </c>
      <c r="I370" t="s">
        <v>237</v>
      </c>
      <c r="J370">
        <v>21</v>
      </c>
      <c r="K370" t="s">
        <v>26</v>
      </c>
      <c r="L370">
        <v>99</v>
      </c>
      <c r="M370" t="s">
        <v>260</v>
      </c>
      <c r="P370" t="s">
        <v>24</v>
      </c>
      <c r="Q370" t="s">
        <v>25</v>
      </c>
      <c r="R370" s="2" t="str">
        <f t="shared" si="11"/>
        <v>.</v>
      </c>
      <c r="S370" s="2">
        <f>VLOOKUP(A370,'Health Total'!$A$2:$S$226,14,0)</f>
        <v>0</v>
      </c>
    </row>
    <row r="371" spans="1:19" x14ac:dyDescent="0.45">
      <c r="A371" s="2" t="str">
        <f t="shared" si="10"/>
        <v>2013|Canterbury|Private Dwelling</v>
      </c>
      <c r="B371" t="s">
        <v>16</v>
      </c>
      <c r="C371" t="s">
        <v>17</v>
      </c>
      <c r="D371" t="s">
        <v>18</v>
      </c>
      <c r="E371" t="s">
        <v>19</v>
      </c>
      <c r="F371">
        <v>2013</v>
      </c>
      <c r="G371">
        <v>2013</v>
      </c>
      <c r="H371">
        <v>402</v>
      </c>
      <c r="I371" t="s">
        <v>237</v>
      </c>
      <c r="J371">
        <v>22</v>
      </c>
      <c r="K371" t="s">
        <v>27</v>
      </c>
      <c r="L371">
        <v>1</v>
      </c>
      <c r="M371" t="s">
        <v>261</v>
      </c>
      <c r="N371">
        <v>19845</v>
      </c>
      <c r="R371" s="2">
        <f t="shared" si="11"/>
        <v>9.4875435652510642</v>
      </c>
      <c r="S371" s="2">
        <f>VLOOKUP(A371,'Health Total'!$A$2:$S$226,14,0)</f>
        <v>209169</v>
      </c>
    </row>
    <row r="372" spans="1:19" x14ac:dyDescent="0.45">
      <c r="A372" s="2" t="str">
        <f t="shared" si="10"/>
        <v>2013|Canterbury|Non-private Dwelling</v>
      </c>
      <c r="B372" t="s">
        <v>16</v>
      </c>
      <c r="C372" t="s">
        <v>17</v>
      </c>
      <c r="D372" t="s">
        <v>18</v>
      </c>
      <c r="E372" t="s">
        <v>19</v>
      </c>
      <c r="F372">
        <v>2013</v>
      </c>
      <c r="G372">
        <v>2013</v>
      </c>
      <c r="H372">
        <v>402</v>
      </c>
      <c r="I372" t="s">
        <v>237</v>
      </c>
      <c r="J372">
        <v>22</v>
      </c>
      <c r="K372" t="s">
        <v>27</v>
      </c>
      <c r="L372">
        <v>2</v>
      </c>
      <c r="M372" t="s">
        <v>262</v>
      </c>
      <c r="P372" t="s">
        <v>24</v>
      </c>
      <c r="Q372" t="s">
        <v>25</v>
      </c>
      <c r="R372" s="2" t="str">
        <f t="shared" si="11"/>
        <v>.</v>
      </c>
      <c r="S372" s="2">
        <f>VLOOKUP(A372,'Health Total'!$A$2:$S$226,14,0)</f>
        <v>0</v>
      </c>
    </row>
    <row r="373" spans="1:19" x14ac:dyDescent="0.45">
      <c r="A373" s="2" t="str">
        <f t="shared" si="10"/>
        <v>2013|Canterbury|Total - dwelling type</v>
      </c>
      <c r="B373" t="s">
        <v>16</v>
      </c>
      <c r="C373" t="s">
        <v>17</v>
      </c>
      <c r="D373" t="s">
        <v>18</v>
      </c>
      <c r="E373" t="s">
        <v>19</v>
      </c>
      <c r="F373">
        <v>2013</v>
      </c>
      <c r="G373">
        <v>2013</v>
      </c>
      <c r="H373">
        <v>402</v>
      </c>
      <c r="I373" t="s">
        <v>237</v>
      </c>
      <c r="J373">
        <v>22</v>
      </c>
      <c r="K373" t="s">
        <v>27</v>
      </c>
      <c r="L373">
        <v>99</v>
      </c>
      <c r="M373" t="s">
        <v>260</v>
      </c>
      <c r="P373" t="s">
        <v>24</v>
      </c>
      <c r="Q373" t="s">
        <v>25</v>
      </c>
      <c r="R373" s="2" t="str">
        <f t="shared" si="11"/>
        <v>.</v>
      </c>
      <c r="S373" s="2">
        <f>VLOOKUP(A373,'Health Total'!$A$2:$S$226,14,0)</f>
        <v>0</v>
      </c>
    </row>
    <row r="374" spans="1:19" x14ac:dyDescent="0.45">
      <c r="A374" s="2" t="str">
        <f t="shared" si="10"/>
        <v>2013|Canterbury|Private Dwelling</v>
      </c>
      <c r="B374" t="s">
        <v>16</v>
      </c>
      <c r="C374" t="s">
        <v>17</v>
      </c>
      <c r="D374" t="s">
        <v>18</v>
      </c>
      <c r="E374" t="s">
        <v>19</v>
      </c>
      <c r="F374">
        <v>2013</v>
      </c>
      <c r="G374">
        <v>2013</v>
      </c>
      <c r="H374">
        <v>402</v>
      </c>
      <c r="I374" t="s">
        <v>237</v>
      </c>
      <c r="J374">
        <v>3</v>
      </c>
      <c r="K374" t="s">
        <v>28</v>
      </c>
      <c r="L374">
        <v>1</v>
      </c>
      <c r="M374" t="s">
        <v>261</v>
      </c>
      <c r="N374">
        <v>1776</v>
      </c>
      <c r="R374" s="2">
        <f t="shared" si="11"/>
        <v>0.84907419359465319</v>
      </c>
      <c r="S374" s="2">
        <f>VLOOKUP(A374,'Health Total'!$A$2:$S$226,14,0)</f>
        <v>209169</v>
      </c>
    </row>
    <row r="375" spans="1:19" x14ac:dyDescent="0.45">
      <c r="A375" s="2" t="str">
        <f t="shared" si="10"/>
        <v>2013|Canterbury|Non-private Dwelling</v>
      </c>
      <c r="B375" t="s">
        <v>16</v>
      </c>
      <c r="C375" t="s">
        <v>17</v>
      </c>
      <c r="D375" t="s">
        <v>18</v>
      </c>
      <c r="E375" t="s">
        <v>19</v>
      </c>
      <c r="F375">
        <v>2013</v>
      </c>
      <c r="G375">
        <v>2013</v>
      </c>
      <c r="H375">
        <v>402</v>
      </c>
      <c r="I375" t="s">
        <v>237</v>
      </c>
      <c r="J375">
        <v>3</v>
      </c>
      <c r="K375" t="s">
        <v>28</v>
      </c>
      <c r="L375">
        <v>2</v>
      </c>
      <c r="M375" t="s">
        <v>262</v>
      </c>
      <c r="P375" t="s">
        <v>24</v>
      </c>
      <c r="Q375" t="s">
        <v>25</v>
      </c>
      <c r="R375" s="2" t="str">
        <f t="shared" si="11"/>
        <v>.</v>
      </c>
      <c r="S375" s="2">
        <f>VLOOKUP(A375,'Health Total'!$A$2:$S$226,14,0)</f>
        <v>0</v>
      </c>
    </row>
    <row r="376" spans="1:19" x14ac:dyDescent="0.45">
      <c r="A376" s="2" t="str">
        <f t="shared" si="10"/>
        <v>2013|Canterbury|Total - dwelling type</v>
      </c>
      <c r="B376" t="s">
        <v>16</v>
      </c>
      <c r="C376" t="s">
        <v>17</v>
      </c>
      <c r="D376" t="s">
        <v>18</v>
      </c>
      <c r="E376" t="s">
        <v>19</v>
      </c>
      <c r="F376">
        <v>2013</v>
      </c>
      <c r="G376">
        <v>2013</v>
      </c>
      <c r="H376">
        <v>402</v>
      </c>
      <c r="I376" t="s">
        <v>237</v>
      </c>
      <c r="J376">
        <v>3</v>
      </c>
      <c r="K376" t="s">
        <v>28</v>
      </c>
      <c r="L376">
        <v>99</v>
      </c>
      <c r="M376" t="s">
        <v>260</v>
      </c>
      <c r="P376" t="s">
        <v>24</v>
      </c>
      <c r="Q376" t="s">
        <v>25</v>
      </c>
      <c r="R376" s="2" t="str">
        <f t="shared" si="11"/>
        <v>.</v>
      </c>
      <c r="S376" s="2">
        <f>VLOOKUP(A376,'Health Total'!$A$2:$S$226,14,0)</f>
        <v>0</v>
      </c>
    </row>
    <row r="377" spans="1:19" x14ac:dyDescent="0.45">
      <c r="A377" s="2" t="str">
        <f t="shared" si="10"/>
        <v>2013|Canterbury|Private Dwelling</v>
      </c>
      <c r="B377" t="s">
        <v>16</v>
      </c>
      <c r="C377" t="s">
        <v>17</v>
      </c>
      <c r="D377" t="s">
        <v>18</v>
      </c>
      <c r="E377" t="s">
        <v>19</v>
      </c>
      <c r="F377">
        <v>2013</v>
      </c>
      <c r="G377">
        <v>2013</v>
      </c>
      <c r="H377">
        <v>402</v>
      </c>
      <c r="I377" t="s">
        <v>237</v>
      </c>
      <c r="J377">
        <v>999</v>
      </c>
      <c r="K377" t="s">
        <v>29</v>
      </c>
      <c r="L377">
        <v>1</v>
      </c>
      <c r="M377" t="s">
        <v>261</v>
      </c>
      <c r="N377">
        <v>209169</v>
      </c>
      <c r="R377" s="2">
        <f t="shared" si="11"/>
        <v>100</v>
      </c>
      <c r="S377" s="2">
        <f>VLOOKUP(A377,'Health Total'!$A$2:$S$226,14,0)</f>
        <v>209169</v>
      </c>
    </row>
    <row r="378" spans="1:19" x14ac:dyDescent="0.45">
      <c r="A378" s="2" t="str">
        <f t="shared" si="10"/>
        <v>2013|Canterbury|Non-private Dwelling</v>
      </c>
      <c r="B378" t="s">
        <v>16</v>
      </c>
      <c r="C378" t="s">
        <v>17</v>
      </c>
      <c r="D378" t="s">
        <v>18</v>
      </c>
      <c r="E378" t="s">
        <v>19</v>
      </c>
      <c r="F378">
        <v>2013</v>
      </c>
      <c r="G378">
        <v>2013</v>
      </c>
      <c r="H378">
        <v>402</v>
      </c>
      <c r="I378" t="s">
        <v>237</v>
      </c>
      <c r="J378">
        <v>999</v>
      </c>
      <c r="K378" t="s">
        <v>29</v>
      </c>
      <c r="L378">
        <v>2</v>
      </c>
      <c r="M378" t="s">
        <v>262</v>
      </c>
      <c r="P378" t="s">
        <v>24</v>
      </c>
      <c r="Q378" t="s">
        <v>25</v>
      </c>
      <c r="R378" s="2" t="str">
        <f t="shared" si="11"/>
        <v>.</v>
      </c>
      <c r="S378" s="2">
        <f>VLOOKUP(A378,'Health Total'!$A$2:$S$226,14,0)</f>
        <v>0</v>
      </c>
    </row>
    <row r="379" spans="1:19" x14ac:dyDescent="0.45">
      <c r="A379" s="2" t="str">
        <f t="shared" si="10"/>
        <v>2013|Canterbury|Total - dwelling type</v>
      </c>
      <c r="B379" t="s">
        <v>16</v>
      </c>
      <c r="C379" t="s">
        <v>17</v>
      </c>
      <c r="D379" t="s">
        <v>18</v>
      </c>
      <c r="E379" t="s">
        <v>19</v>
      </c>
      <c r="F379">
        <v>2013</v>
      </c>
      <c r="G379">
        <v>2013</v>
      </c>
      <c r="H379">
        <v>402</v>
      </c>
      <c r="I379" t="s">
        <v>237</v>
      </c>
      <c r="J379">
        <v>999</v>
      </c>
      <c r="K379" t="s">
        <v>29</v>
      </c>
      <c r="L379">
        <v>99</v>
      </c>
      <c r="M379" t="s">
        <v>260</v>
      </c>
      <c r="P379" t="s">
        <v>24</v>
      </c>
      <c r="Q379" t="s">
        <v>25</v>
      </c>
      <c r="R379" s="2" t="str">
        <f t="shared" si="11"/>
        <v>.</v>
      </c>
      <c r="S379" s="2">
        <f>VLOOKUP(A379,'Health Total'!$A$2:$S$226,14,0)</f>
        <v>0</v>
      </c>
    </row>
    <row r="380" spans="1:19" x14ac:dyDescent="0.45">
      <c r="A380" s="2" t="str">
        <f t="shared" si="10"/>
        <v>2013|South Canterbury|Private Dwelling</v>
      </c>
      <c r="B380" t="s">
        <v>16</v>
      </c>
      <c r="C380" t="s">
        <v>17</v>
      </c>
      <c r="D380" t="s">
        <v>18</v>
      </c>
      <c r="E380" t="s">
        <v>19</v>
      </c>
      <c r="F380">
        <v>2013</v>
      </c>
      <c r="G380">
        <v>2013</v>
      </c>
      <c r="H380">
        <v>403</v>
      </c>
      <c r="I380" t="s">
        <v>236</v>
      </c>
      <c r="J380">
        <v>1</v>
      </c>
      <c r="K380" t="s">
        <v>22</v>
      </c>
      <c r="L380">
        <v>1</v>
      </c>
      <c r="M380" t="s">
        <v>261</v>
      </c>
      <c r="N380">
        <v>23361</v>
      </c>
      <c r="R380" s="2">
        <f t="shared" si="11"/>
        <v>87.063953488372093</v>
      </c>
      <c r="S380" s="2">
        <f>VLOOKUP(A380,'Health Total'!$A$2:$S$226,14,0)</f>
        <v>26832</v>
      </c>
    </row>
    <row r="381" spans="1:19" x14ac:dyDescent="0.45">
      <c r="A381" s="2" t="str">
        <f t="shared" si="10"/>
        <v>2013|South Canterbury|Non-private Dwelling</v>
      </c>
      <c r="B381" t="s">
        <v>16</v>
      </c>
      <c r="C381" t="s">
        <v>17</v>
      </c>
      <c r="D381" t="s">
        <v>18</v>
      </c>
      <c r="E381" t="s">
        <v>19</v>
      </c>
      <c r="F381">
        <v>2013</v>
      </c>
      <c r="G381">
        <v>2013</v>
      </c>
      <c r="H381">
        <v>403</v>
      </c>
      <c r="I381" t="s">
        <v>236</v>
      </c>
      <c r="J381">
        <v>1</v>
      </c>
      <c r="K381" t="s">
        <v>22</v>
      </c>
      <c r="L381">
        <v>2</v>
      </c>
      <c r="M381" t="s">
        <v>262</v>
      </c>
      <c r="N381">
        <v>222</v>
      </c>
      <c r="R381" s="2" t="str">
        <f t="shared" si="11"/>
        <v>.</v>
      </c>
      <c r="S381" s="2">
        <f>VLOOKUP(A381,'Health Total'!$A$2:$S$226,14,0)</f>
        <v>0</v>
      </c>
    </row>
    <row r="382" spans="1:19" x14ac:dyDescent="0.45">
      <c r="A382" s="2" t="str">
        <f t="shared" si="10"/>
        <v>2013|South Canterbury|Total - dwelling type</v>
      </c>
      <c r="B382" t="s">
        <v>16</v>
      </c>
      <c r="C382" t="s">
        <v>17</v>
      </c>
      <c r="D382" t="s">
        <v>18</v>
      </c>
      <c r="E382" t="s">
        <v>19</v>
      </c>
      <c r="F382">
        <v>2013</v>
      </c>
      <c r="G382">
        <v>2013</v>
      </c>
      <c r="H382">
        <v>403</v>
      </c>
      <c r="I382" t="s">
        <v>236</v>
      </c>
      <c r="J382">
        <v>1</v>
      </c>
      <c r="K382" t="s">
        <v>22</v>
      </c>
      <c r="L382">
        <v>99</v>
      </c>
      <c r="M382" t="s">
        <v>260</v>
      </c>
      <c r="N382">
        <v>23586</v>
      </c>
      <c r="R382" s="2" t="str">
        <f t="shared" si="11"/>
        <v>.</v>
      </c>
      <c r="S382" s="2">
        <f>VLOOKUP(A382,'Health Total'!$A$2:$S$226,14,0)</f>
        <v>0</v>
      </c>
    </row>
    <row r="383" spans="1:19" x14ac:dyDescent="0.45">
      <c r="A383" s="2" t="str">
        <f t="shared" si="10"/>
        <v>2013|South Canterbury|Private Dwelling</v>
      </c>
      <c r="B383" t="s">
        <v>16</v>
      </c>
      <c r="C383" t="s">
        <v>17</v>
      </c>
      <c r="D383" t="s">
        <v>18</v>
      </c>
      <c r="E383" t="s">
        <v>19</v>
      </c>
      <c r="F383">
        <v>2013</v>
      </c>
      <c r="G383">
        <v>2013</v>
      </c>
      <c r="H383">
        <v>403</v>
      </c>
      <c r="I383" t="s">
        <v>236</v>
      </c>
      <c r="J383">
        <v>2</v>
      </c>
      <c r="K383" t="s">
        <v>23</v>
      </c>
      <c r="L383">
        <v>1</v>
      </c>
      <c r="M383" t="s">
        <v>261</v>
      </c>
      <c r="N383">
        <v>3339</v>
      </c>
      <c r="R383" s="2">
        <f t="shared" si="11"/>
        <v>12.444096601073346</v>
      </c>
      <c r="S383" s="2">
        <f>VLOOKUP(A383,'Health Total'!$A$2:$S$226,14,0)</f>
        <v>26832</v>
      </c>
    </row>
    <row r="384" spans="1:19" x14ac:dyDescent="0.45">
      <c r="A384" s="2" t="str">
        <f t="shared" si="10"/>
        <v>2013|South Canterbury|Non-private Dwelling</v>
      </c>
      <c r="B384" t="s">
        <v>16</v>
      </c>
      <c r="C384" t="s">
        <v>17</v>
      </c>
      <c r="D384" t="s">
        <v>18</v>
      </c>
      <c r="E384" t="s">
        <v>19</v>
      </c>
      <c r="F384">
        <v>2013</v>
      </c>
      <c r="G384">
        <v>2013</v>
      </c>
      <c r="H384">
        <v>403</v>
      </c>
      <c r="I384" t="s">
        <v>236</v>
      </c>
      <c r="J384">
        <v>2</v>
      </c>
      <c r="K384" t="s">
        <v>23</v>
      </c>
      <c r="L384">
        <v>2</v>
      </c>
      <c r="M384" t="s">
        <v>262</v>
      </c>
      <c r="P384" t="s">
        <v>24</v>
      </c>
      <c r="Q384" t="s">
        <v>25</v>
      </c>
      <c r="R384" s="2" t="str">
        <f t="shared" si="11"/>
        <v>.</v>
      </c>
      <c r="S384" s="2">
        <f>VLOOKUP(A384,'Health Total'!$A$2:$S$226,14,0)</f>
        <v>0</v>
      </c>
    </row>
    <row r="385" spans="1:19" x14ac:dyDescent="0.45">
      <c r="A385" s="2" t="str">
        <f t="shared" si="10"/>
        <v>2013|South Canterbury|Total - dwelling type</v>
      </c>
      <c r="B385" t="s">
        <v>16</v>
      </c>
      <c r="C385" t="s">
        <v>17</v>
      </c>
      <c r="D385" t="s">
        <v>18</v>
      </c>
      <c r="E385" t="s">
        <v>19</v>
      </c>
      <c r="F385">
        <v>2013</v>
      </c>
      <c r="G385">
        <v>2013</v>
      </c>
      <c r="H385">
        <v>403</v>
      </c>
      <c r="I385" t="s">
        <v>236</v>
      </c>
      <c r="J385">
        <v>2</v>
      </c>
      <c r="K385" t="s">
        <v>23</v>
      </c>
      <c r="L385">
        <v>99</v>
      </c>
      <c r="M385" t="s">
        <v>260</v>
      </c>
      <c r="P385" t="s">
        <v>24</v>
      </c>
      <c r="Q385" t="s">
        <v>25</v>
      </c>
      <c r="R385" s="2" t="str">
        <f t="shared" si="11"/>
        <v>.</v>
      </c>
      <c r="S385" s="2">
        <f>VLOOKUP(A385,'Health Total'!$A$2:$S$226,14,0)</f>
        <v>0</v>
      </c>
    </row>
    <row r="386" spans="1:19" x14ac:dyDescent="0.45">
      <c r="A386" s="2" t="str">
        <f t="shared" si="10"/>
        <v>2013|South Canterbury|Private Dwelling</v>
      </c>
      <c r="B386" t="s">
        <v>16</v>
      </c>
      <c r="C386" t="s">
        <v>17</v>
      </c>
      <c r="D386" t="s">
        <v>18</v>
      </c>
      <c r="E386" t="s">
        <v>19</v>
      </c>
      <c r="F386">
        <v>2013</v>
      </c>
      <c r="G386">
        <v>2013</v>
      </c>
      <c r="H386">
        <v>403</v>
      </c>
      <c r="I386" t="s">
        <v>236</v>
      </c>
      <c r="J386">
        <v>21</v>
      </c>
      <c r="K386" t="s">
        <v>26</v>
      </c>
      <c r="L386">
        <v>1</v>
      </c>
      <c r="M386" t="s">
        <v>261</v>
      </c>
      <c r="N386">
        <v>672</v>
      </c>
      <c r="R386" s="2">
        <f t="shared" si="11"/>
        <v>2.5044722719141324</v>
      </c>
      <c r="S386" s="2">
        <f>VLOOKUP(A386,'Health Total'!$A$2:$S$226,14,0)</f>
        <v>26832</v>
      </c>
    </row>
    <row r="387" spans="1:19" x14ac:dyDescent="0.45">
      <c r="A387" s="2" t="str">
        <f t="shared" ref="A387:A450" si="12">G387&amp;"|"&amp;I387&amp;"|"&amp;M387</f>
        <v>2013|South Canterbury|Non-private Dwelling</v>
      </c>
      <c r="B387" t="s">
        <v>16</v>
      </c>
      <c r="C387" t="s">
        <v>17</v>
      </c>
      <c r="D387" t="s">
        <v>18</v>
      </c>
      <c r="E387" t="s">
        <v>19</v>
      </c>
      <c r="F387">
        <v>2013</v>
      </c>
      <c r="G387">
        <v>2013</v>
      </c>
      <c r="H387">
        <v>403</v>
      </c>
      <c r="I387" t="s">
        <v>236</v>
      </c>
      <c r="J387">
        <v>21</v>
      </c>
      <c r="K387" t="s">
        <v>26</v>
      </c>
      <c r="L387">
        <v>2</v>
      </c>
      <c r="M387" t="s">
        <v>262</v>
      </c>
      <c r="P387" t="s">
        <v>24</v>
      </c>
      <c r="Q387" t="s">
        <v>25</v>
      </c>
      <c r="R387" s="2" t="str">
        <f t="shared" ref="R387:R450" si="13">IF(P387&lt;&gt;"_U",IFERROR((N387/S387*100),"."),".")</f>
        <v>.</v>
      </c>
      <c r="S387" s="2">
        <f>VLOOKUP(A387,'Health Total'!$A$2:$S$226,14,0)</f>
        <v>0</v>
      </c>
    </row>
    <row r="388" spans="1:19" x14ac:dyDescent="0.45">
      <c r="A388" s="2" t="str">
        <f t="shared" si="12"/>
        <v>2013|South Canterbury|Total - dwelling type</v>
      </c>
      <c r="B388" t="s">
        <v>16</v>
      </c>
      <c r="C388" t="s">
        <v>17</v>
      </c>
      <c r="D388" t="s">
        <v>18</v>
      </c>
      <c r="E388" t="s">
        <v>19</v>
      </c>
      <c r="F388">
        <v>2013</v>
      </c>
      <c r="G388">
        <v>2013</v>
      </c>
      <c r="H388">
        <v>403</v>
      </c>
      <c r="I388" t="s">
        <v>236</v>
      </c>
      <c r="J388">
        <v>21</v>
      </c>
      <c r="K388" t="s">
        <v>26</v>
      </c>
      <c r="L388">
        <v>99</v>
      </c>
      <c r="M388" t="s">
        <v>260</v>
      </c>
      <c r="P388" t="s">
        <v>24</v>
      </c>
      <c r="Q388" t="s">
        <v>25</v>
      </c>
      <c r="R388" s="2" t="str">
        <f t="shared" si="13"/>
        <v>.</v>
      </c>
      <c r="S388" s="2">
        <f>VLOOKUP(A388,'Health Total'!$A$2:$S$226,14,0)</f>
        <v>0</v>
      </c>
    </row>
    <row r="389" spans="1:19" x14ac:dyDescent="0.45">
      <c r="A389" s="2" t="str">
        <f t="shared" si="12"/>
        <v>2013|South Canterbury|Private Dwelling</v>
      </c>
      <c r="B389" t="s">
        <v>16</v>
      </c>
      <c r="C389" t="s">
        <v>17</v>
      </c>
      <c r="D389" t="s">
        <v>18</v>
      </c>
      <c r="E389" t="s">
        <v>19</v>
      </c>
      <c r="F389">
        <v>2013</v>
      </c>
      <c r="G389">
        <v>2013</v>
      </c>
      <c r="H389">
        <v>403</v>
      </c>
      <c r="I389" t="s">
        <v>236</v>
      </c>
      <c r="J389">
        <v>22</v>
      </c>
      <c r="K389" t="s">
        <v>27</v>
      </c>
      <c r="L389">
        <v>1</v>
      </c>
      <c r="M389" t="s">
        <v>261</v>
      </c>
      <c r="N389">
        <v>2667</v>
      </c>
      <c r="R389" s="2">
        <f t="shared" si="13"/>
        <v>9.9396243291592139</v>
      </c>
      <c r="S389" s="2">
        <f>VLOOKUP(A389,'Health Total'!$A$2:$S$226,14,0)</f>
        <v>26832</v>
      </c>
    </row>
    <row r="390" spans="1:19" x14ac:dyDescent="0.45">
      <c r="A390" s="2" t="str">
        <f t="shared" si="12"/>
        <v>2013|South Canterbury|Non-private Dwelling</v>
      </c>
      <c r="B390" t="s">
        <v>16</v>
      </c>
      <c r="C390" t="s">
        <v>17</v>
      </c>
      <c r="D390" t="s">
        <v>18</v>
      </c>
      <c r="E390" t="s">
        <v>19</v>
      </c>
      <c r="F390">
        <v>2013</v>
      </c>
      <c r="G390">
        <v>2013</v>
      </c>
      <c r="H390">
        <v>403</v>
      </c>
      <c r="I390" t="s">
        <v>236</v>
      </c>
      <c r="J390">
        <v>22</v>
      </c>
      <c r="K390" t="s">
        <v>27</v>
      </c>
      <c r="L390">
        <v>2</v>
      </c>
      <c r="M390" t="s">
        <v>262</v>
      </c>
      <c r="P390" t="s">
        <v>24</v>
      </c>
      <c r="Q390" t="s">
        <v>25</v>
      </c>
      <c r="R390" s="2" t="str">
        <f t="shared" si="13"/>
        <v>.</v>
      </c>
      <c r="S390" s="2">
        <f>VLOOKUP(A390,'Health Total'!$A$2:$S$226,14,0)</f>
        <v>0</v>
      </c>
    </row>
    <row r="391" spans="1:19" x14ac:dyDescent="0.45">
      <c r="A391" s="2" t="str">
        <f t="shared" si="12"/>
        <v>2013|South Canterbury|Total - dwelling type</v>
      </c>
      <c r="B391" t="s">
        <v>16</v>
      </c>
      <c r="C391" t="s">
        <v>17</v>
      </c>
      <c r="D391" t="s">
        <v>18</v>
      </c>
      <c r="E391" t="s">
        <v>19</v>
      </c>
      <c r="F391">
        <v>2013</v>
      </c>
      <c r="G391">
        <v>2013</v>
      </c>
      <c r="H391">
        <v>403</v>
      </c>
      <c r="I391" t="s">
        <v>236</v>
      </c>
      <c r="J391">
        <v>22</v>
      </c>
      <c r="K391" t="s">
        <v>27</v>
      </c>
      <c r="L391">
        <v>99</v>
      </c>
      <c r="M391" t="s">
        <v>260</v>
      </c>
      <c r="P391" t="s">
        <v>24</v>
      </c>
      <c r="Q391" t="s">
        <v>25</v>
      </c>
      <c r="R391" s="2" t="str">
        <f t="shared" si="13"/>
        <v>.</v>
      </c>
      <c r="S391" s="2">
        <f>VLOOKUP(A391,'Health Total'!$A$2:$S$226,14,0)</f>
        <v>0</v>
      </c>
    </row>
    <row r="392" spans="1:19" x14ac:dyDescent="0.45">
      <c r="A392" s="2" t="str">
        <f t="shared" si="12"/>
        <v>2013|South Canterbury|Private Dwelling</v>
      </c>
      <c r="B392" t="s">
        <v>16</v>
      </c>
      <c r="C392" t="s">
        <v>17</v>
      </c>
      <c r="D392" t="s">
        <v>18</v>
      </c>
      <c r="E392" t="s">
        <v>19</v>
      </c>
      <c r="F392">
        <v>2013</v>
      </c>
      <c r="G392">
        <v>2013</v>
      </c>
      <c r="H392">
        <v>403</v>
      </c>
      <c r="I392" t="s">
        <v>236</v>
      </c>
      <c r="J392">
        <v>3</v>
      </c>
      <c r="K392" t="s">
        <v>28</v>
      </c>
      <c r="L392">
        <v>1</v>
      </c>
      <c r="M392" t="s">
        <v>261</v>
      </c>
      <c r="N392">
        <v>132</v>
      </c>
      <c r="R392" s="2">
        <f t="shared" si="13"/>
        <v>0.49194991055456172</v>
      </c>
      <c r="S392" s="2">
        <f>VLOOKUP(A392,'Health Total'!$A$2:$S$226,14,0)</f>
        <v>26832</v>
      </c>
    </row>
    <row r="393" spans="1:19" x14ac:dyDescent="0.45">
      <c r="A393" s="2" t="str">
        <f t="shared" si="12"/>
        <v>2013|South Canterbury|Non-private Dwelling</v>
      </c>
      <c r="B393" t="s">
        <v>16</v>
      </c>
      <c r="C393" t="s">
        <v>17</v>
      </c>
      <c r="D393" t="s">
        <v>18</v>
      </c>
      <c r="E393" t="s">
        <v>19</v>
      </c>
      <c r="F393">
        <v>2013</v>
      </c>
      <c r="G393">
        <v>2013</v>
      </c>
      <c r="H393">
        <v>403</v>
      </c>
      <c r="I393" t="s">
        <v>236</v>
      </c>
      <c r="J393">
        <v>3</v>
      </c>
      <c r="K393" t="s">
        <v>28</v>
      </c>
      <c r="L393">
        <v>2</v>
      </c>
      <c r="M393" t="s">
        <v>262</v>
      </c>
      <c r="P393" t="s">
        <v>24</v>
      </c>
      <c r="Q393" t="s">
        <v>25</v>
      </c>
      <c r="R393" s="2" t="str">
        <f t="shared" si="13"/>
        <v>.</v>
      </c>
      <c r="S393" s="2">
        <f>VLOOKUP(A393,'Health Total'!$A$2:$S$226,14,0)</f>
        <v>0</v>
      </c>
    </row>
    <row r="394" spans="1:19" x14ac:dyDescent="0.45">
      <c r="A394" s="2" t="str">
        <f t="shared" si="12"/>
        <v>2013|South Canterbury|Total - dwelling type</v>
      </c>
      <c r="B394" t="s">
        <v>16</v>
      </c>
      <c r="C394" t="s">
        <v>17</v>
      </c>
      <c r="D394" t="s">
        <v>18</v>
      </c>
      <c r="E394" t="s">
        <v>19</v>
      </c>
      <c r="F394">
        <v>2013</v>
      </c>
      <c r="G394">
        <v>2013</v>
      </c>
      <c r="H394">
        <v>403</v>
      </c>
      <c r="I394" t="s">
        <v>236</v>
      </c>
      <c r="J394">
        <v>3</v>
      </c>
      <c r="K394" t="s">
        <v>28</v>
      </c>
      <c r="L394">
        <v>99</v>
      </c>
      <c r="M394" t="s">
        <v>260</v>
      </c>
      <c r="P394" t="s">
        <v>24</v>
      </c>
      <c r="Q394" t="s">
        <v>25</v>
      </c>
      <c r="R394" s="2" t="str">
        <f t="shared" si="13"/>
        <v>.</v>
      </c>
      <c r="S394" s="2">
        <f>VLOOKUP(A394,'Health Total'!$A$2:$S$226,14,0)</f>
        <v>0</v>
      </c>
    </row>
    <row r="395" spans="1:19" x14ac:dyDescent="0.45">
      <c r="A395" s="2" t="str">
        <f t="shared" si="12"/>
        <v>2013|South Canterbury|Private Dwelling</v>
      </c>
      <c r="B395" t="s">
        <v>16</v>
      </c>
      <c r="C395" t="s">
        <v>17</v>
      </c>
      <c r="D395" t="s">
        <v>18</v>
      </c>
      <c r="E395" t="s">
        <v>19</v>
      </c>
      <c r="F395">
        <v>2013</v>
      </c>
      <c r="G395">
        <v>2013</v>
      </c>
      <c r="H395">
        <v>403</v>
      </c>
      <c r="I395" t="s">
        <v>236</v>
      </c>
      <c r="J395">
        <v>999</v>
      </c>
      <c r="K395" t="s">
        <v>29</v>
      </c>
      <c r="L395">
        <v>1</v>
      </c>
      <c r="M395" t="s">
        <v>261</v>
      </c>
      <c r="N395">
        <v>26832</v>
      </c>
      <c r="R395" s="2">
        <f t="shared" si="13"/>
        <v>100</v>
      </c>
      <c r="S395" s="2">
        <f>VLOOKUP(A395,'Health Total'!$A$2:$S$226,14,0)</f>
        <v>26832</v>
      </c>
    </row>
    <row r="396" spans="1:19" x14ac:dyDescent="0.45">
      <c r="A396" s="2" t="str">
        <f t="shared" si="12"/>
        <v>2013|South Canterbury|Non-private Dwelling</v>
      </c>
      <c r="B396" t="s">
        <v>16</v>
      </c>
      <c r="C396" t="s">
        <v>17</v>
      </c>
      <c r="D396" t="s">
        <v>18</v>
      </c>
      <c r="E396" t="s">
        <v>19</v>
      </c>
      <c r="F396">
        <v>2013</v>
      </c>
      <c r="G396">
        <v>2013</v>
      </c>
      <c r="H396">
        <v>403</v>
      </c>
      <c r="I396" t="s">
        <v>236</v>
      </c>
      <c r="J396">
        <v>999</v>
      </c>
      <c r="K396" t="s">
        <v>29</v>
      </c>
      <c r="L396">
        <v>2</v>
      </c>
      <c r="M396" t="s">
        <v>262</v>
      </c>
      <c r="P396" t="s">
        <v>24</v>
      </c>
      <c r="Q396" t="s">
        <v>25</v>
      </c>
      <c r="R396" s="2" t="str">
        <f t="shared" si="13"/>
        <v>.</v>
      </c>
      <c r="S396" s="2">
        <f>VLOOKUP(A396,'Health Total'!$A$2:$S$226,14,0)</f>
        <v>0</v>
      </c>
    </row>
    <row r="397" spans="1:19" x14ac:dyDescent="0.45">
      <c r="A397" s="2" t="str">
        <f t="shared" si="12"/>
        <v>2013|South Canterbury|Total - dwelling type</v>
      </c>
      <c r="B397" t="s">
        <v>16</v>
      </c>
      <c r="C397" t="s">
        <v>17</v>
      </c>
      <c r="D397" t="s">
        <v>18</v>
      </c>
      <c r="E397" t="s">
        <v>19</v>
      </c>
      <c r="F397">
        <v>2013</v>
      </c>
      <c r="G397">
        <v>2013</v>
      </c>
      <c r="H397">
        <v>403</v>
      </c>
      <c r="I397" t="s">
        <v>236</v>
      </c>
      <c r="J397">
        <v>999</v>
      </c>
      <c r="K397" t="s">
        <v>29</v>
      </c>
      <c r="L397">
        <v>99</v>
      </c>
      <c r="M397" t="s">
        <v>260</v>
      </c>
      <c r="P397" t="s">
        <v>24</v>
      </c>
      <c r="Q397" t="s">
        <v>25</v>
      </c>
      <c r="R397" s="2" t="str">
        <f t="shared" si="13"/>
        <v>.</v>
      </c>
      <c r="S397" s="2">
        <f>VLOOKUP(A397,'Health Total'!$A$2:$S$226,14,0)</f>
        <v>0</v>
      </c>
    </row>
    <row r="398" spans="1:19" x14ac:dyDescent="0.45">
      <c r="A398" s="2" t="str">
        <f t="shared" si="12"/>
        <v>2013|Southern|Private Dwelling</v>
      </c>
      <c r="B398" t="s">
        <v>16</v>
      </c>
      <c r="C398" t="s">
        <v>17</v>
      </c>
      <c r="D398" t="s">
        <v>18</v>
      </c>
      <c r="E398" t="s">
        <v>19</v>
      </c>
      <c r="F398">
        <v>2013</v>
      </c>
      <c r="G398">
        <v>2013</v>
      </c>
      <c r="H398">
        <v>404</v>
      </c>
      <c r="I398" t="s">
        <v>235</v>
      </c>
      <c r="J398">
        <v>1</v>
      </c>
      <c r="K398" t="s">
        <v>22</v>
      </c>
      <c r="L398">
        <v>1</v>
      </c>
      <c r="M398" t="s">
        <v>261</v>
      </c>
      <c r="N398">
        <v>118455</v>
      </c>
      <c r="R398" s="2">
        <f t="shared" si="13"/>
        <v>85.88363240891789</v>
      </c>
      <c r="S398" s="2">
        <f>VLOOKUP(A398,'Health Total'!$A$2:$S$226,14,0)</f>
        <v>137925</v>
      </c>
    </row>
    <row r="399" spans="1:19" x14ac:dyDescent="0.45">
      <c r="A399" s="2" t="str">
        <f t="shared" si="12"/>
        <v>2013|Southern|Non-private Dwelling</v>
      </c>
      <c r="B399" t="s">
        <v>16</v>
      </c>
      <c r="C399" t="s">
        <v>17</v>
      </c>
      <c r="D399" t="s">
        <v>18</v>
      </c>
      <c r="E399" t="s">
        <v>19</v>
      </c>
      <c r="F399">
        <v>2013</v>
      </c>
      <c r="G399">
        <v>2013</v>
      </c>
      <c r="H399">
        <v>404</v>
      </c>
      <c r="I399" t="s">
        <v>235</v>
      </c>
      <c r="J399">
        <v>1</v>
      </c>
      <c r="K399" t="s">
        <v>22</v>
      </c>
      <c r="L399">
        <v>2</v>
      </c>
      <c r="M399" t="s">
        <v>262</v>
      </c>
      <c r="N399">
        <v>1398</v>
      </c>
      <c r="R399" s="2" t="str">
        <f t="shared" si="13"/>
        <v>.</v>
      </c>
      <c r="S399" s="2">
        <f>VLOOKUP(A399,'Health Total'!$A$2:$S$226,14,0)</f>
        <v>0</v>
      </c>
    </row>
    <row r="400" spans="1:19" x14ac:dyDescent="0.45">
      <c r="A400" s="2" t="str">
        <f t="shared" si="12"/>
        <v>2013|Southern|Total - dwelling type</v>
      </c>
      <c r="B400" t="s">
        <v>16</v>
      </c>
      <c r="C400" t="s">
        <v>17</v>
      </c>
      <c r="D400" t="s">
        <v>18</v>
      </c>
      <c r="E400" t="s">
        <v>19</v>
      </c>
      <c r="F400">
        <v>2013</v>
      </c>
      <c r="G400">
        <v>2013</v>
      </c>
      <c r="H400">
        <v>404</v>
      </c>
      <c r="I400" t="s">
        <v>235</v>
      </c>
      <c r="J400">
        <v>1</v>
      </c>
      <c r="K400" t="s">
        <v>22</v>
      </c>
      <c r="L400">
        <v>99</v>
      </c>
      <c r="M400" t="s">
        <v>260</v>
      </c>
      <c r="N400">
        <v>119850</v>
      </c>
      <c r="R400" s="2" t="str">
        <f t="shared" si="13"/>
        <v>.</v>
      </c>
      <c r="S400" s="2">
        <f>VLOOKUP(A400,'Health Total'!$A$2:$S$226,14,0)</f>
        <v>0</v>
      </c>
    </row>
    <row r="401" spans="1:19" x14ac:dyDescent="0.45">
      <c r="A401" s="2" t="str">
        <f t="shared" si="12"/>
        <v>2013|Southern|Private Dwelling</v>
      </c>
      <c r="B401" t="s">
        <v>16</v>
      </c>
      <c r="C401" t="s">
        <v>17</v>
      </c>
      <c r="D401" t="s">
        <v>18</v>
      </c>
      <c r="E401" t="s">
        <v>19</v>
      </c>
      <c r="F401">
        <v>2013</v>
      </c>
      <c r="G401">
        <v>2013</v>
      </c>
      <c r="H401">
        <v>404</v>
      </c>
      <c r="I401" t="s">
        <v>235</v>
      </c>
      <c r="J401">
        <v>2</v>
      </c>
      <c r="K401" t="s">
        <v>23</v>
      </c>
      <c r="L401">
        <v>1</v>
      </c>
      <c r="M401" t="s">
        <v>261</v>
      </c>
      <c r="N401">
        <v>18729</v>
      </c>
      <c r="R401" s="2">
        <f t="shared" si="13"/>
        <v>13.579119086460031</v>
      </c>
      <c r="S401" s="2">
        <f>VLOOKUP(A401,'Health Total'!$A$2:$S$226,14,0)</f>
        <v>137925</v>
      </c>
    </row>
    <row r="402" spans="1:19" x14ac:dyDescent="0.45">
      <c r="A402" s="2" t="str">
        <f t="shared" si="12"/>
        <v>2013|Southern|Non-private Dwelling</v>
      </c>
      <c r="B402" t="s">
        <v>16</v>
      </c>
      <c r="C402" t="s">
        <v>17</v>
      </c>
      <c r="D402" t="s">
        <v>18</v>
      </c>
      <c r="E402" t="s">
        <v>19</v>
      </c>
      <c r="F402">
        <v>2013</v>
      </c>
      <c r="G402">
        <v>2013</v>
      </c>
      <c r="H402">
        <v>404</v>
      </c>
      <c r="I402" t="s">
        <v>235</v>
      </c>
      <c r="J402">
        <v>2</v>
      </c>
      <c r="K402" t="s">
        <v>23</v>
      </c>
      <c r="L402">
        <v>2</v>
      </c>
      <c r="M402" t="s">
        <v>262</v>
      </c>
      <c r="P402" t="s">
        <v>24</v>
      </c>
      <c r="Q402" t="s">
        <v>25</v>
      </c>
      <c r="R402" s="2" t="str">
        <f t="shared" si="13"/>
        <v>.</v>
      </c>
      <c r="S402" s="2">
        <f>VLOOKUP(A402,'Health Total'!$A$2:$S$226,14,0)</f>
        <v>0</v>
      </c>
    </row>
    <row r="403" spans="1:19" x14ac:dyDescent="0.45">
      <c r="A403" s="2" t="str">
        <f t="shared" si="12"/>
        <v>2013|Southern|Total - dwelling type</v>
      </c>
      <c r="B403" t="s">
        <v>16</v>
      </c>
      <c r="C403" t="s">
        <v>17</v>
      </c>
      <c r="D403" t="s">
        <v>18</v>
      </c>
      <c r="E403" t="s">
        <v>19</v>
      </c>
      <c r="F403">
        <v>2013</v>
      </c>
      <c r="G403">
        <v>2013</v>
      </c>
      <c r="H403">
        <v>404</v>
      </c>
      <c r="I403" t="s">
        <v>235</v>
      </c>
      <c r="J403">
        <v>2</v>
      </c>
      <c r="K403" t="s">
        <v>23</v>
      </c>
      <c r="L403">
        <v>99</v>
      </c>
      <c r="M403" t="s">
        <v>260</v>
      </c>
      <c r="P403" t="s">
        <v>24</v>
      </c>
      <c r="Q403" t="s">
        <v>25</v>
      </c>
      <c r="R403" s="2" t="str">
        <f t="shared" si="13"/>
        <v>.</v>
      </c>
      <c r="S403" s="2">
        <f>VLOOKUP(A403,'Health Total'!$A$2:$S$226,14,0)</f>
        <v>0</v>
      </c>
    </row>
    <row r="404" spans="1:19" x14ac:dyDescent="0.45">
      <c r="A404" s="2" t="str">
        <f t="shared" si="12"/>
        <v>2013|Southern|Private Dwelling</v>
      </c>
      <c r="B404" t="s">
        <v>16</v>
      </c>
      <c r="C404" t="s">
        <v>17</v>
      </c>
      <c r="D404" t="s">
        <v>18</v>
      </c>
      <c r="E404" t="s">
        <v>19</v>
      </c>
      <c r="F404">
        <v>2013</v>
      </c>
      <c r="G404">
        <v>2013</v>
      </c>
      <c r="H404">
        <v>404</v>
      </c>
      <c r="I404" t="s">
        <v>235</v>
      </c>
      <c r="J404">
        <v>21</v>
      </c>
      <c r="K404" t="s">
        <v>26</v>
      </c>
      <c r="L404">
        <v>1</v>
      </c>
      <c r="M404" t="s">
        <v>261</v>
      </c>
      <c r="N404">
        <v>3753</v>
      </c>
      <c r="R404" s="2">
        <f t="shared" si="13"/>
        <v>2.7210440456769986</v>
      </c>
      <c r="S404" s="2">
        <f>VLOOKUP(A404,'Health Total'!$A$2:$S$226,14,0)</f>
        <v>137925</v>
      </c>
    </row>
    <row r="405" spans="1:19" x14ac:dyDescent="0.45">
      <c r="A405" s="2" t="str">
        <f t="shared" si="12"/>
        <v>2013|Southern|Non-private Dwelling</v>
      </c>
      <c r="B405" t="s">
        <v>16</v>
      </c>
      <c r="C405" t="s">
        <v>17</v>
      </c>
      <c r="D405" t="s">
        <v>18</v>
      </c>
      <c r="E405" t="s">
        <v>19</v>
      </c>
      <c r="F405">
        <v>2013</v>
      </c>
      <c r="G405">
        <v>2013</v>
      </c>
      <c r="H405">
        <v>404</v>
      </c>
      <c r="I405" t="s">
        <v>235</v>
      </c>
      <c r="J405">
        <v>21</v>
      </c>
      <c r="K405" t="s">
        <v>26</v>
      </c>
      <c r="L405">
        <v>2</v>
      </c>
      <c r="M405" t="s">
        <v>262</v>
      </c>
      <c r="P405" t="s">
        <v>24</v>
      </c>
      <c r="Q405" t="s">
        <v>25</v>
      </c>
      <c r="R405" s="2" t="str">
        <f t="shared" si="13"/>
        <v>.</v>
      </c>
      <c r="S405" s="2">
        <f>VLOOKUP(A405,'Health Total'!$A$2:$S$226,14,0)</f>
        <v>0</v>
      </c>
    </row>
    <row r="406" spans="1:19" x14ac:dyDescent="0.45">
      <c r="A406" s="2" t="str">
        <f t="shared" si="12"/>
        <v>2013|Southern|Total - dwelling type</v>
      </c>
      <c r="B406" t="s">
        <v>16</v>
      </c>
      <c r="C406" t="s">
        <v>17</v>
      </c>
      <c r="D406" t="s">
        <v>18</v>
      </c>
      <c r="E406" t="s">
        <v>19</v>
      </c>
      <c r="F406">
        <v>2013</v>
      </c>
      <c r="G406">
        <v>2013</v>
      </c>
      <c r="H406">
        <v>404</v>
      </c>
      <c r="I406" t="s">
        <v>235</v>
      </c>
      <c r="J406">
        <v>21</v>
      </c>
      <c r="K406" t="s">
        <v>26</v>
      </c>
      <c r="L406">
        <v>99</v>
      </c>
      <c r="M406" t="s">
        <v>260</v>
      </c>
      <c r="P406" t="s">
        <v>24</v>
      </c>
      <c r="Q406" t="s">
        <v>25</v>
      </c>
      <c r="R406" s="2" t="str">
        <f t="shared" si="13"/>
        <v>.</v>
      </c>
      <c r="S406" s="2">
        <f>VLOOKUP(A406,'Health Total'!$A$2:$S$226,14,0)</f>
        <v>0</v>
      </c>
    </row>
    <row r="407" spans="1:19" x14ac:dyDescent="0.45">
      <c r="A407" s="2" t="str">
        <f t="shared" si="12"/>
        <v>2013|Southern|Private Dwelling</v>
      </c>
      <c r="B407" t="s">
        <v>16</v>
      </c>
      <c r="C407" t="s">
        <v>17</v>
      </c>
      <c r="D407" t="s">
        <v>18</v>
      </c>
      <c r="E407" t="s">
        <v>19</v>
      </c>
      <c r="F407">
        <v>2013</v>
      </c>
      <c r="G407">
        <v>2013</v>
      </c>
      <c r="H407">
        <v>404</v>
      </c>
      <c r="I407" t="s">
        <v>235</v>
      </c>
      <c r="J407">
        <v>22</v>
      </c>
      <c r="K407" t="s">
        <v>27</v>
      </c>
      <c r="L407">
        <v>1</v>
      </c>
      <c r="M407" t="s">
        <v>261</v>
      </c>
      <c r="N407">
        <v>14973</v>
      </c>
      <c r="R407" s="2">
        <f t="shared" si="13"/>
        <v>10.855899945622621</v>
      </c>
      <c r="S407" s="2">
        <f>VLOOKUP(A407,'Health Total'!$A$2:$S$226,14,0)</f>
        <v>137925</v>
      </c>
    </row>
    <row r="408" spans="1:19" x14ac:dyDescent="0.45">
      <c r="A408" s="2" t="str">
        <f t="shared" si="12"/>
        <v>2013|Southern|Non-private Dwelling</v>
      </c>
      <c r="B408" t="s">
        <v>16</v>
      </c>
      <c r="C408" t="s">
        <v>17</v>
      </c>
      <c r="D408" t="s">
        <v>18</v>
      </c>
      <c r="E408" t="s">
        <v>19</v>
      </c>
      <c r="F408">
        <v>2013</v>
      </c>
      <c r="G408">
        <v>2013</v>
      </c>
      <c r="H408">
        <v>404</v>
      </c>
      <c r="I408" t="s">
        <v>235</v>
      </c>
      <c r="J408">
        <v>22</v>
      </c>
      <c r="K408" t="s">
        <v>27</v>
      </c>
      <c r="L408">
        <v>2</v>
      </c>
      <c r="M408" t="s">
        <v>262</v>
      </c>
      <c r="P408" t="s">
        <v>24</v>
      </c>
      <c r="Q408" t="s">
        <v>25</v>
      </c>
      <c r="R408" s="2" t="str">
        <f t="shared" si="13"/>
        <v>.</v>
      </c>
      <c r="S408" s="2">
        <f>VLOOKUP(A408,'Health Total'!$A$2:$S$226,14,0)</f>
        <v>0</v>
      </c>
    </row>
    <row r="409" spans="1:19" x14ac:dyDescent="0.45">
      <c r="A409" s="2" t="str">
        <f t="shared" si="12"/>
        <v>2013|Southern|Total - dwelling type</v>
      </c>
      <c r="B409" t="s">
        <v>16</v>
      </c>
      <c r="C409" t="s">
        <v>17</v>
      </c>
      <c r="D409" t="s">
        <v>18</v>
      </c>
      <c r="E409" t="s">
        <v>19</v>
      </c>
      <c r="F409">
        <v>2013</v>
      </c>
      <c r="G409">
        <v>2013</v>
      </c>
      <c r="H409">
        <v>404</v>
      </c>
      <c r="I409" t="s">
        <v>235</v>
      </c>
      <c r="J409">
        <v>22</v>
      </c>
      <c r="K409" t="s">
        <v>27</v>
      </c>
      <c r="L409">
        <v>99</v>
      </c>
      <c r="M409" t="s">
        <v>260</v>
      </c>
      <c r="P409" t="s">
        <v>24</v>
      </c>
      <c r="Q409" t="s">
        <v>25</v>
      </c>
      <c r="R409" s="2" t="str">
        <f t="shared" si="13"/>
        <v>.</v>
      </c>
      <c r="S409" s="2">
        <f>VLOOKUP(A409,'Health Total'!$A$2:$S$226,14,0)</f>
        <v>0</v>
      </c>
    </row>
    <row r="410" spans="1:19" x14ac:dyDescent="0.45">
      <c r="A410" s="2" t="str">
        <f t="shared" si="12"/>
        <v>2013|Southern|Private Dwelling</v>
      </c>
      <c r="B410" t="s">
        <v>16</v>
      </c>
      <c r="C410" t="s">
        <v>17</v>
      </c>
      <c r="D410" t="s">
        <v>18</v>
      </c>
      <c r="E410" t="s">
        <v>19</v>
      </c>
      <c r="F410">
        <v>2013</v>
      </c>
      <c r="G410">
        <v>2013</v>
      </c>
      <c r="H410">
        <v>404</v>
      </c>
      <c r="I410" t="s">
        <v>235</v>
      </c>
      <c r="J410">
        <v>3</v>
      </c>
      <c r="K410" t="s">
        <v>28</v>
      </c>
      <c r="L410">
        <v>1</v>
      </c>
      <c r="M410" t="s">
        <v>261</v>
      </c>
      <c r="N410">
        <v>744</v>
      </c>
      <c r="R410" s="2">
        <f t="shared" si="13"/>
        <v>0.53942359978249055</v>
      </c>
      <c r="S410" s="2">
        <f>VLOOKUP(A410,'Health Total'!$A$2:$S$226,14,0)</f>
        <v>137925</v>
      </c>
    </row>
    <row r="411" spans="1:19" x14ac:dyDescent="0.45">
      <c r="A411" s="2" t="str">
        <f t="shared" si="12"/>
        <v>2013|Southern|Non-private Dwelling</v>
      </c>
      <c r="B411" t="s">
        <v>16</v>
      </c>
      <c r="C411" t="s">
        <v>17</v>
      </c>
      <c r="D411" t="s">
        <v>18</v>
      </c>
      <c r="E411" t="s">
        <v>19</v>
      </c>
      <c r="F411">
        <v>2013</v>
      </c>
      <c r="G411">
        <v>2013</v>
      </c>
      <c r="H411">
        <v>404</v>
      </c>
      <c r="I411" t="s">
        <v>235</v>
      </c>
      <c r="J411">
        <v>3</v>
      </c>
      <c r="K411" t="s">
        <v>28</v>
      </c>
      <c r="L411">
        <v>2</v>
      </c>
      <c r="M411" t="s">
        <v>262</v>
      </c>
      <c r="P411" t="s">
        <v>24</v>
      </c>
      <c r="Q411" t="s">
        <v>25</v>
      </c>
      <c r="R411" s="2" t="str">
        <f t="shared" si="13"/>
        <v>.</v>
      </c>
      <c r="S411" s="2">
        <f>VLOOKUP(A411,'Health Total'!$A$2:$S$226,14,0)</f>
        <v>0</v>
      </c>
    </row>
    <row r="412" spans="1:19" x14ac:dyDescent="0.45">
      <c r="A412" s="2" t="str">
        <f t="shared" si="12"/>
        <v>2013|Southern|Total - dwelling type</v>
      </c>
      <c r="B412" t="s">
        <v>16</v>
      </c>
      <c r="C412" t="s">
        <v>17</v>
      </c>
      <c r="D412" t="s">
        <v>18</v>
      </c>
      <c r="E412" t="s">
        <v>19</v>
      </c>
      <c r="F412">
        <v>2013</v>
      </c>
      <c r="G412">
        <v>2013</v>
      </c>
      <c r="H412">
        <v>404</v>
      </c>
      <c r="I412" t="s">
        <v>235</v>
      </c>
      <c r="J412">
        <v>3</v>
      </c>
      <c r="K412" t="s">
        <v>28</v>
      </c>
      <c r="L412">
        <v>99</v>
      </c>
      <c r="M412" t="s">
        <v>260</v>
      </c>
      <c r="P412" t="s">
        <v>24</v>
      </c>
      <c r="Q412" t="s">
        <v>25</v>
      </c>
      <c r="R412" s="2" t="str">
        <f t="shared" si="13"/>
        <v>.</v>
      </c>
      <c r="S412" s="2">
        <f>VLOOKUP(A412,'Health Total'!$A$2:$S$226,14,0)</f>
        <v>0</v>
      </c>
    </row>
    <row r="413" spans="1:19" x14ac:dyDescent="0.45">
      <c r="A413" s="2" t="str">
        <f t="shared" si="12"/>
        <v>2013|Southern|Private Dwelling</v>
      </c>
      <c r="B413" t="s">
        <v>16</v>
      </c>
      <c r="C413" t="s">
        <v>17</v>
      </c>
      <c r="D413" t="s">
        <v>18</v>
      </c>
      <c r="E413" t="s">
        <v>19</v>
      </c>
      <c r="F413">
        <v>2013</v>
      </c>
      <c r="G413">
        <v>2013</v>
      </c>
      <c r="H413">
        <v>404</v>
      </c>
      <c r="I413" t="s">
        <v>235</v>
      </c>
      <c r="J413">
        <v>999</v>
      </c>
      <c r="K413" t="s">
        <v>29</v>
      </c>
      <c r="L413">
        <v>1</v>
      </c>
      <c r="M413" t="s">
        <v>261</v>
      </c>
      <c r="N413">
        <v>137925</v>
      </c>
      <c r="R413" s="2">
        <f t="shared" si="13"/>
        <v>100</v>
      </c>
      <c r="S413" s="2">
        <f>VLOOKUP(A413,'Health Total'!$A$2:$S$226,14,0)</f>
        <v>137925</v>
      </c>
    </row>
    <row r="414" spans="1:19" x14ac:dyDescent="0.45">
      <c r="A414" s="2" t="str">
        <f t="shared" si="12"/>
        <v>2013|Southern|Non-private Dwelling</v>
      </c>
      <c r="B414" t="s">
        <v>16</v>
      </c>
      <c r="C414" t="s">
        <v>17</v>
      </c>
      <c r="D414" t="s">
        <v>18</v>
      </c>
      <c r="E414" t="s">
        <v>19</v>
      </c>
      <c r="F414">
        <v>2013</v>
      </c>
      <c r="G414">
        <v>2013</v>
      </c>
      <c r="H414">
        <v>404</v>
      </c>
      <c r="I414" t="s">
        <v>235</v>
      </c>
      <c r="J414">
        <v>999</v>
      </c>
      <c r="K414" t="s">
        <v>29</v>
      </c>
      <c r="L414">
        <v>2</v>
      </c>
      <c r="M414" t="s">
        <v>262</v>
      </c>
      <c r="P414" t="s">
        <v>24</v>
      </c>
      <c r="Q414" t="s">
        <v>25</v>
      </c>
      <c r="R414" s="2" t="str">
        <f t="shared" si="13"/>
        <v>.</v>
      </c>
      <c r="S414" s="2">
        <f>VLOOKUP(A414,'Health Total'!$A$2:$S$226,14,0)</f>
        <v>0</v>
      </c>
    </row>
    <row r="415" spans="1:19" x14ac:dyDescent="0.45">
      <c r="A415" s="2" t="str">
        <f t="shared" si="12"/>
        <v>2013|Southern|Total - dwelling type</v>
      </c>
      <c r="B415" t="s">
        <v>16</v>
      </c>
      <c r="C415" t="s">
        <v>17</v>
      </c>
      <c r="D415" t="s">
        <v>18</v>
      </c>
      <c r="E415" t="s">
        <v>19</v>
      </c>
      <c r="F415">
        <v>2013</v>
      </c>
      <c r="G415">
        <v>2013</v>
      </c>
      <c r="H415">
        <v>404</v>
      </c>
      <c r="I415" t="s">
        <v>235</v>
      </c>
      <c r="J415">
        <v>999</v>
      </c>
      <c r="K415" t="s">
        <v>29</v>
      </c>
      <c r="L415">
        <v>99</v>
      </c>
      <c r="M415" t="s">
        <v>260</v>
      </c>
      <c r="P415" t="s">
        <v>24</v>
      </c>
      <c r="Q415" t="s">
        <v>25</v>
      </c>
      <c r="R415" s="2" t="str">
        <f t="shared" si="13"/>
        <v>.</v>
      </c>
      <c r="S415" s="2">
        <f>VLOOKUP(A415,'Health Total'!$A$2:$S$226,14,0)</f>
        <v>0</v>
      </c>
    </row>
    <row r="416" spans="1:19" x14ac:dyDescent="0.45">
      <c r="A416" s="2" t="str">
        <f t="shared" si="12"/>
        <v>2013|Area outside health region|Private Dwelling</v>
      </c>
      <c r="B416" t="s">
        <v>16</v>
      </c>
      <c r="C416" t="s">
        <v>17</v>
      </c>
      <c r="D416" t="s">
        <v>18</v>
      </c>
      <c r="E416" t="s">
        <v>19</v>
      </c>
      <c r="F416">
        <v>2013</v>
      </c>
      <c r="G416">
        <v>2013</v>
      </c>
      <c r="H416">
        <v>90</v>
      </c>
      <c r="I416" t="s">
        <v>234</v>
      </c>
      <c r="J416">
        <v>1</v>
      </c>
      <c r="K416" t="s">
        <v>22</v>
      </c>
      <c r="L416">
        <v>1</v>
      </c>
      <c r="M416" t="s">
        <v>261</v>
      </c>
      <c r="N416">
        <v>213</v>
      </c>
      <c r="R416" s="2">
        <f t="shared" si="13"/>
        <v>79.775280898876403</v>
      </c>
      <c r="S416" s="2">
        <f>VLOOKUP(A416,'Health Total'!$A$2:$S$226,14,0)</f>
        <v>267</v>
      </c>
    </row>
    <row r="417" spans="1:19" x14ac:dyDescent="0.45">
      <c r="A417" s="2" t="str">
        <f t="shared" si="12"/>
        <v>2013|Area outside health region|Non-private Dwelling</v>
      </c>
      <c r="B417" t="s">
        <v>16</v>
      </c>
      <c r="C417" t="s">
        <v>17</v>
      </c>
      <c r="D417" t="s">
        <v>18</v>
      </c>
      <c r="E417" t="s">
        <v>19</v>
      </c>
      <c r="F417">
        <v>2013</v>
      </c>
      <c r="G417">
        <v>2013</v>
      </c>
      <c r="H417">
        <v>90</v>
      </c>
      <c r="I417" t="s">
        <v>234</v>
      </c>
      <c r="J417">
        <v>1</v>
      </c>
      <c r="K417" t="s">
        <v>22</v>
      </c>
      <c r="L417">
        <v>2</v>
      </c>
      <c r="M417" t="s">
        <v>262</v>
      </c>
      <c r="N417">
        <v>45</v>
      </c>
      <c r="R417" s="2" t="str">
        <f t="shared" si="13"/>
        <v>.</v>
      </c>
      <c r="S417" s="2">
        <f>VLOOKUP(A417,'Health Total'!$A$2:$S$226,14,0)</f>
        <v>0</v>
      </c>
    </row>
    <row r="418" spans="1:19" x14ac:dyDescent="0.45">
      <c r="A418" s="2" t="str">
        <f t="shared" si="12"/>
        <v>2013|Area outside health region|Total - dwelling type</v>
      </c>
      <c r="B418" t="s">
        <v>16</v>
      </c>
      <c r="C418" t="s">
        <v>17</v>
      </c>
      <c r="D418" t="s">
        <v>18</v>
      </c>
      <c r="E418" t="s">
        <v>19</v>
      </c>
      <c r="F418">
        <v>2013</v>
      </c>
      <c r="G418">
        <v>2013</v>
      </c>
      <c r="H418">
        <v>90</v>
      </c>
      <c r="I418" t="s">
        <v>234</v>
      </c>
      <c r="J418">
        <v>1</v>
      </c>
      <c r="K418" t="s">
        <v>22</v>
      </c>
      <c r="L418">
        <v>99</v>
      </c>
      <c r="M418" t="s">
        <v>260</v>
      </c>
      <c r="N418">
        <v>261</v>
      </c>
      <c r="R418" s="2" t="str">
        <f t="shared" si="13"/>
        <v>.</v>
      </c>
      <c r="S418" s="2">
        <f>VLOOKUP(A418,'Health Total'!$A$2:$S$226,14,0)</f>
        <v>0</v>
      </c>
    </row>
    <row r="419" spans="1:19" x14ac:dyDescent="0.45">
      <c r="A419" s="2" t="str">
        <f t="shared" si="12"/>
        <v>2013|Area outside health region|Private Dwelling</v>
      </c>
      <c r="B419" t="s">
        <v>16</v>
      </c>
      <c r="C419" t="s">
        <v>17</v>
      </c>
      <c r="D419" t="s">
        <v>18</v>
      </c>
      <c r="E419" t="s">
        <v>19</v>
      </c>
      <c r="F419">
        <v>2013</v>
      </c>
      <c r="G419">
        <v>2013</v>
      </c>
      <c r="H419">
        <v>90</v>
      </c>
      <c r="I419" t="s">
        <v>234</v>
      </c>
      <c r="J419">
        <v>2</v>
      </c>
      <c r="K419" t="s">
        <v>23</v>
      </c>
      <c r="L419">
        <v>1</v>
      </c>
      <c r="M419" t="s">
        <v>261</v>
      </c>
      <c r="N419">
        <v>54</v>
      </c>
      <c r="R419" s="2">
        <f t="shared" si="13"/>
        <v>20.224719101123593</v>
      </c>
      <c r="S419" s="2">
        <f>VLOOKUP(A419,'Health Total'!$A$2:$S$226,14,0)</f>
        <v>267</v>
      </c>
    </row>
    <row r="420" spans="1:19" x14ac:dyDescent="0.45">
      <c r="A420" s="2" t="str">
        <f t="shared" si="12"/>
        <v>2013|Area outside health region|Non-private Dwelling</v>
      </c>
      <c r="B420" t="s">
        <v>16</v>
      </c>
      <c r="C420" t="s">
        <v>17</v>
      </c>
      <c r="D420" t="s">
        <v>18</v>
      </c>
      <c r="E420" t="s">
        <v>19</v>
      </c>
      <c r="F420">
        <v>2013</v>
      </c>
      <c r="G420">
        <v>2013</v>
      </c>
      <c r="H420">
        <v>90</v>
      </c>
      <c r="I420" t="s">
        <v>234</v>
      </c>
      <c r="J420">
        <v>2</v>
      </c>
      <c r="K420" t="s">
        <v>23</v>
      </c>
      <c r="L420">
        <v>2</v>
      </c>
      <c r="M420" t="s">
        <v>262</v>
      </c>
      <c r="P420" t="s">
        <v>24</v>
      </c>
      <c r="Q420" t="s">
        <v>25</v>
      </c>
      <c r="R420" s="2" t="str">
        <f t="shared" si="13"/>
        <v>.</v>
      </c>
      <c r="S420" s="2">
        <f>VLOOKUP(A420,'Health Total'!$A$2:$S$226,14,0)</f>
        <v>0</v>
      </c>
    </row>
    <row r="421" spans="1:19" x14ac:dyDescent="0.45">
      <c r="A421" s="2" t="str">
        <f t="shared" si="12"/>
        <v>2013|Area outside health region|Total - dwelling type</v>
      </c>
      <c r="B421" t="s">
        <v>16</v>
      </c>
      <c r="C421" t="s">
        <v>17</v>
      </c>
      <c r="D421" t="s">
        <v>18</v>
      </c>
      <c r="E421" t="s">
        <v>19</v>
      </c>
      <c r="F421">
        <v>2013</v>
      </c>
      <c r="G421">
        <v>2013</v>
      </c>
      <c r="H421">
        <v>90</v>
      </c>
      <c r="I421" t="s">
        <v>234</v>
      </c>
      <c r="J421">
        <v>2</v>
      </c>
      <c r="K421" t="s">
        <v>23</v>
      </c>
      <c r="L421">
        <v>99</v>
      </c>
      <c r="M421" t="s">
        <v>260</v>
      </c>
      <c r="P421" t="s">
        <v>24</v>
      </c>
      <c r="Q421" t="s">
        <v>25</v>
      </c>
      <c r="R421" s="2" t="str">
        <f t="shared" si="13"/>
        <v>.</v>
      </c>
      <c r="S421" s="2">
        <f>VLOOKUP(A421,'Health Total'!$A$2:$S$226,14,0)</f>
        <v>0</v>
      </c>
    </row>
    <row r="422" spans="1:19" x14ac:dyDescent="0.45">
      <c r="A422" s="2" t="str">
        <f t="shared" si="12"/>
        <v>2013|Area outside health region|Private Dwelling</v>
      </c>
      <c r="B422" t="s">
        <v>16</v>
      </c>
      <c r="C422" t="s">
        <v>17</v>
      </c>
      <c r="D422" t="s">
        <v>18</v>
      </c>
      <c r="E422" t="s">
        <v>19</v>
      </c>
      <c r="F422">
        <v>2013</v>
      </c>
      <c r="G422">
        <v>2013</v>
      </c>
      <c r="H422">
        <v>90</v>
      </c>
      <c r="I422" t="s">
        <v>234</v>
      </c>
      <c r="J422">
        <v>21</v>
      </c>
      <c r="K422" t="s">
        <v>26</v>
      </c>
      <c r="L422">
        <v>1</v>
      </c>
      <c r="M422" t="s">
        <v>261</v>
      </c>
      <c r="N422">
        <v>30</v>
      </c>
      <c r="R422" s="2">
        <f t="shared" si="13"/>
        <v>11.235955056179774</v>
      </c>
      <c r="S422" s="2">
        <f>VLOOKUP(A422,'Health Total'!$A$2:$S$226,14,0)</f>
        <v>267</v>
      </c>
    </row>
    <row r="423" spans="1:19" x14ac:dyDescent="0.45">
      <c r="A423" s="2" t="str">
        <f t="shared" si="12"/>
        <v>2013|Area outside health region|Non-private Dwelling</v>
      </c>
      <c r="B423" t="s">
        <v>16</v>
      </c>
      <c r="C423" t="s">
        <v>17</v>
      </c>
      <c r="D423" t="s">
        <v>18</v>
      </c>
      <c r="E423" t="s">
        <v>19</v>
      </c>
      <c r="F423">
        <v>2013</v>
      </c>
      <c r="G423">
        <v>2013</v>
      </c>
      <c r="H423">
        <v>90</v>
      </c>
      <c r="I423" t="s">
        <v>234</v>
      </c>
      <c r="J423">
        <v>21</v>
      </c>
      <c r="K423" t="s">
        <v>26</v>
      </c>
      <c r="L423">
        <v>2</v>
      </c>
      <c r="M423" t="s">
        <v>262</v>
      </c>
      <c r="P423" t="s">
        <v>24</v>
      </c>
      <c r="Q423" t="s">
        <v>25</v>
      </c>
      <c r="R423" s="2" t="str">
        <f t="shared" si="13"/>
        <v>.</v>
      </c>
      <c r="S423" s="2">
        <f>VLOOKUP(A423,'Health Total'!$A$2:$S$226,14,0)</f>
        <v>0</v>
      </c>
    </row>
    <row r="424" spans="1:19" x14ac:dyDescent="0.45">
      <c r="A424" s="2" t="str">
        <f t="shared" si="12"/>
        <v>2013|Area outside health region|Total - dwelling type</v>
      </c>
      <c r="B424" t="s">
        <v>16</v>
      </c>
      <c r="C424" t="s">
        <v>17</v>
      </c>
      <c r="D424" t="s">
        <v>18</v>
      </c>
      <c r="E424" t="s">
        <v>19</v>
      </c>
      <c r="F424">
        <v>2013</v>
      </c>
      <c r="G424">
        <v>2013</v>
      </c>
      <c r="H424">
        <v>90</v>
      </c>
      <c r="I424" t="s">
        <v>234</v>
      </c>
      <c r="J424">
        <v>21</v>
      </c>
      <c r="K424" t="s">
        <v>26</v>
      </c>
      <c r="L424">
        <v>99</v>
      </c>
      <c r="M424" t="s">
        <v>260</v>
      </c>
      <c r="P424" t="s">
        <v>24</v>
      </c>
      <c r="Q424" t="s">
        <v>25</v>
      </c>
      <c r="R424" s="2" t="str">
        <f t="shared" si="13"/>
        <v>.</v>
      </c>
      <c r="S424" s="2">
        <f>VLOOKUP(A424,'Health Total'!$A$2:$S$226,14,0)</f>
        <v>0</v>
      </c>
    </row>
    <row r="425" spans="1:19" x14ac:dyDescent="0.45">
      <c r="A425" s="2" t="str">
        <f t="shared" si="12"/>
        <v>2013|Area outside health region|Private Dwelling</v>
      </c>
      <c r="B425" t="s">
        <v>16</v>
      </c>
      <c r="C425" t="s">
        <v>17</v>
      </c>
      <c r="D425" t="s">
        <v>18</v>
      </c>
      <c r="E425" t="s">
        <v>19</v>
      </c>
      <c r="F425">
        <v>2013</v>
      </c>
      <c r="G425">
        <v>2013</v>
      </c>
      <c r="H425">
        <v>90</v>
      </c>
      <c r="I425" t="s">
        <v>234</v>
      </c>
      <c r="J425">
        <v>22</v>
      </c>
      <c r="K425" t="s">
        <v>27</v>
      </c>
      <c r="L425">
        <v>1</v>
      </c>
      <c r="M425" t="s">
        <v>261</v>
      </c>
      <c r="N425">
        <v>24</v>
      </c>
      <c r="R425" s="2">
        <f t="shared" si="13"/>
        <v>8.9887640449438209</v>
      </c>
      <c r="S425" s="2">
        <f>VLOOKUP(A425,'Health Total'!$A$2:$S$226,14,0)</f>
        <v>267</v>
      </c>
    </row>
    <row r="426" spans="1:19" x14ac:dyDescent="0.45">
      <c r="A426" s="2" t="str">
        <f t="shared" si="12"/>
        <v>2013|Area outside health region|Non-private Dwelling</v>
      </c>
      <c r="B426" t="s">
        <v>16</v>
      </c>
      <c r="C426" t="s">
        <v>17</v>
      </c>
      <c r="D426" t="s">
        <v>18</v>
      </c>
      <c r="E426" t="s">
        <v>19</v>
      </c>
      <c r="F426">
        <v>2013</v>
      </c>
      <c r="G426">
        <v>2013</v>
      </c>
      <c r="H426">
        <v>90</v>
      </c>
      <c r="I426" t="s">
        <v>234</v>
      </c>
      <c r="J426">
        <v>22</v>
      </c>
      <c r="K426" t="s">
        <v>27</v>
      </c>
      <c r="L426">
        <v>2</v>
      </c>
      <c r="M426" t="s">
        <v>262</v>
      </c>
      <c r="P426" t="s">
        <v>24</v>
      </c>
      <c r="Q426" t="s">
        <v>25</v>
      </c>
      <c r="R426" s="2" t="str">
        <f t="shared" si="13"/>
        <v>.</v>
      </c>
      <c r="S426" s="2">
        <f>VLOOKUP(A426,'Health Total'!$A$2:$S$226,14,0)</f>
        <v>0</v>
      </c>
    </row>
    <row r="427" spans="1:19" x14ac:dyDescent="0.45">
      <c r="A427" s="2" t="str">
        <f t="shared" si="12"/>
        <v>2013|Area outside health region|Total - dwelling type</v>
      </c>
      <c r="B427" t="s">
        <v>16</v>
      </c>
      <c r="C427" t="s">
        <v>17</v>
      </c>
      <c r="D427" t="s">
        <v>18</v>
      </c>
      <c r="E427" t="s">
        <v>19</v>
      </c>
      <c r="F427">
        <v>2013</v>
      </c>
      <c r="G427">
        <v>2013</v>
      </c>
      <c r="H427">
        <v>90</v>
      </c>
      <c r="I427" t="s">
        <v>234</v>
      </c>
      <c r="J427">
        <v>22</v>
      </c>
      <c r="K427" t="s">
        <v>27</v>
      </c>
      <c r="L427">
        <v>99</v>
      </c>
      <c r="M427" t="s">
        <v>260</v>
      </c>
      <c r="P427" t="s">
        <v>24</v>
      </c>
      <c r="Q427" t="s">
        <v>25</v>
      </c>
      <c r="R427" s="2" t="str">
        <f t="shared" si="13"/>
        <v>.</v>
      </c>
      <c r="S427" s="2">
        <f>VLOOKUP(A427,'Health Total'!$A$2:$S$226,14,0)</f>
        <v>0</v>
      </c>
    </row>
    <row r="428" spans="1:19" x14ac:dyDescent="0.45">
      <c r="A428" s="2" t="str">
        <f t="shared" si="12"/>
        <v>2013|Area outside health region|Private Dwelling</v>
      </c>
      <c r="B428" t="s">
        <v>16</v>
      </c>
      <c r="C428" t="s">
        <v>17</v>
      </c>
      <c r="D428" t="s">
        <v>18</v>
      </c>
      <c r="E428" t="s">
        <v>19</v>
      </c>
      <c r="F428">
        <v>2013</v>
      </c>
      <c r="G428">
        <v>2013</v>
      </c>
      <c r="H428">
        <v>90</v>
      </c>
      <c r="I428" t="s">
        <v>234</v>
      </c>
      <c r="J428">
        <v>3</v>
      </c>
      <c r="K428" t="s">
        <v>28</v>
      </c>
      <c r="L428">
        <v>1</v>
      </c>
      <c r="M428" t="s">
        <v>261</v>
      </c>
      <c r="N428">
        <v>0</v>
      </c>
      <c r="R428" s="2">
        <f t="shared" si="13"/>
        <v>0</v>
      </c>
      <c r="S428" s="2">
        <f>VLOOKUP(A428,'Health Total'!$A$2:$S$226,14,0)</f>
        <v>267</v>
      </c>
    </row>
    <row r="429" spans="1:19" x14ac:dyDescent="0.45">
      <c r="A429" s="2" t="str">
        <f t="shared" si="12"/>
        <v>2013|Area outside health region|Non-private Dwelling</v>
      </c>
      <c r="B429" t="s">
        <v>16</v>
      </c>
      <c r="C429" t="s">
        <v>17</v>
      </c>
      <c r="D429" t="s">
        <v>18</v>
      </c>
      <c r="E429" t="s">
        <v>19</v>
      </c>
      <c r="F429">
        <v>2013</v>
      </c>
      <c r="G429">
        <v>2013</v>
      </c>
      <c r="H429">
        <v>90</v>
      </c>
      <c r="I429" t="s">
        <v>234</v>
      </c>
      <c r="J429">
        <v>3</v>
      </c>
      <c r="K429" t="s">
        <v>28</v>
      </c>
      <c r="L429">
        <v>2</v>
      </c>
      <c r="M429" t="s">
        <v>262</v>
      </c>
      <c r="P429" t="s">
        <v>24</v>
      </c>
      <c r="Q429" t="s">
        <v>25</v>
      </c>
      <c r="R429" s="2" t="str">
        <f t="shared" si="13"/>
        <v>.</v>
      </c>
      <c r="S429" s="2">
        <f>VLOOKUP(A429,'Health Total'!$A$2:$S$226,14,0)</f>
        <v>0</v>
      </c>
    </row>
    <row r="430" spans="1:19" x14ac:dyDescent="0.45">
      <c r="A430" s="2" t="str">
        <f t="shared" si="12"/>
        <v>2013|Area outside health region|Total - dwelling type</v>
      </c>
      <c r="B430" t="s">
        <v>16</v>
      </c>
      <c r="C430" t="s">
        <v>17</v>
      </c>
      <c r="D430" t="s">
        <v>18</v>
      </c>
      <c r="E430" t="s">
        <v>19</v>
      </c>
      <c r="F430">
        <v>2013</v>
      </c>
      <c r="G430">
        <v>2013</v>
      </c>
      <c r="H430">
        <v>90</v>
      </c>
      <c r="I430" t="s">
        <v>234</v>
      </c>
      <c r="J430">
        <v>3</v>
      </c>
      <c r="K430" t="s">
        <v>28</v>
      </c>
      <c r="L430">
        <v>99</v>
      </c>
      <c r="M430" t="s">
        <v>260</v>
      </c>
      <c r="P430" t="s">
        <v>24</v>
      </c>
      <c r="Q430" t="s">
        <v>25</v>
      </c>
      <c r="R430" s="2" t="str">
        <f t="shared" si="13"/>
        <v>.</v>
      </c>
      <c r="S430" s="2">
        <f>VLOOKUP(A430,'Health Total'!$A$2:$S$226,14,0)</f>
        <v>0</v>
      </c>
    </row>
    <row r="431" spans="1:19" x14ac:dyDescent="0.45">
      <c r="A431" s="2" t="str">
        <f t="shared" si="12"/>
        <v>2013|Area outside health region|Private Dwelling</v>
      </c>
      <c r="B431" t="s">
        <v>16</v>
      </c>
      <c r="C431" t="s">
        <v>17</v>
      </c>
      <c r="D431" t="s">
        <v>18</v>
      </c>
      <c r="E431" t="s">
        <v>19</v>
      </c>
      <c r="F431">
        <v>2013</v>
      </c>
      <c r="G431">
        <v>2013</v>
      </c>
      <c r="H431">
        <v>90</v>
      </c>
      <c r="I431" t="s">
        <v>234</v>
      </c>
      <c r="J431">
        <v>999</v>
      </c>
      <c r="K431" t="s">
        <v>29</v>
      </c>
      <c r="L431">
        <v>1</v>
      </c>
      <c r="M431" t="s">
        <v>261</v>
      </c>
      <c r="N431">
        <v>267</v>
      </c>
      <c r="R431" s="2">
        <f t="shared" si="13"/>
        <v>100</v>
      </c>
      <c r="S431" s="2">
        <f>VLOOKUP(A431,'Health Total'!$A$2:$S$226,14,0)</f>
        <v>267</v>
      </c>
    </row>
    <row r="432" spans="1:19" x14ac:dyDescent="0.45">
      <c r="A432" s="2" t="str">
        <f t="shared" si="12"/>
        <v>2013|Area outside health region|Non-private Dwelling</v>
      </c>
      <c r="B432" t="s">
        <v>16</v>
      </c>
      <c r="C432" t="s">
        <v>17</v>
      </c>
      <c r="D432" t="s">
        <v>18</v>
      </c>
      <c r="E432" t="s">
        <v>19</v>
      </c>
      <c r="F432">
        <v>2013</v>
      </c>
      <c r="G432">
        <v>2013</v>
      </c>
      <c r="H432">
        <v>90</v>
      </c>
      <c r="I432" t="s">
        <v>234</v>
      </c>
      <c r="J432">
        <v>999</v>
      </c>
      <c r="K432" t="s">
        <v>29</v>
      </c>
      <c r="L432">
        <v>2</v>
      </c>
      <c r="M432" t="s">
        <v>262</v>
      </c>
      <c r="P432" t="s">
        <v>24</v>
      </c>
      <c r="Q432" t="s">
        <v>25</v>
      </c>
      <c r="R432" s="2" t="str">
        <f t="shared" si="13"/>
        <v>.</v>
      </c>
      <c r="S432" s="2">
        <f>VLOOKUP(A432,'Health Total'!$A$2:$S$226,14,0)</f>
        <v>0</v>
      </c>
    </row>
    <row r="433" spans="1:19" x14ac:dyDescent="0.45">
      <c r="A433" s="2" t="str">
        <f t="shared" si="12"/>
        <v>2013|Area outside health region|Total - dwelling type</v>
      </c>
      <c r="B433" t="s">
        <v>16</v>
      </c>
      <c r="C433" t="s">
        <v>17</v>
      </c>
      <c r="D433" t="s">
        <v>18</v>
      </c>
      <c r="E433" t="s">
        <v>19</v>
      </c>
      <c r="F433">
        <v>2013</v>
      </c>
      <c r="G433">
        <v>2013</v>
      </c>
      <c r="H433">
        <v>90</v>
      </c>
      <c r="I433" t="s">
        <v>234</v>
      </c>
      <c r="J433">
        <v>999</v>
      </c>
      <c r="K433" t="s">
        <v>29</v>
      </c>
      <c r="L433">
        <v>99</v>
      </c>
      <c r="M433" t="s">
        <v>260</v>
      </c>
      <c r="P433" t="s">
        <v>24</v>
      </c>
      <c r="Q433" t="s">
        <v>25</v>
      </c>
      <c r="R433" s="2" t="str">
        <f t="shared" si="13"/>
        <v>.</v>
      </c>
      <c r="S433" s="2">
        <f>VLOOKUP(A433,'Health Total'!$A$2:$S$226,14,0)</f>
        <v>0</v>
      </c>
    </row>
    <row r="434" spans="1:19" x14ac:dyDescent="0.45">
      <c r="A434" s="2" t="str">
        <f t="shared" si="12"/>
        <v>2013|Total - New Zealand by health region/health district|Private Dwelling</v>
      </c>
      <c r="B434" t="s">
        <v>16</v>
      </c>
      <c r="C434" t="s">
        <v>17</v>
      </c>
      <c r="D434" t="s">
        <v>18</v>
      </c>
      <c r="E434" t="s">
        <v>19</v>
      </c>
      <c r="F434">
        <v>2013</v>
      </c>
      <c r="G434">
        <v>2013</v>
      </c>
      <c r="H434">
        <v>99999</v>
      </c>
      <c r="I434" t="s">
        <v>233</v>
      </c>
      <c r="J434">
        <v>1</v>
      </c>
      <c r="K434" t="s">
        <v>22</v>
      </c>
      <c r="L434">
        <v>1</v>
      </c>
      <c r="M434" t="s">
        <v>261</v>
      </c>
      <c r="N434">
        <v>1561959</v>
      </c>
      <c r="R434" s="2">
        <f t="shared" si="13"/>
        <v>88.891108379430435</v>
      </c>
      <c r="S434" s="2">
        <f>VLOOKUP(A434,'Health Total'!$A$2:$S$226,14,0)</f>
        <v>1757160</v>
      </c>
    </row>
    <row r="435" spans="1:19" x14ac:dyDescent="0.45">
      <c r="A435" s="2" t="str">
        <f t="shared" si="12"/>
        <v>2013|Total - New Zealand by health region/health district|Non-private Dwelling</v>
      </c>
      <c r="B435" t="s">
        <v>16</v>
      </c>
      <c r="C435" t="s">
        <v>17</v>
      </c>
      <c r="D435" t="s">
        <v>18</v>
      </c>
      <c r="E435" t="s">
        <v>19</v>
      </c>
      <c r="F435">
        <v>2013</v>
      </c>
      <c r="G435">
        <v>2013</v>
      </c>
      <c r="H435">
        <v>99999</v>
      </c>
      <c r="I435" t="s">
        <v>233</v>
      </c>
      <c r="J435">
        <v>1</v>
      </c>
      <c r="K435" t="s">
        <v>22</v>
      </c>
      <c r="L435">
        <v>2</v>
      </c>
      <c r="M435" t="s">
        <v>262</v>
      </c>
      <c r="N435">
        <v>8739</v>
      </c>
      <c r="R435" s="2" t="str">
        <f t="shared" si="13"/>
        <v>.</v>
      </c>
      <c r="S435" s="2">
        <f>VLOOKUP(A435,'Health Total'!$A$2:$S$226,14,0)</f>
        <v>0</v>
      </c>
    </row>
    <row r="436" spans="1:19" x14ac:dyDescent="0.45">
      <c r="A436" s="2" t="str">
        <f t="shared" si="12"/>
        <v>2013|Total - New Zealand by health region/health district|Total - dwelling type</v>
      </c>
      <c r="B436" t="s">
        <v>16</v>
      </c>
      <c r="C436" t="s">
        <v>17</v>
      </c>
      <c r="D436" t="s">
        <v>18</v>
      </c>
      <c r="E436" t="s">
        <v>19</v>
      </c>
      <c r="F436">
        <v>2013</v>
      </c>
      <c r="G436">
        <v>2013</v>
      </c>
      <c r="H436">
        <v>99999</v>
      </c>
      <c r="I436" t="s">
        <v>233</v>
      </c>
      <c r="J436">
        <v>1</v>
      </c>
      <c r="K436" t="s">
        <v>22</v>
      </c>
      <c r="L436">
        <v>99</v>
      </c>
      <c r="M436" t="s">
        <v>260</v>
      </c>
      <c r="N436">
        <v>1570695</v>
      </c>
      <c r="R436" s="2" t="str">
        <f t="shared" si="13"/>
        <v>.</v>
      </c>
      <c r="S436" s="2">
        <f>VLOOKUP(A436,'Health Total'!$A$2:$S$226,14,0)</f>
        <v>0</v>
      </c>
    </row>
    <row r="437" spans="1:19" x14ac:dyDescent="0.45">
      <c r="A437" s="2" t="str">
        <f t="shared" si="12"/>
        <v>2013|Total - New Zealand by health region/health district|Private Dwelling</v>
      </c>
      <c r="B437" t="s">
        <v>16</v>
      </c>
      <c r="C437" t="s">
        <v>17</v>
      </c>
      <c r="D437" t="s">
        <v>18</v>
      </c>
      <c r="E437" t="s">
        <v>19</v>
      </c>
      <c r="F437">
        <v>2013</v>
      </c>
      <c r="G437">
        <v>2013</v>
      </c>
      <c r="H437">
        <v>99999</v>
      </c>
      <c r="I437" t="s">
        <v>233</v>
      </c>
      <c r="J437">
        <v>2</v>
      </c>
      <c r="K437" t="s">
        <v>23</v>
      </c>
      <c r="L437">
        <v>1</v>
      </c>
      <c r="M437" t="s">
        <v>261</v>
      </c>
      <c r="N437">
        <v>185448</v>
      </c>
      <c r="R437" s="2">
        <f t="shared" si="13"/>
        <v>10.553848255138973</v>
      </c>
      <c r="S437" s="2">
        <f>VLOOKUP(A437,'Health Total'!$A$2:$S$226,14,0)</f>
        <v>1757160</v>
      </c>
    </row>
    <row r="438" spans="1:19" x14ac:dyDescent="0.45">
      <c r="A438" s="2" t="str">
        <f t="shared" si="12"/>
        <v>2013|Total - New Zealand by health region/health district|Non-private Dwelling</v>
      </c>
      <c r="B438" t="s">
        <v>16</v>
      </c>
      <c r="C438" t="s">
        <v>17</v>
      </c>
      <c r="D438" t="s">
        <v>18</v>
      </c>
      <c r="E438" t="s">
        <v>19</v>
      </c>
      <c r="F438">
        <v>2013</v>
      </c>
      <c r="G438">
        <v>2013</v>
      </c>
      <c r="H438">
        <v>99999</v>
      </c>
      <c r="I438" t="s">
        <v>233</v>
      </c>
      <c r="J438">
        <v>2</v>
      </c>
      <c r="K438" t="s">
        <v>23</v>
      </c>
      <c r="L438">
        <v>2</v>
      </c>
      <c r="M438" t="s">
        <v>262</v>
      </c>
      <c r="P438" t="s">
        <v>24</v>
      </c>
      <c r="Q438" t="s">
        <v>25</v>
      </c>
      <c r="R438" s="2" t="str">
        <f t="shared" si="13"/>
        <v>.</v>
      </c>
      <c r="S438" s="2">
        <f>VLOOKUP(A438,'Health Total'!$A$2:$S$226,14,0)</f>
        <v>0</v>
      </c>
    </row>
    <row r="439" spans="1:19" x14ac:dyDescent="0.45">
      <c r="A439" s="2" t="str">
        <f t="shared" si="12"/>
        <v>2013|Total - New Zealand by health region/health district|Total - dwelling type</v>
      </c>
      <c r="B439" t="s">
        <v>16</v>
      </c>
      <c r="C439" t="s">
        <v>17</v>
      </c>
      <c r="D439" t="s">
        <v>18</v>
      </c>
      <c r="E439" t="s">
        <v>19</v>
      </c>
      <c r="F439">
        <v>2013</v>
      </c>
      <c r="G439">
        <v>2013</v>
      </c>
      <c r="H439">
        <v>99999</v>
      </c>
      <c r="I439" t="s">
        <v>233</v>
      </c>
      <c r="J439">
        <v>2</v>
      </c>
      <c r="K439" t="s">
        <v>23</v>
      </c>
      <c r="L439">
        <v>99</v>
      </c>
      <c r="M439" t="s">
        <v>260</v>
      </c>
      <c r="P439" t="s">
        <v>24</v>
      </c>
      <c r="Q439" t="s">
        <v>25</v>
      </c>
      <c r="R439" s="2" t="str">
        <f t="shared" si="13"/>
        <v>.</v>
      </c>
      <c r="S439" s="2">
        <f>VLOOKUP(A439,'Health Total'!$A$2:$S$226,14,0)</f>
        <v>0</v>
      </c>
    </row>
    <row r="440" spans="1:19" x14ac:dyDescent="0.45">
      <c r="A440" s="2" t="str">
        <f t="shared" si="12"/>
        <v>2013|Total - New Zealand by health region/health district|Private Dwelling</v>
      </c>
      <c r="B440" t="s">
        <v>16</v>
      </c>
      <c r="C440" t="s">
        <v>17</v>
      </c>
      <c r="D440" t="s">
        <v>18</v>
      </c>
      <c r="E440" t="s">
        <v>19</v>
      </c>
      <c r="F440">
        <v>2013</v>
      </c>
      <c r="G440">
        <v>2013</v>
      </c>
      <c r="H440">
        <v>99999</v>
      </c>
      <c r="I440" t="s">
        <v>233</v>
      </c>
      <c r="J440">
        <v>21</v>
      </c>
      <c r="K440" t="s">
        <v>26</v>
      </c>
      <c r="L440">
        <v>1</v>
      </c>
      <c r="M440" t="s">
        <v>261</v>
      </c>
      <c r="N440">
        <v>44079</v>
      </c>
      <c r="R440" s="2">
        <f t="shared" si="13"/>
        <v>2.5085365020829067</v>
      </c>
      <c r="S440" s="2">
        <f>VLOOKUP(A440,'Health Total'!$A$2:$S$226,14,0)</f>
        <v>1757160</v>
      </c>
    </row>
    <row r="441" spans="1:19" x14ac:dyDescent="0.45">
      <c r="A441" s="2" t="str">
        <f t="shared" si="12"/>
        <v>2013|Total - New Zealand by health region/health district|Non-private Dwelling</v>
      </c>
      <c r="B441" t="s">
        <v>16</v>
      </c>
      <c r="C441" t="s">
        <v>17</v>
      </c>
      <c r="D441" t="s">
        <v>18</v>
      </c>
      <c r="E441" t="s">
        <v>19</v>
      </c>
      <c r="F441">
        <v>2013</v>
      </c>
      <c r="G441">
        <v>2013</v>
      </c>
      <c r="H441">
        <v>99999</v>
      </c>
      <c r="I441" t="s">
        <v>233</v>
      </c>
      <c r="J441">
        <v>21</v>
      </c>
      <c r="K441" t="s">
        <v>26</v>
      </c>
      <c r="L441">
        <v>2</v>
      </c>
      <c r="M441" t="s">
        <v>262</v>
      </c>
      <c r="P441" t="s">
        <v>24</v>
      </c>
      <c r="Q441" t="s">
        <v>25</v>
      </c>
      <c r="R441" s="2" t="str">
        <f t="shared" si="13"/>
        <v>.</v>
      </c>
      <c r="S441" s="2">
        <f>VLOOKUP(A441,'Health Total'!$A$2:$S$226,14,0)</f>
        <v>0</v>
      </c>
    </row>
    <row r="442" spans="1:19" x14ac:dyDescent="0.45">
      <c r="A442" s="2" t="str">
        <f t="shared" si="12"/>
        <v>2013|Total - New Zealand by health region/health district|Total - dwelling type</v>
      </c>
      <c r="B442" t="s">
        <v>16</v>
      </c>
      <c r="C442" t="s">
        <v>17</v>
      </c>
      <c r="D442" t="s">
        <v>18</v>
      </c>
      <c r="E442" t="s">
        <v>19</v>
      </c>
      <c r="F442">
        <v>2013</v>
      </c>
      <c r="G442">
        <v>2013</v>
      </c>
      <c r="H442">
        <v>99999</v>
      </c>
      <c r="I442" t="s">
        <v>233</v>
      </c>
      <c r="J442">
        <v>21</v>
      </c>
      <c r="K442" t="s">
        <v>26</v>
      </c>
      <c r="L442">
        <v>99</v>
      </c>
      <c r="M442" t="s">
        <v>260</v>
      </c>
      <c r="P442" t="s">
        <v>24</v>
      </c>
      <c r="Q442" t="s">
        <v>25</v>
      </c>
      <c r="R442" s="2" t="str">
        <f t="shared" si="13"/>
        <v>.</v>
      </c>
      <c r="S442" s="2">
        <f>VLOOKUP(A442,'Health Total'!$A$2:$S$226,14,0)</f>
        <v>0</v>
      </c>
    </row>
    <row r="443" spans="1:19" x14ac:dyDescent="0.45">
      <c r="A443" s="2" t="str">
        <f t="shared" si="12"/>
        <v>2013|Total - New Zealand by health region/health district|Private Dwelling</v>
      </c>
      <c r="B443" t="s">
        <v>16</v>
      </c>
      <c r="C443" t="s">
        <v>17</v>
      </c>
      <c r="D443" t="s">
        <v>18</v>
      </c>
      <c r="E443" t="s">
        <v>19</v>
      </c>
      <c r="F443">
        <v>2013</v>
      </c>
      <c r="G443">
        <v>2013</v>
      </c>
      <c r="H443">
        <v>99999</v>
      </c>
      <c r="I443" t="s">
        <v>233</v>
      </c>
      <c r="J443">
        <v>22</v>
      </c>
      <c r="K443" t="s">
        <v>27</v>
      </c>
      <c r="L443">
        <v>1</v>
      </c>
      <c r="M443" t="s">
        <v>261</v>
      </c>
      <c r="N443">
        <v>141366</v>
      </c>
      <c r="R443" s="2">
        <f t="shared" si="13"/>
        <v>8.0451410230144091</v>
      </c>
      <c r="S443" s="2">
        <f>VLOOKUP(A443,'Health Total'!$A$2:$S$226,14,0)</f>
        <v>1757160</v>
      </c>
    </row>
    <row r="444" spans="1:19" x14ac:dyDescent="0.45">
      <c r="A444" s="2" t="str">
        <f t="shared" si="12"/>
        <v>2013|Total - New Zealand by health region/health district|Non-private Dwelling</v>
      </c>
      <c r="B444" t="s">
        <v>16</v>
      </c>
      <c r="C444" t="s">
        <v>17</v>
      </c>
      <c r="D444" t="s">
        <v>18</v>
      </c>
      <c r="E444" t="s">
        <v>19</v>
      </c>
      <c r="F444">
        <v>2013</v>
      </c>
      <c r="G444">
        <v>2013</v>
      </c>
      <c r="H444">
        <v>99999</v>
      </c>
      <c r="I444" t="s">
        <v>233</v>
      </c>
      <c r="J444">
        <v>22</v>
      </c>
      <c r="K444" t="s">
        <v>27</v>
      </c>
      <c r="L444">
        <v>2</v>
      </c>
      <c r="M444" t="s">
        <v>262</v>
      </c>
      <c r="P444" t="s">
        <v>24</v>
      </c>
      <c r="Q444" t="s">
        <v>25</v>
      </c>
      <c r="R444" s="2" t="str">
        <f t="shared" si="13"/>
        <v>.</v>
      </c>
      <c r="S444" s="2">
        <f>VLOOKUP(A444,'Health Total'!$A$2:$S$226,14,0)</f>
        <v>0</v>
      </c>
    </row>
    <row r="445" spans="1:19" x14ac:dyDescent="0.45">
      <c r="A445" s="2" t="str">
        <f t="shared" si="12"/>
        <v>2013|Total - New Zealand by health region/health district|Total - dwelling type</v>
      </c>
      <c r="B445" t="s">
        <v>16</v>
      </c>
      <c r="C445" t="s">
        <v>17</v>
      </c>
      <c r="D445" t="s">
        <v>18</v>
      </c>
      <c r="E445" t="s">
        <v>19</v>
      </c>
      <c r="F445">
        <v>2013</v>
      </c>
      <c r="G445">
        <v>2013</v>
      </c>
      <c r="H445">
        <v>99999</v>
      </c>
      <c r="I445" t="s">
        <v>233</v>
      </c>
      <c r="J445">
        <v>22</v>
      </c>
      <c r="K445" t="s">
        <v>27</v>
      </c>
      <c r="L445">
        <v>99</v>
      </c>
      <c r="M445" t="s">
        <v>260</v>
      </c>
      <c r="P445" t="s">
        <v>24</v>
      </c>
      <c r="Q445" t="s">
        <v>25</v>
      </c>
      <c r="R445" s="2" t="str">
        <f t="shared" si="13"/>
        <v>.</v>
      </c>
      <c r="S445" s="2">
        <f>VLOOKUP(A445,'Health Total'!$A$2:$S$226,14,0)</f>
        <v>0</v>
      </c>
    </row>
    <row r="446" spans="1:19" x14ac:dyDescent="0.45">
      <c r="A446" s="2" t="str">
        <f t="shared" si="12"/>
        <v>2013|Total - New Zealand by health region/health district|Private Dwelling</v>
      </c>
      <c r="B446" t="s">
        <v>16</v>
      </c>
      <c r="C446" t="s">
        <v>17</v>
      </c>
      <c r="D446" t="s">
        <v>18</v>
      </c>
      <c r="E446" t="s">
        <v>19</v>
      </c>
      <c r="F446">
        <v>2013</v>
      </c>
      <c r="G446">
        <v>2013</v>
      </c>
      <c r="H446">
        <v>99999</v>
      </c>
      <c r="I446" t="s">
        <v>233</v>
      </c>
      <c r="J446">
        <v>3</v>
      </c>
      <c r="K446" t="s">
        <v>28</v>
      </c>
      <c r="L446">
        <v>1</v>
      </c>
      <c r="M446" t="s">
        <v>261</v>
      </c>
      <c r="N446">
        <v>9753</v>
      </c>
      <c r="R446" s="2">
        <f t="shared" si="13"/>
        <v>0.55504336543058108</v>
      </c>
      <c r="S446" s="2">
        <f>VLOOKUP(A446,'Health Total'!$A$2:$S$226,14,0)</f>
        <v>1757160</v>
      </c>
    </row>
    <row r="447" spans="1:19" x14ac:dyDescent="0.45">
      <c r="A447" s="2" t="str">
        <f t="shared" si="12"/>
        <v>2013|Total - New Zealand by health region/health district|Non-private Dwelling</v>
      </c>
      <c r="B447" t="s">
        <v>16</v>
      </c>
      <c r="C447" t="s">
        <v>17</v>
      </c>
      <c r="D447" t="s">
        <v>18</v>
      </c>
      <c r="E447" t="s">
        <v>19</v>
      </c>
      <c r="F447">
        <v>2013</v>
      </c>
      <c r="G447">
        <v>2013</v>
      </c>
      <c r="H447">
        <v>99999</v>
      </c>
      <c r="I447" t="s">
        <v>233</v>
      </c>
      <c r="J447">
        <v>3</v>
      </c>
      <c r="K447" t="s">
        <v>28</v>
      </c>
      <c r="L447">
        <v>2</v>
      </c>
      <c r="M447" t="s">
        <v>262</v>
      </c>
      <c r="P447" t="s">
        <v>24</v>
      </c>
      <c r="Q447" t="s">
        <v>25</v>
      </c>
      <c r="R447" s="2" t="str">
        <f t="shared" si="13"/>
        <v>.</v>
      </c>
      <c r="S447" s="2">
        <f>VLOOKUP(A447,'Health Total'!$A$2:$S$226,14,0)</f>
        <v>0</v>
      </c>
    </row>
    <row r="448" spans="1:19" x14ac:dyDescent="0.45">
      <c r="A448" s="2" t="str">
        <f t="shared" si="12"/>
        <v>2013|Total - New Zealand by health region/health district|Total - dwelling type</v>
      </c>
      <c r="B448" t="s">
        <v>16</v>
      </c>
      <c r="C448" t="s">
        <v>17</v>
      </c>
      <c r="D448" t="s">
        <v>18</v>
      </c>
      <c r="E448" t="s">
        <v>19</v>
      </c>
      <c r="F448">
        <v>2013</v>
      </c>
      <c r="G448">
        <v>2013</v>
      </c>
      <c r="H448">
        <v>99999</v>
      </c>
      <c r="I448" t="s">
        <v>233</v>
      </c>
      <c r="J448">
        <v>3</v>
      </c>
      <c r="K448" t="s">
        <v>28</v>
      </c>
      <c r="L448">
        <v>99</v>
      </c>
      <c r="M448" t="s">
        <v>260</v>
      </c>
      <c r="P448" t="s">
        <v>24</v>
      </c>
      <c r="Q448" t="s">
        <v>25</v>
      </c>
      <c r="R448" s="2" t="str">
        <f t="shared" si="13"/>
        <v>.</v>
      </c>
      <c r="S448" s="2">
        <f>VLOOKUP(A448,'Health Total'!$A$2:$S$226,14,0)</f>
        <v>0</v>
      </c>
    </row>
    <row r="449" spans="1:19" x14ac:dyDescent="0.45">
      <c r="A449" s="2" t="str">
        <f t="shared" si="12"/>
        <v>2013|Total - New Zealand by health region/health district|Private Dwelling</v>
      </c>
      <c r="B449" t="s">
        <v>16</v>
      </c>
      <c r="C449" t="s">
        <v>17</v>
      </c>
      <c r="D449" t="s">
        <v>18</v>
      </c>
      <c r="E449" t="s">
        <v>19</v>
      </c>
      <c r="F449">
        <v>2013</v>
      </c>
      <c r="G449">
        <v>2013</v>
      </c>
      <c r="H449">
        <v>99999</v>
      </c>
      <c r="I449" t="s">
        <v>233</v>
      </c>
      <c r="J449">
        <v>999</v>
      </c>
      <c r="K449" t="s">
        <v>29</v>
      </c>
      <c r="L449">
        <v>1</v>
      </c>
      <c r="M449" t="s">
        <v>261</v>
      </c>
      <c r="N449">
        <v>1757160</v>
      </c>
      <c r="R449" s="2">
        <f t="shared" si="13"/>
        <v>100</v>
      </c>
      <c r="S449" s="2">
        <f>VLOOKUP(A449,'Health Total'!$A$2:$S$226,14,0)</f>
        <v>1757160</v>
      </c>
    </row>
    <row r="450" spans="1:19" x14ac:dyDescent="0.45">
      <c r="A450" s="2" t="str">
        <f t="shared" si="12"/>
        <v>2013|Total - New Zealand by health region/health district|Non-private Dwelling</v>
      </c>
      <c r="B450" t="s">
        <v>16</v>
      </c>
      <c r="C450" t="s">
        <v>17</v>
      </c>
      <c r="D450" t="s">
        <v>18</v>
      </c>
      <c r="E450" t="s">
        <v>19</v>
      </c>
      <c r="F450">
        <v>2013</v>
      </c>
      <c r="G450">
        <v>2013</v>
      </c>
      <c r="H450">
        <v>99999</v>
      </c>
      <c r="I450" t="s">
        <v>233</v>
      </c>
      <c r="J450">
        <v>999</v>
      </c>
      <c r="K450" t="s">
        <v>29</v>
      </c>
      <c r="L450">
        <v>2</v>
      </c>
      <c r="M450" t="s">
        <v>262</v>
      </c>
      <c r="P450" t="s">
        <v>24</v>
      </c>
      <c r="Q450" t="s">
        <v>25</v>
      </c>
      <c r="R450" s="2" t="str">
        <f t="shared" si="13"/>
        <v>.</v>
      </c>
      <c r="S450" s="2">
        <f>VLOOKUP(A450,'Health Total'!$A$2:$S$226,14,0)</f>
        <v>0</v>
      </c>
    </row>
    <row r="451" spans="1:19" x14ac:dyDescent="0.45">
      <c r="A451" s="2" t="str">
        <f t="shared" ref="A451:A514" si="14">G451&amp;"|"&amp;I451&amp;"|"&amp;M451</f>
        <v>2013|Total - New Zealand by health region/health district|Total - dwelling type</v>
      </c>
      <c r="B451" t="s">
        <v>16</v>
      </c>
      <c r="C451" t="s">
        <v>17</v>
      </c>
      <c r="D451" t="s">
        <v>18</v>
      </c>
      <c r="E451" t="s">
        <v>19</v>
      </c>
      <c r="F451">
        <v>2013</v>
      </c>
      <c r="G451">
        <v>2013</v>
      </c>
      <c r="H451">
        <v>99999</v>
      </c>
      <c r="I451" t="s">
        <v>233</v>
      </c>
      <c r="J451">
        <v>999</v>
      </c>
      <c r="K451" t="s">
        <v>29</v>
      </c>
      <c r="L451">
        <v>99</v>
      </c>
      <c r="M451" t="s">
        <v>260</v>
      </c>
      <c r="P451" t="s">
        <v>24</v>
      </c>
      <c r="Q451" t="s">
        <v>25</v>
      </c>
      <c r="R451" s="2" t="str">
        <f t="shared" ref="R451:R514" si="15">IF(P451&lt;&gt;"_U",IFERROR((N451/S451*100),"."),".")</f>
        <v>.</v>
      </c>
      <c r="S451" s="2">
        <f>VLOOKUP(A451,'Health Total'!$A$2:$S$226,14,0)</f>
        <v>0</v>
      </c>
    </row>
    <row r="452" spans="1:19" x14ac:dyDescent="0.45">
      <c r="A452" s="2" t="str">
        <f t="shared" si="14"/>
        <v>2018|Northern Region|Private Dwelling</v>
      </c>
      <c r="B452" t="s">
        <v>16</v>
      </c>
      <c r="C452" t="s">
        <v>17</v>
      </c>
      <c r="D452" t="s">
        <v>18</v>
      </c>
      <c r="E452" t="s">
        <v>19</v>
      </c>
      <c r="F452">
        <v>2018</v>
      </c>
      <c r="G452">
        <v>2018</v>
      </c>
      <c r="H452">
        <v>10</v>
      </c>
      <c r="I452" t="s">
        <v>256</v>
      </c>
      <c r="J452">
        <v>1</v>
      </c>
      <c r="K452" t="s">
        <v>22</v>
      </c>
      <c r="L452">
        <v>1</v>
      </c>
      <c r="M452" t="s">
        <v>261</v>
      </c>
      <c r="N452">
        <v>570426</v>
      </c>
      <c r="R452" s="2">
        <f t="shared" si="15"/>
        <v>90.130924052672995</v>
      </c>
      <c r="S452" s="2">
        <f>VLOOKUP(A452,'Health Total'!$A$2:$S$226,14,0)</f>
        <v>632886</v>
      </c>
    </row>
    <row r="453" spans="1:19" x14ac:dyDescent="0.45">
      <c r="A453" s="2" t="str">
        <f t="shared" si="14"/>
        <v>2018|Northern Region|Non-private Dwelling</v>
      </c>
      <c r="B453" t="s">
        <v>16</v>
      </c>
      <c r="C453" t="s">
        <v>17</v>
      </c>
      <c r="D453" t="s">
        <v>18</v>
      </c>
      <c r="E453" t="s">
        <v>19</v>
      </c>
      <c r="F453">
        <v>2018</v>
      </c>
      <c r="G453">
        <v>2018</v>
      </c>
      <c r="H453">
        <v>10</v>
      </c>
      <c r="I453" t="s">
        <v>256</v>
      </c>
      <c r="J453">
        <v>1</v>
      </c>
      <c r="K453" t="s">
        <v>22</v>
      </c>
      <c r="L453">
        <v>2</v>
      </c>
      <c r="M453" t="s">
        <v>262</v>
      </c>
      <c r="N453">
        <v>2037</v>
      </c>
      <c r="R453" s="2">
        <f t="shared" si="15"/>
        <v>71.775898520084567</v>
      </c>
      <c r="S453" s="2">
        <f>VLOOKUP(A453,'Health Total'!$A$2:$S$226,14,0)</f>
        <v>2838</v>
      </c>
    </row>
    <row r="454" spans="1:19" x14ac:dyDescent="0.45">
      <c r="A454" s="2" t="str">
        <f t="shared" si="14"/>
        <v>2018|Northern Region|Total - dwelling type</v>
      </c>
      <c r="B454" t="s">
        <v>16</v>
      </c>
      <c r="C454" t="s">
        <v>17</v>
      </c>
      <c r="D454" t="s">
        <v>18</v>
      </c>
      <c r="E454" t="s">
        <v>19</v>
      </c>
      <c r="F454">
        <v>2018</v>
      </c>
      <c r="G454">
        <v>2018</v>
      </c>
      <c r="H454">
        <v>10</v>
      </c>
      <c r="I454" t="s">
        <v>256</v>
      </c>
      <c r="J454">
        <v>1</v>
      </c>
      <c r="K454" t="s">
        <v>22</v>
      </c>
      <c r="L454">
        <v>99</v>
      </c>
      <c r="M454" t="s">
        <v>260</v>
      </c>
      <c r="N454">
        <v>572463</v>
      </c>
      <c r="R454" s="2">
        <f t="shared" si="15"/>
        <v>90.048983521150689</v>
      </c>
      <c r="S454" s="2">
        <f>VLOOKUP(A454,'Health Total'!$A$2:$S$226,14,0)</f>
        <v>635724</v>
      </c>
    </row>
    <row r="455" spans="1:19" x14ac:dyDescent="0.45">
      <c r="A455" s="2" t="str">
        <f t="shared" si="14"/>
        <v>2018|Northern Region|Private Dwelling</v>
      </c>
      <c r="B455" t="s">
        <v>16</v>
      </c>
      <c r="C455" t="s">
        <v>17</v>
      </c>
      <c r="D455" t="s">
        <v>18</v>
      </c>
      <c r="E455" t="s">
        <v>19</v>
      </c>
      <c r="F455">
        <v>2018</v>
      </c>
      <c r="G455">
        <v>2018</v>
      </c>
      <c r="H455">
        <v>10</v>
      </c>
      <c r="I455" t="s">
        <v>256</v>
      </c>
      <c r="J455">
        <v>2</v>
      </c>
      <c r="K455" t="s">
        <v>23</v>
      </c>
      <c r="L455">
        <v>1</v>
      </c>
      <c r="M455" t="s">
        <v>261</v>
      </c>
      <c r="N455">
        <v>54705</v>
      </c>
      <c r="R455" s="2">
        <f t="shared" si="15"/>
        <v>8.6437367867198827</v>
      </c>
      <c r="S455" s="2">
        <f>VLOOKUP(A455,'Health Total'!$A$2:$S$226,14,0)</f>
        <v>632886</v>
      </c>
    </row>
    <row r="456" spans="1:19" x14ac:dyDescent="0.45">
      <c r="A456" s="2" t="str">
        <f t="shared" si="14"/>
        <v>2018|Northern Region|Non-private Dwelling</v>
      </c>
      <c r="B456" t="s">
        <v>16</v>
      </c>
      <c r="C456" t="s">
        <v>17</v>
      </c>
      <c r="D456" t="s">
        <v>18</v>
      </c>
      <c r="E456" t="s">
        <v>19</v>
      </c>
      <c r="F456">
        <v>2018</v>
      </c>
      <c r="G456">
        <v>2018</v>
      </c>
      <c r="H456">
        <v>10</v>
      </c>
      <c r="I456" t="s">
        <v>256</v>
      </c>
      <c r="J456">
        <v>2</v>
      </c>
      <c r="K456" t="s">
        <v>23</v>
      </c>
      <c r="L456">
        <v>2</v>
      </c>
      <c r="M456" t="s">
        <v>262</v>
      </c>
      <c r="N456">
        <v>705</v>
      </c>
      <c r="R456" s="2">
        <f t="shared" si="15"/>
        <v>24.841437632135307</v>
      </c>
      <c r="S456" s="2">
        <f>VLOOKUP(A456,'Health Total'!$A$2:$S$226,14,0)</f>
        <v>2838</v>
      </c>
    </row>
    <row r="457" spans="1:19" x14ac:dyDescent="0.45">
      <c r="A457" s="2" t="str">
        <f t="shared" si="14"/>
        <v>2018|Northern Region|Total - dwelling type</v>
      </c>
      <c r="B457" t="s">
        <v>16</v>
      </c>
      <c r="C457" t="s">
        <v>17</v>
      </c>
      <c r="D457" t="s">
        <v>18</v>
      </c>
      <c r="E457" t="s">
        <v>19</v>
      </c>
      <c r="F457">
        <v>2018</v>
      </c>
      <c r="G457">
        <v>2018</v>
      </c>
      <c r="H457">
        <v>10</v>
      </c>
      <c r="I457" t="s">
        <v>256</v>
      </c>
      <c r="J457">
        <v>2</v>
      </c>
      <c r="K457" t="s">
        <v>23</v>
      </c>
      <c r="L457">
        <v>99</v>
      </c>
      <c r="M457" t="s">
        <v>260</v>
      </c>
      <c r="N457">
        <v>55410</v>
      </c>
      <c r="R457" s="2">
        <f t="shared" si="15"/>
        <v>8.7160465862544125</v>
      </c>
      <c r="S457" s="2">
        <f>VLOOKUP(A457,'Health Total'!$A$2:$S$226,14,0)</f>
        <v>635724</v>
      </c>
    </row>
    <row r="458" spans="1:19" x14ac:dyDescent="0.45">
      <c r="A458" s="2" t="str">
        <f t="shared" si="14"/>
        <v>2018|Northern Region|Private Dwelling</v>
      </c>
      <c r="B458" t="s">
        <v>16</v>
      </c>
      <c r="C458" t="s">
        <v>17</v>
      </c>
      <c r="D458" t="s">
        <v>18</v>
      </c>
      <c r="E458" t="s">
        <v>19</v>
      </c>
      <c r="F458">
        <v>2018</v>
      </c>
      <c r="G458">
        <v>2018</v>
      </c>
      <c r="H458">
        <v>10</v>
      </c>
      <c r="I458" t="s">
        <v>256</v>
      </c>
      <c r="J458">
        <v>21</v>
      </c>
      <c r="K458" t="s">
        <v>26</v>
      </c>
      <c r="L458">
        <v>1</v>
      </c>
      <c r="M458" t="s">
        <v>261</v>
      </c>
      <c r="N458">
        <v>29784</v>
      </c>
      <c r="R458" s="2">
        <f t="shared" si="15"/>
        <v>4.7060608071595826</v>
      </c>
      <c r="S458" s="2">
        <f>VLOOKUP(A458,'Health Total'!$A$2:$S$226,14,0)</f>
        <v>632886</v>
      </c>
    </row>
    <row r="459" spans="1:19" x14ac:dyDescent="0.45">
      <c r="A459" s="2" t="str">
        <f t="shared" si="14"/>
        <v>2018|Northern Region|Non-private Dwelling</v>
      </c>
      <c r="B459" t="s">
        <v>16</v>
      </c>
      <c r="C459" t="s">
        <v>17</v>
      </c>
      <c r="D459" t="s">
        <v>18</v>
      </c>
      <c r="E459" t="s">
        <v>19</v>
      </c>
      <c r="F459">
        <v>2018</v>
      </c>
      <c r="G459">
        <v>2018</v>
      </c>
      <c r="H459">
        <v>10</v>
      </c>
      <c r="I459" t="s">
        <v>256</v>
      </c>
      <c r="J459">
        <v>21</v>
      </c>
      <c r="K459" t="s">
        <v>26</v>
      </c>
      <c r="L459">
        <v>2</v>
      </c>
      <c r="M459" t="s">
        <v>262</v>
      </c>
      <c r="N459">
        <v>255</v>
      </c>
      <c r="R459" s="2">
        <f t="shared" si="15"/>
        <v>8.9852008456659629</v>
      </c>
      <c r="S459" s="2">
        <f>VLOOKUP(A459,'Health Total'!$A$2:$S$226,14,0)</f>
        <v>2838</v>
      </c>
    </row>
    <row r="460" spans="1:19" x14ac:dyDescent="0.45">
      <c r="A460" s="2" t="str">
        <f t="shared" si="14"/>
        <v>2018|Northern Region|Total - dwelling type</v>
      </c>
      <c r="B460" t="s">
        <v>16</v>
      </c>
      <c r="C460" t="s">
        <v>17</v>
      </c>
      <c r="D460" t="s">
        <v>18</v>
      </c>
      <c r="E460" t="s">
        <v>19</v>
      </c>
      <c r="F460">
        <v>2018</v>
      </c>
      <c r="G460">
        <v>2018</v>
      </c>
      <c r="H460">
        <v>10</v>
      </c>
      <c r="I460" t="s">
        <v>256</v>
      </c>
      <c r="J460">
        <v>21</v>
      </c>
      <c r="K460" t="s">
        <v>26</v>
      </c>
      <c r="L460">
        <v>99</v>
      </c>
      <c r="M460" t="s">
        <v>260</v>
      </c>
      <c r="N460">
        <v>30039</v>
      </c>
      <c r="R460" s="2">
        <f t="shared" si="15"/>
        <v>4.725163750306737</v>
      </c>
      <c r="S460" s="2">
        <f>VLOOKUP(A460,'Health Total'!$A$2:$S$226,14,0)</f>
        <v>635724</v>
      </c>
    </row>
    <row r="461" spans="1:19" x14ac:dyDescent="0.45">
      <c r="A461" s="2" t="str">
        <f t="shared" si="14"/>
        <v>2018|Northern Region|Private Dwelling</v>
      </c>
      <c r="B461" t="s">
        <v>16</v>
      </c>
      <c r="C461" t="s">
        <v>17</v>
      </c>
      <c r="D461" t="s">
        <v>18</v>
      </c>
      <c r="E461" t="s">
        <v>19</v>
      </c>
      <c r="F461">
        <v>2018</v>
      </c>
      <c r="G461">
        <v>2018</v>
      </c>
      <c r="H461">
        <v>10</v>
      </c>
      <c r="I461" t="s">
        <v>256</v>
      </c>
      <c r="J461">
        <v>22</v>
      </c>
      <c r="K461" t="s">
        <v>27</v>
      </c>
      <c r="L461">
        <v>1</v>
      </c>
      <c r="M461" t="s">
        <v>261</v>
      </c>
      <c r="N461">
        <v>24921</v>
      </c>
      <c r="R461" s="2">
        <f t="shared" si="15"/>
        <v>3.9376759795602996</v>
      </c>
      <c r="S461" s="2">
        <f>VLOOKUP(A461,'Health Total'!$A$2:$S$226,14,0)</f>
        <v>632886</v>
      </c>
    </row>
    <row r="462" spans="1:19" x14ac:dyDescent="0.45">
      <c r="A462" s="2" t="str">
        <f t="shared" si="14"/>
        <v>2018|Northern Region|Non-private Dwelling</v>
      </c>
      <c r="B462" t="s">
        <v>16</v>
      </c>
      <c r="C462" t="s">
        <v>17</v>
      </c>
      <c r="D462" t="s">
        <v>18</v>
      </c>
      <c r="E462" t="s">
        <v>19</v>
      </c>
      <c r="F462">
        <v>2018</v>
      </c>
      <c r="G462">
        <v>2018</v>
      </c>
      <c r="H462">
        <v>10</v>
      </c>
      <c r="I462" t="s">
        <v>256</v>
      </c>
      <c r="J462">
        <v>22</v>
      </c>
      <c r="K462" t="s">
        <v>27</v>
      </c>
      <c r="L462">
        <v>2</v>
      </c>
      <c r="M462" t="s">
        <v>262</v>
      </c>
      <c r="N462">
        <v>450</v>
      </c>
      <c r="R462" s="2">
        <f t="shared" si="15"/>
        <v>15.856236786469344</v>
      </c>
      <c r="S462" s="2">
        <f>VLOOKUP(A462,'Health Total'!$A$2:$S$226,14,0)</f>
        <v>2838</v>
      </c>
    </row>
    <row r="463" spans="1:19" x14ac:dyDescent="0.45">
      <c r="A463" s="2" t="str">
        <f t="shared" si="14"/>
        <v>2018|Northern Region|Total - dwelling type</v>
      </c>
      <c r="B463" t="s">
        <v>16</v>
      </c>
      <c r="C463" t="s">
        <v>17</v>
      </c>
      <c r="D463" t="s">
        <v>18</v>
      </c>
      <c r="E463" t="s">
        <v>19</v>
      </c>
      <c r="F463">
        <v>2018</v>
      </c>
      <c r="G463">
        <v>2018</v>
      </c>
      <c r="H463">
        <v>10</v>
      </c>
      <c r="I463" t="s">
        <v>256</v>
      </c>
      <c r="J463">
        <v>22</v>
      </c>
      <c r="K463" t="s">
        <v>27</v>
      </c>
      <c r="L463">
        <v>99</v>
      </c>
      <c r="M463" t="s">
        <v>260</v>
      </c>
      <c r="N463">
        <v>25368</v>
      </c>
      <c r="R463" s="2">
        <f t="shared" si="15"/>
        <v>3.9904109330464164</v>
      </c>
      <c r="S463" s="2">
        <f>VLOOKUP(A463,'Health Total'!$A$2:$S$226,14,0)</f>
        <v>635724</v>
      </c>
    </row>
    <row r="464" spans="1:19" x14ac:dyDescent="0.45">
      <c r="A464" s="2" t="str">
        <f t="shared" si="14"/>
        <v>2018|Northern Region|Private Dwelling</v>
      </c>
      <c r="B464" t="s">
        <v>16</v>
      </c>
      <c r="C464" t="s">
        <v>17</v>
      </c>
      <c r="D464" t="s">
        <v>18</v>
      </c>
      <c r="E464" t="s">
        <v>19</v>
      </c>
      <c r="F464">
        <v>2018</v>
      </c>
      <c r="G464">
        <v>2018</v>
      </c>
      <c r="H464">
        <v>10</v>
      </c>
      <c r="I464" t="s">
        <v>256</v>
      </c>
      <c r="J464">
        <v>3</v>
      </c>
      <c r="K464" t="s">
        <v>28</v>
      </c>
      <c r="L464">
        <v>1</v>
      </c>
      <c r="M464" t="s">
        <v>261</v>
      </c>
      <c r="N464">
        <v>7758</v>
      </c>
      <c r="R464" s="2">
        <f t="shared" si="15"/>
        <v>1.2258131796247664</v>
      </c>
      <c r="S464" s="2">
        <f>VLOOKUP(A464,'Health Total'!$A$2:$S$226,14,0)</f>
        <v>632886</v>
      </c>
    </row>
    <row r="465" spans="1:19" x14ac:dyDescent="0.45">
      <c r="A465" s="2" t="str">
        <f t="shared" si="14"/>
        <v>2018|Northern Region|Non-private Dwelling</v>
      </c>
      <c r="B465" t="s">
        <v>16</v>
      </c>
      <c r="C465" t="s">
        <v>17</v>
      </c>
      <c r="D465" t="s">
        <v>18</v>
      </c>
      <c r="E465" t="s">
        <v>19</v>
      </c>
      <c r="F465">
        <v>2018</v>
      </c>
      <c r="G465">
        <v>2018</v>
      </c>
      <c r="H465">
        <v>10</v>
      </c>
      <c r="I465" t="s">
        <v>256</v>
      </c>
      <c r="J465">
        <v>3</v>
      </c>
      <c r="K465" t="s">
        <v>28</v>
      </c>
      <c r="L465">
        <v>2</v>
      </c>
      <c r="M465" t="s">
        <v>262</v>
      </c>
      <c r="N465">
        <v>96</v>
      </c>
      <c r="R465" s="2">
        <f t="shared" si="15"/>
        <v>3.382663847780127</v>
      </c>
      <c r="S465" s="2">
        <f>VLOOKUP(A465,'Health Total'!$A$2:$S$226,14,0)</f>
        <v>2838</v>
      </c>
    </row>
    <row r="466" spans="1:19" x14ac:dyDescent="0.45">
      <c r="A466" s="2" t="str">
        <f t="shared" si="14"/>
        <v>2018|Northern Region|Total - dwelling type</v>
      </c>
      <c r="B466" t="s">
        <v>16</v>
      </c>
      <c r="C466" t="s">
        <v>17</v>
      </c>
      <c r="D466" t="s">
        <v>18</v>
      </c>
      <c r="E466" t="s">
        <v>19</v>
      </c>
      <c r="F466">
        <v>2018</v>
      </c>
      <c r="G466">
        <v>2018</v>
      </c>
      <c r="H466">
        <v>10</v>
      </c>
      <c r="I466" t="s">
        <v>256</v>
      </c>
      <c r="J466">
        <v>3</v>
      </c>
      <c r="K466" t="s">
        <v>28</v>
      </c>
      <c r="L466">
        <v>99</v>
      </c>
      <c r="M466" t="s">
        <v>260</v>
      </c>
      <c r="N466">
        <v>7854</v>
      </c>
      <c r="R466" s="2">
        <f t="shared" si="15"/>
        <v>1.2354417954961587</v>
      </c>
      <c r="S466" s="2">
        <f>VLOOKUP(A466,'Health Total'!$A$2:$S$226,14,0)</f>
        <v>635724</v>
      </c>
    </row>
    <row r="467" spans="1:19" x14ac:dyDescent="0.45">
      <c r="A467" s="2" t="str">
        <f t="shared" si="14"/>
        <v>2018|Northern Region|Private Dwelling</v>
      </c>
      <c r="B467" t="s">
        <v>16</v>
      </c>
      <c r="C467" t="s">
        <v>17</v>
      </c>
      <c r="D467" t="s">
        <v>18</v>
      </c>
      <c r="E467" t="s">
        <v>19</v>
      </c>
      <c r="F467">
        <v>2018</v>
      </c>
      <c r="G467">
        <v>2018</v>
      </c>
      <c r="H467">
        <v>10</v>
      </c>
      <c r="I467" t="s">
        <v>256</v>
      </c>
      <c r="J467">
        <v>999</v>
      </c>
      <c r="K467" t="s">
        <v>29</v>
      </c>
      <c r="L467">
        <v>1</v>
      </c>
      <c r="M467" t="s">
        <v>261</v>
      </c>
      <c r="N467">
        <v>632886</v>
      </c>
      <c r="R467" s="2">
        <f t="shared" si="15"/>
        <v>100</v>
      </c>
      <c r="S467" s="2">
        <f>VLOOKUP(A467,'Health Total'!$A$2:$S$226,14,0)</f>
        <v>632886</v>
      </c>
    </row>
    <row r="468" spans="1:19" x14ac:dyDescent="0.45">
      <c r="A468" s="2" t="str">
        <f t="shared" si="14"/>
        <v>2018|Northern Region|Non-private Dwelling</v>
      </c>
      <c r="B468" t="s">
        <v>16</v>
      </c>
      <c r="C468" t="s">
        <v>17</v>
      </c>
      <c r="D468" t="s">
        <v>18</v>
      </c>
      <c r="E468" t="s">
        <v>19</v>
      </c>
      <c r="F468">
        <v>2018</v>
      </c>
      <c r="G468">
        <v>2018</v>
      </c>
      <c r="H468">
        <v>10</v>
      </c>
      <c r="I468" t="s">
        <v>256</v>
      </c>
      <c r="J468">
        <v>999</v>
      </c>
      <c r="K468" t="s">
        <v>29</v>
      </c>
      <c r="L468">
        <v>2</v>
      </c>
      <c r="M468" t="s">
        <v>262</v>
      </c>
      <c r="N468">
        <v>2838</v>
      </c>
      <c r="R468" s="2">
        <f t="shared" si="15"/>
        <v>100</v>
      </c>
      <c r="S468" s="2">
        <f>VLOOKUP(A468,'Health Total'!$A$2:$S$226,14,0)</f>
        <v>2838</v>
      </c>
    </row>
    <row r="469" spans="1:19" x14ac:dyDescent="0.45">
      <c r="A469" s="2" t="str">
        <f t="shared" si="14"/>
        <v>2018|Northern Region|Total - dwelling type</v>
      </c>
      <c r="B469" t="s">
        <v>16</v>
      </c>
      <c r="C469" t="s">
        <v>17</v>
      </c>
      <c r="D469" t="s">
        <v>18</v>
      </c>
      <c r="E469" t="s">
        <v>19</v>
      </c>
      <c r="F469">
        <v>2018</v>
      </c>
      <c r="G469">
        <v>2018</v>
      </c>
      <c r="H469">
        <v>10</v>
      </c>
      <c r="I469" t="s">
        <v>256</v>
      </c>
      <c r="J469">
        <v>999</v>
      </c>
      <c r="K469" t="s">
        <v>29</v>
      </c>
      <c r="L469">
        <v>99</v>
      </c>
      <c r="M469" t="s">
        <v>260</v>
      </c>
      <c r="N469">
        <v>635724</v>
      </c>
      <c r="R469" s="2">
        <f t="shared" si="15"/>
        <v>100</v>
      </c>
      <c r="S469" s="2">
        <f>VLOOKUP(A469,'Health Total'!$A$2:$S$226,14,0)</f>
        <v>635724</v>
      </c>
    </row>
    <row r="470" spans="1:19" x14ac:dyDescent="0.45">
      <c r="A470" s="2" t="str">
        <f t="shared" si="14"/>
        <v>2018|Northland|Private Dwelling</v>
      </c>
      <c r="B470" t="s">
        <v>16</v>
      </c>
      <c r="C470" t="s">
        <v>17</v>
      </c>
      <c r="D470" t="s">
        <v>18</v>
      </c>
      <c r="E470" t="s">
        <v>19</v>
      </c>
      <c r="F470">
        <v>2018</v>
      </c>
      <c r="G470">
        <v>2018</v>
      </c>
      <c r="H470">
        <v>100</v>
      </c>
      <c r="I470" t="s">
        <v>255</v>
      </c>
      <c r="J470">
        <v>1</v>
      </c>
      <c r="K470" t="s">
        <v>22</v>
      </c>
      <c r="L470">
        <v>1</v>
      </c>
      <c r="M470" t="s">
        <v>261</v>
      </c>
      <c r="N470">
        <v>64908</v>
      </c>
      <c r="R470" s="2">
        <f t="shared" si="15"/>
        <v>81.057994904840399</v>
      </c>
      <c r="S470" s="2">
        <f>VLOOKUP(A470,'Health Total'!$A$2:$S$226,14,0)</f>
        <v>80076</v>
      </c>
    </row>
    <row r="471" spans="1:19" x14ac:dyDescent="0.45">
      <c r="A471" s="2" t="str">
        <f t="shared" si="14"/>
        <v>2018|Northland|Non-private Dwelling</v>
      </c>
      <c r="B471" t="s">
        <v>16</v>
      </c>
      <c r="C471" t="s">
        <v>17</v>
      </c>
      <c r="D471" t="s">
        <v>18</v>
      </c>
      <c r="E471" t="s">
        <v>19</v>
      </c>
      <c r="F471">
        <v>2018</v>
      </c>
      <c r="G471">
        <v>2018</v>
      </c>
      <c r="H471">
        <v>100</v>
      </c>
      <c r="I471" t="s">
        <v>255</v>
      </c>
      <c r="J471">
        <v>1</v>
      </c>
      <c r="K471" t="s">
        <v>22</v>
      </c>
      <c r="L471">
        <v>2</v>
      </c>
      <c r="M471" t="s">
        <v>262</v>
      </c>
      <c r="N471">
        <v>549</v>
      </c>
      <c r="R471" s="2">
        <f t="shared" si="15"/>
        <v>62.671232876712324</v>
      </c>
      <c r="S471" s="2">
        <f>VLOOKUP(A471,'Health Total'!$A$2:$S$226,14,0)</f>
        <v>876</v>
      </c>
    </row>
    <row r="472" spans="1:19" x14ac:dyDescent="0.45">
      <c r="A472" s="2" t="str">
        <f t="shared" si="14"/>
        <v>2018|Northland|Total - dwelling type</v>
      </c>
      <c r="B472" t="s">
        <v>16</v>
      </c>
      <c r="C472" t="s">
        <v>17</v>
      </c>
      <c r="D472" t="s">
        <v>18</v>
      </c>
      <c r="E472" t="s">
        <v>19</v>
      </c>
      <c r="F472">
        <v>2018</v>
      </c>
      <c r="G472">
        <v>2018</v>
      </c>
      <c r="H472">
        <v>100</v>
      </c>
      <c r="I472" t="s">
        <v>255</v>
      </c>
      <c r="J472">
        <v>1</v>
      </c>
      <c r="K472" t="s">
        <v>22</v>
      </c>
      <c r="L472">
        <v>99</v>
      </c>
      <c r="M472" t="s">
        <v>260</v>
      </c>
      <c r="N472">
        <v>65457</v>
      </c>
      <c r="R472" s="2">
        <f t="shared" si="15"/>
        <v>80.859027571894458</v>
      </c>
      <c r="S472" s="2">
        <f>VLOOKUP(A472,'Health Total'!$A$2:$S$226,14,0)</f>
        <v>80952</v>
      </c>
    </row>
    <row r="473" spans="1:19" x14ac:dyDescent="0.45">
      <c r="A473" s="2" t="str">
        <f t="shared" si="14"/>
        <v>2018|Northland|Private Dwelling</v>
      </c>
      <c r="B473" t="s">
        <v>16</v>
      </c>
      <c r="C473" t="s">
        <v>17</v>
      </c>
      <c r="D473" t="s">
        <v>18</v>
      </c>
      <c r="E473" t="s">
        <v>19</v>
      </c>
      <c r="F473">
        <v>2018</v>
      </c>
      <c r="G473">
        <v>2018</v>
      </c>
      <c r="H473">
        <v>100</v>
      </c>
      <c r="I473" t="s">
        <v>255</v>
      </c>
      <c r="J473">
        <v>2</v>
      </c>
      <c r="K473" t="s">
        <v>23</v>
      </c>
      <c r="L473">
        <v>1</v>
      </c>
      <c r="M473" t="s">
        <v>261</v>
      </c>
      <c r="N473">
        <v>14478</v>
      </c>
      <c r="R473" s="2">
        <f t="shared" si="15"/>
        <v>18.080323692492133</v>
      </c>
      <c r="S473" s="2">
        <f>VLOOKUP(A473,'Health Total'!$A$2:$S$226,14,0)</f>
        <v>80076</v>
      </c>
    </row>
    <row r="474" spans="1:19" x14ac:dyDescent="0.45">
      <c r="A474" s="2" t="str">
        <f t="shared" si="14"/>
        <v>2018|Northland|Non-private Dwelling</v>
      </c>
      <c r="B474" t="s">
        <v>16</v>
      </c>
      <c r="C474" t="s">
        <v>17</v>
      </c>
      <c r="D474" t="s">
        <v>18</v>
      </c>
      <c r="E474" t="s">
        <v>19</v>
      </c>
      <c r="F474">
        <v>2018</v>
      </c>
      <c r="G474">
        <v>2018</v>
      </c>
      <c r="H474">
        <v>100</v>
      </c>
      <c r="I474" t="s">
        <v>255</v>
      </c>
      <c r="J474">
        <v>2</v>
      </c>
      <c r="K474" t="s">
        <v>23</v>
      </c>
      <c r="L474">
        <v>2</v>
      </c>
      <c r="M474" t="s">
        <v>262</v>
      </c>
      <c r="N474">
        <v>318</v>
      </c>
      <c r="R474" s="2">
        <f t="shared" si="15"/>
        <v>36.301369863013697</v>
      </c>
      <c r="S474" s="2">
        <f>VLOOKUP(A474,'Health Total'!$A$2:$S$226,14,0)</f>
        <v>876</v>
      </c>
    </row>
    <row r="475" spans="1:19" x14ac:dyDescent="0.45">
      <c r="A475" s="2" t="str">
        <f t="shared" si="14"/>
        <v>2018|Northland|Total - dwelling type</v>
      </c>
      <c r="B475" t="s">
        <v>16</v>
      </c>
      <c r="C475" t="s">
        <v>17</v>
      </c>
      <c r="D475" t="s">
        <v>18</v>
      </c>
      <c r="E475" t="s">
        <v>19</v>
      </c>
      <c r="F475">
        <v>2018</v>
      </c>
      <c r="G475">
        <v>2018</v>
      </c>
      <c r="H475">
        <v>100</v>
      </c>
      <c r="I475" t="s">
        <v>255</v>
      </c>
      <c r="J475">
        <v>2</v>
      </c>
      <c r="K475" t="s">
        <v>23</v>
      </c>
      <c r="L475">
        <v>99</v>
      </c>
      <c r="M475" t="s">
        <v>260</v>
      </c>
      <c r="N475">
        <v>14796</v>
      </c>
      <c r="R475" s="2">
        <f t="shared" si="15"/>
        <v>18.277497776460123</v>
      </c>
      <c r="S475" s="2">
        <f>VLOOKUP(A475,'Health Total'!$A$2:$S$226,14,0)</f>
        <v>80952</v>
      </c>
    </row>
    <row r="476" spans="1:19" x14ac:dyDescent="0.45">
      <c r="A476" s="2" t="str">
        <f t="shared" si="14"/>
        <v>2018|Northland|Private Dwelling</v>
      </c>
      <c r="B476" t="s">
        <v>16</v>
      </c>
      <c r="C476" t="s">
        <v>17</v>
      </c>
      <c r="D476" t="s">
        <v>18</v>
      </c>
      <c r="E476" t="s">
        <v>19</v>
      </c>
      <c r="F476">
        <v>2018</v>
      </c>
      <c r="G476">
        <v>2018</v>
      </c>
      <c r="H476">
        <v>100</v>
      </c>
      <c r="I476" t="s">
        <v>255</v>
      </c>
      <c r="J476">
        <v>21</v>
      </c>
      <c r="K476" t="s">
        <v>26</v>
      </c>
      <c r="L476">
        <v>1</v>
      </c>
      <c r="M476" t="s">
        <v>261</v>
      </c>
      <c r="N476">
        <v>7098</v>
      </c>
      <c r="R476" s="2">
        <f t="shared" si="15"/>
        <v>8.8640791248314095</v>
      </c>
      <c r="S476" s="2">
        <f>VLOOKUP(A476,'Health Total'!$A$2:$S$226,14,0)</f>
        <v>80076</v>
      </c>
    </row>
    <row r="477" spans="1:19" x14ac:dyDescent="0.45">
      <c r="A477" s="2" t="str">
        <f t="shared" si="14"/>
        <v>2018|Northland|Non-private Dwelling</v>
      </c>
      <c r="B477" t="s">
        <v>16</v>
      </c>
      <c r="C477" t="s">
        <v>17</v>
      </c>
      <c r="D477" t="s">
        <v>18</v>
      </c>
      <c r="E477" t="s">
        <v>19</v>
      </c>
      <c r="F477">
        <v>2018</v>
      </c>
      <c r="G477">
        <v>2018</v>
      </c>
      <c r="H477">
        <v>100</v>
      </c>
      <c r="I477" t="s">
        <v>255</v>
      </c>
      <c r="J477">
        <v>21</v>
      </c>
      <c r="K477" t="s">
        <v>26</v>
      </c>
      <c r="L477">
        <v>2</v>
      </c>
      <c r="M477" t="s">
        <v>262</v>
      </c>
      <c r="N477">
        <v>108</v>
      </c>
      <c r="R477" s="2">
        <f t="shared" si="15"/>
        <v>12.328767123287671</v>
      </c>
      <c r="S477" s="2">
        <f>VLOOKUP(A477,'Health Total'!$A$2:$S$226,14,0)</f>
        <v>876</v>
      </c>
    </row>
    <row r="478" spans="1:19" x14ac:dyDescent="0.45">
      <c r="A478" s="2" t="str">
        <f t="shared" si="14"/>
        <v>2018|Northland|Total - dwelling type</v>
      </c>
      <c r="B478" t="s">
        <v>16</v>
      </c>
      <c r="C478" t="s">
        <v>17</v>
      </c>
      <c r="D478" t="s">
        <v>18</v>
      </c>
      <c r="E478" t="s">
        <v>19</v>
      </c>
      <c r="F478">
        <v>2018</v>
      </c>
      <c r="G478">
        <v>2018</v>
      </c>
      <c r="H478">
        <v>100</v>
      </c>
      <c r="I478" t="s">
        <v>255</v>
      </c>
      <c r="J478">
        <v>21</v>
      </c>
      <c r="K478" t="s">
        <v>26</v>
      </c>
      <c r="L478">
        <v>99</v>
      </c>
      <c r="M478" t="s">
        <v>260</v>
      </c>
      <c r="N478">
        <v>7206</v>
      </c>
      <c r="R478" s="2">
        <f t="shared" si="15"/>
        <v>8.901571301512007</v>
      </c>
      <c r="S478" s="2">
        <f>VLOOKUP(A478,'Health Total'!$A$2:$S$226,14,0)</f>
        <v>80952</v>
      </c>
    </row>
    <row r="479" spans="1:19" x14ac:dyDescent="0.45">
      <c r="A479" s="2" t="str">
        <f t="shared" si="14"/>
        <v>2018|Northland|Private Dwelling</v>
      </c>
      <c r="B479" t="s">
        <v>16</v>
      </c>
      <c r="C479" t="s">
        <v>17</v>
      </c>
      <c r="D479" t="s">
        <v>18</v>
      </c>
      <c r="E479" t="s">
        <v>19</v>
      </c>
      <c r="F479">
        <v>2018</v>
      </c>
      <c r="G479">
        <v>2018</v>
      </c>
      <c r="H479">
        <v>100</v>
      </c>
      <c r="I479" t="s">
        <v>255</v>
      </c>
      <c r="J479">
        <v>22</v>
      </c>
      <c r="K479" t="s">
        <v>27</v>
      </c>
      <c r="L479">
        <v>1</v>
      </c>
      <c r="M479" t="s">
        <v>261</v>
      </c>
      <c r="N479">
        <v>7377</v>
      </c>
      <c r="R479" s="2">
        <f t="shared" si="15"/>
        <v>9.2124981267795594</v>
      </c>
      <c r="S479" s="2">
        <f>VLOOKUP(A479,'Health Total'!$A$2:$S$226,14,0)</f>
        <v>80076</v>
      </c>
    </row>
    <row r="480" spans="1:19" x14ac:dyDescent="0.45">
      <c r="A480" s="2" t="str">
        <f t="shared" si="14"/>
        <v>2018|Northland|Non-private Dwelling</v>
      </c>
      <c r="B480" t="s">
        <v>16</v>
      </c>
      <c r="C480" t="s">
        <v>17</v>
      </c>
      <c r="D480" t="s">
        <v>18</v>
      </c>
      <c r="E480" t="s">
        <v>19</v>
      </c>
      <c r="F480">
        <v>2018</v>
      </c>
      <c r="G480">
        <v>2018</v>
      </c>
      <c r="H480">
        <v>100</v>
      </c>
      <c r="I480" t="s">
        <v>255</v>
      </c>
      <c r="J480">
        <v>22</v>
      </c>
      <c r="K480" t="s">
        <v>27</v>
      </c>
      <c r="L480">
        <v>2</v>
      </c>
      <c r="M480" t="s">
        <v>262</v>
      </c>
      <c r="N480">
        <v>213</v>
      </c>
      <c r="R480" s="2">
        <f t="shared" si="15"/>
        <v>24.315068493150687</v>
      </c>
      <c r="S480" s="2">
        <f>VLOOKUP(A480,'Health Total'!$A$2:$S$226,14,0)</f>
        <v>876</v>
      </c>
    </row>
    <row r="481" spans="1:19" x14ac:dyDescent="0.45">
      <c r="A481" s="2" t="str">
        <f t="shared" si="14"/>
        <v>2018|Northland|Total - dwelling type</v>
      </c>
      <c r="B481" t="s">
        <v>16</v>
      </c>
      <c r="C481" t="s">
        <v>17</v>
      </c>
      <c r="D481" t="s">
        <v>18</v>
      </c>
      <c r="E481" t="s">
        <v>19</v>
      </c>
      <c r="F481">
        <v>2018</v>
      </c>
      <c r="G481">
        <v>2018</v>
      </c>
      <c r="H481">
        <v>100</v>
      </c>
      <c r="I481" t="s">
        <v>255</v>
      </c>
      <c r="J481">
        <v>22</v>
      </c>
      <c r="K481" t="s">
        <v>27</v>
      </c>
      <c r="L481">
        <v>99</v>
      </c>
      <c r="M481" t="s">
        <v>260</v>
      </c>
      <c r="N481">
        <v>7590</v>
      </c>
      <c r="R481" s="2">
        <f t="shared" si="15"/>
        <v>9.3759264749481179</v>
      </c>
      <c r="S481" s="2">
        <f>VLOOKUP(A481,'Health Total'!$A$2:$S$226,14,0)</f>
        <v>80952</v>
      </c>
    </row>
    <row r="482" spans="1:19" x14ac:dyDescent="0.45">
      <c r="A482" s="2" t="str">
        <f t="shared" si="14"/>
        <v>2018|Northland|Private Dwelling</v>
      </c>
      <c r="B482" t="s">
        <v>16</v>
      </c>
      <c r="C482" t="s">
        <v>17</v>
      </c>
      <c r="D482" t="s">
        <v>18</v>
      </c>
      <c r="E482" t="s">
        <v>19</v>
      </c>
      <c r="F482">
        <v>2018</v>
      </c>
      <c r="G482">
        <v>2018</v>
      </c>
      <c r="H482">
        <v>100</v>
      </c>
      <c r="I482" t="s">
        <v>255</v>
      </c>
      <c r="J482">
        <v>3</v>
      </c>
      <c r="K482" t="s">
        <v>28</v>
      </c>
      <c r="L482">
        <v>1</v>
      </c>
      <c r="M482" t="s">
        <v>261</v>
      </c>
      <c r="N482">
        <v>693</v>
      </c>
      <c r="R482" s="2">
        <f t="shared" si="15"/>
        <v>0.86542784354862867</v>
      </c>
      <c r="S482" s="2">
        <f>VLOOKUP(A482,'Health Total'!$A$2:$S$226,14,0)</f>
        <v>80076</v>
      </c>
    </row>
    <row r="483" spans="1:19" x14ac:dyDescent="0.45">
      <c r="A483" s="2" t="str">
        <f t="shared" si="14"/>
        <v>2018|Northland|Non-private Dwelling</v>
      </c>
      <c r="B483" t="s">
        <v>16</v>
      </c>
      <c r="C483" t="s">
        <v>17</v>
      </c>
      <c r="D483" t="s">
        <v>18</v>
      </c>
      <c r="E483" t="s">
        <v>19</v>
      </c>
      <c r="F483">
        <v>2018</v>
      </c>
      <c r="G483">
        <v>2018</v>
      </c>
      <c r="H483">
        <v>100</v>
      </c>
      <c r="I483" t="s">
        <v>255</v>
      </c>
      <c r="J483">
        <v>3</v>
      </c>
      <c r="K483" t="s">
        <v>28</v>
      </c>
      <c r="L483">
        <v>2</v>
      </c>
      <c r="M483" t="s">
        <v>262</v>
      </c>
      <c r="N483">
        <v>9</v>
      </c>
      <c r="R483" s="2">
        <f t="shared" si="15"/>
        <v>1.0273972602739725</v>
      </c>
      <c r="S483" s="2">
        <f>VLOOKUP(A483,'Health Total'!$A$2:$S$226,14,0)</f>
        <v>876</v>
      </c>
    </row>
    <row r="484" spans="1:19" x14ac:dyDescent="0.45">
      <c r="A484" s="2" t="str">
        <f t="shared" si="14"/>
        <v>2018|Northland|Total - dwelling type</v>
      </c>
      <c r="B484" t="s">
        <v>16</v>
      </c>
      <c r="C484" t="s">
        <v>17</v>
      </c>
      <c r="D484" t="s">
        <v>18</v>
      </c>
      <c r="E484" t="s">
        <v>19</v>
      </c>
      <c r="F484">
        <v>2018</v>
      </c>
      <c r="G484">
        <v>2018</v>
      </c>
      <c r="H484">
        <v>100</v>
      </c>
      <c r="I484" t="s">
        <v>255</v>
      </c>
      <c r="J484">
        <v>3</v>
      </c>
      <c r="K484" t="s">
        <v>28</v>
      </c>
      <c r="L484">
        <v>99</v>
      </c>
      <c r="M484" t="s">
        <v>260</v>
      </c>
      <c r="N484">
        <v>699</v>
      </c>
      <c r="R484" s="2">
        <f t="shared" si="15"/>
        <v>0.86347465164541959</v>
      </c>
      <c r="S484" s="2">
        <f>VLOOKUP(A484,'Health Total'!$A$2:$S$226,14,0)</f>
        <v>80952</v>
      </c>
    </row>
    <row r="485" spans="1:19" x14ac:dyDescent="0.45">
      <c r="A485" s="2" t="str">
        <f t="shared" si="14"/>
        <v>2018|Northland|Private Dwelling</v>
      </c>
      <c r="B485" t="s">
        <v>16</v>
      </c>
      <c r="C485" t="s">
        <v>17</v>
      </c>
      <c r="D485" t="s">
        <v>18</v>
      </c>
      <c r="E485" t="s">
        <v>19</v>
      </c>
      <c r="F485">
        <v>2018</v>
      </c>
      <c r="G485">
        <v>2018</v>
      </c>
      <c r="H485">
        <v>100</v>
      </c>
      <c r="I485" t="s">
        <v>255</v>
      </c>
      <c r="J485">
        <v>999</v>
      </c>
      <c r="K485" t="s">
        <v>29</v>
      </c>
      <c r="L485">
        <v>1</v>
      </c>
      <c r="M485" t="s">
        <v>261</v>
      </c>
      <c r="N485">
        <v>80076</v>
      </c>
      <c r="R485" s="2">
        <f t="shared" si="15"/>
        <v>100</v>
      </c>
      <c r="S485" s="2">
        <f>VLOOKUP(A485,'Health Total'!$A$2:$S$226,14,0)</f>
        <v>80076</v>
      </c>
    </row>
    <row r="486" spans="1:19" x14ac:dyDescent="0.45">
      <c r="A486" s="2" t="str">
        <f t="shared" si="14"/>
        <v>2018|Northland|Non-private Dwelling</v>
      </c>
      <c r="B486" t="s">
        <v>16</v>
      </c>
      <c r="C486" t="s">
        <v>17</v>
      </c>
      <c r="D486" t="s">
        <v>18</v>
      </c>
      <c r="E486" t="s">
        <v>19</v>
      </c>
      <c r="F486">
        <v>2018</v>
      </c>
      <c r="G486">
        <v>2018</v>
      </c>
      <c r="H486">
        <v>100</v>
      </c>
      <c r="I486" t="s">
        <v>255</v>
      </c>
      <c r="J486">
        <v>999</v>
      </c>
      <c r="K486" t="s">
        <v>29</v>
      </c>
      <c r="L486">
        <v>2</v>
      </c>
      <c r="M486" t="s">
        <v>262</v>
      </c>
      <c r="N486">
        <v>876</v>
      </c>
      <c r="R486" s="2">
        <f t="shared" si="15"/>
        <v>100</v>
      </c>
      <c r="S486" s="2">
        <f>VLOOKUP(A486,'Health Total'!$A$2:$S$226,14,0)</f>
        <v>876</v>
      </c>
    </row>
    <row r="487" spans="1:19" x14ac:dyDescent="0.45">
      <c r="A487" s="2" t="str">
        <f t="shared" si="14"/>
        <v>2018|Northland|Total - dwelling type</v>
      </c>
      <c r="B487" t="s">
        <v>16</v>
      </c>
      <c r="C487" t="s">
        <v>17</v>
      </c>
      <c r="D487" t="s">
        <v>18</v>
      </c>
      <c r="E487" t="s">
        <v>19</v>
      </c>
      <c r="F487">
        <v>2018</v>
      </c>
      <c r="G487">
        <v>2018</v>
      </c>
      <c r="H487">
        <v>100</v>
      </c>
      <c r="I487" t="s">
        <v>255</v>
      </c>
      <c r="J487">
        <v>999</v>
      </c>
      <c r="K487" t="s">
        <v>29</v>
      </c>
      <c r="L487">
        <v>99</v>
      </c>
      <c r="M487" t="s">
        <v>260</v>
      </c>
      <c r="N487">
        <v>80952</v>
      </c>
      <c r="R487" s="2">
        <f t="shared" si="15"/>
        <v>100</v>
      </c>
      <c r="S487" s="2">
        <f>VLOOKUP(A487,'Health Total'!$A$2:$S$226,14,0)</f>
        <v>80952</v>
      </c>
    </row>
    <row r="488" spans="1:19" x14ac:dyDescent="0.45">
      <c r="A488" s="2" t="str">
        <f t="shared" si="14"/>
        <v>2018|WaitematƒÅ|Private Dwelling</v>
      </c>
      <c r="B488" t="s">
        <v>16</v>
      </c>
      <c r="C488" t="s">
        <v>17</v>
      </c>
      <c r="D488" t="s">
        <v>18</v>
      </c>
      <c r="E488" t="s">
        <v>19</v>
      </c>
      <c r="F488">
        <v>2018</v>
      </c>
      <c r="G488">
        <v>2018</v>
      </c>
      <c r="H488">
        <v>101</v>
      </c>
      <c r="I488" t="s">
        <v>254</v>
      </c>
      <c r="J488">
        <v>1</v>
      </c>
      <c r="K488" t="s">
        <v>22</v>
      </c>
      <c r="L488">
        <v>1</v>
      </c>
      <c r="M488" t="s">
        <v>261</v>
      </c>
      <c r="N488">
        <v>194265</v>
      </c>
      <c r="R488" s="2">
        <f t="shared" si="15"/>
        <v>91.184960923748505</v>
      </c>
      <c r="S488" s="2">
        <f>VLOOKUP(A488,'Health Total'!$A$2:$S$226,14,0)</f>
        <v>213045</v>
      </c>
    </row>
    <row r="489" spans="1:19" x14ac:dyDescent="0.45">
      <c r="A489" s="2" t="str">
        <f t="shared" si="14"/>
        <v>2018|WaitematƒÅ|Non-private Dwelling</v>
      </c>
      <c r="B489" t="s">
        <v>16</v>
      </c>
      <c r="C489" t="s">
        <v>17</v>
      </c>
      <c r="D489" t="s">
        <v>18</v>
      </c>
      <c r="E489" t="s">
        <v>19</v>
      </c>
      <c r="F489">
        <v>2018</v>
      </c>
      <c r="G489">
        <v>2018</v>
      </c>
      <c r="H489">
        <v>101</v>
      </c>
      <c r="I489" t="s">
        <v>254</v>
      </c>
      <c r="J489">
        <v>1</v>
      </c>
      <c r="K489" t="s">
        <v>22</v>
      </c>
      <c r="L489">
        <v>2</v>
      </c>
      <c r="M489" t="s">
        <v>262</v>
      </c>
      <c r="N489">
        <v>462</v>
      </c>
      <c r="R489" s="2">
        <f t="shared" si="15"/>
        <v>75.862068965517238</v>
      </c>
      <c r="S489" s="2">
        <f>VLOOKUP(A489,'Health Total'!$A$2:$S$226,14,0)</f>
        <v>609</v>
      </c>
    </row>
    <row r="490" spans="1:19" x14ac:dyDescent="0.45">
      <c r="A490" s="2" t="str">
        <f t="shared" si="14"/>
        <v>2018|WaitematƒÅ|Total - dwelling type</v>
      </c>
      <c r="B490" t="s">
        <v>16</v>
      </c>
      <c r="C490" t="s">
        <v>17</v>
      </c>
      <c r="D490" t="s">
        <v>18</v>
      </c>
      <c r="E490" t="s">
        <v>19</v>
      </c>
      <c r="F490">
        <v>2018</v>
      </c>
      <c r="G490">
        <v>2018</v>
      </c>
      <c r="H490">
        <v>101</v>
      </c>
      <c r="I490" t="s">
        <v>254</v>
      </c>
      <c r="J490">
        <v>1</v>
      </c>
      <c r="K490" t="s">
        <v>22</v>
      </c>
      <c r="L490">
        <v>99</v>
      </c>
      <c r="M490" t="s">
        <v>260</v>
      </c>
      <c r="N490">
        <v>194724</v>
      </c>
      <c r="R490" s="2">
        <f t="shared" si="15"/>
        <v>91.141160116264373</v>
      </c>
      <c r="S490" s="2">
        <f>VLOOKUP(A490,'Health Total'!$A$2:$S$226,14,0)</f>
        <v>213651</v>
      </c>
    </row>
    <row r="491" spans="1:19" x14ac:dyDescent="0.45">
      <c r="A491" s="2" t="str">
        <f t="shared" si="14"/>
        <v>2018|WaitematƒÅ|Private Dwelling</v>
      </c>
      <c r="B491" t="s">
        <v>16</v>
      </c>
      <c r="C491" t="s">
        <v>17</v>
      </c>
      <c r="D491" t="s">
        <v>18</v>
      </c>
      <c r="E491" t="s">
        <v>19</v>
      </c>
      <c r="F491">
        <v>2018</v>
      </c>
      <c r="G491">
        <v>2018</v>
      </c>
      <c r="H491">
        <v>101</v>
      </c>
      <c r="I491" t="s">
        <v>254</v>
      </c>
      <c r="J491">
        <v>2</v>
      </c>
      <c r="K491" t="s">
        <v>23</v>
      </c>
      <c r="L491">
        <v>1</v>
      </c>
      <c r="M491" t="s">
        <v>261</v>
      </c>
      <c r="N491">
        <v>16062</v>
      </c>
      <c r="R491" s="2">
        <f t="shared" si="15"/>
        <v>7.5392522706470473</v>
      </c>
      <c r="S491" s="2">
        <f>VLOOKUP(A491,'Health Total'!$A$2:$S$226,14,0)</f>
        <v>213045</v>
      </c>
    </row>
    <row r="492" spans="1:19" x14ac:dyDescent="0.45">
      <c r="A492" s="2" t="str">
        <f t="shared" si="14"/>
        <v>2018|WaitematƒÅ|Non-private Dwelling</v>
      </c>
      <c r="B492" t="s">
        <v>16</v>
      </c>
      <c r="C492" t="s">
        <v>17</v>
      </c>
      <c r="D492" t="s">
        <v>18</v>
      </c>
      <c r="E492" t="s">
        <v>19</v>
      </c>
      <c r="F492">
        <v>2018</v>
      </c>
      <c r="G492">
        <v>2018</v>
      </c>
      <c r="H492">
        <v>101</v>
      </c>
      <c r="I492" t="s">
        <v>254</v>
      </c>
      <c r="J492">
        <v>2</v>
      </c>
      <c r="K492" t="s">
        <v>23</v>
      </c>
      <c r="L492">
        <v>2</v>
      </c>
      <c r="M492" t="s">
        <v>262</v>
      </c>
      <c r="N492">
        <v>126</v>
      </c>
      <c r="R492" s="2">
        <f t="shared" si="15"/>
        <v>20.689655172413794</v>
      </c>
      <c r="S492" s="2">
        <f>VLOOKUP(A492,'Health Total'!$A$2:$S$226,14,0)</f>
        <v>609</v>
      </c>
    </row>
    <row r="493" spans="1:19" x14ac:dyDescent="0.45">
      <c r="A493" s="2" t="str">
        <f t="shared" si="14"/>
        <v>2018|WaitematƒÅ|Total - dwelling type</v>
      </c>
      <c r="B493" t="s">
        <v>16</v>
      </c>
      <c r="C493" t="s">
        <v>17</v>
      </c>
      <c r="D493" t="s">
        <v>18</v>
      </c>
      <c r="E493" t="s">
        <v>19</v>
      </c>
      <c r="F493">
        <v>2018</v>
      </c>
      <c r="G493">
        <v>2018</v>
      </c>
      <c r="H493">
        <v>101</v>
      </c>
      <c r="I493" t="s">
        <v>254</v>
      </c>
      <c r="J493">
        <v>2</v>
      </c>
      <c r="K493" t="s">
        <v>23</v>
      </c>
      <c r="L493">
        <v>99</v>
      </c>
      <c r="M493" t="s">
        <v>260</v>
      </c>
      <c r="N493">
        <v>16191</v>
      </c>
      <c r="R493" s="2">
        <f t="shared" si="15"/>
        <v>7.5782467669236286</v>
      </c>
      <c r="S493" s="2">
        <f>VLOOKUP(A493,'Health Total'!$A$2:$S$226,14,0)</f>
        <v>213651</v>
      </c>
    </row>
    <row r="494" spans="1:19" x14ac:dyDescent="0.45">
      <c r="A494" s="2" t="str">
        <f t="shared" si="14"/>
        <v>2018|WaitematƒÅ|Private Dwelling</v>
      </c>
      <c r="B494" t="s">
        <v>16</v>
      </c>
      <c r="C494" t="s">
        <v>17</v>
      </c>
      <c r="D494" t="s">
        <v>18</v>
      </c>
      <c r="E494" t="s">
        <v>19</v>
      </c>
      <c r="F494">
        <v>2018</v>
      </c>
      <c r="G494">
        <v>2018</v>
      </c>
      <c r="H494">
        <v>101</v>
      </c>
      <c r="I494" t="s">
        <v>254</v>
      </c>
      <c r="J494">
        <v>21</v>
      </c>
      <c r="K494" t="s">
        <v>26</v>
      </c>
      <c r="L494">
        <v>1</v>
      </c>
      <c r="M494" t="s">
        <v>261</v>
      </c>
      <c r="N494">
        <v>8982</v>
      </c>
      <c r="R494" s="2">
        <f t="shared" si="15"/>
        <v>4.2160107019643744</v>
      </c>
      <c r="S494" s="2">
        <f>VLOOKUP(A494,'Health Total'!$A$2:$S$226,14,0)</f>
        <v>213045</v>
      </c>
    </row>
    <row r="495" spans="1:19" x14ac:dyDescent="0.45">
      <c r="A495" s="2" t="str">
        <f t="shared" si="14"/>
        <v>2018|WaitematƒÅ|Non-private Dwelling</v>
      </c>
      <c r="B495" t="s">
        <v>16</v>
      </c>
      <c r="C495" t="s">
        <v>17</v>
      </c>
      <c r="D495" t="s">
        <v>18</v>
      </c>
      <c r="E495" t="s">
        <v>19</v>
      </c>
      <c r="F495">
        <v>2018</v>
      </c>
      <c r="G495">
        <v>2018</v>
      </c>
      <c r="H495">
        <v>101</v>
      </c>
      <c r="I495" t="s">
        <v>254</v>
      </c>
      <c r="J495">
        <v>21</v>
      </c>
      <c r="K495" t="s">
        <v>26</v>
      </c>
      <c r="L495">
        <v>2</v>
      </c>
      <c r="M495" t="s">
        <v>262</v>
      </c>
      <c r="N495">
        <v>45</v>
      </c>
      <c r="R495" s="2">
        <f t="shared" si="15"/>
        <v>7.389162561576355</v>
      </c>
      <c r="S495" s="2">
        <f>VLOOKUP(A495,'Health Total'!$A$2:$S$226,14,0)</f>
        <v>609</v>
      </c>
    </row>
    <row r="496" spans="1:19" x14ac:dyDescent="0.45">
      <c r="A496" s="2" t="str">
        <f t="shared" si="14"/>
        <v>2018|WaitematƒÅ|Total - dwelling type</v>
      </c>
      <c r="B496" t="s">
        <v>16</v>
      </c>
      <c r="C496" t="s">
        <v>17</v>
      </c>
      <c r="D496" t="s">
        <v>18</v>
      </c>
      <c r="E496" t="s">
        <v>19</v>
      </c>
      <c r="F496">
        <v>2018</v>
      </c>
      <c r="G496">
        <v>2018</v>
      </c>
      <c r="H496">
        <v>101</v>
      </c>
      <c r="I496" t="s">
        <v>254</v>
      </c>
      <c r="J496">
        <v>21</v>
      </c>
      <c r="K496" t="s">
        <v>26</v>
      </c>
      <c r="L496">
        <v>99</v>
      </c>
      <c r="M496" t="s">
        <v>260</v>
      </c>
      <c r="N496">
        <v>9030</v>
      </c>
      <c r="R496" s="2">
        <f t="shared" si="15"/>
        <v>4.226518949127315</v>
      </c>
      <c r="S496" s="2">
        <f>VLOOKUP(A496,'Health Total'!$A$2:$S$226,14,0)</f>
        <v>213651</v>
      </c>
    </row>
    <row r="497" spans="1:19" x14ac:dyDescent="0.45">
      <c r="A497" s="2" t="str">
        <f t="shared" si="14"/>
        <v>2018|WaitematƒÅ|Private Dwelling</v>
      </c>
      <c r="B497" t="s">
        <v>16</v>
      </c>
      <c r="C497" t="s">
        <v>17</v>
      </c>
      <c r="D497" t="s">
        <v>18</v>
      </c>
      <c r="E497" t="s">
        <v>19</v>
      </c>
      <c r="F497">
        <v>2018</v>
      </c>
      <c r="G497">
        <v>2018</v>
      </c>
      <c r="H497">
        <v>101</v>
      </c>
      <c r="I497" t="s">
        <v>254</v>
      </c>
      <c r="J497">
        <v>22</v>
      </c>
      <c r="K497" t="s">
        <v>27</v>
      </c>
      <c r="L497">
        <v>1</v>
      </c>
      <c r="M497" t="s">
        <v>261</v>
      </c>
      <c r="N497">
        <v>7077</v>
      </c>
      <c r="R497" s="2">
        <f t="shared" si="15"/>
        <v>3.3218334154756035</v>
      </c>
      <c r="S497" s="2">
        <f>VLOOKUP(A497,'Health Total'!$A$2:$S$226,14,0)</f>
        <v>213045</v>
      </c>
    </row>
    <row r="498" spans="1:19" x14ac:dyDescent="0.45">
      <c r="A498" s="2" t="str">
        <f t="shared" si="14"/>
        <v>2018|WaitematƒÅ|Non-private Dwelling</v>
      </c>
      <c r="B498" t="s">
        <v>16</v>
      </c>
      <c r="C498" t="s">
        <v>17</v>
      </c>
      <c r="D498" t="s">
        <v>18</v>
      </c>
      <c r="E498" t="s">
        <v>19</v>
      </c>
      <c r="F498">
        <v>2018</v>
      </c>
      <c r="G498">
        <v>2018</v>
      </c>
      <c r="H498">
        <v>101</v>
      </c>
      <c r="I498" t="s">
        <v>254</v>
      </c>
      <c r="J498">
        <v>22</v>
      </c>
      <c r="K498" t="s">
        <v>27</v>
      </c>
      <c r="L498">
        <v>2</v>
      </c>
      <c r="M498" t="s">
        <v>262</v>
      </c>
      <c r="N498">
        <v>81</v>
      </c>
      <c r="R498" s="2">
        <f t="shared" si="15"/>
        <v>13.300492610837439</v>
      </c>
      <c r="S498" s="2">
        <f>VLOOKUP(A498,'Health Total'!$A$2:$S$226,14,0)</f>
        <v>609</v>
      </c>
    </row>
    <row r="499" spans="1:19" x14ac:dyDescent="0.45">
      <c r="A499" s="2" t="str">
        <f t="shared" si="14"/>
        <v>2018|WaitematƒÅ|Total - dwelling type</v>
      </c>
      <c r="B499" t="s">
        <v>16</v>
      </c>
      <c r="C499" t="s">
        <v>17</v>
      </c>
      <c r="D499" t="s">
        <v>18</v>
      </c>
      <c r="E499" t="s">
        <v>19</v>
      </c>
      <c r="F499">
        <v>2018</v>
      </c>
      <c r="G499">
        <v>2018</v>
      </c>
      <c r="H499">
        <v>101</v>
      </c>
      <c r="I499" t="s">
        <v>254</v>
      </c>
      <c r="J499">
        <v>22</v>
      </c>
      <c r="K499" t="s">
        <v>27</v>
      </c>
      <c r="L499">
        <v>99</v>
      </c>
      <c r="M499" t="s">
        <v>260</v>
      </c>
      <c r="N499">
        <v>7161</v>
      </c>
      <c r="R499" s="2">
        <f t="shared" si="15"/>
        <v>3.3517278177963128</v>
      </c>
      <c r="S499" s="2">
        <f>VLOOKUP(A499,'Health Total'!$A$2:$S$226,14,0)</f>
        <v>213651</v>
      </c>
    </row>
    <row r="500" spans="1:19" x14ac:dyDescent="0.45">
      <c r="A500" s="2" t="str">
        <f t="shared" si="14"/>
        <v>2018|WaitematƒÅ|Private Dwelling</v>
      </c>
      <c r="B500" t="s">
        <v>16</v>
      </c>
      <c r="C500" t="s">
        <v>17</v>
      </c>
      <c r="D500" t="s">
        <v>18</v>
      </c>
      <c r="E500" t="s">
        <v>19</v>
      </c>
      <c r="F500">
        <v>2018</v>
      </c>
      <c r="G500">
        <v>2018</v>
      </c>
      <c r="H500">
        <v>101</v>
      </c>
      <c r="I500" t="s">
        <v>254</v>
      </c>
      <c r="J500">
        <v>3</v>
      </c>
      <c r="K500" t="s">
        <v>28</v>
      </c>
      <c r="L500">
        <v>1</v>
      </c>
      <c r="M500" t="s">
        <v>261</v>
      </c>
      <c r="N500">
        <v>2718</v>
      </c>
      <c r="R500" s="2">
        <f t="shared" si="15"/>
        <v>1.2757868056044497</v>
      </c>
      <c r="S500" s="2">
        <f>VLOOKUP(A500,'Health Total'!$A$2:$S$226,14,0)</f>
        <v>213045</v>
      </c>
    </row>
    <row r="501" spans="1:19" x14ac:dyDescent="0.45">
      <c r="A501" s="2" t="str">
        <f t="shared" si="14"/>
        <v>2018|WaitematƒÅ|Non-private Dwelling</v>
      </c>
      <c r="B501" t="s">
        <v>16</v>
      </c>
      <c r="C501" t="s">
        <v>17</v>
      </c>
      <c r="D501" t="s">
        <v>18</v>
      </c>
      <c r="E501" t="s">
        <v>19</v>
      </c>
      <c r="F501">
        <v>2018</v>
      </c>
      <c r="G501">
        <v>2018</v>
      </c>
      <c r="H501">
        <v>101</v>
      </c>
      <c r="I501" t="s">
        <v>254</v>
      </c>
      <c r="J501">
        <v>3</v>
      </c>
      <c r="K501" t="s">
        <v>28</v>
      </c>
      <c r="L501">
        <v>2</v>
      </c>
      <c r="M501" t="s">
        <v>262</v>
      </c>
      <c r="N501">
        <v>21</v>
      </c>
      <c r="R501" s="2">
        <f t="shared" si="15"/>
        <v>3.4482758620689653</v>
      </c>
      <c r="S501" s="2">
        <f>VLOOKUP(A501,'Health Total'!$A$2:$S$226,14,0)</f>
        <v>609</v>
      </c>
    </row>
    <row r="502" spans="1:19" x14ac:dyDescent="0.45">
      <c r="A502" s="2" t="str">
        <f t="shared" si="14"/>
        <v>2018|WaitematƒÅ|Total - dwelling type</v>
      </c>
      <c r="B502" t="s">
        <v>16</v>
      </c>
      <c r="C502" t="s">
        <v>17</v>
      </c>
      <c r="D502" t="s">
        <v>18</v>
      </c>
      <c r="E502" t="s">
        <v>19</v>
      </c>
      <c r="F502">
        <v>2018</v>
      </c>
      <c r="G502">
        <v>2018</v>
      </c>
      <c r="H502">
        <v>101</v>
      </c>
      <c r="I502" t="s">
        <v>254</v>
      </c>
      <c r="J502">
        <v>3</v>
      </c>
      <c r="K502" t="s">
        <v>28</v>
      </c>
      <c r="L502">
        <v>99</v>
      </c>
      <c r="M502" t="s">
        <v>260</v>
      </c>
      <c r="N502">
        <v>2736</v>
      </c>
      <c r="R502" s="2">
        <f t="shared" si="15"/>
        <v>1.2805931168119971</v>
      </c>
      <c r="S502" s="2">
        <f>VLOOKUP(A502,'Health Total'!$A$2:$S$226,14,0)</f>
        <v>213651</v>
      </c>
    </row>
    <row r="503" spans="1:19" x14ac:dyDescent="0.45">
      <c r="A503" s="2" t="str">
        <f t="shared" si="14"/>
        <v>2018|WaitematƒÅ|Private Dwelling</v>
      </c>
      <c r="B503" t="s">
        <v>16</v>
      </c>
      <c r="C503" t="s">
        <v>17</v>
      </c>
      <c r="D503" t="s">
        <v>18</v>
      </c>
      <c r="E503" t="s">
        <v>19</v>
      </c>
      <c r="F503">
        <v>2018</v>
      </c>
      <c r="G503">
        <v>2018</v>
      </c>
      <c r="H503">
        <v>101</v>
      </c>
      <c r="I503" t="s">
        <v>254</v>
      </c>
      <c r="J503">
        <v>999</v>
      </c>
      <c r="K503" t="s">
        <v>29</v>
      </c>
      <c r="L503">
        <v>1</v>
      </c>
      <c r="M503" t="s">
        <v>261</v>
      </c>
      <c r="N503">
        <v>213045</v>
      </c>
      <c r="R503" s="2">
        <f t="shared" si="15"/>
        <v>100</v>
      </c>
      <c r="S503" s="2">
        <f>VLOOKUP(A503,'Health Total'!$A$2:$S$226,14,0)</f>
        <v>213045</v>
      </c>
    </row>
    <row r="504" spans="1:19" x14ac:dyDescent="0.45">
      <c r="A504" s="2" t="str">
        <f t="shared" si="14"/>
        <v>2018|WaitematƒÅ|Non-private Dwelling</v>
      </c>
      <c r="B504" t="s">
        <v>16</v>
      </c>
      <c r="C504" t="s">
        <v>17</v>
      </c>
      <c r="D504" t="s">
        <v>18</v>
      </c>
      <c r="E504" t="s">
        <v>19</v>
      </c>
      <c r="F504">
        <v>2018</v>
      </c>
      <c r="G504">
        <v>2018</v>
      </c>
      <c r="H504">
        <v>101</v>
      </c>
      <c r="I504" t="s">
        <v>254</v>
      </c>
      <c r="J504">
        <v>999</v>
      </c>
      <c r="K504" t="s">
        <v>29</v>
      </c>
      <c r="L504">
        <v>2</v>
      </c>
      <c r="M504" t="s">
        <v>262</v>
      </c>
      <c r="N504">
        <v>609</v>
      </c>
      <c r="R504" s="2">
        <f t="shared" si="15"/>
        <v>100</v>
      </c>
      <c r="S504" s="2">
        <f>VLOOKUP(A504,'Health Total'!$A$2:$S$226,14,0)</f>
        <v>609</v>
      </c>
    </row>
    <row r="505" spans="1:19" x14ac:dyDescent="0.45">
      <c r="A505" s="2" t="str">
        <f t="shared" si="14"/>
        <v>2018|WaitematƒÅ|Total - dwelling type</v>
      </c>
      <c r="B505" t="s">
        <v>16</v>
      </c>
      <c r="C505" t="s">
        <v>17</v>
      </c>
      <c r="D505" t="s">
        <v>18</v>
      </c>
      <c r="E505" t="s">
        <v>19</v>
      </c>
      <c r="F505">
        <v>2018</v>
      </c>
      <c r="G505">
        <v>2018</v>
      </c>
      <c r="H505">
        <v>101</v>
      </c>
      <c r="I505" t="s">
        <v>254</v>
      </c>
      <c r="J505">
        <v>999</v>
      </c>
      <c r="K505" t="s">
        <v>29</v>
      </c>
      <c r="L505">
        <v>99</v>
      </c>
      <c r="M505" t="s">
        <v>260</v>
      </c>
      <c r="N505">
        <v>213651</v>
      </c>
      <c r="R505" s="2">
        <f t="shared" si="15"/>
        <v>100</v>
      </c>
      <c r="S505" s="2">
        <f>VLOOKUP(A505,'Health Total'!$A$2:$S$226,14,0)</f>
        <v>213651</v>
      </c>
    </row>
    <row r="506" spans="1:19" x14ac:dyDescent="0.45">
      <c r="A506" s="2" t="str">
        <f t="shared" si="14"/>
        <v>2018|Auckland|Private Dwelling</v>
      </c>
      <c r="B506" t="s">
        <v>16</v>
      </c>
      <c r="C506" t="s">
        <v>17</v>
      </c>
      <c r="D506" t="s">
        <v>18</v>
      </c>
      <c r="E506" t="s">
        <v>19</v>
      </c>
      <c r="F506">
        <v>2018</v>
      </c>
      <c r="G506">
        <v>2018</v>
      </c>
      <c r="H506">
        <v>102</v>
      </c>
      <c r="I506" t="s">
        <v>99</v>
      </c>
      <c r="J506">
        <v>1</v>
      </c>
      <c r="K506" t="s">
        <v>22</v>
      </c>
      <c r="L506">
        <v>1</v>
      </c>
      <c r="M506" t="s">
        <v>261</v>
      </c>
      <c r="N506">
        <v>160089</v>
      </c>
      <c r="R506" s="2">
        <f t="shared" si="15"/>
        <v>90.085421027753398</v>
      </c>
      <c r="S506" s="2">
        <f>VLOOKUP(A506,'Health Total'!$A$2:$S$226,14,0)</f>
        <v>177708</v>
      </c>
    </row>
    <row r="507" spans="1:19" x14ac:dyDescent="0.45">
      <c r="A507" s="2" t="str">
        <f t="shared" si="14"/>
        <v>2018|Auckland|Non-private Dwelling</v>
      </c>
      <c r="B507" t="s">
        <v>16</v>
      </c>
      <c r="C507" t="s">
        <v>17</v>
      </c>
      <c r="D507" t="s">
        <v>18</v>
      </c>
      <c r="E507" t="s">
        <v>19</v>
      </c>
      <c r="F507">
        <v>2018</v>
      </c>
      <c r="G507">
        <v>2018</v>
      </c>
      <c r="H507">
        <v>102</v>
      </c>
      <c r="I507" t="s">
        <v>99</v>
      </c>
      <c r="J507">
        <v>1</v>
      </c>
      <c r="K507" t="s">
        <v>22</v>
      </c>
      <c r="L507">
        <v>2</v>
      </c>
      <c r="M507" t="s">
        <v>262</v>
      </c>
      <c r="N507">
        <v>636</v>
      </c>
      <c r="R507" s="2">
        <f t="shared" si="15"/>
        <v>73.611111111111114</v>
      </c>
      <c r="S507" s="2">
        <f>VLOOKUP(A507,'Health Total'!$A$2:$S$226,14,0)</f>
        <v>864</v>
      </c>
    </row>
    <row r="508" spans="1:19" x14ac:dyDescent="0.45">
      <c r="A508" s="2" t="str">
        <f t="shared" si="14"/>
        <v>2018|Auckland|Total - dwelling type</v>
      </c>
      <c r="B508" t="s">
        <v>16</v>
      </c>
      <c r="C508" t="s">
        <v>17</v>
      </c>
      <c r="D508" t="s">
        <v>18</v>
      </c>
      <c r="E508" t="s">
        <v>19</v>
      </c>
      <c r="F508">
        <v>2018</v>
      </c>
      <c r="G508">
        <v>2018</v>
      </c>
      <c r="H508">
        <v>102</v>
      </c>
      <c r="I508" t="s">
        <v>99</v>
      </c>
      <c r="J508">
        <v>1</v>
      </c>
      <c r="K508" t="s">
        <v>22</v>
      </c>
      <c r="L508">
        <v>99</v>
      </c>
      <c r="M508" t="s">
        <v>260</v>
      </c>
      <c r="N508">
        <v>160725</v>
      </c>
      <c r="R508" s="2">
        <f t="shared" si="15"/>
        <v>90.007224098247747</v>
      </c>
      <c r="S508" s="2">
        <f>VLOOKUP(A508,'Health Total'!$A$2:$S$226,14,0)</f>
        <v>178569</v>
      </c>
    </row>
    <row r="509" spans="1:19" x14ac:dyDescent="0.45">
      <c r="A509" s="2" t="str">
        <f t="shared" si="14"/>
        <v>2018|Auckland|Private Dwelling</v>
      </c>
      <c r="B509" t="s">
        <v>16</v>
      </c>
      <c r="C509" t="s">
        <v>17</v>
      </c>
      <c r="D509" t="s">
        <v>18</v>
      </c>
      <c r="E509" t="s">
        <v>19</v>
      </c>
      <c r="F509">
        <v>2018</v>
      </c>
      <c r="G509">
        <v>2018</v>
      </c>
      <c r="H509">
        <v>102</v>
      </c>
      <c r="I509" t="s">
        <v>99</v>
      </c>
      <c r="J509">
        <v>2</v>
      </c>
      <c r="K509" t="s">
        <v>23</v>
      </c>
      <c r="L509">
        <v>1</v>
      </c>
      <c r="M509" t="s">
        <v>261</v>
      </c>
      <c r="N509">
        <v>14574</v>
      </c>
      <c r="R509" s="2">
        <f t="shared" si="15"/>
        <v>8.2010939293672767</v>
      </c>
      <c r="S509" s="2">
        <f>VLOOKUP(A509,'Health Total'!$A$2:$S$226,14,0)</f>
        <v>177708</v>
      </c>
    </row>
    <row r="510" spans="1:19" x14ac:dyDescent="0.45">
      <c r="A510" s="2" t="str">
        <f t="shared" si="14"/>
        <v>2018|Auckland|Non-private Dwelling</v>
      </c>
      <c r="B510" t="s">
        <v>16</v>
      </c>
      <c r="C510" t="s">
        <v>17</v>
      </c>
      <c r="D510" t="s">
        <v>18</v>
      </c>
      <c r="E510" t="s">
        <v>19</v>
      </c>
      <c r="F510">
        <v>2018</v>
      </c>
      <c r="G510">
        <v>2018</v>
      </c>
      <c r="H510">
        <v>102</v>
      </c>
      <c r="I510" t="s">
        <v>99</v>
      </c>
      <c r="J510">
        <v>2</v>
      </c>
      <c r="K510" t="s">
        <v>23</v>
      </c>
      <c r="L510">
        <v>2</v>
      </c>
      <c r="M510" t="s">
        <v>262</v>
      </c>
      <c r="N510">
        <v>189</v>
      </c>
      <c r="R510" s="2">
        <f t="shared" si="15"/>
        <v>21.875</v>
      </c>
      <c r="S510" s="2">
        <f>VLOOKUP(A510,'Health Total'!$A$2:$S$226,14,0)</f>
        <v>864</v>
      </c>
    </row>
    <row r="511" spans="1:19" x14ac:dyDescent="0.45">
      <c r="A511" s="2" t="str">
        <f t="shared" si="14"/>
        <v>2018|Auckland|Total - dwelling type</v>
      </c>
      <c r="B511" t="s">
        <v>16</v>
      </c>
      <c r="C511" t="s">
        <v>17</v>
      </c>
      <c r="D511" t="s">
        <v>18</v>
      </c>
      <c r="E511" t="s">
        <v>19</v>
      </c>
      <c r="F511">
        <v>2018</v>
      </c>
      <c r="G511">
        <v>2018</v>
      </c>
      <c r="H511">
        <v>102</v>
      </c>
      <c r="I511" t="s">
        <v>99</v>
      </c>
      <c r="J511">
        <v>2</v>
      </c>
      <c r="K511" t="s">
        <v>23</v>
      </c>
      <c r="L511">
        <v>99</v>
      </c>
      <c r="M511" t="s">
        <v>260</v>
      </c>
      <c r="N511">
        <v>14760</v>
      </c>
      <c r="R511" s="2">
        <f t="shared" si="15"/>
        <v>8.265712413688826</v>
      </c>
      <c r="S511" s="2">
        <f>VLOOKUP(A511,'Health Total'!$A$2:$S$226,14,0)</f>
        <v>178569</v>
      </c>
    </row>
    <row r="512" spans="1:19" x14ac:dyDescent="0.45">
      <c r="A512" s="2" t="str">
        <f t="shared" si="14"/>
        <v>2018|Auckland|Private Dwelling</v>
      </c>
      <c r="B512" t="s">
        <v>16</v>
      </c>
      <c r="C512" t="s">
        <v>17</v>
      </c>
      <c r="D512" t="s">
        <v>18</v>
      </c>
      <c r="E512" t="s">
        <v>19</v>
      </c>
      <c r="F512">
        <v>2018</v>
      </c>
      <c r="G512">
        <v>2018</v>
      </c>
      <c r="H512">
        <v>102</v>
      </c>
      <c r="I512" t="s">
        <v>99</v>
      </c>
      <c r="J512">
        <v>21</v>
      </c>
      <c r="K512" t="s">
        <v>26</v>
      </c>
      <c r="L512">
        <v>1</v>
      </c>
      <c r="M512" t="s">
        <v>261</v>
      </c>
      <c r="N512">
        <v>8310</v>
      </c>
      <c r="R512" s="2">
        <f t="shared" si="15"/>
        <v>4.6762104125869408</v>
      </c>
      <c r="S512" s="2">
        <f>VLOOKUP(A512,'Health Total'!$A$2:$S$226,14,0)</f>
        <v>177708</v>
      </c>
    </row>
    <row r="513" spans="1:19" x14ac:dyDescent="0.45">
      <c r="A513" s="2" t="str">
        <f t="shared" si="14"/>
        <v>2018|Auckland|Non-private Dwelling</v>
      </c>
      <c r="B513" t="s">
        <v>16</v>
      </c>
      <c r="C513" t="s">
        <v>17</v>
      </c>
      <c r="D513" t="s">
        <v>18</v>
      </c>
      <c r="E513" t="s">
        <v>19</v>
      </c>
      <c r="F513">
        <v>2018</v>
      </c>
      <c r="G513">
        <v>2018</v>
      </c>
      <c r="H513">
        <v>102</v>
      </c>
      <c r="I513" t="s">
        <v>99</v>
      </c>
      <c r="J513">
        <v>21</v>
      </c>
      <c r="K513" t="s">
        <v>26</v>
      </c>
      <c r="L513">
        <v>2</v>
      </c>
      <c r="M513" t="s">
        <v>262</v>
      </c>
      <c r="N513">
        <v>75</v>
      </c>
      <c r="R513" s="2">
        <f t="shared" si="15"/>
        <v>8.6805555555555554</v>
      </c>
      <c r="S513" s="2">
        <f>VLOOKUP(A513,'Health Total'!$A$2:$S$226,14,0)</f>
        <v>864</v>
      </c>
    </row>
    <row r="514" spans="1:19" x14ac:dyDescent="0.45">
      <c r="A514" s="2" t="str">
        <f t="shared" si="14"/>
        <v>2018|Auckland|Total - dwelling type</v>
      </c>
      <c r="B514" t="s">
        <v>16</v>
      </c>
      <c r="C514" t="s">
        <v>17</v>
      </c>
      <c r="D514" t="s">
        <v>18</v>
      </c>
      <c r="E514" t="s">
        <v>19</v>
      </c>
      <c r="F514">
        <v>2018</v>
      </c>
      <c r="G514">
        <v>2018</v>
      </c>
      <c r="H514">
        <v>102</v>
      </c>
      <c r="I514" t="s">
        <v>99</v>
      </c>
      <c r="J514">
        <v>21</v>
      </c>
      <c r="K514" t="s">
        <v>26</v>
      </c>
      <c r="L514">
        <v>99</v>
      </c>
      <c r="M514" t="s">
        <v>260</v>
      </c>
      <c r="N514">
        <v>8385</v>
      </c>
      <c r="R514" s="2">
        <f t="shared" si="15"/>
        <v>4.6956638610285104</v>
      </c>
      <c r="S514" s="2">
        <f>VLOOKUP(A514,'Health Total'!$A$2:$S$226,14,0)</f>
        <v>178569</v>
      </c>
    </row>
    <row r="515" spans="1:19" x14ac:dyDescent="0.45">
      <c r="A515" s="2" t="str">
        <f t="shared" ref="A515:A578" si="16">G515&amp;"|"&amp;I515&amp;"|"&amp;M515</f>
        <v>2018|Auckland|Private Dwelling</v>
      </c>
      <c r="B515" t="s">
        <v>16</v>
      </c>
      <c r="C515" t="s">
        <v>17</v>
      </c>
      <c r="D515" t="s">
        <v>18</v>
      </c>
      <c r="E515" t="s">
        <v>19</v>
      </c>
      <c r="F515">
        <v>2018</v>
      </c>
      <c r="G515">
        <v>2018</v>
      </c>
      <c r="H515">
        <v>102</v>
      </c>
      <c r="I515" t="s">
        <v>99</v>
      </c>
      <c r="J515">
        <v>22</v>
      </c>
      <c r="K515" t="s">
        <v>27</v>
      </c>
      <c r="L515">
        <v>1</v>
      </c>
      <c r="M515" t="s">
        <v>261</v>
      </c>
      <c r="N515">
        <v>6264</v>
      </c>
      <c r="R515" s="2">
        <f t="shared" ref="R515:R578" si="17">IF(P515&lt;&gt;"_U",IFERROR((N515/S515*100),"."),".")</f>
        <v>3.5248835167803358</v>
      </c>
      <c r="S515" s="2">
        <f>VLOOKUP(A515,'Health Total'!$A$2:$S$226,14,0)</f>
        <v>177708</v>
      </c>
    </row>
    <row r="516" spans="1:19" x14ac:dyDescent="0.45">
      <c r="A516" s="2" t="str">
        <f t="shared" si="16"/>
        <v>2018|Auckland|Non-private Dwelling</v>
      </c>
      <c r="B516" t="s">
        <v>16</v>
      </c>
      <c r="C516" t="s">
        <v>17</v>
      </c>
      <c r="D516" t="s">
        <v>18</v>
      </c>
      <c r="E516" t="s">
        <v>19</v>
      </c>
      <c r="F516">
        <v>2018</v>
      </c>
      <c r="G516">
        <v>2018</v>
      </c>
      <c r="H516">
        <v>102</v>
      </c>
      <c r="I516" t="s">
        <v>99</v>
      </c>
      <c r="J516">
        <v>22</v>
      </c>
      <c r="K516" t="s">
        <v>27</v>
      </c>
      <c r="L516">
        <v>2</v>
      </c>
      <c r="M516" t="s">
        <v>262</v>
      </c>
      <c r="N516">
        <v>111</v>
      </c>
      <c r="R516" s="2">
        <f t="shared" si="17"/>
        <v>12.847222222222221</v>
      </c>
      <c r="S516" s="2">
        <f>VLOOKUP(A516,'Health Total'!$A$2:$S$226,14,0)</f>
        <v>864</v>
      </c>
    </row>
    <row r="517" spans="1:19" x14ac:dyDescent="0.45">
      <c r="A517" s="2" t="str">
        <f t="shared" si="16"/>
        <v>2018|Auckland|Total - dwelling type</v>
      </c>
      <c r="B517" t="s">
        <v>16</v>
      </c>
      <c r="C517" t="s">
        <v>17</v>
      </c>
      <c r="D517" t="s">
        <v>18</v>
      </c>
      <c r="E517" t="s">
        <v>19</v>
      </c>
      <c r="F517">
        <v>2018</v>
      </c>
      <c r="G517">
        <v>2018</v>
      </c>
      <c r="H517">
        <v>102</v>
      </c>
      <c r="I517" t="s">
        <v>99</v>
      </c>
      <c r="J517">
        <v>22</v>
      </c>
      <c r="K517" t="s">
        <v>27</v>
      </c>
      <c r="L517">
        <v>99</v>
      </c>
      <c r="M517" t="s">
        <v>260</v>
      </c>
      <c r="N517">
        <v>6375</v>
      </c>
      <c r="R517" s="2">
        <f t="shared" si="17"/>
        <v>3.5700485526603161</v>
      </c>
      <c r="S517" s="2">
        <f>VLOOKUP(A517,'Health Total'!$A$2:$S$226,14,0)</f>
        <v>178569</v>
      </c>
    </row>
    <row r="518" spans="1:19" x14ac:dyDescent="0.45">
      <c r="A518" s="2" t="str">
        <f t="shared" si="16"/>
        <v>2018|Auckland|Private Dwelling</v>
      </c>
      <c r="B518" t="s">
        <v>16</v>
      </c>
      <c r="C518" t="s">
        <v>17</v>
      </c>
      <c r="D518" t="s">
        <v>18</v>
      </c>
      <c r="E518" t="s">
        <v>19</v>
      </c>
      <c r="F518">
        <v>2018</v>
      </c>
      <c r="G518">
        <v>2018</v>
      </c>
      <c r="H518">
        <v>102</v>
      </c>
      <c r="I518" t="s">
        <v>99</v>
      </c>
      <c r="J518">
        <v>3</v>
      </c>
      <c r="K518" t="s">
        <v>28</v>
      </c>
      <c r="L518">
        <v>1</v>
      </c>
      <c r="M518" t="s">
        <v>261</v>
      </c>
      <c r="N518">
        <v>3045</v>
      </c>
      <c r="R518" s="2">
        <f t="shared" si="17"/>
        <v>1.7134850428793302</v>
      </c>
      <c r="S518" s="2">
        <f>VLOOKUP(A518,'Health Total'!$A$2:$S$226,14,0)</f>
        <v>177708</v>
      </c>
    </row>
    <row r="519" spans="1:19" x14ac:dyDescent="0.45">
      <c r="A519" s="2" t="str">
        <f t="shared" si="16"/>
        <v>2018|Auckland|Non-private Dwelling</v>
      </c>
      <c r="B519" t="s">
        <v>16</v>
      </c>
      <c r="C519" t="s">
        <v>17</v>
      </c>
      <c r="D519" t="s">
        <v>18</v>
      </c>
      <c r="E519" t="s">
        <v>19</v>
      </c>
      <c r="F519">
        <v>2018</v>
      </c>
      <c r="G519">
        <v>2018</v>
      </c>
      <c r="H519">
        <v>102</v>
      </c>
      <c r="I519" t="s">
        <v>99</v>
      </c>
      <c r="J519">
        <v>3</v>
      </c>
      <c r="K519" t="s">
        <v>28</v>
      </c>
      <c r="L519">
        <v>2</v>
      </c>
      <c r="M519" t="s">
        <v>262</v>
      </c>
      <c r="N519">
        <v>45</v>
      </c>
      <c r="R519" s="2">
        <f t="shared" si="17"/>
        <v>5.2083333333333339</v>
      </c>
      <c r="S519" s="2">
        <f>VLOOKUP(A519,'Health Total'!$A$2:$S$226,14,0)</f>
        <v>864</v>
      </c>
    </row>
    <row r="520" spans="1:19" x14ac:dyDescent="0.45">
      <c r="A520" s="2" t="str">
        <f t="shared" si="16"/>
        <v>2018|Auckland|Total - dwelling type</v>
      </c>
      <c r="B520" t="s">
        <v>16</v>
      </c>
      <c r="C520" t="s">
        <v>17</v>
      </c>
      <c r="D520" t="s">
        <v>18</v>
      </c>
      <c r="E520" t="s">
        <v>19</v>
      </c>
      <c r="F520">
        <v>2018</v>
      </c>
      <c r="G520">
        <v>2018</v>
      </c>
      <c r="H520">
        <v>102</v>
      </c>
      <c r="I520" t="s">
        <v>99</v>
      </c>
      <c r="J520">
        <v>3</v>
      </c>
      <c r="K520" t="s">
        <v>28</v>
      </c>
      <c r="L520">
        <v>99</v>
      </c>
      <c r="M520" t="s">
        <v>260</v>
      </c>
      <c r="N520">
        <v>3087</v>
      </c>
      <c r="R520" s="2">
        <f t="shared" si="17"/>
        <v>1.7287435109117482</v>
      </c>
      <c r="S520" s="2">
        <f>VLOOKUP(A520,'Health Total'!$A$2:$S$226,14,0)</f>
        <v>178569</v>
      </c>
    </row>
    <row r="521" spans="1:19" x14ac:dyDescent="0.45">
      <c r="A521" s="2" t="str">
        <f t="shared" si="16"/>
        <v>2018|Auckland|Private Dwelling</v>
      </c>
      <c r="B521" t="s">
        <v>16</v>
      </c>
      <c r="C521" t="s">
        <v>17</v>
      </c>
      <c r="D521" t="s">
        <v>18</v>
      </c>
      <c r="E521" t="s">
        <v>19</v>
      </c>
      <c r="F521">
        <v>2018</v>
      </c>
      <c r="G521">
        <v>2018</v>
      </c>
      <c r="H521">
        <v>102</v>
      </c>
      <c r="I521" t="s">
        <v>99</v>
      </c>
      <c r="J521">
        <v>999</v>
      </c>
      <c r="K521" t="s">
        <v>29</v>
      </c>
      <c r="L521">
        <v>1</v>
      </c>
      <c r="M521" t="s">
        <v>261</v>
      </c>
      <c r="N521">
        <v>177708</v>
      </c>
      <c r="R521" s="2">
        <f t="shared" si="17"/>
        <v>100</v>
      </c>
      <c r="S521" s="2">
        <f>VLOOKUP(A521,'Health Total'!$A$2:$S$226,14,0)</f>
        <v>177708</v>
      </c>
    </row>
    <row r="522" spans="1:19" x14ac:dyDescent="0.45">
      <c r="A522" s="2" t="str">
        <f t="shared" si="16"/>
        <v>2018|Auckland|Non-private Dwelling</v>
      </c>
      <c r="B522" t="s">
        <v>16</v>
      </c>
      <c r="C522" t="s">
        <v>17</v>
      </c>
      <c r="D522" t="s">
        <v>18</v>
      </c>
      <c r="E522" t="s">
        <v>19</v>
      </c>
      <c r="F522">
        <v>2018</v>
      </c>
      <c r="G522">
        <v>2018</v>
      </c>
      <c r="H522">
        <v>102</v>
      </c>
      <c r="I522" t="s">
        <v>99</v>
      </c>
      <c r="J522">
        <v>999</v>
      </c>
      <c r="K522" t="s">
        <v>29</v>
      </c>
      <c r="L522">
        <v>2</v>
      </c>
      <c r="M522" t="s">
        <v>262</v>
      </c>
      <c r="N522">
        <v>864</v>
      </c>
      <c r="R522" s="2">
        <f t="shared" si="17"/>
        <v>100</v>
      </c>
      <c r="S522" s="2">
        <f>VLOOKUP(A522,'Health Total'!$A$2:$S$226,14,0)</f>
        <v>864</v>
      </c>
    </row>
    <row r="523" spans="1:19" x14ac:dyDescent="0.45">
      <c r="A523" s="2" t="str">
        <f t="shared" si="16"/>
        <v>2018|Auckland|Total - dwelling type</v>
      </c>
      <c r="B523" t="s">
        <v>16</v>
      </c>
      <c r="C523" t="s">
        <v>17</v>
      </c>
      <c r="D523" t="s">
        <v>18</v>
      </c>
      <c r="E523" t="s">
        <v>19</v>
      </c>
      <c r="F523">
        <v>2018</v>
      </c>
      <c r="G523">
        <v>2018</v>
      </c>
      <c r="H523">
        <v>102</v>
      </c>
      <c r="I523" t="s">
        <v>99</v>
      </c>
      <c r="J523">
        <v>999</v>
      </c>
      <c r="K523" t="s">
        <v>29</v>
      </c>
      <c r="L523">
        <v>99</v>
      </c>
      <c r="M523" t="s">
        <v>260</v>
      </c>
      <c r="N523">
        <v>178569</v>
      </c>
      <c r="R523" s="2">
        <f t="shared" si="17"/>
        <v>100</v>
      </c>
      <c r="S523" s="2">
        <f>VLOOKUP(A523,'Health Total'!$A$2:$S$226,14,0)</f>
        <v>178569</v>
      </c>
    </row>
    <row r="524" spans="1:19" x14ac:dyDescent="0.45">
      <c r="A524" s="2" t="str">
        <f t="shared" si="16"/>
        <v>2018|Counties Manukau|Private Dwelling</v>
      </c>
      <c r="B524" t="s">
        <v>16</v>
      </c>
      <c r="C524" t="s">
        <v>17</v>
      </c>
      <c r="D524" t="s">
        <v>18</v>
      </c>
      <c r="E524" t="s">
        <v>19</v>
      </c>
      <c r="F524">
        <v>2018</v>
      </c>
      <c r="G524">
        <v>2018</v>
      </c>
      <c r="H524">
        <v>103</v>
      </c>
      <c r="I524" t="s">
        <v>253</v>
      </c>
      <c r="J524">
        <v>1</v>
      </c>
      <c r="K524" t="s">
        <v>22</v>
      </c>
      <c r="L524">
        <v>1</v>
      </c>
      <c r="M524" t="s">
        <v>261</v>
      </c>
      <c r="N524">
        <v>151161</v>
      </c>
      <c r="R524" s="2">
        <f t="shared" si="17"/>
        <v>93.274713069233613</v>
      </c>
      <c r="S524" s="2">
        <f>VLOOKUP(A524,'Health Total'!$A$2:$S$226,14,0)</f>
        <v>162060</v>
      </c>
    </row>
    <row r="525" spans="1:19" x14ac:dyDescent="0.45">
      <c r="A525" s="2" t="str">
        <f t="shared" si="16"/>
        <v>2018|Counties Manukau|Non-private Dwelling</v>
      </c>
      <c r="B525" t="s">
        <v>16</v>
      </c>
      <c r="C525" t="s">
        <v>17</v>
      </c>
      <c r="D525" t="s">
        <v>18</v>
      </c>
      <c r="E525" t="s">
        <v>19</v>
      </c>
      <c r="F525">
        <v>2018</v>
      </c>
      <c r="G525">
        <v>2018</v>
      </c>
      <c r="H525">
        <v>103</v>
      </c>
      <c r="I525" t="s">
        <v>253</v>
      </c>
      <c r="J525">
        <v>1</v>
      </c>
      <c r="K525" t="s">
        <v>22</v>
      </c>
      <c r="L525">
        <v>2</v>
      </c>
      <c r="M525" t="s">
        <v>262</v>
      </c>
      <c r="N525">
        <v>393</v>
      </c>
      <c r="R525" s="2">
        <f t="shared" si="17"/>
        <v>80.368098159509202</v>
      </c>
      <c r="S525" s="2">
        <f>VLOOKUP(A525,'Health Total'!$A$2:$S$226,14,0)</f>
        <v>489</v>
      </c>
    </row>
    <row r="526" spans="1:19" x14ac:dyDescent="0.45">
      <c r="A526" s="2" t="str">
        <f t="shared" si="16"/>
        <v>2018|Counties Manukau|Total - dwelling type</v>
      </c>
      <c r="B526" t="s">
        <v>16</v>
      </c>
      <c r="C526" t="s">
        <v>17</v>
      </c>
      <c r="D526" t="s">
        <v>18</v>
      </c>
      <c r="E526" t="s">
        <v>19</v>
      </c>
      <c r="F526">
        <v>2018</v>
      </c>
      <c r="G526">
        <v>2018</v>
      </c>
      <c r="H526">
        <v>103</v>
      </c>
      <c r="I526" t="s">
        <v>253</v>
      </c>
      <c r="J526">
        <v>1</v>
      </c>
      <c r="K526" t="s">
        <v>22</v>
      </c>
      <c r="L526">
        <v>99</v>
      </c>
      <c r="M526" t="s">
        <v>260</v>
      </c>
      <c r="N526">
        <v>151557</v>
      </c>
      <c r="R526" s="2">
        <f t="shared" si="17"/>
        <v>93.236010630444412</v>
      </c>
      <c r="S526" s="2">
        <f>VLOOKUP(A526,'Health Total'!$A$2:$S$226,14,0)</f>
        <v>162552</v>
      </c>
    </row>
    <row r="527" spans="1:19" x14ac:dyDescent="0.45">
      <c r="A527" s="2" t="str">
        <f t="shared" si="16"/>
        <v>2018|Counties Manukau|Private Dwelling</v>
      </c>
      <c r="B527" t="s">
        <v>16</v>
      </c>
      <c r="C527" t="s">
        <v>17</v>
      </c>
      <c r="D527" t="s">
        <v>18</v>
      </c>
      <c r="E527" t="s">
        <v>19</v>
      </c>
      <c r="F527">
        <v>2018</v>
      </c>
      <c r="G527">
        <v>2018</v>
      </c>
      <c r="H527">
        <v>103</v>
      </c>
      <c r="I527" t="s">
        <v>253</v>
      </c>
      <c r="J527">
        <v>2</v>
      </c>
      <c r="K527" t="s">
        <v>23</v>
      </c>
      <c r="L527">
        <v>1</v>
      </c>
      <c r="M527" t="s">
        <v>261</v>
      </c>
      <c r="N527">
        <v>9594</v>
      </c>
      <c r="R527" s="2">
        <f t="shared" si="17"/>
        <v>5.9200296186597559</v>
      </c>
      <c r="S527" s="2">
        <f>VLOOKUP(A527,'Health Total'!$A$2:$S$226,14,0)</f>
        <v>162060</v>
      </c>
    </row>
    <row r="528" spans="1:19" x14ac:dyDescent="0.45">
      <c r="A528" s="2" t="str">
        <f t="shared" si="16"/>
        <v>2018|Counties Manukau|Non-private Dwelling</v>
      </c>
      <c r="B528" t="s">
        <v>16</v>
      </c>
      <c r="C528" t="s">
        <v>17</v>
      </c>
      <c r="D528" t="s">
        <v>18</v>
      </c>
      <c r="E528" t="s">
        <v>19</v>
      </c>
      <c r="F528">
        <v>2018</v>
      </c>
      <c r="G528">
        <v>2018</v>
      </c>
      <c r="H528">
        <v>103</v>
      </c>
      <c r="I528" t="s">
        <v>253</v>
      </c>
      <c r="J528">
        <v>2</v>
      </c>
      <c r="K528" t="s">
        <v>23</v>
      </c>
      <c r="L528">
        <v>2</v>
      </c>
      <c r="M528" t="s">
        <v>262</v>
      </c>
      <c r="N528">
        <v>72</v>
      </c>
      <c r="R528" s="2">
        <f t="shared" si="17"/>
        <v>14.723926380368098</v>
      </c>
      <c r="S528" s="2">
        <f>VLOOKUP(A528,'Health Total'!$A$2:$S$226,14,0)</f>
        <v>489</v>
      </c>
    </row>
    <row r="529" spans="1:19" x14ac:dyDescent="0.45">
      <c r="A529" s="2" t="str">
        <f t="shared" si="16"/>
        <v>2018|Counties Manukau|Total - dwelling type</v>
      </c>
      <c r="B529" t="s">
        <v>16</v>
      </c>
      <c r="C529" t="s">
        <v>17</v>
      </c>
      <c r="D529" t="s">
        <v>18</v>
      </c>
      <c r="E529" t="s">
        <v>19</v>
      </c>
      <c r="F529">
        <v>2018</v>
      </c>
      <c r="G529">
        <v>2018</v>
      </c>
      <c r="H529">
        <v>103</v>
      </c>
      <c r="I529" t="s">
        <v>253</v>
      </c>
      <c r="J529">
        <v>2</v>
      </c>
      <c r="K529" t="s">
        <v>23</v>
      </c>
      <c r="L529">
        <v>99</v>
      </c>
      <c r="M529" t="s">
        <v>260</v>
      </c>
      <c r="N529">
        <v>9663</v>
      </c>
      <c r="R529" s="2">
        <f t="shared" si="17"/>
        <v>5.9445592794921005</v>
      </c>
      <c r="S529" s="2">
        <f>VLOOKUP(A529,'Health Total'!$A$2:$S$226,14,0)</f>
        <v>162552</v>
      </c>
    </row>
    <row r="530" spans="1:19" x14ac:dyDescent="0.45">
      <c r="A530" s="2" t="str">
        <f t="shared" si="16"/>
        <v>2018|Counties Manukau|Private Dwelling</v>
      </c>
      <c r="B530" t="s">
        <v>16</v>
      </c>
      <c r="C530" t="s">
        <v>17</v>
      </c>
      <c r="D530" t="s">
        <v>18</v>
      </c>
      <c r="E530" t="s">
        <v>19</v>
      </c>
      <c r="F530">
        <v>2018</v>
      </c>
      <c r="G530">
        <v>2018</v>
      </c>
      <c r="H530">
        <v>103</v>
      </c>
      <c r="I530" t="s">
        <v>253</v>
      </c>
      <c r="J530">
        <v>21</v>
      </c>
      <c r="K530" t="s">
        <v>26</v>
      </c>
      <c r="L530">
        <v>1</v>
      </c>
      <c r="M530" t="s">
        <v>261</v>
      </c>
      <c r="N530">
        <v>5394</v>
      </c>
      <c r="R530" s="2">
        <f t="shared" si="17"/>
        <v>3.3283968900407261</v>
      </c>
      <c r="S530" s="2">
        <f>VLOOKUP(A530,'Health Total'!$A$2:$S$226,14,0)</f>
        <v>162060</v>
      </c>
    </row>
    <row r="531" spans="1:19" x14ac:dyDescent="0.45">
      <c r="A531" s="2" t="str">
        <f t="shared" si="16"/>
        <v>2018|Counties Manukau|Non-private Dwelling</v>
      </c>
      <c r="B531" t="s">
        <v>16</v>
      </c>
      <c r="C531" t="s">
        <v>17</v>
      </c>
      <c r="D531" t="s">
        <v>18</v>
      </c>
      <c r="E531" t="s">
        <v>19</v>
      </c>
      <c r="F531">
        <v>2018</v>
      </c>
      <c r="G531">
        <v>2018</v>
      </c>
      <c r="H531">
        <v>103</v>
      </c>
      <c r="I531" t="s">
        <v>253</v>
      </c>
      <c r="J531">
        <v>21</v>
      </c>
      <c r="K531" t="s">
        <v>26</v>
      </c>
      <c r="L531">
        <v>2</v>
      </c>
      <c r="M531" t="s">
        <v>262</v>
      </c>
      <c r="N531">
        <v>27</v>
      </c>
      <c r="R531" s="2">
        <f t="shared" si="17"/>
        <v>5.5214723926380369</v>
      </c>
      <c r="S531" s="2">
        <f>VLOOKUP(A531,'Health Total'!$A$2:$S$226,14,0)</f>
        <v>489</v>
      </c>
    </row>
    <row r="532" spans="1:19" x14ac:dyDescent="0.45">
      <c r="A532" s="2" t="str">
        <f t="shared" si="16"/>
        <v>2018|Counties Manukau|Total - dwelling type</v>
      </c>
      <c r="B532" t="s">
        <v>16</v>
      </c>
      <c r="C532" t="s">
        <v>17</v>
      </c>
      <c r="D532" t="s">
        <v>18</v>
      </c>
      <c r="E532" t="s">
        <v>19</v>
      </c>
      <c r="F532">
        <v>2018</v>
      </c>
      <c r="G532">
        <v>2018</v>
      </c>
      <c r="H532">
        <v>103</v>
      </c>
      <c r="I532" t="s">
        <v>253</v>
      </c>
      <c r="J532">
        <v>21</v>
      </c>
      <c r="K532" t="s">
        <v>26</v>
      </c>
      <c r="L532">
        <v>99</v>
      </c>
      <c r="M532" t="s">
        <v>260</v>
      </c>
      <c r="N532">
        <v>5421</v>
      </c>
      <c r="R532" s="2">
        <f t="shared" si="17"/>
        <v>3.3349328214971212</v>
      </c>
      <c r="S532" s="2">
        <f>VLOOKUP(A532,'Health Total'!$A$2:$S$226,14,0)</f>
        <v>162552</v>
      </c>
    </row>
    <row r="533" spans="1:19" x14ac:dyDescent="0.45">
      <c r="A533" s="2" t="str">
        <f t="shared" si="16"/>
        <v>2018|Counties Manukau|Private Dwelling</v>
      </c>
      <c r="B533" t="s">
        <v>16</v>
      </c>
      <c r="C533" t="s">
        <v>17</v>
      </c>
      <c r="D533" t="s">
        <v>18</v>
      </c>
      <c r="E533" t="s">
        <v>19</v>
      </c>
      <c r="F533">
        <v>2018</v>
      </c>
      <c r="G533">
        <v>2018</v>
      </c>
      <c r="H533">
        <v>103</v>
      </c>
      <c r="I533" t="s">
        <v>253</v>
      </c>
      <c r="J533">
        <v>22</v>
      </c>
      <c r="K533" t="s">
        <v>27</v>
      </c>
      <c r="L533">
        <v>1</v>
      </c>
      <c r="M533" t="s">
        <v>261</v>
      </c>
      <c r="N533">
        <v>4200</v>
      </c>
      <c r="R533" s="2">
        <f t="shared" si="17"/>
        <v>2.5916327286190302</v>
      </c>
      <c r="S533" s="2">
        <f>VLOOKUP(A533,'Health Total'!$A$2:$S$226,14,0)</f>
        <v>162060</v>
      </c>
    </row>
    <row r="534" spans="1:19" x14ac:dyDescent="0.45">
      <c r="A534" s="2" t="str">
        <f t="shared" si="16"/>
        <v>2018|Counties Manukau|Non-private Dwelling</v>
      </c>
      <c r="B534" t="s">
        <v>16</v>
      </c>
      <c r="C534" t="s">
        <v>17</v>
      </c>
      <c r="D534" t="s">
        <v>18</v>
      </c>
      <c r="E534" t="s">
        <v>19</v>
      </c>
      <c r="F534">
        <v>2018</v>
      </c>
      <c r="G534">
        <v>2018</v>
      </c>
      <c r="H534">
        <v>103</v>
      </c>
      <c r="I534" t="s">
        <v>253</v>
      </c>
      <c r="J534">
        <v>22</v>
      </c>
      <c r="K534" t="s">
        <v>27</v>
      </c>
      <c r="L534">
        <v>2</v>
      </c>
      <c r="M534" t="s">
        <v>262</v>
      </c>
      <c r="N534">
        <v>45</v>
      </c>
      <c r="R534" s="2">
        <f t="shared" si="17"/>
        <v>9.2024539877300615</v>
      </c>
      <c r="S534" s="2">
        <f>VLOOKUP(A534,'Health Total'!$A$2:$S$226,14,0)</f>
        <v>489</v>
      </c>
    </row>
    <row r="535" spans="1:19" x14ac:dyDescent="0.45">
      <c r="A535" s="2" t="str">
        <f t="shared" si="16"/>
        <v>2018|Counties Manukau|Total - dwelling type</v>
      </c>
      <c r="B535" t="s">
        <v>16</v>
      </c>
      <c r="C535" t="s">
        <v>17</v>
      </c>
      <c r="D535" t="s">
        <v>18</v>
      </c>
      <c r="E535" t="s">
        <v>19</v>
      </c>
      <c r="F535">
        <v>2018</v>
      </c>
      <c r="G535">
        <v>2018</v>
      </c>
      <c r="H535">
        <v>103</v>
      </c>
      <c r="I535" t="s">
        <v>253</v>
      </c>
      <c r="J535">
        <v>22</v>
      </c>
      <c r="K535" t="s">
        <v>27</v>
      </c>
      <c r="L535">
        <v>99</v>
      </c>
      <c r="M535" t="s">
        <v>260</v>
      </c>
      <c r="N535">
        <v>4245</v>
      </c>
      <c r="R535" s="2">
        <f t="shared" si="17"/>
        <v>2.6114720212608891</v>
      </c>
      <c r="S535" s="2">
        <f>VLOOKUP(A535,'Health Total'!$A$2:$S$226,14,0)</f>
        <v>162552</v>
      </c>
    </row>
    <row r="536" spans="1:19" x14ac:dyDescent="0.45">
      <c r="A536" s="2" t="str">
        <f t="shared" si="16"/>
        <v>2018|Counties Manukau|Private Dwelling</v>
      </c>
      <c r="B536" t="s">
        <v>16</v>
      </c>
      <c r="C536" t="s">
        <v>17</v>
      </c>
      <c r="D536" t="s">
        <v>18</v>
      </c>
      <c r="E536" t="s">
        <v>19</v>
      </c>
      <c r="F536">
        <v>2018</v>
      </c>
      <c r="G536">
        <v>2018</v>
      </c>
      <c r="H536">
        <v>103</v>
      </c>
      <c r="I536" t="s">
        <v>253</v>
      </c>
      <c r="J536">
        <v>3</v>
      </c>
      <c r="K536" t="s">
        <v>28</v>
      </c>
      <c r="L536">
        <v>1</v>
      </c>
      <c r="M536" t="s">
        <v>261</v>
      </c>
      <c r="N536">
        <v>1305</v>
      </c>
      <c r="R536" s="2">
        <f t="shared" si="17"/>
        <v>0.80525731210662721</v>
      </c>
      <c r="S536" s="2">
        <f>VLOOKUP(A536,'Health Total'!$A$2:$S$226,14,0)</f>
        <v>162060</v>
      </c>
    </row>
    <row r="537" spans="1:19" x14ac:dyDescent="0.45">
      <c r="A537" s="2" t="str">
        <f t="shared" si="16"/>
        <v>2018|Counties Manukau|Non-private Dwelling</v>
      </c>
      <c r="B537" t="s">
        <v>16</v>
      </c>
      <c r="C537" t="s">
        <v>17</v>
      </c>
      <c r="D537" t="s">
        <v>18</v>
      </c>
      <c r="E537" t="s">
        <v>19</v>
      </c>
      <c r="F537">
        <v>2018</v>
      </c>
      <c r="G537">
        <v>2018</v>
      </c>
      <c r="H537">
        <v>103</v>
      </c>
      <c r="I537" t="s">
        <v>253</v>
      </c>
      <c r="J537">
        <v>3</v>
      </c>
      <c r="K537" t="s">
        <v>28</v>
      </c>
      <c r="L537">
        <v>2</v>
      </c>
      <c r="M537" t="s">
        <v>262</v>
      </c>
      <c r="N537">
        <v>24</v>
      </c>
      <c r="R537" s="2">
        <f t="shared" si="17"/>
        <v>4.9079754601226995</v>
      </c>
      <c r="S537" s="2">
        <f>VLOOKUP(A537,'Health Total'!$A$2:$S$226,14,0)</f>
        <v>489</v>
      </c>
    </row>
    <row r="538" spans="1:19" x14ac:dyDescent="0.45">
      <c r="A538" s="2" t="str">
        <f t="shared" si="16"/>
        <v>2018|Counties Manukau|Total - dwelling type</v>
      </c>
      <c r="B538" t="s">
        <v>16</v>
      </c>
      <c r="C538" t="s">
        <v>17</v>
      </c>
      <c r="D538" t="s">
        <v>18</v>
      </c>
      <c r="E538" t="s">
        <v>19</v>
      </c>
      <c r="F538">
        <v>2018</v>
      </c>
      <c r="G538">
        <v>2018</v>
      </c>
      <c r="H538">
        <v>103</v>
      </c>
      <c r="I538" t="s">
        <v>253</v>
      </c>
      <c r="J538">
        <v>3</v>
      </c>
      <c r="K538" t="s">
        <v>28</v>
      </c>
      <c r="L538">
        <v>99</v>
      </c>
      <c r="M538" t="s">
        <v>260</v>
      </c>
      <c r="N538">
        <v>1329</v>
      </c>
      <c r="R538" s="2">
        <f t="shared" si="17"/>
        <v>0.81758452679757865</v>
      </c>
      <c r="S538" s="2">
        <f>VLOOKUP(A538,'Health Total'!$A$2:$S$226,14,0)</f>
        <v>162552</v>
      </c>
    </row>
    <row r="539" spans="1:19" x14ac:dyDescent="0.45">
      <c r="A539" s="2" t="str">
        <f t="shared" si="16"/>
        <v>2018|Counties Manukau|Private Dwelling</v>
      </c>
      <c r="B539" t="s">
        <v>16</v>
      </c>
      <c r="C539" t="s">
        <v>17</v>
      </c>
      <c r="D539" t="s">
        <v>18</v>
      </c>
      <c r="E539" t="s">
        <v>19</v>
      </c>
      <c r="F539">
        <v>2018</v>
      </c>
      <c r="G539">
        <v>2018</v>
      </c>
      <c r="H539">
        <v>103</v>
      </c>
      <c r="I539" t="s">
        <v>253</v>
      </c>
      <c r="J539">
        <v>999</v>
      </c>
      <c r="K539" t="s">
        <v>29</v>
      </c>
      <c r="L539">
        <v>1</v>
      </c>
      <c r="M539" t="s">
        <v>261</v>
      </c>
      <c r="N539">
        <v>162060</v>
      </c>
      <c r="R539" s="2">
        <f t="shared" si="17"/>
        <v>100</v>
      </c>
      <c r="S539" s="2">
        <f>VLOOKUP(A539,'Health Total'!$A$2:$S$226,14,0)</f>
        <v>162060</v>
      </c>
    </row>
    <row r="540" spans="1:19" x14ac:dyDescent="0.45">
      <c r="A540" s="2" t="str">
        <f t="shared" si="16"/>
        <v>2018|Counties Manukau|Non-private Dwelling</v>
      </c>
      <c r="B540" t="s">
        <v>16</v>
      </c>
      <c r="C540" t="s">
        <v>17</v>
      </c>
      <c r="D540" t="s">
        <v>18</v>
      </c>
      <c r="E540" t="s">
        <v>19</v>
      </c>
      <c r="F540">
        <v>2018</v>
      </c>
      <c r="G540">
        <v>2018</v>
      </c>
      <c r="H540">
        <v>103</v>
      </c>
      <c r="I540" t="s">
        <v>253</v>
      </c>
      <c r="J540">
        <v>999</v>
      </c>
      <c r="K540" t="s">
        <v>29</v>
      </c>
      <c r="L540">
        <v>2</v>
      </c>
      <c r="M540" t="s">
        <v>262</v>
      </c>
      <c r="N540">
        <v>489</v>
      </c>
      <c r="R540" s="2">
        <f t="shared" si="17"/>
        <v>100</v>
      </c>
      <c r="S540" s="2">
        <f>VLOOKUP(A540,'Health Total'!$A$2:$S$226,14,0)</f>
        <v>489</v>
      </c>
    </row>
    <row r="541" spans="1:19" x14ac:dyDescent="0.45">
      <c r="A541" s="2" t="str">
        <f t="shared" si="16"/>
        <v>2018|Counties Manukau|Total - dwelling type</v>
      </c>
      <c r="B541" t="s">
        <v>16</v>
      </c>
      <c r="C541" t="s">
        <v>17</v>
      </c>
      <c r="D541" t="s">
        <v>18</v>
      </c>
      <c r="E541" t="s">
        <v>19</v>
      </c>
      <c r="F541">
        <v>2018</v>
      </c>
      <c r="G541">
        <v>2018</v>
      </c>
      <c r="H541">
        <v>103</v>
      </c>
      <c r="I541" t="s">
        <v>253</v>
      </c>
      <c r="J541">
        <v>999</v>
      </c>
      <c r="K541" t="s">
        <v>29</v>
      </c>
      <c r="L541">
        <v>99</v>
      </c>
      <c r="M541" t="s">
        <v>260</v>
      </c>
      <c r="N541">
        <v>162552</v>
      </c>
      <c r="R541" s="2">
        <f t="shared" si="17"/>
        <v>100</v>
      </c>
      <c r="S541" s="2">
        <f>VLOOKUP(A541,'Health Total'!$A$2:$S$226,14,0)</f>
        <v>162552</v>
      </c>
    </row>
    <row r="542" spans="1:19" x14ac:dyDescent="0.45">
      <c r="A542" s="2" t="str">
        <f t="shared" si="16"/>
        <v>2018|Te Manawa Taki|Private Dwelling</v>
      </c>
      <c r="B542" t="s">
        <v>16</v>
      </c>
      <c r="C542" t="s">
        <v>17</v>
      </c>
      <c r="D542" t="s">
        <v>18</v>
      </c>
      <c r="E542" t="s">
        <v>19</v>
      </c>
      <c r="F542">
        <v>2018</v>
      </c>
      <c r="G542">
        <v>2018</v>
      </c>
      <c r="H542">
        <v>20</v>
      </c>
      <c r="I542" t="s">
        <v>252</v>
      </c>
      <c r="J542">
        <v>1</v>
      </c>
      <c r="K542" t="s">
        <v>22</v>
      </c>
      <c r="L542">
        <v>1</v>
      </c>
      <c r="M542" t="s">
        <v>261</v>
      </c>
      <c r="N542">
        <v>334269</v>
      </c>
      <c r="R542" s="2">
        <f t="shared" si="17"/>
        <v>86.067511200370774</v>
      </c>
      <c r="S542" s="2">
        <f>VLOOKUP(A542,'Health Total'!$A$2:$S$226,14,0)</f>
        <v>388380</v>
      </c>
    </row>
    <row r="543" spans="1:19" x14ac:dyDescent="0.45">
      <c r="A543" s="2" t="str">
        <f t="shared" si="16"/>
        <v>2018|Te Manawa Taki|Non-private Dwelling</v>
      </c>
      <c r="B543" t="s">
        <v>16</v>
      </c>
      <c r="C543" t="s">
        <v>17</v>
      </c>
      <c r="D543" t="s">
        <v>18</v>
      </c>
      <c r="E543" t="s">
        <v>19</v>
      </c>
      <c r="F543">
        <v>2018</v>
      </c>
      <c r="G543">
        <v>2018</v>
      </c>
      <c r="H543">
        <v>20</v>
      </c>
      <c r="I543" t="s">
        <v>252</v>
      </c>
      <c r="J543">
        <v>1</v>
      </c>
      <c r="K543" t="s">
        <v>22</v>
      </c>
      <c r="L543">
        <v>2</v>
      </c>
      <c r="M543" t="s">
        <v>262</v>
      </c>
      <c r="N543">
        <v>1980</v>
      </c>
      <c r="R543" s="2">
        <f t="shared" si="17"/>
        <v>62.91706387035272</v>
      </c>
      <c r="S543" s="2">
        <f>VLOOKUP(A543,'Health Total'!$A$2:$S$226,14,0)</f>
        <v>3147</v>
      </c>
    </row>
    <row r="544" spans="1:19" x14ac:dyDescent="0.45">
      <c r="A544" s="2" t="str">
        <f t="shared" si="16"/>
        <v>2018|Te Manawa Taki|Total - dwelling type</v>
      </c>
      <c r="B544" t="s">
        <v>16</v>
      </c>
      <c r="C544" t="s">
        <v>17</v>
      </c>
      <c r="D544" t="s">
        <v>18</v>
      </c>
      <c r="E544" t="s">
        <v>19</v>
      </c>
      <c r="F544">
        <v>2018</v>
      </c>
      <c r="G544">
        <v>2018</v>
      </c>
      <c r="H544">
        <v>20</v>
      </c>
      <c r="I544" t="s">
        <v>252</v>
      </c>
      <c r="J544">
        <v>1</v>
      </c>
      <c r="K544" t="s">
        <v>22</v>
      </c>
      <c r="L544">
        <v>99</v>
      </c>
      <c r="M544" t="s">
        <v>260</v>
      </c>
      <c r="N544">
        <v>336246</v>
      </c>
      <c r="R544" s="2">
        <f t="shared" si="17"/>
        <v>85.880667233677372</v>
      </c>
      <c r="S544" s="2">
        <f>VLOOKUP(A544,'Health Total'!$A$2:$S$226,14,0)</f>
        <v>391527</v>
      </c>
    </row>
    <row r="545" spans="1:19" x14ac:dyDescent="0.45">
      <c r="A545" s="2" t="str">
        <f t="shared" si="16"/>
        <v>2018|Te Manawa Taki|Private Dwelling</v>
      </c>
      <c r="B545" t="s">
        <v>16</v>
      </c>
      <c r="C545" t="s">
        <v>17</v>
      </c>
      <c r="D545" t="s">
        <v>18</v>
      </c>
      <c r="E545" t="s">
        <v>19</v>
      </c>
      <c r="F545">
        <v>2018</v>
      </c>
      <c r="G545">
        <v>2018</v>
      </c>
      <c r="H545">
        <v>20</v>
      </c>
      <c r="I545" t="s">
        <v>252</v>
      </c>
      <c r="J545">
        <v>2</v>
      </c>
      <c r="K545" t="s">
        <v>23</v>
      </c>
      <c r="L545">
        <v>1</v>
      </c>
      <c r="M545" t="s">
        <v>261</v>
      </c>
      <c r="N545">
        <v>51768</v>
      </c>
      <c r="R545" s="2">
        <f t="shared" si="17"/>
        <v>13.329213656727948</v>
      </c>
      <c r="S545" s="2">
        <f>VLOOKUP(A545,'Health Total'!$A$2:$S$226,14,0)</f>
        <v>388380</v>
      </c>
    </row>
    <row r="546" spans="1:19" x14ac:dyDescent="0.45">
      <c r="A546" s="2" t="str">
        <f t="shared" si="16"/>
        <v>2018|Te Manawa Taki|Non-private Dwelling</v>
      </c>
      <c r="B546" t="s">
        <v>16</v>
      </c>
      <c r="C546" t="s">
        <v>17</v>
      </c>
      <c r="D546" t="s">
        <v>18</v>
      </c>
      <c r="E546" t="s">
        <v>19</v>
      </c>
      <c r="F546">
        <v>2018</v>
      </c>
      <c r="G546">
        <v>2018</v>
      </c>
      <c r="H546">
        <v>20</v>
      </c>
      <c r="I546" t="s">
        <v>252</v>
      </c>
      <c r="J546">
        <v>2</v>
      </c>
      <c r="K546" t="s">
        <v>23</v>
      </c>
      <c r="L546">
        <v>2</v>
      </c>
      <c r="M546" t="s">
        <v>262</v>
      </c>
      <c r="N546">
        <v>1158</v>
      </c>
      <c r="R546" s="2">
        <f t="shared" si="17"/>
        <v>36.796949475691129</v>
      </c>
      <c r="S546" s="2">
        <f>VLOOKUP(A546,'Health Total'!$A$2:$S$226,14,0)</f>
        <v>3147</v>
      </c>
    </row>
    <row r="547" spans="1:19" x14ac:dyDescent="0.45">
      <c r="A547" s="2" t="str">
        <f t="shared" si="16"/>
        <v>2018|Te Manawa Taki|Total - dwelling type</v>
      </c>
      <c r="B547" t="s">
        <v>16</v>
      </c>
      <c r="C547" t="s">
        <v>17</v>
      </c>
      <c r="D547" t="s">
        <v>18</v>
      </c>
      <c r="E547" t="s">
        <v>19</v>
      </c>
      <c r="F547">
        <v>2018</v>
      </c>
      <c r="G547">
        <v>2018</v>
      </c>
      <c r="H547">
        <v>20</v>
      </c>
      <c r="I547" t="s">
        <v>252</v>
      </c>
      <c r="J547">
        <v>2</v>
      </c>
      <c r="K547" t="s">
        <v>23</v>
      </c>
      <c r="L547">
        <v>99</v>
      </c>
      <c r="M547" t="s">
        <v>260</v>
      </c>
      <c r="N547">
        <v>52926</v>
      </c>
      <c r="R547" s="2">
        <f t="shared" si="17"/>
        <v>13.517841681416606</v>
      </c>
      <c r="S547" s="2">
        <f>VLOOKUP(A547,'Health Total'!$A$2:$S$226,14,0)</f>
        <v>391527</v>
      </c>
    </row>
    <row r="548" spans="1:19" x14ac:dyDescent="0.45">
      <c r="A548" s="2" t="str">
        <f t="shared" si="16"/>
        <v>2018|Te Manawa Taki|Private Dwelling</v>
      </c>
      <c r="B548" t="s">
        <v>16</v>
      </c>
      <c r="C548" t="s">
        <v>17</v>
      </c>
      <c r="D548" t="s">
        <v>18</v>
      </c>
      <c r="E548" t="s">
        <v>19</v>
      </c>
      <c r="F548">
        <v>2018</v>
      </c>
      <c r="G548">
        <v>2018</v>
      </c>
      <c r="H548">
        <v>20</v>
      </c>
      <c r="I548" t="s">
        <v>252</v>
      </c>
      <c r="J548">
        <v>21</v>
      </c>
      <c r="K548" t="s">
        <v>26</v>
      </c>
      <c r="L548">
        <v>1</v>
      </c>
      <c r="M548" t="s">
        <v>261</v>
      </c>
      <c r="N548">
        <v>25362</v>
      </c>
      <c r="R548" s="2">
        <f t="shared" si="17"/>
        <v>6.5302023791132395</v>
      </c>
      <c r="S548" s="2">
        <f>VLOOKUP(A548,'Health Total'!$A$2:$S$226,14,0)</f>
        <v>388380</v>
      </c>
    </row>
    <row r="549" spans="1:19" x14ac:dyDescent="0.45">
      <c r="A549" s="2" t="str">
        <f t="shared" si="16"/>
        <v>2018|Te Manawa Taki|Non-private Dwelling</v>
      </c>
      <c r="B549" t="s">
        <v>16</v>
      </c>
      <c r="C549" t="s">
        <v>17</v>
      </c>
      <c r="D549" t="s">
        <v>18</v>
      </c>
      <c r="E549" t="s">
        <v>19</v>
      </c>
      <c r="F549">
        <v>2018</v>
      </c>
      <c r="G549">
        <v>2018</v>
      </c>
      <c r="H549">
        <v>20</v>
      </c>
      <c r="I549" t="s">
        <v>252</v>
      </c>
      <c r="J549">
        <v>21</v>
      </c>
      <c r="K549" t="s">
        <v>26</v>
      </c>
      <c r="L549">
        <v>2</v>
      </c>
      <c r="M549" t="s">
        <v>262</v>
      </c>
      <c r="N549">
        <v>339</v>
      </c>
      <c r="R549" s="2">
        <f t="shared" si="17"/>
        <v>10.772163965681601</v>
      </c>
      <c r="S549" s="2">
        <f>VLOOKUP(A549,'Health Total'!$A$2:$S$226,14,0)</f>
        <v>3147</v>
      </c>
    </row>
    <row r="550" spans="1:19" x14ac:dyDescent="0.45">
      <c r="A550" s="2" t="str">
        <f t="shared" si="16"/>
        <v>2018|Te Manawa Taki|Total - dwelling type</v>
      </c>
      <c r="B550" t="s">
        <v>16</v>
      </c>
      <c r="C550" t="s">
        <v>17</v>
      </c>
      <c r="D550" t="s">
        <v>18</v>
      </c>
      <c r="E550" t="s">
        <v>19</v>
      </c>
      <c r="F550">
        <v>2018</v>
      </c>
      <c r="G550">
        <v>2018</v>
      </c>
      <c r="H550">
        <v>20</v>
      </c>
      <c r="I550" t="s">
        <v>252</v>
      </c>
      <c r="J550">
        <v>21</v>
      </c>
      <c r="K550" t="s">
        <v>26</v>
      </c>
      <c r="L550">
        <v>99</v>
      </c>
      <c r="M550" t="s">
        <v>260</v>
      </c>
      <c r="N550">
        <v>25704</v>
      </c>
      <c r="R550" s="2">
        <f t="shared" si="17"/>
        <v>6.5650644783118413</v>
      </c>
      <c r="S550" s="2">
        <f>VLOOKUP(A550,'Health Total'!$A$2:$S$226,14,0)</f>
        <v>391527</v>
      </c>
    </row>
    <row r="551" spans="1:19" x14ac:dyDescent="0.45">
      <c r="A551" s="2" t="str">
        <f t="shared" si="16"/>
        <v>2018|Te Manawa Taki|Private Dwelling</v>
      </c>
      <c r="B551" t="s">
        <v>16</v>
      </c>
      <c r="C551" t="s">
        <v>17</v>
      </c>
      <c r="D551" t="s">
        <v>18</v>
      </c>
      <c r="E551" t="s">
        <v>19</v>
      </c>
      <c r="F551">
        <v>2018</v>
      </c>
      <c r="G551">
        <v>2018</v>
      </c>
      <c r="H551">
        <v>20</v>
      </c>
      <c r="I551" t="s">
        <v>252</v>
      </c>
      <c r="J551">
        <v>22</v>
      </c>
      <c r="K551" t="s">
        <v>27</v>
      </c>
      <c r="L551">
        <v>1</v>
      </c>
      <c r="M551" t="s">
        <v>261</v>
      </c>
      <c r="N551">
        <v>26406</v>
      </c>
      <c r="R551" s="2">
        <f t="shared" si="17"/>
        <v>6.7990112776147065</v>
      </c>
      <c r="S551" s="2">
        <f>VLOOKUP(A551,'Health Total'!$A$2:$S$226,14,0)</f>
        <v>388380</v>
      </c>
    </row>
    <row r="552" spans="1:19" x14ac:dyDescent="0.45">
      <c r="A552" s="2" t="str">
        <f t="shared" si="16"/>
        <v>2018|Te Manawa Taki|Non-private Dwelling</v>
      </c>
      <c r="B552" t="s">
        <v>16</v>
      </c>
      <c r="C552" t="s">
        <v>17</v>
      </c>
      <c r="D552" t="s">
        <v>18</v>
      </c>
      <c r="E552" t="s">
        <v>19</v>
      </c>
      <c r="F552">
        <v>2018</v>
      </c>
      <c r="G552">
        <v>2018</v>
      </c>
      <c r="H552">
        <v>20</v>
      </c>
      <c r="I552" t="s">
        <v>252</v>
      </c>
      <c r="J552">
        <v>22</v>
      </c>
      <c r="K552" t="s">
        <v>27</v>
      </c>
      <c r="L552">
        <v>2</v>
      </c>
      <c r="M552" t="s">
        <v>262</v>
      </c>
      <c r="N552">
        <v>819</v>
      </c>
      <c r="R552" s="2">
        <f t="shared" si="17"/>
        <v>26.024785510009536</v>
      </c>
      <c r="S552" s="2">
        <f>VLOOKUP(A552,'Health Total'!$A$2:$S$226,14,0)</f>
        <v>3147</v>
      </c>
    </row>
    <row r="553" spans="1:19" x14ac:dyDescent="0.45">
      <c r="A553" s="2" t="str">
        <f t="shared" si="16"/>
        <v>2018|Te Manawa Taki|Total - dwelling type</v>
      </c>
      <c r="B553" t="s">
        <v>16</v>
      </c>
      <c r="C553" t="s">
        <v>17</v>
      </c>
      <c r="D553" t="s">
        <v>18</v>
      </c>
      <c r="E553" t="s">
        <v>19</v>
      </c>
      <c r="F553">
        <v>2018</v>
      </c>
      <c r="G553">
        <v>2018</v>
      </c>
      <c r="H553">
        <v>20</v>
      </c>
      <c r="I553" t="s">
        <v>252</v>
      </c>
      <c r="J553">
        <v>22</v>
      </c>
      <c r="K553" t="s">
        <v>27</v>
      </c>
      <c r="L553">
        <v>99</v>
      </c>
      <c r="M553" t="s">
        <v>260</v>
      </c>
      <c r="N553">
        <v>27225</v>
      </c>
      <c r="R553" s="2">
        <f t="shared" si="17"/>
        <v>6.9535434337861757</v>
      </c>
      <c r="S553" s="2">
        <f>VLOOKUP(A553,'Health Total'!$A$2:$S$226,14,0)</f>
        <v>391527</v>
      </c>
    </row>
    <row r="554" spans="1:19" x14ac:dyDescent="0.45">
      <c r="A554" s="2" t="str">
        <f t="shared" si="16"/>
        <v>2018|Te Manawa Taki|Private Dwelling</v>
      </c>
      <c r="B554" t="s">
        <v>16</v>
      </c>
      <c r="C554" t="s">
        <v>17</v>
      </c>
      <c r="D554" t="s">
        <v>18</v>
      </c>
      <c r="E554" t="s">
        <v>19</v>
      </c>
      <c r="F554">
        <v>2018</v>
      </c>
      <c r="G554">
        <v>2018</v>
      </c>
      <c r="H554">
        <v>20</v>
      </c>
      <c r="I554" t="s">
        <v>252</v>
      </c>
      <c r="J554">
        <v>3</v>
      </c>
      <c r="K554" t="s">
        <v>28</v>
      </c>
      <c r="L554">
        <v>1</v>
      </c>
      <c r="M554" t="s">
        <v>261</v>
      </c>
      <c r="N554">
        <v>2343</v>
      </c>
      <c r="R554" s="2">
        <f t="shared" si="17"/>
        <v>0.60327514290128226</v>
      </c>
      <c r="S554" s="2">
        <f>VLOOKUP(A554,'Health Total'!$A$2:$S$226,14,0)</f>
        <v>388380</v>
      </c>
    </row>
    <row r="555" spans="1:19" x14ac:dyDescent="0.45">
      <c r="A555" s="2" t="str">
        <f t="shared" si="16"/>
        <v>2018|Te Manawa Taki|Non-private Dwelling</v>
      </c>
      <c r="B555" t="s">
        <v>16</v>
      </c>
      <c r="C555" t="s">
        <v>17</v>
      </c>
      <c r="D555" t="s">
        <v>18</v>
      </c>
      <c r="E555" t="s">
        <v>19</v>
      </c>
      <c r="F555">
        <v>2018</v>
      </c>
      <c r="G555">
        <v>2018</v>
      </c>
      <c r="H555">
        <v>20</v>
      </c>
      <c r="I555" t="s">
        <v>252</v>
      </c>
      <c r="J555">
        <v>3</v>
      </c>
      <c r="K555" t="s">
        <v>28</v>
      </c>
      <c r="L555">
        <v>2</v>
      </c>
      <c r="M555" t="s">
        <v>262</v>
      </c>
      <c r="N555">
        <v>9</v>
      </c>
      <c r="R555" s="2">
        <f t="shared" si="17"/>
        <v>0.2859866539561487</v>
      </c>
      <c r="S555" s="2">
        <f>VLOOKUP(A555,'Health Total'!$A$2:$S$226,14,0)</f>
        <v>3147</v>
      </c>
    </row>
    <row r="556" spans="1:19" x14ac:dyDescent="0.45">
      <c r="A556" s="2" t="str">
        <f t="shared" si="16"/>
        <v>2018|Te Manawa Taki|Total - dwelling type</v>
      </c>
      <c r="B556" t="s">
        <v>16</v>
      </c>
      <c r="C556" t="s">
        <v>17</v>
      </c>
      <c r="D556" t="s">
        <v>18</v>
      </c>
      <c r="E556" t="s">
        <v>19</v>
      </c>
      <c r="F556">
        <v>2018</v>
      </c>
      <c r="G556">
        <v>2018</v>
      </c>
      <c r="H556">
        <v>20</v>
      </c>
      <c r="I556" t="s">
        <v>252</v>
      </c>
      <c r="J556">
        <v>3</v>
      </c>
      <c r="K556" t="s">
        <v>28</v>
      </c>
      <c r="L556">
        <v>99</v>
      </c>
      <c r="M556" t="s">
        <v>260</v>
      </c>
      <c r="N556">
        <v>2352</v>
      </c>
      <c r="R556" s="2">
        <f t="shared" si="17"/>
        <v>0.60072485422461286</v>
      </c>
      <c r="S556" s="2">
        <f>VLOOKUP(A556,'Health Total'!$A$2:$S$226,14,0)</f>
        <v>391527</v>
      </c>
    </row>
    <row r="557" spans="1:19" x14ac:dyDescent="0.45">
      <c r="A557" s="2" t="str">
        <f t="shared" si="16"/>
        <v>2018|Te Manawa Taki|Private Dwelling</v>
      </c>
      <c r="B557" t="s">
        <v>16</v>
      </c>
      <c r="C557" t="s">
        <v>17</v>
      </c>
      <c r="D557" t="s">
        <v>18</v>
      </c>
      <c r="E557" t="s">
        <v>19</v>
      </c>
      <c r="F557">
        <v>2018</v>
      </c>
      <c r="G557">
        <v>2018</v>
      </c>
      <c r="H557">
        <v>20</v>
      </c>
      <c r="I557" t="s">
        <v>252</v>
      </c>
      <c r="J557">
        <v>999</v>
      </c>
      <c r="K557" t="s">
        <v>29</v>
      </c>
      <c r="L557">
        <v>1</v>
      </c>
      <c r="M557" t="s">
        <v>261</v>
      </c>
      <c r="N557">
        <v>388380</v>
      </c>
      <c r="R557" s="2">
        <f t="shared" si="17"/>
        <v>100</v>
      </c>
      <c r="S557" s="2">
        <f>VLOOKUP(A557,'Health Total'!$A$2:$S$226,14,0)</f>
        <v>388380</v>
      </c>
    </row>
    <row r="558" spans="1:19" x14ac:dyDescent="0.45">
      <c r="A558" s="2" t="str">
        <f t="shared" si="16"/>
        <v>2018|Te Manawa Taki|Non-private Dwelling</v>
      </c>
      <c r="B558" t="s">
        <v>16</v>
      </c>
      <c r="C558" t="s">
        <v>17</v>
      </c>
      <c r="D558" t="s">
        <v>18</v>
      </c>
      <c r="E558" t="s">
        <v>19</v>
      </c>
      <c r="F558">
        <v>2018</v>
      </c>
      <c r="G558">
        <v>2018</v>
      </c>
      <c r="H558">
        <v>20</v>
      </c>
      <c r="I558" t="s">
        <v>252</v>
      </c>
      <c r="J558">
        <v>999</v>
      </c>
      <c r="K558" t="s">
        <v>29</v>
      </c>
      <c r="L558">
        <v>2</v>
      </c>
      <c r="M558" t="s">
        <v>262</v>
      </c>
      <c r="N558">
        <v>3147</v>
      </c>
      <c r="R558" s="2">
        <f t="shared" si="17"/>
        <v>100</v>
      </c>
      <c r="S558" s="2">
        <f>VLOOKUP(A558,'Health Total'!$A$2:$S$226,14,0)</f>
        <v>3147</v>
      </c>
    </row>
    <row r="559" spans="1:19" x14ac:dyDescent="0.45">
      <c r="A559" s="2" t="str">
        <f t="shared" si="16"/>
        <v>2018|Te Manawa Taki|Total - dwelling type</v>
      </c>
      <c r="B559" t="s">
        <v>16</v>
      </c>
      <c r="C559" t="s">
        <v>17</v>
      </c>
      <c r="D559" t="s">
        <v>18</v>
      </c>
      <c r="E559" t="s">
        <v>19</v>
      </c>
      <c r="F559">
        <v>2018</v>
      </c>
      <c r="G559">
        <v>2018</v>
      </c>
      <c r="H559">
        <v>20</v>
      </c>
      <c r="I559" t="s">
        <v>252</v>
      </c>
      <c r="J559">
        <v>999</v>
      </c>
      <c r="K559" t="s">
        <v>29</v>
      </c>
      <c r="L559">
        <v>99</v>
      </c>
      <c r="M559" t="s">
        <v>260</v>
      </c>
      <c r="N559">
        <v>391527</v>
      </c>
      <c r="R559" s="2">
        <f t="shared" si="17"/>
        <v>100</v>
      </c>
      <c r="S559" s="2">
        <f>VLOOKUP(A559,'Health Total'!$A$2:$S$226,14,0)</f>
        <v>391527</v>
      </c>
    </row>
    <row r="560" spans="1:19" x14ac:dyDescent="0.45">
      <c r="A560" s="2" t="str">
        <f t="shared" si="16"/>
        <v>2018|Waikato|Private Dwelling</v>
      </c>
      <c r="B560" t="s">
        <v>16</v>
      </c>
      <c r="C560" t="s">
        <v>17</v>
      </c>
      <c r="D560" t="s">
        <v>18</v>
      </c>
      <c r="E560" t="s">
        <v>19</v>
      </c>
      <c r="F560">
        <v>2018</v>
      </c>
      <c r="G560">
        <v>2018</v>
      </c>
      <c r="H560">
        <v>200</v>
      </c>
      <c r="I560" t="s">
        <v>251</v>
      </c>
      <c r="J560">
        <v>1</v>
      </c>
      <c r="K560" t="s">
        <v>22</v>
      </c>
      <c r="L560">
        <v>1</v>
      </c>
      <c r="M560" t="s">
        <v>261</v>
      </c>
      <c r="N560">
        <v>145239</v>
      </c>
      <c r="R560" s="2">
        <f t="shared" si="17"/>
        <v>84.933597656181476</v>
      </c>
      <c r="S560" s="2">
        <f>VLOOKUP(A560,'Health Total'!$A$2:$S$226,14,0)</f>
        <v>171003</v>
      </c>
    </row>
    <row r="561" spans="1:19" x14ac:dyDescent="0.45">
      <c r="A561" s="2" t="str">
        <f t="shared" si="16"/>
        <v>2018|Waikato|Non-private Dwelling</v>
      </c>
      <c r="B561" t="s">
        <v>16</v>
      </c>
      <c r="C561" t="s">
        <v>17</v>
      </c>
      <c r="D561" t="s">
        <v>18</v>
      </c>
      <c r="E561" t="s">
        <v>19</v>
      </c>
      <c r="F561">
        <v>2018</v>
      </c>
      <c r="G561">
        <v>2018</v>
      </c>
      <c r="H561">
        <v>200</v>
      </c>
      <c r="I561" t="s">
        <v>251</v>
      </c>
      <c r="J561">
        <v>1</v>
      </c>
      <c r="K561" t="s">
        <v>22</v>
      </c>
      <c r="L561">
        <v>2</v>
      </c>
      <c r="M561" t="s">
        <v>262</v>
      </c>
      <c r="N561">
        <v>906</v>
      </c>
      <c r="R561" s="2">
        <f t="shared" si="17"/>
        <v>68.325791855203619</v>
      </c>
      <c r="S561" s="2">
        <f>VLOOKUP(A561,'Health Total'!$A$2:$S$226,14,0)</f>
        <v>1326</v>
      </c>
    </row>
    <row r="562" spans="1:19" x14ac:dyDescent="0.45">
      <c r="A562" s="2" t="str">
        <f t="shared" si="16"/>
        <v>2018|Waikato|Total - dwelling type</v>
      </c>
      <c r="B562" t="s">
        <v>16</v>
      </c>
      <c r="C562" t="s">
        <v>17</v>
      </c>
      <c r="D562" t="s">
        <v>18</v>
      </c>
      <c r="E562" t="s">
        <v>19</v>
      </c>
      <c r="F562">
        <v>2018</v>
      </c>
      <c r="G562">
        <v>2018</v>
      </c>
      <c r="H562">
        <v>200</v>
      </c>
      <c r="I562" t="s">
        <v>251</v>
      </c>
      <c r="J562">
        <v>1</v>
      </c>
      <c r="K562" t="s">
        <v>22</v>
      </c>
      <c r="L562">
        <v>99</v>
      </c>
      <c r="M562" t="s">
        <v>260</v>
      </c>
      <c r="N562">
        <v>146145</v>
      </c>
      <c r="R562" s="2">
        <f t="shared" si="17"/>
        <v>84.80580749612659</v>
      </c>
      <c r="S562" s="2">
        <f>VLOOKUP(A562,'Health Total'!$A$2:$S$226,14,0)</f>
        <v>172329</v>
      </c>
    </row>
    <row r="563" spans="1:19" x14ac:dyDescent="0.45">
      <c r="A563" s="2" t="str">
        <f t="shared" si="16"/>
        <v>2018|Waikato|Private Dwelling</v>
      </c>
      <c r="B563" t="s">
        <v>16</v>
      </c>
      <c r="C563" t="s">
        <v>17</v>
      </c>
      <c r="D563" t="s">
        <v>18</v>
      </c>
      <c r="E563" t="s">
        <v>19</v>
      </c>
      <c r="F563">
        <v>2018</v>
      </c>
      <c r="G563">
        <v>2018</v>
      </c>
      <c r="H563">
        <v>200</v>
      </c>
      <c r="I563" t="s">
        <v>251</v>
      </c>
      <c r="J563">
        <v>2</v>
      </c>
      <c r="K563" t="s">
        <v>23</v>
      </c>
      <c r="L563">
        <v>1</v>
      </c>
      <c r="M563" t="s">
        <v>261</v>
      </c>
      <c r="N563">
        <v>24789</v>
      </c>
      <c r="R563" s="2">
        <f t="shared" si="17"/>
        <v>14.496236908124418</v>
      </c>
      <c r="S563" s="2">
        <f>VLOOKUP(A563,'Health Total'!$A$2:$S$226,14,0)</f>
        <v>171003</v>
      </c>
    </row>
    <row r="564" spans="1:19" x14ac:dyDescent="0.45">
      <c r="A564" s="2" t="str">
        <f t="shared" si="16"/>
        <v>2018|Waikato|Non-private Dwelling</v>
      </c>
      <c r="B564" t="s">
        <v>16</v>
      </c>
      <c r="C564" t="s">
        <v>17</v>
      </c>
      <c r="D564" t="s">
        <v>18</v>
      </c>
      <c r="E564" t="s">
        <v>19</v>
      </c>
      <c r="F564">
        <v>2018</v>
      </c>
      <c r="G564">
        <v>2018</v>
      </c>
      <c r="H564">
        <v>200</v>
      </c>
      <c r="I564" t="s">
        <v>251</v>
      </c>
      <c r="J564">
        <v>2</v>
      </c>
      <c r="K564" t="s">
        <v>23</v>
      </c>
      <c r="L564">
        <v>2</v>
      </c>
      <c r="M564" t="s">
        <v>262</v>
      </c>
      <c r="N564">
        <v>420</v>
      </c>
      <c r="R564" s="2">
        <f t="shared" si="17"/>
        <v>31.674208144796378</v>
      </c>
      <c r="S564" s="2">
        <f>VLOOKUP(A564,'Health Total'!$A$2:$S$226,14,0)</f>
        <v>1326</v>
      </c>
    </row>
    <row r="565" spans="1:19" x14ac:dyDescent="0.45">
      <c r="A565" s="2" t="str">
        <f t="shared" si="16"/>
        <v>2018|Waikato|Total - dwelling type</v>
      </c>
      <c r="B565" t="s">
        <v>16</v>
      </c>
      <c r="C565" t="s">
        <v>17</v>
      </c>
      <c r="D565" t="s">
        <v>18</v>
      </c>
      <c r="E565" t="s">
        <v>19</v>
      </c>
      <c r="F565">
        <v>2018</v>
      </c>
      <c r="G565">
        <v>2018</v>
      </c>
      <c r="H565">
        <v>200</v>
      </c>
      <c r="I565" t="s">
        <v>251</v>
      </c>
      <c r="J565">
        <v>2</v>
      </c>
      <c r="K565" t="s">
        <v>23</v>
      </c>
      <c r="L565">
        <v>99</v>
      </c>
      <c r="M565" t="s">
        <v>260</v>
      </c>
      <c r="N565">
        <v>25206</v>
      </c>
      <c r="R565" s="2">
        <f t="shared" si="17"/>
        <v>14.626673397977125</v>
      </c>
      <c r="S565" s="2">
        <f>VLOOKUP(A565,'Health Total'!$A$2:$S$226,14,0)</f>
        <v>172329</v>
      </c>
    </row>
    <row r="566" spans="1:19" x14ac:dyDescent="0.45">
      <c r="A566" s="2" t="str">
        <f t="shared" si="16"/>
        <v>2018|Waikato|Private Dwelling</v>
      </c>
      <c r="B566" t="s">
        <v>16</v>
      </c>
      <c r="C566" t="s">
        <v>17</v>
      </c>
      <c r="D566" t="s">
        <v>18</v>
      </c>
      <c r="E566" t="s">
        <v>19</v>
      </c>
      <c r="F566">
        <v>2018</v>
      </c>
      <c r="G566">
        <v>2018</v>
      </c>
      <c r="H566">
        <v>200</v>
      </c>
      <c r="I566" t="s">
        <v>251</v>
      </c>
      <c r="J566">
        <v>21</v>
      </c>
      <c r="K566" t="s">
        <v>26</v>
      </c>
      <c r="L566">
        <v>1</v>
      </c>
      <c r="M566" t="s">
        <v>261</v>
      </c>
      <c r="N566">
        <v>10731</v>
      </c>
      <c r="R566" s="2">
        <f t="shared" si="17"/>
        <v>6.2753285030087191</v>
      </c>
      <c r="S566" s="2">
        <f>VLOOKUP(A566,'Health Total'!$A$2:$S$226,14,0)</f>
        <v>171003</v>
      </c>
    </row>
    <row r="567" spans="1:19" x14ac:dyDescent="0.45">
      <c r="A567" s="2" t="str">
        <f t="shared" si="16"/>
        <v>2018|Waikato|Non-private Dwelling</v>
      </c>
      <c r="B567" t="s">
        <v>16</v>
      </c>
      <c r="C567" t="s">
        <v>17</v>
      </c>
      <c r="D567" t="s">
        <v>18</v>
      </c>
      <c r="E567" t="s">
        <v>19</v>
      </c>
      <c r="F567">
        <v>2018</v>
      </c>
      <c r="G567">
        <v>2018</v>
      </c>
      <c r="H567">
        <v>200</v>
      </c>
      <c r="I567" t="s">
        <v>251</v>
      </c>
      <c r="J567">
        <v>21</v>
      </c>
      <c r="K567" t="s">
        <v>26</v>
      </c>
      <c r="L567">
        <v>2</v>
      </c>
      <c r="M567" t="s">
        <v>262</v>
      </c>
      <c r="N567">
        <v>114</v>
      </c>
      <c r="R567" s="2">
        <f t="shared" si="17"/>
        <v>8.5972850678733028</v>
      </c>
      <c r="S567" s="2">
        <f>VLOOKUP(A567,'Health Total'!$A$2:$S$226,14,0)</f>
        <v>1326</v>
      </c>
    </row>
    <row r="568" spans="1:19" x14ac:dyDescent="0.45">
      <c r="A568" s="2" t="str">
        <f t="shared" si="16"/>
        <v>2018|Waikato|Total - dwelling type</v>
      </c>
      <c r="B568" t="s">
        <v>16</v>
      </c>
      <c r="C568" t="s">
        <v>17</v>
      </c>
      <c r="D568" t="s">
        <v>18</v>
      </c>
      <c r="E568" t="s">
        <v>19</v>
      </c>
      <c r="F568">
        <v>2018</v>
      </c>
      <c r="G568">
        <v>2018</v>
      </c>
      <c r="H568">
        <v>200</v>
      </c>
      <c r="I568" t="s">
        <v>251</v>
      </c>
      <c r="J568">
        <v>21</v>
      </c>
      <c r="K568" t="s">
        <v>26</v>
      </c>
      <c r="L568">
        <v>99</v>
      </c>
      <c r="M568" t="s">
        <v>260</v>
      </c>
      <c r="N568">
        <v>10845</v>
      </c>
      <c r="R568" s="2">
        <f t="shared" si="17"/>
        <v>6.2931949932977043</v>
      </c>
      <c r="S568" s="2">
        <f>VLOOKUP(A568,'Health Total'!$A$2:$S$226,14,0)</f>
        <v>172329</v>
      </c>
    </row>
    <row r="569" spans="1:19" x14ac:dyDescent="0.45">
      <c r="A569" s="2" t="str">
        <f t="shared" si="16"/>
        <v>2018|Waikato|Private Dwelling</v>
      </c>
      <c r="B569" t="s">
        <v>16</v>
      </c>
      <c r="C569" t="s">
        <v>17</v>
      </c>
      <c r="D569" t="s">
        <v>18</v>
      </c>
      <c r="E569" t="s">
        <v>19</v>
      </c>
      <c r="F569">
        <v>2018</v>
      </c>
      <c r="G569">
        <v>2018</v>
      </c>
      <c r="H569">
        <v>200</v>
      </c>
      <c r="I569" t="s">
        <v>251</v>
      </c>
      <c r="J569">
        <v>22</v>
      </c>
      <c r="K569" t="s">
        <v>27</v>
      </c>
      <c r="L569">
        <v>1</v>
      </c>
      <c r="M569" t="s">
        <v>261</v>
      </c>
      <c r="N569">
        <v>14058</v>
      </c>
      <c r="R569" s="2">
        <f t="shared" si="17"/>
        <v>8.2209084051156989</v>
      </c>
      <c r="S569" s="2">
        <f>VLOOKUP(A569,'Health Total'!$A$2:$S$226,14,0)</f>
        <v>171003</v>
      </c>
    </row>
    <row r="570" spans="1:19" x14ac:dyDescent="0.45">
      <c r="A570" s="2" t="str">
        <f t="shared" si="16"/>
        <v>2018|Waikato|Non-private Dwelling</v>
      </c>
      <c r="B570" t="s">
        <v>16</v>
      </c>
      <c r="C570" t="s">
        <v>17</v>
      </c>
      <c r="D570" t="s">
        <v>18</v>
      </c>
      <c r="E570" t="s">
        <v>19</v>
      </c>
      <c r="F570">
        <v>2018</v>
      </c>
      <c r="G570">
        <v>2018</v>
      </c>
      <c r="H570">
        <v>200</v>
      </c>
      <c r="I570" t="s">
        <v>251</v>
      </c>
      <c r="J570">
        <v>22</v>
      </c>
      <c r="K570" t="s">
        <v>27</v>
      </c>
      <c r="L570">
        <v>2</v>
      </c>
      <c r="M570" t="s">
        <v>262</v>
      </c>
      <c r="N570">
        <v>306</v>
      </c>
      <c r="R570" s="2">
        <f t="shared" si="17"/>
        <v>23.076923076923077</v>
      </c>
      <c r="S570" s="2">
        <f>VLOOKUP(A570,'Health Total'!$A$2:$S$226,14,0)</f>
        <v>1326</v>
      </c>
    </row>
    <row r="571" spans="1:19" x14ac:dyDescent="0.45">
      <c r="A571" s="2" t="str">
        <f t="shared" si="16"/>
        <v>2018|Waikato|Total - dwelling type</v>
      </c>
      <c r="B571" t="s">
        <v>16</v>
      </c>
      <c r="C571" t="s">
        <v>17</v>
      </c>
      <c r="D571" t="s">
        <v>18</v>
      </c>
      <c r="E571" t="s">
        <v>19</v>
      </c>
      <c r="F571">
        <v>2018</v>
      </c>
      <c r="G571">
        <v>2018</v>
      </c>
      <c r="H571">
        <v>200</v>
      </c>
      <c r="I571" t="s">
        <v>251</v>
      </c>
      <c r="J571">
        <v>22</v>
      </c>
      <c r="K571" t="s">
        <v>27</v>
      </c>
      <c r="L571">
        <v>99</v>
      </c>
      <c r="M571" t="s">
        <v>260</v>
      </c>
      <c r="N571">
        <v>14361</v>
      </c>
      <c r="R571" s="2">
        <f t="shared" si="17"/>
        <v>8.3334784046794219</v>
      </c>
      <c r="S571" s="2">
        <f>VLOOKUP(A571,'Health Total'!$A$2:$S$226,14,0)</f>
        <v>172329</v>
      </c>
    </row>
    <row r="572" spans="1:19" x14ac:dyDescent="0.45">
      <c r="A572" s="2" t="str">
        <f t="shared" si="16"/>
        <v>2018|Waikato|Private Dwelling</v>
      </c>
      <c r="B572" t="s">
        <v>16</v>
      </c>
      <c r="C572" t="s">
        <v>17</v>
      </c>
      <c r="D572" t="s">
        <v>18</v>
      </c>
      <c r="E572" t="s">
        <v>19</v>
      </c>
      <c r="F572">
        <v>2018</v>
      </c>
      <c r="G572">
        <v>2018</v>
      </c>
      <c r="H572">
        <v>200</v>
      </c>
      <c r="I572" t="s">
        <v>251</v>
      </c>
      <c r="J572">
        <v>3</v>
      </c>
      <c r="K572" t="s">
        <v>28</v>
      </c>
      <c r="L572">
        <v>1</v>
      </c>
      <c r="M572" t="s">
        <v>261</v>
      </c>
      <c r="N572">
        <v>975</v>
      </c>
      <c r="R572" s="2">
        <f t="shared" si="17"/>
        <v>0.5701654356941106</v>
      </c>
      <c r="S572" s="2">
        <f>VLOOKUP(A572,'Health Total'!$A$2:$S$226,14,0)</f>
        <v>171003</v>
      </c>
    </row>
    <row r="573" spans="1:19" x14ac:dyDescent="0.45">
      <c r="A573" s="2" t="str">
        <f t="shared" si="16"/>
        <v>2018|Waikato|Non-private Dwelling</v>
      </c>
      <c r="B573" t="s">
        <v>16</v>
      </c>
      <c r="C573" t="s">
        <v>17</v>
      </c>
      <c r="D573" t="s">
        <v>18</v>
      </c>
      <c r="E573" t="s">
        <v>19</v>
      </c>
      <c r="F573">
        <v>2018</v>
      </c>
      <c r="G573">
        <v>2018</v>
      </c>
      <c r="H573">
        <v>200</v>
      </c>
      <c r="I573" t="s">
        <v>251</v>
      </c>
      <c r="J573">
        <v>3</v>
      </c>
      <c r="K573" t="s">
        <v>28</v>
      </c>
      <c r="L573">
        <v>2</v>
      </c>
      <c r="M573" t="s">
        <v>262</v>
      </c>
      <c r="N573">
        <v>3</v>
      </c>
      <c r="R573" s="2">
        <f t="shared" si="17"/>
        <v>0.22624434389140274</v>
      </c>
      <c r="S573" s="2">
        <f>VLOOKUP(A573,'Health Total'!$A$2:$S$226,14,0)</f>
        <v>1326</v>
      </c>
    </row>
    <row r="574" spans="1:19" x14ac:dyDescent="0.45">
      <c r="A574" s="2" t="str">
        <f t="shared" si="16"/>
        <v>2018|Waikato|Total - dwelling type</v>
      </c>
      <c r="B574" t="s">
        <v>16</v>
      </c>
      <c r="C574" t="s">
        <v>17</v>
      </c>
      <c r="D574" t="s">
        <v>18</v>
      </c>
      <c r="E574" t="s">
        <v>19</v>
      </c>
      <c r="F574">
        <v>2018</v>
      </c>
      <c r="G574">
        <v>2018</v>
      </c>
      <c r="H574">
        <v>200</v>
      </c>
      <c r="I574" t="s">
        <v>251</v>
      </c>
      <c r="J574">
        <v>3</v>
      </c>
      <c r="K574" t="s">
        <v>28</v>
      </c>
      <c r="L574">
        <v>99</v>
      </c>
      <c r="M574" t="s">
        <v>260</v>
      </c>
      <c r="N574">
        <v>978</v>
      </c>
      <c r="R574" s="2">
        <f t="shared" si="17"/>
        <v>0.56751910589627974</v>
      </c>
      <c r="S574" s="2">
        <f>VLOOKUP(A574,'Health Total'!$A$2:$S$226,14,0)</f>
        <v>172329</v>
      </c>
    </row>
    <row r="575" spans="1:19" x14ac:dyDescent="0.45">
      <c r="A575" s="2" t="str">
        <f t="shared" si="16"/>
        <v>2018|Waikato|Private Dwelling</v>
      </c>
      <c r="B575" t="s">
        <v>16</v>
      </c>
      <c r="C575" t="s">
        <v>17</v>
      </c>
      <c r="D575" t="s">
        <v>18</v>
      </c>
      <c r="E575" t="s">
        <v>19</v>
      </c>
      <c r="F575">
        <v>2018</v>
      </c>
      <c r="G575">
        <v>2018</v>
      </c>
      <c r="H575">
        <v>200</v>
      </c>
      <c r="I575" t="s">
        <v>251</v>
      </c>
      <c r="J575">
        <v>999</v>
      </c>
      <c r="K575" t="s">
        <v>29</v>
      </c>
      <c r="L575">
        <v>1</v>
      </c>
      <c r="M575" t="s">
        <v>261</v>
      </c>
      <c r="N575">
        <v>171003</v>
      </c>
      <c r="R575" s="2">
        <f t="shared" si="17"/>
        <v>100</v>
      </c>
      <c r="S575" s="2">
        <f>VLOOKUP(A575,'Health Total'!$A$2:$S$226,14,0)</f>
        <v>171003</v>
      </c>
    </row>
    <row r="576" spans="1:19" x14ac:dyDescent="0.45">
      <c r="A576" s="2" t="str">
        <f t="shared" si="16"/>
        <v>2018|Waikato|Non-private Dwelling</v>
      </c>
      <c r="B576" t="s">
        <v>16</v>
      </c>
      <c r="C576" t="s">
        <v>17</v>
      </c>
      <c r="D576" t="s">
        <v>18</v>
      </c>
      <c r="E576" t="s">
        <v>19</v>
      </c>
      <c r="F576">
        <v>2018</v>
      </c>
      <c r="G576">
        <v>2018</v>
      </c>
      <c r="H576">
        <v>200</v>
      </c>
      <c r="I576" t="s">
        <v>251</v>
      </c>
      <c r="J576">
        <v>999</v>
      </c>
      <c r="K576" t="s">
        <v>29</v>
      </c>
      <c r="L576">
        <v>2</v>
      </c>
      <c r="M576" t="s">
        <v>262</v>
      </c>
      <c r="N576">
        <v>1326</v>
      </c>
      <c r="R576" s="2">
        <f t="shared" si="17"/>
        <v>100</v>
      </c>
      <c r="S576" s="2">
        <f>VLOOKUP(A576,'Health Total'!$A$2:$S$226,14,0)</f>
        <v>1326</v>
      </c>
    </row>
    <row r="577" spans="1:19" x14ac:dyDescent="0.45">
      <c r="A577" s="2" t="str">
        <f t="shared" si="16"/>
        <v>2018|Waikato|Total - dwelling type</v>
      </c>
      <c r="B577" t="s">
        <v>16</v>
      </c>
      <c r="C577" t="s">
        <v>17</v>
      </c>
      <c r="D577" t="s">
        <v>18</v>
      </c>
      <c r="E577" t="s">
        <v>19</v>
      </c>
      <c r="F577">
        <v>2018</v>
      </c>
      <c r="G577">
        <v>2018</v>
      </c>
      <c r="H577">
        <v>200</v>
      </c>
      <c r="I577" t="s">
        <v>251</v>
      </c>
      <c r="J577">
        <v>999</v>
      </c>
      <c r="K577" t="s">
        <v>29</v>
      </c>
      <c r="L577">
        <v>99</v>
      </c>
      <c r="M577" t="s">
        <v>260</v>
      </c>
      <c r="N577">
        <v>172329</v>
      </c>
      <c r="R577" s="2">
        <f t="shared" si="17"/>
        <v>100</v>
      </c>
      <c r="S577" s="2">
        <f>VLOOKUP(A577,'Health Total'!$A$2:$S$226,14,0)</f>
        <v>172329</v>
      </c>
    </row>
    <row r="578" spans="1:19" x14ac:dyDescent="0.45">
      <c r="A578" s="2" t="str">
        <f t="shared" si="16"/>
        <v>2018|Lakes|Private Dwelling</v>
      </c>
      <c r="B578" t="s">
        <v>16</v>
      </c>
      <c r="C578" t="s">
        <v>17</v>
      </c>
      <c r="D578" t="s">
        <v>18</v>
      </c>
      <c r="E578" t="s">
        <v>19</v>
      </c>
      <c r="F578">
        <v>2018</v>
      </c>
      <c r="G578">
        <v>2018</v>
      </c>
      <c r="H578">
        <v>201</v>
      </c>
      <c r="I578" t="s">
        <v>250</v>
      </c>
      <c r="J578">
        <v>1</v>
      </c>
      <c r="K578" t="s">
        <v>22</v>
      </c>
      <c r="L578">
        <v>1</v>
      </c>
      <c r="M578" t="s">
        <v>261</v>
      </c>
      <c r="N578">
        <v>39330</v>
      </c>
      <c r="R578" s="2">
        <f t="shared" si="17"/>
        <v>79.604104681522855</v>
      </c>
      <c r="S578" s="2">
        <f>VLOOKUP(A578,'Health Total'!$A$2:$S$226,14,0)</f>
        <v>49407</v>
      </c>
    </row>
    <row r="579" spans="1:19" x14ac:dyDescent="0.45">
      <c r="A579" s="2" t="str">
        <f t="shared" ref="A579:A642" si="18">G579&amp;"|"&amp;I579&amp;"|"&amp;M579</f>
        <v>2018|Lakes|Non-private Dwelling</v>
      </c>
      <c r="B579" t="s">
        <v>16</v>
      </c>
      <c r="C579" t="s">
        <v>17</v>
      </c>
      <c r="D579" t="s">
        <v>18</v>
      </c>
      <c r="E579" t="s">
        <v>19</v>
      </c>
      <c r="F579">
        <v>2018</v>
      </c>
      <c r="G579">
        <v>2018</v>
      </c>
      <c r="H579">
        <v>201</v>
      </c>
      <c r="I579" t="s">
        <v>250</v>
      </c>
      <c r="J579">
        <v>1</v>
      </c>
      <c r="K579" t="s">
        <v>22</v>
      </c>
      <c r="L579">
        <v>2</v>
      </c>
      <c r="M579" t="s">
        <v>262</v>
      </c>
      <c r="N579">
        <v>411</v>
      </c>
      <c r="R579" s="2">
        <f t="shared" ref="R579:R642" si="19">IF(P579&lt;&gt;"_U",IFERROR((N579/S579*100),"."),".")</f>
        <v>64.018691588785046</v>
      </c>
      <c r="S579" s="2">
        <f>VLOOKUP(A579,'Health Total'!$A$2:$S$226,14,0)</f>
        <v>642</v>
      </c>
    </row>
    <row r="580" spans="1:19" x14ac:dyDescent="0.45">
      <c r="A580" s="2" t="str">
        <f t="shared" si="18"/>
        <v>2018|Lakes|Total - dwelling type</v>
      </c>
      <c r="B580" t="s">
        <v>16</v>
      </c>
      <c r="C580" t="s">
        <v>17</v>
      </c>
      <c r="D580" t="s">
        <v>18</v>
      </c>
      <c r="E580" t="s">
        <v>19</v>
      </c>
      <c r="F580">
        <v>2018</v>
      </c>
      <c r="G580">
        <v>2018</v>
      </c>
      <c r="H580">
        <v>201</v>
      </c>
      <c r="I580" t="s">
        <v>250</v>
      </c>
      <c r="J580">
        <v>1</v>
      </c>
      <c r="K580" t="s">
        <v>22</v>
      </c>
      <c r="L580">
        <v>99</v>
      </c>
      <c r="M580" t="s">
        <v>260</v>
      </c>
      <c r="N580">
        <v>39744</v>
      </c>
      <c r="R580" s="2">
        <f t="shared" si="19"/>
        <v>79.410178025534975</v>
      </c>
      <c r="S580" s="2">
        <f>VLOOKUP(A580,'Health Total'!$A$2:$S$226,14,0)</f>
        <v>50049</v>
      </c>
    </row>
    <row r="581" spans="1:19" x14ac:dyDescent="0.45">
      <c r="A581" s="2" t="str">
        <f t="shared" si="18"/>
        <v>2018|Lakes|Private Dwelling</v>
      </c>
      <c r="B581" t="s">
        <v>16</v>
      </c>
      <c r="C581" t="s">
        <v>17</v>
      </c>
      <c r="D581" t="s">
        <v>18</v>
      </c>
      <c r="E581" t="s">
        <v>19</v>
      </c>
      <c r="F581">
        <v>2018</v>
      </c>
      <c r="G581">
        <v>2018</v>
      </c>
      <c r="H581">
        <v>201</v>
      </c>
      <c r="I581" t="s">
        <v>250</v>
      </c>
      <c r="J581">
        <v>2</v>
      </c>
      <c r="K581" t="s">
        <v>23</v>
      </c>
      <c r="L581">
        <v>1</v>
      </c>
      <c r="M581" t="s">
        <v>261</v>
      </c>
      <c r="N581">
        <v>9816</v>
      </c>
      <c r="R581" s="2">
        <f t="shared" si="19"/>
        <v>19.867630092901816</v>
      </c>
      <c r="S581" s="2">
        <f>VLOOKUP(A581,'Health Total'!$A$2:$S$226,14,0)</f>
        <v>49407</v>
      </c>
    </row>
    <row r="582" spans="1:19" x14ac:dyDescent="0.45">
      <c r="A582" s="2" t="str">
        <f t="shared" si="18"/>
        <v>2018|Lakes|Non-private Dwelling</v>
      </c>
      <c r="B582" t="s">
        <v>16</v>
      </c>
      <c r="C582" t="s">
        <v>17</v>
      </c>
      <c r="D582" t="s">
        <v>18</v>
      </c>
      <c r="E582" t="s">
        <v>19</v>
      </c>
      <c r="F582">
        <v>2018</v>
      </c>
      <c r="G582">
        <v>2018</v>
      </c>
      <c r="H582">
        <v>201</v>
      </c>
      <c r="I582" t="s">
        <v>250</v>
      </c>
      <c r="J582">
        <v>2</v>
      </c>
      <c r="K582" t="s">
        <v>23</v>
      </c>
      <c r="L582">
        <v>2</v>
      </c>
      <c r="M582" t="s">
        <v>262</v>
      </c>
      <c r="N582">
        <v>231</v>
      </c>
      <c r="R582" s="2">
        <f t="shared" si="19"/>
        <v>35.981308411214954</v>
      </c>
      <c r="S582" s="2">
        <f>VLOOKUP(A582,'Health Total'!$A$2:$S$226,14,0)</f>
        <v>642</v>
      </c>
    </row>
    <row r="583" spans="1:19" x14ac:dyDescent="0.45">
      <c r="A583" s="2" t="str">
        <f t="shared" si="18"/>
        <v>2018|Lakes|Total - dwelling type</v>
      </c>
      <c r="B583" t="s">
        <v>16</v>
      </c>
      <c r="C583" t="s">
        <v>17</v>
      </c>
      <c r="D583" t="s">
        <v>18</v>
      </c>
      <c r="E583" t="s">
        <v>19</v>
      </c>
      <c r="F583">
        <v>2018</v>
      </c>
      <c r="G583">
        <v>2018</v>
      </c>
      <c r="H583">
        <v>201</v>
      </c>
      <c r="I583" t="s">
        <v>250</v>
      </c>
      <c r="J583">
        <v>2</v>
      </c>
      <c r="K583" t="s">
        <v>23</v>
      </c>
      <c r="L583">
        <v>99</v>
      </c>
      <c r="M583" t="s">
        <v>260</v>
      </c>
      <c r="N583">
        <v>10044</v>
      </c>
      <c r="R583" s="2">
        <f t="shared" si="19"/>
        <v>20.068333033627045</v>
      </c>
      <c r="S583" s="2">
        <f>VLOOKUP(A583,'Health Total'!$A$2:$S$226,14,0)</f>
        <v>50049</v>
      </c>
    </row>
    <row r="584" spans="1:19" x14ac:dyDescent="0.45">
      <c r="A584" s="2" t="str">
        <f t="shared" si="18"/>
        <v>2018|Lakes|Private Dwelling</v>
      </c>
      <c r="B584" t="s">
        <v>16</v>
      </c>
      <c r="C584" t="s">
        <v>17</v>
      </c>
      <c r="D584" t="s">
        <v>18</v>
      </c>
      <c r="E584" t="s">
        <v>19</v>
      </c>
      <c r="F584">
        <v>2018</v>
      </c>
      <c r="G584">
        <v>2018</v>
      </c>
      <c r="H584">
        <v>201</v>
      </c>
      <c r="I584" t="s">
        <v>250</v>
      </c>
      <c r="J584">
        <v>21</v>
      </c>
      <c r="K584" t="s">
        <v>26</v>
      </c>
      <c r="L584">
        <v>1</v>
      </c>
      <c r="M584" t="s">
        <v>261</v>
      </c>
      <c r="N584">
        <v>4920</v>
      </c>
      <c r="R584" s="2">
        <f t="shared" si="19"/>
        <v>9.958103102799198</v>
      </c>
      <c r="S584" s="2">
        <f>VLOOKUP(A584,'Health Total'!$A$2:$S$226,14,0)</f>
        <v>49407</v>
      </c>
    </row>
    <row r="585" spans="1:19" x14ac:dyDescent="0.45">
      <c r="A585" s="2" t="str">
        <f t="shared" si="18"/>
        <v>2018|Lakes|Non-private Dwelling</v>
      </c>
      <c r="B585" t="s">
        <v>16</v>
      </c>
      <c r="C585" t="s">
        <v>17</v>
      </c>
      <c r="D585" t="s">
        <v>18</v>
      </c>
      <c r="E585" t="s">
        <v>19</v>
      </c>
      <c r="F585">
        <v>2018</v>
      </c>
      <c r="G585">
        <v>2018</v>
      </c>
      <c r="H585">
        <v>201</v>
      </c>
      <c r="I585" t="s">
        <v>250</v>
      </c>
      <c r="J585">
        <v>21</v>
      </c>
      <c r="K585" t="s">
        <v>26</v>
      </c>
      <c r="L585">
        <v>2</v>
      </c>
      <c r="M585" t="s">
        <v>262</v>
      </c>
      <c r="N585">
        <v>60</v>
      </c>
      <c r="R585" s="2">
        <f t="shared" si="19"/>
        <v>9.3457943925233646</v>
      </c>
      <c r="S585" s="2">
        <f>VLOOKUP(A585,'Health Total'!$A$2:$S$226,14,0)</f>
        <v>642</v>
      </c>
    </row>
    <row r="586" spans="1:19" x14ac:dyDescent="0.45">
      <c r="A586" s="2" t="str">
        <f t="shared" si="18"/>
        <v>2018|Lakes|Total - dwelling type</v>
      </c>
      <c r="B586" t="s">
        <v>16</v>
      </c>
      <c r="C586" t="s">
        <v>17</v>
      </c>
      <c r="D586" t="s">
        <v>18</v>
      </c>
      <c r="E586" t="s">
        <v>19</v>
      </c>
      <c r="F586">
        <v>2018</v>
      </c>
      <c r="G586">
        <v>2018</v>
      </c>
      <c r="H586">
        <v>201</v>
      </c>
      <c r="I586" t="s">
        <v>250</v>
      </c>
      <c r="J586">
        <v>21</v>
      </c>
      <c r="K586" t="s">
        <v>26</v>
      </c>
      <c r="L586">
        <v>99</v>
      </c>
      <c r="M586" t="s">
        <v>260</v>
      </c>
      <c r="N586">
        <v>4980</v>
      </c>
      <c r="R586" s="2">
        <f t="shared" si="19"/>
        <v>9.9502487562189064</v>
      </c>
      <c r="S586" s="2">
        <f>VLOOKUP(A586,'Health Total'!$A$2:$S$226,14,0)</f>
        <v>50049</v>
      </c>
    </row>
    <row r="587" spans="1:19" x14ac:dyDescent="0.45">
      <c r="A587" s="2" t="str">
        <f t="shared" si="18"/>
        <v>2018|Lakes|Private Dwelling</v>
      </c>
      <c r="B587" t="s">
        <v>16</v>
      </c>
      <c r="C587" t="s">
        <v>17</v>
      </c>
      <c r="D587" t="s">
        <v>18</v>
      </c>
      <c r="E587" t="s">
        <v>19</v>
      </c>
      <c r="F587">
        <v>2018</v>
      </c>
      <c r="G587">
        <v>2018</v>
      </c>
      <c r="H587">
        <v>201</v>
      </c>
      <c r="I587" t="s">
        <v>250</v>
      </c>
      <c r="J587">
        <v>22</v>
      </c>
      <c r="K587" t="s">
        <v>27</v>
      </c>
      <c r="L587">
        <v>1</v>
      </c>
      <c r="M587" t="s">
        <v>261</v>
      </c>
      <c r="N587">
        <v>4896</v>
      </c>
      <c r="R587" s="2">
        <f t="shared" si="19"/>
        <v>9.9095269901026164</v>
      </c>
      <c r="S587" s="2">
        <f>VLOOKUP(A587,'Health Total'!$A$2:$S$226,14,0)</f>
        <v>49407</v>
      </c>
    </row>
    <row r="588" spans="1:19" x14ac:dyDescent="0.45">
      <c r="A588" s="2" t="str">
        <f t="shared" si="18"/>
        <v>2018|Lakes|Non-private Dwelling</v>
      </c>
      <c r="B588" t="s">
        <v>16</v>
      </c>
      <c r="C588" t="s">
        <v>17</v>
      </c>
      <c r="D588" t="s">
        <v>18</v>
      </c>
      <c r="E588" t="s">
        <v>19</v>
      </c>
      <c r="F588">
        <v>2018</v>
      </c>
      <c r="G588">
        <v>2018</v>
      </c>
      <c r="H588">
        <v>201</v>
      </c>
      <c r="I588" t="s">
        <v>250</v>
      </c>
      <c r="J588">
        <v>22</v>
      </c>
      <c r="K588" t="s">
        <v>27</v>
      </c>
      <c r="L588">
        <v>2</v>
      </c>
      <c r="M588" t="s">
        <v>262</v>
      </c>
      <c r="N588">
        <v>168</v>
      </c>
      <c r="R588" s="2">
        <f t="shared" si="19"/>
        <v>26.168224299065418</v>
      </c>
      <c r="S588" s="2">
        <f>VLOOKUP(A588,'Health Total'!$A$2:$S$226,14,0)</f>
        <v>642</v>
      </c>
    </row>
    <row r="589" spans="1:19" x14ac:dyDescent="0.45">
      <c r="A589" s="2" t="str">
        <f t="shared" si="18"/>
        <v>2018|Lakes|Total - dwelling type</v>
      </c>
      <c r="B589" t="s">
        <v>16</v>
      </c>
      <c r="C589" t="s">
        <v>17</v>
      </c>
      <c r="D589" t="s">
        <v>18</v>
      </c>
      <c r="E589" t="s">
        <v>19</v>
      </c>
      <c r="F589">
        <v>2018</v>
      </c>
      <c r="G589">
        <v>2018</v>
      </c>
      <c r="H589">
        <v>201</v>
      </c>
      <c r="I589" t="s">
        <v>250</v>
      </c>
      <c r="J589">
        <v>22</v>
      </c>
      <c r="K589" t="s">
        <v>27</v>
      </c>
      <c r="L589">
        <v>99</v>
      </c>
      <c r="M589" t="s">
        <v>260</v>
      </c>
      <c r="N589">
        <v>5064</v>
      </c>
      <c r="R589" s="2">
        <f t="shared" si="19"/>
        <v>10.118084277408141</v>
      </c>
      <c r="S589" s="2">
        <f>VLOOKUP(A589,'Health Total'!$A$2:$S$226,14,0)</f>
        <v>50049</v>
      </c>
    </row>
    <row r="590" spans="1:19" x14ac:dyDescent="0.45">
      <c r="A590" s="2" t="str">
        <f t="shared" si="18"/>
        <v>2018|Lakes|Private Dwelling</v>
      </c>
      <c r="B590" t="s">
        <v>16</v>
      </c>
      <c r="C590" t="s">
        <v>17</v>
      </c>
      <c r="D590" t="s">
        <v>18</v>
      </c>
      <c r="E590" t="s">
        <v>19</v>
      </c>
      <c r="F590">
        <v>2018</v>
      </c>
      <c r="G590">
        <v>2018</v>
      </c>
      <c r="H590">
        <v>201</v>
      </c>
      <c r="I590" t="s">
        <v>250</v>
      </c>
      <c r="J590">
        <v>3</v>
      </c>
      <c r="K590" t="s">
        <v>28</v>
      </c>
      <c r="L590">
        <v>1</v>
      </c>
      <c r="M590" t="s">
        <v>261</v>
      </c>
      <c r="N590">
        <v>258</v>
      </c>
      <c r="R590" s="2">
        <f t="shared" si="19"/>
        <v>0.52219321148825071</v>
      </c>
      <c r="S590" s="2">
        <f>VLOOKUP(A590,'Health Total'!$A$2:$S$226,14,0)</f>
        <v>49407</v>
      </c>
    </row>
    <row r="591" spans="1:19" x14ac:dyDescent="0.45">
      <c r="A591" s="2" t="str">
        <f t="shared" si="18"/>
        <v>2018|Lakes|Non-private Dwelling</v>
      </c>
      <c r="B591" t="s">
        <v>16</v>
      </c>
      <c r="C591" t="s">
        <v>17</v>
      </c>
      <c r="D591" t="s">
        <v>18</v>
      </c>
      <c r="E591" t="s">
        <v>19</v>
      </c>
      <c r="F591">
        <v>2018</v>
      </c>
      <c r="G591">
        <v>2018</v>
      </c>
      <c r="H591">
        <v>201</v>
      </c>
      <c r="I591" t="s">
        <v>250</v>
      </c>
      <c r="J591">
        <v>3</v>
      </c>
      <c r="K591" t="s">
        <v>28</v>
      </c>
      <c r="L591">
        <v>2</v>
      </c>
      <c r="M591" t="s">
        <v>262</v>
      </c>
      <c r="N591">
        <v>0</v>
      </c>
      <c r="R591" s="2">
        <f t="shared" si="19"/>
        <v>0</v>
      </c>
      <c r="S591" s="2">
        <f>VLOOKUP(A591,'Health Total'!$A$2:$S$226,14,0)</f>
        <v>642</v>
      </c>
    </row>
    <row r="592" spans="1:19" x14ac:dyDescent="0.45">
      <c r="A592" s="2" t="str">
        <f t="shared" si="18"/>
        <v>2018|Lakes|Total - dwelling type</v>
      </c>
      <c r="B592" t="s">
        <v>16</v>
      </c>
      <c r="C592" t="s">
        <v>17</v>
      </c>
      <c r="D592" t="s">
        <v>18</v>
      </c>
      <c r="E592" t="s">
        <v>19</v>
      </c>
      <c r="F592">
        <v>2018</v>
      </c>
      <c r="G592">
        <v>2018</v>
      </c>
      <c r="H592">
        <v>201</v>
      </c>
      <c r="I592" t="s">
        <v>250</v>
      </c>
      <c r="J592">
        <v>3</v>
      </c>
      <c r="K592" t="s">
        <v>28</v>
      </c>
      <c r="L592">
        <v>99</v>
      </c>
      <c r="M592" t="s">
        <v>260</v>
      </c>
      <c r="N592">
        <v>258</v>
      </c>
      <c r="R592" s="2">
        <f t="shared" si="19"/>
        <v>0.51549481508122041</v>
      </c>
      <c r="S592" s="2">
        <f>VLOOKUP(A592,'Health Total'!$A$2:$S$226,14,0)</f>
        <v>50049</v>
      </c>
    </row>
    <row r="593" spans="1:19" x14ac:dyDescent="0.45">
      <c r="A593" s="2" t="str">
        <f t="shared" si="18"/>
        <v>2018|Lakes|Private Dwelling</v>
      </c>
      <c r="B593" t="s">
        <v>16</v>
      </c>
      <c r="C593" t="s">
        <v>17</v>
      </c>
      <c r="D593" t="s">
        <v>18</v>
      </c>
      <c r="E593" t="s">
        <v>19</v>
      </c>
      <c r="F593">
        <v>2018</v>
      </c>
      <c r="G593">
        <v>2018</v>
      </c>
      <c r="H593">
        <v>201</v>
      </c>
      <c r="I593" t="s">
        <v>250</v>
      </c>
      <c r="J593">
        <v>999</v>
      </c>
      <c r="K593" t="s">
        <v>29</v>
      </c>
      <c r="L593">
        <v>1</v>
      </c>
      <c r="M593" t="s">
        <v>261</v>
      </c>
      <c r="N593">
        <v>49407</v>
      </c>
      <c r="R593" s="2">
        <f t="shared" si="19"/>
        <v>100</v>
      </c>
      <c r="S593" s="2">
        <f>VLOOKUP(A593,'Health Total'!$A$2:$S$226,14,0)</f>
        <v>49407</v>
      </c>
    </row>
    <row r="594" spans="1:19" x14ac:dyDescent="0.45">
      <c r="A594" s="2" t="str">
        <f t="shared" si="18"/>
        <v>2018|Lakes|Non-private Dwelling</v>
      </c>
      <c r="B594" t="s">
        <v>16</v>
      </c>
      <c r="C594" t="s">
        <v>17</v>
      </c>
      <c r="D594" t="s">
        <v>18</v>
      </c>
      <c r="E594" t="s">
        <v>19</v>
      </c>
      <c r="F594">
        <v>2018</v>
      </c>
      <c r="G594">
        <v>2018</v>
      </c>
      <c r="H594">
        <v>201</v>
      </c>
      <c r="I594" t="s">
        <v>250</v>
      </c>
      <c r="J594">
        <v>999</v>
      </c>
      <c r="K594" t="s">
        <v>29</v>
      </c>
      <c r="L594">
        <v>2</v>
      </c>
      <c r="M594" t="s">
        <v>262</v>
      </c>
      <c r="N594">
        <v>642</v>
      </c>
      <c r="R594" s="2">
        <f t="shared" si="19"/>
        <v>100</v>
      </c>
      <c r="S594" s="2">
        <f>VLOOKUP(A594,'Health Total'!$A$2:$S$226,14,0)</f>
        <v>642</v>
      </c>
    </row>
    <row r="595" spans="1:19" x14ac:dyDescent="0.45">
      <c r="A595" s="2" t="str">
        <f t="shared" si="18"/>
        <v>2018|Lakes|Total - dwelling type</v>
      </c>
      <c r="B595" t="s">
        <v>16</v>
      </c>
      <c r="C595" t="s">
        <v>17</v>
      </c>
      <c r="D595" t="s">
        <v>18</v>
      </c>
      <c r="E595" t="s">
        <v>19</v>
      </c>
      <c r="F595">
        <v>2018</v>
      </c>
      <c r="G595">
        <v>2018</v>
      </c>
      <c r="H595">
        <v>201</v>
      </c>
      <c r="I595" t="s">
        <v>250</v>
      </c>
      <c r="J595">
        <v>999</v>
      </c>
      <c r="K595" t="s">
        <v>29</v>
      </c>
      <c r="L595">
        <v>99</v>
      </c>
      <c r="M595" t="s">
        <v>260</v>
      </c>
      <c r="N595">
        <v>50049</v>
      </c>
      <c r="R595" s="2">
        <f t="shared" si="19"/>
        <v>100</v>
      </c>
      <c r="S595" s="2">
        <f>VLOOKUP(A595,'Health Total'!$A$2:$S$226,14,0)</f>
        <v>50049</v>
      </c>
    </row>
    <row r="596" spans="1:19" x14ac:dyDescent="0.45">
      <c r="A596" s="2" t="str">
        <f t="shared" si="18"/>
        <v>2018|Bay of Plenty|Private Dwelling</v>
      </c>
      <c r="B596" t="s">
        <v>16</v>
      </c>
      <c r="C596" t="s">
        <v>17</v>
      </c>
      <c r="D596" t="s">
        <v>18</v>
      </c>
      <c r="E596" t="s">
        <v>19</v>
      </c>
      <c r="F596">
        <v>2018</v>
      </c>
      <c r="G596">
        <v>2018</v>
      </c>
      <c r="H596">
        <v>202</v>
      </c>
      <c r="I596" t="s">
        <v>249</v>
      </c>
      <c r="J596">
        <v>1</v>
      </c>
      <c r="K596" t="s">
        <v>22</v>
      </c>
      <c r="L596">
        <v>1</v>
      </c>
      <c r="M596" t="s">
        <v>261</v>
      </c>
      <c r="N596">
        <v>87690</v>
      </c>
      <c r="R596" s="2">
        <f t="shared" si="19"/>
        <v>87.936221419975936</v>
      </c>
      <c r="S596" s="2">
        <f>VLOOKUP(A596,'Health Total'!$A$2:$S$226,14,0)</f>
        <v>99720</v>
      </c>
    </row>
    <row r="597" spans="1:19" x14ac:dyDescent="0.45">
      <c r="A597" s="2" t="str">
        <f t="shared" si="18"/>
        <v>2018|Bay of Plenty|Non-private Dwelling</v>
      </c>
      <c r="B597" t="s">
        <v>16</v>
      </c>
      <c r="C597" t="s">
        <v>17</v>
      </c>
      <c r="D597" t="s">
        <v>18</v>
      </c>
      <c r="E597" t="s">
        <v>19</v>
      </c>
      <c r="F597">
        <v>2018</v>
      </c>
      <c r="G597">
        <v>2018</v>
      </c>
      <c r="H597">
        <v>202</v>
      </c>
      <c r="I597" t="s">
        <v>249</v>
      </c>
      <c r="J597">
        <v>1</v>
      </c>
      <c r="K597" t="s">
        <v>22</v>
      </c>
      <c r="L597">
        <v>2</v>
      </c>
      <c r="M597" t="s">
        <v>262</v>
      </c>
      <c r="N597">
        <v>363</v>
      </c>
      <c r="R597" s="2">
        <f t="shared" si="19"/>
        <v>56.542056074766357</v>
      </c>
      <c r="S597" s="2">
        <f>VLOOKUP(A597,'Health Total'!$A$2:$S$226,14,0)</f>
        <v>642</v>
      </c>
    </row>
    <row r="598" spans="1:19" x14ac:dyDescent="0.45">
      <c r="A598" s="2" t="str">
        <f t="shared" si="18"/>
        <v>2018|Bay of Plenty|Total - dwelling type</v>
      </c>
      <c r="B598" t="s">
        <v>16</v>
      </c>
      <c r="C598" t="s">
        <v>17</v>
      </c>
      <c r="D598" t="s">
        <v>18</v>
      </c>
      <c r="E598" t="s">
        <v>19</v>
      </c>
      <c r="F598">
        <v>2018</v>
      </c>
      <c r="G598">
        <v>2018</v>
      </c>
      <c r="H598">
        <v>202</v>
      </c>
      <c r="I598" t="s">
        <v>249</v>
      </c>
      <c r="J598">
        <v>1</v>
      </c>
      <c r="K598" t="s">
        <v>22</v>
      </c>
      <c r="L598">
        <v>99</v>
      </c>
      <c r="M598" t="s">
        <v>260</v>
      </c>
      <c r="N598">
        <v>88053</v>
      </c>
      <c r="R598" s="2">
        <f t="shared" si="19"/>
        <v>87.732775369899869</v>
      </c>
      <c r="S598" s="2">
        <f>VLOOKUP(A598,'Health Total'!$A$2:$S$226,14,0)</f>
        <v>100365</v>
      </c>
    </row>
    <row r="599" spans="1:19" x14ac:dyDescent="0.45">
      <c r="A599" s="2" t="str">
        <f t="shared" si="18"/>
        <v>2018|Bay of Plenty|Private Dwelling</v>
      </c>
      <c r="B599" t="s">
        <v>16</v>
      </c>
      <c r="C599" t="s">
        <v>17</v>
      </c>
      <c r="D599" t="s">
        <v>18</v>
      </c>
      <c r="E599" t="s">
        <v>19</v>
      </c>
      <c r="F599">
        <v>2018</v>
      </c>
      <c r="G599">
        <v>2018</v>
      </c>
      <c r="H599">
        <v>202</v>
      </c>
      <c r="I599" t="s">
        <v>249</v>
      </c>
      <c r="J599">
        <v>2</v>
      </c>
      <c r="K599" t="s">
        <v>23</v>
      </c>
      <c r="L599">
        <v>1</v>
      </c>
      <c r="M599" t="s">
        <v>261</v>
      </c>
      <c r="N599">
        <v>11142</v>
      </c>
      <c r="R599" s="2">
        <f t="shared" si="19"/>
        <v>11.173285198555957</v>
      </c>
      <c r="S599" s="2">
        <f>VLOOKUP(A599,'Health Total'!$A$2:$S$226,14,0)</f>
        <v>99720</v>
      </c>
    </row>
    <row r="600" spans="1:19" x14ac:dyDescent="0.45">
      <c r="A600" s="2" t="str">
        <f t="shared" si="18"/>
        <v>2018|Bay of Plenty|Non-private Dwelling</v>
      </c>
      <c r="B600" t="s">
        <v>16</v>
      </c>
      <c r="C600" t="s">
        <v>17</v>
      </c>
      <c r="D600" t="s">
        <v>18</v>
      </c>
      <c r="E600" t="s">
        <v>19</v>
      </c>
      <c r="F600">
        <v>2018</v>
      </c>
      <c r="G600">
        <v>2018</v>
      </c>
      <c r="H600">
        <v>202</v>
      </c>
      <c r="I600" t="s">
        <v>249</v>
      </c>
      <c r="J600">
        <v>2</v>
      </c>
      <c r="K600" t="s">
        <v>23</v>
      </c>
      <c r="L600">
        <v>2</v>
      </c>
      <c r="M600" t="s">
        <v>262</v>
      </c>
      <c r="N600">
        <v>279</v>
      </c>
      <c r="R600" s="2">
        <f t="shared" si="19"/>
        <v>43.457943925233643</v>
      </c>
      <c r="S600" s="2">
        <f>VLOOKUP(A600,'Health Total'!$A$2:$S$226,14,0)</f>
        <v>642</v>
      </c>
    </row>
    <row r="601" spans="1:19" x14ac:dyDescent="0.45">
      <c r="A601" s="2" t="str">
        <f t="shared" si="18"/>
        <v>2018|Bay of Plenty|Total - dwelling type</v>
      </c>
      <c r="B601" t="s">
        <v>16</v>
      </c>
      <c r="C601" t="s">
        <v>17</v>
      </c>
      <c r="D601" t="s">
        <v>18</v>
      </c>
      <c r="E601" t="s">
        <v>19</v>
      </c>
      <c r="F601">
        <v>2018</v>
      </c>
      <c r="G601">
        <v>2018</v>
      </c>
      <c r="H601">
        <v>202</v>
      </c>
      <c r="I601" t="s">
        <v>249</v>
      </c>
      <c r="J601">
        <v>2</v>
      </c>
      <c r="K601" t="s">
        <v>23</v>
      </c>
      <c r="L601">
        <v>99</v>
      </c>
      <c r="M601" t="s">
        <v>260</v>
      </c>
      <c r="N601">
        <v>11421</v>
      </c>
      <c r="R601" s="2">
        <f t="shared" si="19"/>
        <v>11.379464952921834</v>
      </c>
      <c r="S601" s="2">
        <f>VLOOKUP(A601,'Health Total'!$A$2:$S$226,14,0)</f>
        <v>100365</v>
      </c>
    </row>
    <row r="602" spans="1:19" x14ac:dyDescent="0.45">
      <c r="A602" s="2" t="str">
        <f t="shared" si="18"/>
        <v>2018|Bay of Plenty|Private Dwelling</v>
      </c>
      <c r="B602" t="s">
        <v>16</v>
      </c>
      <c r="C602" t="s">
        <v>17</v>
      </c>
      <c r="D602" t="s">
        <v>18</v>
      </c>
      <c r="E602" t="s">
        <v>19</v>
      </c>
      <c r="F602">
        <v>2018</v>
      </c>
      <c r="G602">
        <v>2018</v>
      </c>
      <c r="H602">
        <v>202</v>
      </c>
      <c r="I602" t="s">
        <v>249</v>
      </c>
      <c r="J602">
        <v>21</v>
      </c>
      <c r="K602" t="s">
        <v>26</v>
      </c>
      <c r="L602">
        <v>1</v>
      </c>
      <c r="M602" t="s">
        <v>261</v>
      </c>
      <c r="N602">
        <v>6534</v>
      </c>
      <c r="R602" s="2">
        <f t="shared" si="19"/>
        <v>6.5523465703971118</v>
      </c>
      <c r="S602" s="2">
        <f>VLOOKUP(A602,'Health Total'!$A$2:$S$226,14,0)</f>
        <v>99720</v>
      </c>
    </row>
    <row r="603" spans="1:19" x14ac:dyDescent="0.45">
      <c r="A603" s="2" t="str">
        <f t="shared" si="18"/>
        <v>2018|Bay of Plenty|Non-private Dwelling</v>
      </c>
      <c r="B603" t="s">
        <v>16</v>
      </c>
      <c r="C603" t="s">
        <v>17</v>
      </c>
      <c r="D603" t="s">
        <v>18</v>
      </c>
      <c r="E603" t="s">
        <v>19</v>
      </c>
      <c r="F603">
        <v>2018</v>
      </c>
      <c r="G603">
        <v>2018</v>
      </c>
      <c r="H603">
        <v>202</v>
      </c>
      <c r="I603" t="s">
        <v>249</v>
      </c>
      <c r="J603">
        <v>21</v>
      </c>
      <c r="K603" t="s">
        <v>26</v>
      </c>
      <c r="L603">
        <v>2</v>
      </c>
      <c r="M603" t="s">
        <v>262</v>
      </c>
      <c r="N603">
        <v>75</v>
      </c>
      <c r="R603" s="2">
        <f t="shared" si="19"/>
        <v>11.682242990654206</v>
      </c>
      <c r="S603" s="2">
        <f>VLOOKUP(A603,'Health Total'!$A$2:$S$226,14,0)</f>
        <v>642</v>
      </c>
    </row>
    <row r="604" spans="1:19" x14ac:dyDescent="0.45">
      <c r="A604" s="2" t="str">
        <f t="shared" si="18"/>
        <v>2018|Bay of Plenty|Total - dwelling type</v>
      </c>
      <c r="B604" t="s">
        <v>16</v>
      </c>
      <c r="C604" t="s">
        <v>17</v>
      </c>
      <c r="D604" t="s">
        <v>18</v>
      </c>
      <c r="E604" t="s">
        <v>19</v>
      </c>
      <c r="F604">
        <v>2018</v>
      </c>
      <c r="G604">
        <v>2018</v>
      </c>
      <c r="H604">
        <v>202</v>
      </c>
      <c r="I604" t="s">
        <v>249</v>
      </c>
      <c r="J604">
        <v>21</v>
      </c>
      <c r="K604" t="s">
        <v>26</v>
      </c>
      <c r="L604">
        <v>99</v>
      </c>
      <c r="M604" t="s">
        <v>260</v>
      </c>
      <c r="N604">
        <v>6609</v>
      </c>
      <c r="R604" s="2">
        <f t="shared" si="19"/>
        <v>6.5849648781945893</v>
      </c>
      <c r="S604" s="2">
        <f>VLOOKUP(A604,'Health Total'!$A$2:$S$226,14,0)</f>
        <v>100365</v>
      </c>
    </row>
    <row r="605" spans="1:19" x14ac:dyDescent="0.45">
      <c r="A605" s="2" t="str">
        <f t="shared" si="18"/>
        <v>2018|Bay of Plenty|Private Dwelling</v>
      </c>
      <c r="B605" t="s">
        <v>16</v>
      </c>
      <c r="C605" t="s">
        <v>17</v>
      </c>
      <c r="D605" t="s">
        <v>18</v>
      </c>
      <c r="E605" t="s">
        <v>19</v>
      </c>
      <c r="F605">
        <v>2018</v>
      </c>
      <c r="G605">
        <v>2018</v>
      </c>
      <c r="H605">
        <v>202</v>
      </c>
      <c r="I605" t="s">
        <v>249</v>
      </c>
      <c r="J605">
        <v>22</v>
      </c>
      <c r="K605" t="s">
        <v>27</v>
      </c>
      <c r="L605">
        <v>1</v>
      </c>
      <c r="M605" t="s">
        <v>261</v>
      </c>
      <c r="N605">
        <v>4611</v>
      </c>
      <c r="R605" s="2">
        <f t="shared" si="19"/>
        <v>4.623947051744886</v>
      </c>
      <c r="S605" s="2">
        <f>VLOOKUP(A605,'Health Total'!$A$2:$S$226,14,0)</f>
        <v>99720</v>
      </c>
    </row>
    <row r="606" spans="1:19" x14ac:dyDescent="0.45">
      <c r="A606" s="2" t="str">
        <f t="shared" si="18"/>
        <v>2018|Bay of Plenty|Non-private Dwelling</v>
      </c>
      <c r="B606" t="s">
        <v>16</v>
      </c>
      <c r="C606" t="s">
        <v>17</v>
      </c>
      <c r="D606" t="s">
        <v>18</v>
      </c>
      <c r="E606" t="s">
        <v>19</v>
      </c>
      <c r="F606">
        <v>2018</v>
      </c>
      <c r="G606">
        <v>2018</v>
      </c>
      <c r="H606">
        <v>202</v>
      </c>
      <c r="I606" t="s">
        <v>249</v>
      </c>
      <c r="J606">
        <v>22</v>
      </c>
      <c r="K606" t="s">
        <v>27</v>
      </c>
      <c r="L606">
        <v>2</v>
      </c>
      <c r="M606" t="s">
        <v>262</v>
      </c>
      <c r="N606">
        <v>201</v>
      </c>
      <c r="R606" s="2">
        <f t="shared" si="19"/>
        <v>31.308411214953267</v>
      </c>
      <c r="S606" s="2">
        <f>VLOOKUP(A606,'Health Total'!$A$2:$S$226,14,0)</f>
        <v>642</v>
      </c>
    </row>
    <row r="607" spans="1:19" x14ac:dyDescent="0.45">
      <c r="A607" s="2" t="str">
        <f t="shared" si="18"/>
        <v>2018|Bay of Plenty|Total - dwelling type</v>
      </c>
      <c r="B607" t="s">
        <v>16</v>
      </c>
      <c r="C607" t="s">
        <v>17</v>
      </c>
      <c r="D607" t="s">
        <v>18</v>
      </c>
      <c r="E607" t="s">
        <v>19</v>
      </c>
      <c r="F607">
        <v>2018</v>
      </c>
      <c r="G607">
        <v>2018</v>
      </c>
      <c r="H607">
        <v>202</v>
      </c>
      <c r="I607" t="s">
        <v>249</v>
      </c>
      <c r="J607">
        <v>22</v>
      </c>
      <c r="K607" t="s">
        <v>27</v>
      </c>
      <c r="L607">
        <v>99</v>
      </c>
      <c r="M607" t="s">
        <v>260</v>
      </c>
      <c r="N607">
        <v>4815</v>
      </c>
      <c r="R607" s="2">
        <f t="shared" si="19"/>
        <v>4.7974891645493951</v>
      </c>
      <c r="S607" s="2">
        <f>VLOOKUP(A607,'Health Total'!$A$2:$S$226,14,0)</f>
        <v>100365</v>
      </c>
    </row>
    <row r="608" spans="1:19" x14ac:dyDescent="0.45">
      <c r="A608" s="2" t="str">
        <f t="shared" si="18"/>
        <v>2018|Bay of Plenty|Private Dwelling</v>
      </c>
      <c r="B608" t="s">
        <v>16</v>
      </c>
      <c r="C608" t="s">
        <v>17</v>
      </c>
      <c r="D608" t="s">
        <v>18</v>
      </c>
      <c r="E608" t="s">
        <v>19</v>
      </c>
      <c r="F608">
        <v>2018</v>
      </c>
      <c r="G608">
        <v>2018</v>
      </c>
      <c r="H608">
        <v>202</v>
      </c>
      <c r="I608" t="s">
        <v>249</v>
      </c>
      <c r="J608">
        <v>3</v>
      </c>
      <c r="K608" t="s">
        <v>28</v>
      </c>
      <c r="L608">
        <v>1</v>
      </c>
      <c r="M608" t="s">
        <v>261</v>
      </c>
      <c r="N608">
        <v>885</v>
      </c>
      <c r="R608" s="2">
        <f t="shared" si="19"/>
        <v>0.88748495788206982</v>
      </c>
      <c r="S608" s="2">
        <f>VLOOKUP(A608,'Health Total'!$A$2:$S$226,14,0)</f>
        <v>99720</v>
      </c>
    </row>
    <row r="609" spans="1:19" x14ac:dyDescent="0.45">
      <c r="A609" s="2" t="str">
        <f t="shared" si="18"/>
        <v>2018|Bay of Plenty|Non-private Dwelling</v>
      </c>
      <c r="B609" t="s">
        <v>16</v>
      </c>
      <c r="C609" t="s">
        <v>17</v>
      </c>
      <c r="D609" t="s">
        <v>18</v>
      </c>
      <c r="E609" t="s">
        <v>19</v>
      </c>
      <c r="F609">
        <v>2018</v>
      </c>
      <c r="G609">
        <v>2018</v>
      </c>
      <c r="H609">
        <v>202</v>
      </c>
      <c r="I609" t="s">
        <v>249</v>
      </c>
      <c r="J609">
        <v>3</v>
      </c>
      <c r="K609" t="s">
        <v>28</v>
      </c>
      <c r="L609">
        <v>2</v>
      </c>
      <c r="M609" t="s">
        <v>262</v>
      </c>
      <c r="N609">
        <v>6</v>
      </c>
      <c r="R609" s="2">
        <f t="shared" si="19"/>
        <v>0.93457943925233633</v>
      </c>
      <c r="S609" s="2">
        <f>VLOOKUP(A609,'Health Total'!$A$2:$S$226,14,0)</f>
        <v>642</v>
      </c>
    </row>
    <row r="610" spans="1:19" x14ac:dyDescent="0.45">
      <c r="A610" s="2" t="str">
        <f t="shared" si="18"/>
        <v>2018|Bay of Plenty|Total - dwelling type</v>
      </c>
      <c r="B610" t="s">
        <v>16</v>
      </c>
      <c r="C610" t="s">
        <v>17</v>
      </c>
      <c r="D610" t="s">
        <v>18</v>
      </c>
      <c r="E610" t="s">
        <v>19</v>
      </c>
      <c r="F610">
        <v>2018</v>
      </c>
      <c r="G610">
        <v>2018</v>
      </c>
      <c r="H610">
        <v>202</v>
      </c>
      <c r="I610" t="s">
        <v>249</v>
      </c>
      <c r="J610">
        <v>3</v>
      </c>
      <c r="K610" t="s">
        <v>28</v>
      </c>
      <c r="L610">
        <v>99</v>
      </c>
      <c r="M610" t="s">
        <v>260</v>
      </c>
      <c r="N610">
        <v>888</v>
      </c>
      <c r="R610" s="2">
        <f t="shared" si="19"/>
        <v>0.88477058735615</v>
      </c>
      <c r="S610" s="2">
        <f>VLOOKUP(A610,'Health Total'!$A$2:$S$226,14,0)</f>
        <v>100365</v>
      </c>
    </row>
    <row r="611" spans="1:19" x14ac:dyDescent="0.45">
      <c r="A611" s="2" t="str">
        <f t="shared" si="18"/>
        <v>2018|Bay of Plenty|Private Dwelling</v>
      </c>
      <c r="B611" t="s">
        <v>16</v>
      </c>
      <c r="C611" t="s">
        <v>17</v>
      </c>
      <c r="D611" t="s">
        <v>18</v>
      </c>
      <c r="E611" t="s">
        <v>19</v>
      </c>
      <c r="F611">
        <v>2018</v>
      </c>
      <c r="G611">
        <v>2018</v>
      </c>
      <c r="H611">
        <v>202</v>
      </c>
      <c r="I611" t="s">
        <v>249</v>
      </c>
      <c r="J611">
        <v>999</v>
      </c>
      <c r="K611" t="s">
        <v>29</v>
      </c>
      <c r="L611">
        <v>1</v>
      </c>
      <c r="M611" t="s">
        <v>261</v>
      </c>
      <c r="N611">
        <v>99720</v>
      </c>
      <c r="R611" s="2">
        <f t="shared" si="19"/>
        <v>100</v>
      </c>
      <c r="S611" s="2">
        <f>VLOOKUP(A611,'Health Total'!$A$2:$S$226,14,0)</f>
        <v>99720</v>
      </c>
    </row>
    <row r="612" spans="1:19" x14ac:dyDescent="0.45">
      <c r="A612" s="2" t="str">
        <f t="shared" si="18"/>
        <v>2018|Bay of Plenty|Non-private Dwelling</v>
      </c>
      <c r="B612" t="s">
        <v>16</v>
      </c>
      <c r="C612" t="s">
        <v>17</v>
      </c>
      <c r="D612" t="s">
        <v>18</v>
      </c>
      <c r="E612" t="s">
        <v>19</v>
      </c>
      <c r="F612">
        <v>2018</v>
      </c>
      <c r="G612">
        <v>2018</v>
      </c>
      <c r="H612">
        <v>202</v>
      </c>
      <c r="I612" t="s">
        <v>249</v>
      </c>
      <c r="J612">
        <v>999</v>
      </c>
      <c r="K612" t="s">
        <v>29</v>
      </c>
      <c r="L612">
        <v>2</v>
      </c>
      <c r="M612" t="s">
        <v>262</v>
      </c>
      <c r="N612">
        <v>642</v>
      </c>
      <c r="R612" s="2">
        <f t="shared" si="19"/>
        <v>100</v>
      </c>
      <c r="S612" s="2">
        <f>VLOOKUP(A612,'Health Total'!$A$2:$S$226,14,0)</f>
        <v>642</v>
      </c>
    </row>
    <row r="613" spans="1:19" x14ac:dyDescent="0.45">
      <c r="A613" s="2" t="str">
        <f t="shared" si="18"/>
        <v>2018|Bay of Plenty|Total - dwelling type</v>
      </c>
      <c r="B613" t="s">
        <v>16</v>
      </c>
      <c r="C613" t="s">
        <v>17</v>
      </c>
      <c r="D613" t="s">
        <v>18</v>
      </c>
      <c r="E613" t="s">
        <v>19</v>
      </c>
      <c r="F613">
        <v>2018</v>
      </c>
      <c r="G613">
        <v>2018</v>
      </c>
      <c r="H613">
        <v>202</v>
      </c>
      <c r="I613" t="s">
        <v>249</v>
      </c>
      <c r="J613">
        <v>999</v>
      </c>
      <c r="K613" t="s">
        <v>29</v>
      </c>
      <c r="L613">
        <v>99</v>
      </c>
      <c r="M613" t="s">
        <v>260</v>
      </c>
      <c r="N613">
        <v>100365</v>
      </c>
      <c r="R613" s="2">
        <f t="shared" si="19"/>
        <v>100</v>
      </c>
      <c r="S613" s="2">
        <f>VLOOKUP(A613,'Health Total'!$A$2:$S$226,14,0)</f>
        <v>100365</v>
      </c>
    </row>
    <row r="614" spans="1:19" x14ac:dyDescent="0.45">
      <c r="A614" s="2" t="str">
        <f t="shared" si="18"/>
        <v>2018|TairƒÅwhiti|Private Dwelling</v>
      </c>
      <c r="B614" t="s">
        <v>16</v>
      </c>
      <c r="C614" t="s">
        <v>17</v>
      </c>
      <c r="D614" t="s">
        <v>18</v>
      </c>
      <c r="E614" t="s">
        <v>19</v>
      </c>
      <c r="F614">
        <v>2018</v>
      </c>
      <c r="G614">
        <v>2018</v>
      </c>
      <c r="H614">
        <v>203</v>
      </c>
      <c r="I614" t="s">
        <v>248</v>
      </c>
      <c r="J614">
        <v>1</v>
      </c>
      <c r="K614" t="s">
        <v>22</v>
      </c>
      <c r="L614">
        <v>1</v>
      </c>
      <c r="M614" t="s">
        <v>261</v>
      </c>
      <c r="N614">
        <v>16509</v>
      </c>
      <c r="R614" s="2">
        <f t="shared" si="19"/>
        <v>89.348920279266125</v>
      </c>
      <c r="S614" s="2">
        <f>VLOOKUP(A614,'Health Total'!$A$2:$S$226,14,0)</f>
        <v>18477</v>
      </c>
    </row>
    <row r="615" spans="1:19" x14ac:dyDescent="0.45">
      <c r="A615" s="2" t="str">
        <f t="shared" si="18"/>
        <v>2018|TairƒÅwhiti|Non-private Dwelling</v>
      </c>
      <c r="B615" t="s">
        <v>16</v>
      </c>
      <c r="C615" t="s">
        <v>17</v>
      </c>
      <c r="D615" t="s">
        <v>18</v>
      </c>
      <c r="E615" t="s">
        <v>19</v>
      </c>
      <c r="F615">
        <v>2018</v>
      </c>
      <c r="G615">
        <v>2018</v>
      </c>
      <c r="H615">
        <v>203</v>
      </c>
      <c r="I615" t="s">
        <v>248</v>
      </c>
      <c r="J615">
        <v>1</v>
      </c>
      <c r="K615" t="s">
        <v>22</v>
      </c>
      <c r="L615">
        <v>2</v>
      </c>
      <c r="M615" t="s">
        <v>262</v>
      </c>
      <c r="N615">
        <v>105</v>
      </c>
      <c r="R615" s="2">
        <f t="shared" si="19"/>
        <v>50</v>
      </c>
      <c r="S615" s="2">
        <f>VLOOKUP(A615,'Health Total'!$A$2:$S$226,14,0)</f>
        <v>210</v>
      </c>
    </row>
    <row r="616" spans="1:19" x14ac:dyDescent="0.45">
      <c r="A616" s="2" t="str">
        <f t="shared" si="18"/>
        <v>2018|TairƒÅwhiti|Total - dwelling type</v>
      </c>
      <c r="B616" t="s">
        <v>16</v>
      </c>
      <c r="C616" t="s">
        <v>17</v>
      </c>
      <c r="D616" t="s">
        <v>18</v>
      </c>
      <c r="E616" t="s">
        <v>19</v>
      </c>
      <c r="F616">
        <v>2018</v>
      </c>
      <c r="G616">
        <v>2018</v>
      </c>
      <c r="H616">
        <v>203</v>
      </c>
      <c r="I616" t="s">
        <v>248</v>
      </c>
      <c r="J616">
        <v>1</v>
      </c>
      <c r="K616" t="s">
        <v>22</v>
      </c>
      <c r="L616">
        <v>99</v>
      </c>
      <c r="M616" t="s">
        <v>260</v>
      </c>
      <c r="N616">
        <v>16614</v>
      </c>
      <c r="R616" s="2">
        <f t="shared" si="19"/>
        <v>88.921001926782267</v>
      </c>
      <c r="S616" s="2">
        <f>VLOOKUP(A616,'Health Total'!$A$2:$S$226,14,0)</f>
        <v>18684</v>
      </c>
    </row>
    <row r="617" spans="1:19" x14ac:dyDescent="0.45">
      <c r="A617" s="2" t="str">
        <f t="shared" si="18"/>
        <v>2018|TairƒÅwhiti|Private Dwelling</v>
      </c>
      <c r="B617" t="s">
        <v>16</v>
      </c>
      <c r="C617" t="s">
        <v>17</v>
      </c>
      <c r="D617" t="s">
        <v>18</v>
      </c>
      <c r="E617" t="s">
        <v>19</v>
      </c>
      <c r="F617">
        <v>2018</v>
      </c>
      <c r="G617">
        <v>2018</v>
      </c>
      <c r="H617">
        <v>203</v>
      </c>
      <c r="I617" t="s">
        <v>248</v>
      </c>
      <c r="J617">
        <v>2</v>
      </c>
      <c r="K617" t="s">
        <v>23</v>
      </c>
      <c r="L617">
        <v>1</v>
      </c>
      <c r="M617" t="s">
        <v>261</v>
      </c>
      <c r="N617">
        <v>1929</v>
      </c>
      <c r="R617" s="2">
        <f t="shared" si="19"/>
        <v>10.440006494560805</v>
      </c>
      <c r="S617" s="2">
        <f>VLOOKUP(A617,'Health Total'!$A$2:$S$226,14,0)</f>
        <v>18477</v>
      </c>
    </row>
    <row r="618" spans="1:19" x14ac:dyDescent="0.45">
      <c r="A618" s="2" t="str">
        <f t="shared" si="18"/>
        <v>2018|TairƒÅwhiti|Non-private Dwelling</v>
      </c>
      <c r="B618" t="s">
        <v>16</v>
      </c>
      <c r="C618" t="s">
        <v>17</v>
      </c>
      <c r="D618" t="s">
        <v>18</v>
      </c>
      <c r="E618" t="s">
        <v>19</v>
      </c>
      <c r="F618">
        <v>2018</v>
      </c>
      <c r="G618">
        <v>2018</v>
      </c>
      <c r="H618">
        <v>203</v>
      </c>
      <c r="I618" t="s">
        <v>248</v>
      </c>
      <c r="J618">
        <v>2</v>
      </c>
      <c r="K618" t="s">
        <v>23</v>
      </c>
      <c r="L618">
        <v>2</v>
      </c>
      <c r="M618" t="s">
        <v>262</v>
      </c>
      <c r="N618">
        <v>105</v>
      </c>
      <c r="R618" s="2">
        <f t="shared" si="19"/>
        <v>50</v>
      </c>
      <c r="S618" s="2">
        <f>VLOOKUP(A618,'Health Total'!$A$2:$S$226,14,0)</f>
        <v>210</v>
      </c>
    </row>
    <row r="619" spans="1:19" x14ac:dyDescent="0.45">
      <c r="A619" s="2" t="str">
        <f t="shared" si="18"/>
        <v>2018|TairƒÅwhiti|Total - dwelling type</v>
      </c>
      <c r="B619" t="s">
        <v>16</v>
      </c>
      <c r="C619" t="s">
        <v>17</v>
      </c>
      <c r="D619" t="s">
        <v>18</v>
      </c>
      <c r="E619" t="s">
        <v>19</v>
      </c>
      <c r="F619">
        <v>2018</v>
      </c>
      <c r="G619">
        <v>2018</v>
      </c>
      <c r="H619">
        <v>203</v>
      </c>
      <c r="I619" t="s">
        <v>248</v>
      </c>
      <c r="J619">
        <v>2</v>
      </c>
      <c r="K619" t="s">
        <v>23</v>
      </c>
      <c r="L619">
        <v>99</v>
      </c>
      <c r="M619" t="s">
        <v>260</v>
      </c>
      <c r="N619">
        <v>2034</v>
      </c>
      <c r="R619" s="2">
        <f t="shared" si="19"/>
        <v>10.886319845857418</v>
      </c>
      <c r="S619" s="2">
        <f>VLOOKUP(A619,'Health Total'!$A$2:$S$226,14,0)</f>
        <v>18684</v>
      </c>
    </row>
    <row r="620" spans="1:19" x14ac:dyDescent="0.45">
      <c r="A620" s="2" t="str">
        <f t="shared" si="18"/>
        <v>2018|TairƒÅwhiti|Private Dwelling</v>
      </c>
      <c r="B620" t="s">
        <v>16</v>
      </c>
      <c r="C620" t="s">
        <v>17</v>
      </c>
      <c r="D620" t="s">
        <v>18</v>
      </c>
      <c r="E620" t="s">
        <v>19</v>
      </c>
      <c r="F620">
        <v>2018</v>
      </c>
      <c r="G620">
        <v>2018</v>
      </c>
      <c r="H620">
        <v>203</v>
      </c>
      <c r="I620" t="s">
        <v>248</v>
      </c>
      <c r="J620">
        <v>21</v>
      </c>
      <c r="K620" t="s">
        <v>26</v>
      </c>
      <c r="L620">
        <v>1</v>
      </c>
      <c r="M620" t="s">
        <v>261</v>
      </c>
      <c r="N620">
        <v>1170</v>
      </c>
      <c r="R620" s="2">
        <f t="shared" si="19"/>
        <v>6.3321967851924015</v>
      </c>
      <c r="S620" s="2">
        <f>VLOOKUP(A620,'Health Total'!$A$2:$S$226,14,0)</f>
        <v>18477</v>
      </c>
    </row>
    <row r="621" spans="1:19" x14ac:dyDescent="0.45">
      <c r="A621" s="2" t="str">
        <f t="shared" si="18"/>
        <v>2018|TairƒÅwhiti|Non-private Dwelling</v>
      </c>
      <c r="B621" t="s">
        <v>16</v>
      </c>
      <c r="C621" t="s">
        <v>17</v>
      </c>
      <c r="D621" t="s">
        <v>18</v>
      </c>
      <c r="E621" t="s">
        <v>19</v>
      </c>
      <c r="F621">
        <v>2018</v>
      </c>
      <c r="G621">
        <v>2018</v>
      </c>
      <c r="H621">
        <v>203</v>
      </c>
      <c r="I621" t="s">
        <v>248</v>
      </c>
      <c r="J621">
        <v>21</v>
      </c>
      <c r="K621" t="s">
        <v>26</v>
      </c>
      <c r="L621">
        <v>2</v>
      </c>
      <c r="M621" t="s">
        <v>262</v>
      </c>
      <c r="N621">
        <v>54</v>
      </c>
      <c r="R621" s="2">
        <f t="shared" si="19"/>
        <v>25.714285714285712</v>
      </c>
      <c r="S621" s="2">
        <f>VLOOKUP(A621,'Health Total'!$A$2:$S$226,14,0)</f>
        <v>210</v>
      </c>
    </row>
    <row r="622" spans="1:19" x14ac:dyDescent="0.45">
      <c r="A622" s="2" t="str">
        <f t="shared" si="18"/>
        <v>2018|TairƒÅwhiti|Total - dwelling type</v>
      </c>
      <c r="B622" t="s">
        <v>16</v>
      </c>
      <c r="C622" t="s">
        <v>17</v>
      </c>
      <c r="D622" t="s">
        <v>18</v>
      </c>
      <c r="E622" t="s">
        <v>19</v>
      </c>
      <c r="F622">
        <v>2018</v>
      </c>
      <c r="G622">
        <v>2018</v>
      </c>
      <c r="H622">
        <v>203</v>
      </c>
      <c r="I622" t="s">
        <v>248</v>
      </c>
      <c r="J622">
        <v>21</v>
      </c>
      <c r="K622" t="s">
        <v>26</v>
      </c>
      <c r="L622">
        <v>99</v>
      </c>
      <c r="M622" t="s">
        <v>260</v>
      </c>
      <c r="N622">
        <v>1224</v>
      </c>
      <c r="R622" s="2">
        <f t="shared" si="19"/>
        <v>6.5510597302504818</v>
      </c>
      <c r="S622" s="2">
        <f>VLOOKUP(A622,'Health Total'!$A$2:$S$226,14,0)</f>
        <v>18684</v>
      </c>
    </row>
    <row r="623" spans="1:19" x14ac:dyDescent="0.45">
      <c r="A623" s="2" t="str">
        <f t="shared" si="18"/>
        <v>2018|TairƒÅwhiti|Private Dwelling</v>
      </c>
      <c r="B623" t="s">
        <v>16</v>
      </c>
      <c r="C623" t="s">
        <v>17</v>
      </c>
      <c r="D623" t="s">
        <v>18</v>
      </c>
      <c r="E623" t="s">
        <v>19</v>
      </c>
      <c r="F623">
        <v>2018</v>
      </c>
      <c r="G623">
        <v>2018</v>
      </c>
      <c r="H623">
        <v>203</v>
      </c>
      <c r="I623" t="s">
        <v>248</v>
      </c>
      <c r="J623">
        <v>22</v>
      </c>
      <c r="K623" t="s">
        <v>27</v>
      </c>
      <c r="L623">
        <v>1</v>
      </c>
      <c r="M623" t="s">
        <v>261</v>
      </c>
      <c r="N623">
        <v>756</v>
      </c>
      <c r="R623" s="2">
        <f t="shared" si="19"/>
        <v>4.0915733073550902</v>
      </c>
      <c r="S623" s="2">
        <f>VLOOKUP(A623,'Health Total'!$A$2:$S$226,14,0)</f>
        <v>18477</v>
      </c>
    </row>
    <row r="624" spans="1:19" x14ac:dyDescent="0.45">
      <c r="A624" s="2" t="str">
        <f t="shared" si="18"/>
        <v>2018|TairƒÅwhiti|Non-private Dwelling</v>
      </c>
      <c r="B624" t="s">
        <v>16</v>
      </c>
      <c r="C624" t="s">
        <v>17</v>
      </c>
      <c r="D624" t="s">
        <v>18</v>
      </c>
      <c r="E624" t="s">
        <v>19</v>
      </c>
      <c r="F624">
        <v>2018</v>
      </c>
      <c r="G624">
        <v>2018</v>
      </c>
      <c r="H624">
        <v>203</v>
      </c>
      <c r="I624" t="s">
        <v>248</v>
      </c>
      <c r="J624">
        <v>22</v>
      </c>
      <c r="K624" t="s">
        <v>27</v>
      </c>
      <c r="L624">
        <v>2</v>
      </c>
      <c r="M624" t="s">
        <v>262</v>
      </c>
      <c r="N624">
        <v>54</v>
      </c>
      <c r="R624" s="2">
        <f t="shared" si="19"/>
        <v>25.714285714285712</v>
      </c>
      <c r="S624" s="2">
        <f>VLOOKUP(A624,'Health Total'!$A$2:$S$226,14,0)</f>
        <v>210</v>
      </c>
    </row>
    <row r="625" spans="1:19" x14ac:dyDescent="0.45">
      <c r="A625" s="2" t="str">
        <f t="shared" si="18"/>
        <v>2018|TairƒÅwhiti|Total - dwelling type</v>
      </c>
      <c r="B625" t="s">
        <v>16</v>
      </c>
      <c r="C625" t="s">
        <v>17</v>
      </c>
      <c r="D625" t="s">
        <v>18</v>
      </c>
      <c r="E625" t="s">
        <v>19</v>
      </c>
      <c r="F625">
        <v>2018</v>
      </c>
      <c r="G625">
        <v>2018</v>
      </c>
      <c r="H625">
        <v>203</v>
      </c>
      <c r="I625" t="s">
        <v>248</v>
      </c>
      <c r="J625">
        <v>22</v>
      </c>
      <c r="K625" t="s">
        <v>27</v>
      </c>
      <c r="L625">
        <v>99</v>
      </c>
      <c r="M625" t="s">
        <v>260</v>
      </c>
      <c r="N625">
        <v>810</v>
      </c>
      <c r="R625" s="2">
        <f t="shared" si="19"/>
        <v>4.3352601156069364</v>
      </c>
      <c r="S625" s="2">
        <f>VLOOKUP(A625,'Health Total'!$A$2:$S$226,14,0)</f>
        <v>18684</v>
      </c>
    </row>
    <row r="626" spans="1:19" x14ac:dyDescent="0.45">
      <c r="A626" s="2" t="str">
        <f t="shared" si="18"/>
        <v>2018|TairƒÅwhiti|Private Dwelling</v>
      </c>
      <c r="B626" t="s">
        <v>16</v>
      </c>
      <c r="C626" t="s">
        <v>17</v>
      </c>
      <c r="D626" t="s">
        <v>18</v>
      </c>
      <c r="E626" t="s">
        <v>19</v>
      </c>
      <c r="F626">
        <v>2018</v>
      </c>
      <c r="G626">
        <v>2018</v>
      </c>
      <c r="H626">
        <v>203</v>
      </c>
      <c r="I626" t="s">
        <v>248</v>
      </c>
      <c r="J626">
        <v>3</v>
      </c>
      <c r="K626" t="s">
        <v>28</v>
      </c>
      <c r="L626">
        <v>1</v>
      </c>
      <c r="M626" t="s">
        <v>261</v>
      </c>
      <c r="N626">
        <v>36</v>
      </c>
      <c r="R626" s="2">
        <f t="shared" si="19"/>
        <v>0.19483682415976619</v>
      </c>
      <c r="S626" s="2">
        <f>VLOOKUP(A626,'Health Total'!$A$2:$S$226,14,0)</f>
        <v>18477</v>
      </c>
    </row>
    <row r="627" spans="1:19" x14ac:dyDescent="0.45">
      <c r="A627" s="2" t="str">
        <f t="shared" si="18"/>
        <v>2018|TairƒÅwhiti|Non-private Dwelling</v>
      </c>
      <c r="B627" t="s">
        <v>16</v>
      </c>
      <c r="C627" t="s">
        <v>17</v>
      </c>
      <c r="D627" t="s">
        <v>18</v>
      </c>
      <c r="E627" t="s">
        <v>19</v>
      </c>
      <c r="F627">
        <v>2018</v>
      </c>
      <c r="G627">
        <v>2018</v>
      </c>
      <c r="H627">
        <v>203</v>
      </c>
      <c r="I627" t="s">
        <v>248</v>
      </c>
      <c r="J627">
        <v>3</v>
      </c>
      <c r="K627" t="s">
        <v>28</v>
      </c>
      <c r="L627">
        <v>2</v>
      </c>
      <c r="M627" t="s">
        <v>262</v>
      </c>
      <c r="N627">
        <v>0</v>
      </c>
      <c r="R627" s="2">
        <f t="shared" si="19"/>
        <v>0</v>
      </c>
      <c r="S627" s="2">
        <f>VLOOKUP(A627,'Health Total'!$A$2:$S$226,14,0)</f>
        <v>210</v>
      </c>
    </row>
    <row r="628" spans="1:19" x14ac:dyDescent="0.45">
      <c r="A628" s="2" t="str">
        <f t="shared" si="18"/>
        <v>2018|TairƒÅwhiti|Total - dwelling type</v>
      </c>
      <c r="B628" t="s">
        <v>16</v>
      </c>
      <c r="C628" t="s">
        <v>17</v>
      </c>
      <c r="D628" t="s">
        <v>18</v>
      </c>
      <c r="E628" t="s">
        <v>19</v>
      </c>
      <c r="F628">
        <v>2018</v>
      </c>
      <c r="G628">
        <v>2018</v>
      </c>
      <c r="H628">
        <v>203</v>
      </c>
      <c r="I628" t="s">
        <v>248</v>
      </c>
      <c r="J628">
        <v>3</v>
      </c>
      <c r="K628" t="s">
        <v>28</v>
      </c>
      <c r="L628">
        <v>99</v>
      </c>
      <c r="M628" t="s">
        <v>260</v>
      </c>
      <c r="N628">
        <v>36</v>
      </c>
      <c r="R628" s="2">
        <f t="shared" si="19"/>
        <v>0.19267822736030829</v>
      </c>
      <c r="S628" s="2">
        <f>VLOOKUP(A628,'Health Total'!$A$2:$S$226,14,0)</f>
        <v>18684</v>
      </c>
    </row>
    <row r="629" spans="1:19" x14ac:dyDescent="0.45">
      <c r="A629" s="2" t="str">
        <f t="shared" si="18"/>
        <v>2018|TairƒÅwhiti|Private Dwelling</v>
      </c>
      <c r="B629" t="s">
        <v>16</v>
      </c>
      <c r="C629" t="s">
        <v>17</v>
      </c>
      <c r="D629" t="s">
        <v>18</v>
      </c>
      <c r="E629" t="s">
        <v>19</v>
      </c>
      <c r="F629">
        <v>2018</v>
      </c>
      <c r="G629">
        <v>2018</v>
      </c>
      <c r="H629">
        <v>203</v>
      </c>
      <c r="I629" t="s">
        <v>248</v>
      </c>
      <c r="J629">
        <v>999</v>
      </c>
      <c r="K629" t="s">
        <v>29</v>
      </c>
      <c r="L629">
        <v>1</v>
      </c>
      <c r="M629" t="s">
        <v>261</v>
      </c>
      <c r="N629">
        <v>18477</v>
      </c>
      <c r="R629" s="2">
        <f t="shared" si="19"/>
        <v>100</v>
      </c>
      <c r="S629" s="2">
        <f>VLOOKUP(A629,'Health Total'!$A$2:$S$226,14,0)</f>
        <v>18477</v>
      </c>
    </row>
    <row r="630" spans="1:19" x14ac:dyDescent="0.45">
      <c r="A630" s="2" t="str">
        <f t="shared" si="18"/>
        <v>2018|TairƒÅwhiti|Non-private Dwelling</v>
      </c>
      <c r="B630" t="s">
        <v>16</v>
      </c>
      <c r="C630" t="s">
        <v>17</v>
      </c>
      <c r="D630" t="s">
        <v>18</v>
      </c>
      <c r="E630" t="s">
        <v>19</v>
      </c>
      <c r="F630">
        <v>2018</v>
      </c>
      <c r="G630">
        <v>2018</v>
      </c>
      <c r="H630">
        <v>203</v>
      </c>
      <c r="I630" t="s">
        <v>248</v>
      </c>
      <c r="J630">
        <v>999</v>
      </c>
      <c r="K630" t="s">
        <v>29</v>
      </c>
      <c r="L630">
        <v>2</v>
      </c>
      <c r="M630" t="s">
        <v>262</v>
      </c>
      <c r="N630">
        <v>210</v>
      </c>
      <c r="R630" s="2">
        <f t="shared" si="19"/>
        <v>100</v>
      </c>
      <c r="S630" s="2">
        <f>VLOOKUP(A630,'Health Total'!$A$2:$S$226,14,0)</f>
        <v>210</v>
      </c>
    </row>
    <row r="631" spans="1:19" x14ac:dyDescent="0.45">
      <c r="A631" s="2" t="str">
        <f t="shared" si="18"/>
        <v>2018|TairƒÅwhiti|Total - dwelling type</v>
      </c>
      <c r="B631" t="s">
        <v>16</v>
      </c>
      <c r="C631" t="s">
        <v>17</v>
      </c>
      <c r="D631" t="s">
        <v>18</v>
      </c>
      <c r="E631" t="s">
        <v>19</v>
      </c>
      <c r="F631">
        <v>2018</v>
      </c>
      <c r="G631">
        <v>2018</v>
      </c>
      <c r="H631">
        <v>203</v>
      </c>
      <c r="I631" t="s">
        <v>248</v>
      </c>
      <c r="J631">
        <v>999</v>
      </c>
      <c r="K631" t="s">
        <v>29</v>
      </c>
      <c r="L631">
        <v>99</v>
      </c>
      <c r="M631" t="s">
        <v>260</v>
      </c>
      <c r="N631">
        <v>18684</v>
      </c>
      <c r="R631" s="2">
        <f t="shared" si="19"/>
        <v>100</v>
      </c>
      <c r="S631" s="2">
        <f>VLOOKUP(A631,'Health Total'!$A$2:$S$226,14,0)</f>
        <v>18684</v>
      </c>
    </row>
    <row r="632" spans="1:19" x14ac:dyDescent="0.45">
      <c r="A632" s="2" t="str">
        <f t="shared" si="18"/>
        <v>2018|Taranaki|Private Dwelling</v>
      </c>
      <c r="B632" t="s">
        <v>16</v>
      </c>
      <c r="C632" t="s">
        <v>17</v>
      </c>
      <c r="D632" t="s">
        <v>18</v>
      </c>
      <c r="E632" t="s">
        <v>19</v>
      </c>
      <c r="F632">
        <v>2018</v>
      </c>
      <c r="G632">
        <v>2018</v>
      </c>
      <c r="H632">
        <v>204</v>
      </c>
      <c r="I632" t="s">
        <v>247</v>
      </c>
      <c r="J632">
        <v>1</v>
      </c>
      <c r="K632" t="s">
        <v>22</v>
      </c>
      <c r="L632">
        <v>1</v>
      </c>
      <c r="M632" t="s">
        <v>261</v>
      </c>
      <c r="N632">
        <v>45501</v>
      </c>
      <c r="R632" s="2">
        <f t="shared" si="19"/>
        <v>91.411523625843785</v>
      </c>
      <c r="S632" s="2">
        <f>VLOOKUP(A632,'Health Total'!$A$2:$S$226,14,0)</f>
        <v>49776</v>
      </c>
    </row>
    <row r="633" spans="1:19" x14ac:dyDescent="0.45">
      <c r="A633" s="2" t="str">
        <f t="shared" si="18"/>
        <v>2018|Taranaki|Non-private Dwelling</v>
      </c>
      <c r="B633" t="s">
        <v>16</v>
      </c>
      <c r="C633" t="s">
        <v>17</v>
      </c>
      <c r="D633" t="s">
        <v>18</v>
      </c>
      <c r="E633" t="s">
        <v>19</v>
      </c>
      <c r="F633">
        <v>2018</v>
      </c>
      <c r="G633">
        <v>2018</v>
      </c>
      <c r="H633">
        <v>204</v>
      </c>
      <c r="I633" t="s">
        <v>247</v>
      </c>
      <c r="J633">
        <v>1</v>
      </c>
      <c r="K633" t="s">
        <v>22</v>
      </c>
      <c r="L633">
        <v>2</v>
      </c>
      <c r="M633" t="s">
        <v>262</v>
      </c>
      <c r="N633">
        <v>195</v>
      </c>
      <c r="R633" s="2">
        <f t="shared" si="19"/>
        <v>60.185185185185183</v>
      </c>
      <c r="S633" s="2">
        <f>VLOOKUP(A633,'Health Total'!$A$2:$S$226,14,0)</f>
        <v>324</v>
      </c>
    </row>
    <row r="634" spans="1:19" x14ac:dyDescent="0.45">
      <c r="A634" s="2" t="str">
        <f t="shared" si="18"/>
        <v>2018|Taranaki|Total - dwelling type</v>
      </c>
      <c r="B634" t="s">
        <v>16</v>
      </c>
      <c r="C634" t="s">
        <v>17</v>
      </c>
      <c r="D634" t="s">
        <v>18</v>
      </c>
      <c r="E634" t="s">
        <v>19</v>
      </c>
      <c r="F634">
        <v>2018</v>
      </c>
      <c r="G634">
        <v>2018</v>
      </c>
      <c r="H634">
        <v>204</v>
      </c>
      <c r="I634" t="s">
        <v>247</v>
      </c>
      <c r="J634">
        <v>1</v>
      </c>
      <c r="K634" t="s">
        <v>22</v>
      </c>
      <c r="L634">
        <v>99</v>
      </c>
      <c r="M634" t="s">
        <v>260</v>
      </c>
      <c r="N634">
        <v>45696</v>
      </c>
      <c r="R634" s="2">
        <f t="shared" si="19"/>
        <v>91.209580838323362</v>
      </c>
      <c r="S634" s="2">
        <f>VLOOKUP(A634,'Health Total'!$A$2:$S$226,14,0)</f>
        <v>50100</v>
      </c>
    </row>
    <row r="635" spans="1:19" x14ac:dyDescent="0.45">
      <c r="A635" s="2" t="str">
        <f t="shared" si="18"/>
        <v>2018|Taranaki|Private Dwelling</v>
      </c>
      <c r="B635" t="s">
        <v>16</v>
      </c>
      <c r="C635" t="s">
        <v>17</v>
      </c>
      <c r="D635" t="s">
        <v>18</v>
      </c>
      <c r="E635" t="s">
        <v>19</v>
      </c>
      <c r="F635">
        <v>2018</v>
      </c>
      <c r="G635">
        <v>2018</v>
      </c>
      <c r="H635">
        <v>204</v>
      </c>
      <c r="I635" t="s">
        <v>247</v>
      </c>
      <c r="J635">
        <v>2</v>
      </c>
      <c r="K635" t="s">
        <v>23</v>
      </c>
      <c r="L635">
        <v>1</v>
      </c>
      <c r="M635" t="s">
        <v>261</v>
      </c>
      <c r="N635">
        <v>4092</v>
      </c>
      <c r="R635" s="2">
        <f t="shared" si="19"/>
        <v>8.2208293153326917</v>
      </c>
      <c r="S635" s="2">
        <f>VLOOKUP(A635,'Health Total'!$A$2:$S$226,14,0)</f>
        <v>49776</v>
      </c>
    </row>
    <row r="636" spans="1:19" x14ac:dyDescent="0.45">
      <c r="A636" s="2" t="str">
        <f t="shared" si="18"/>
        <v>2018|Taranaki|Non-private Dwelling</v>
      </c>
      <c r="B636" t="s">
        <v>16</v>
      </c>
      <c r="C636" t="s">
        <v>17</v>
      </c>
      <c r="D636" t="s">
        <v>18</v>
      </c>
      <c r="E636" t="s">
        <v>19</v>
      </c>
      <c r="F636">
        <v>2018</v>
      </c>
      <c r="G636">
        <v>2018</v>
      </c>
      <c r="H636">
        <v>204</v>
      </c>
      <c r="I636" t="s">
        <v>247</v>
      </c>
      <c r="J636">
        <v>2</v>
      </c>
      <c r="K636" t="s">
        <v>23</v>
      </c>
      <c r="L636">
        <v>2</v>
      </c>
      <c r="M636" t="s">
        <v>262</v>
      </c>
      <c r="N636">
        <v>126</v>
      </c>
      <c r="R636" s="2">
        <f t="shared" si="19"/>
        <v>38.888888888888893</v>
      </c>
      <c r="S636" s="2">
        <f>VLOOKUP(A636,'Health Total'!$A$2:$S$226,14,0)</f>
        <v>324</v>
      </c>
    </row>
    <row r="637" spans="1:19" x14ac:dyDescent="0.45">
      <c r="A637" s="2" t="str">
        <f t="shared" si="18"/>
        <v>2018|Taranaki|Total - dwelling type</v>
      </c>
      <c r="B637" t="s">
        <v>16</v>
      </c>
      <c r="C637" t="s">
        <v>17</v>
      </c>
      <c r="D637" t="s">
        <v>18</v>
      </c>
      <c r="E637" t="s">
        <v>19</v>
      </c>
      <c r="F637">
        <v>2018</v>
      </c>
      <c r="G637">
        <v>2018</v>
      </c>
      <c r="H637">
        <v>204</v>
      </c>
      <c r="I637" t="s">
        <v>247</v>
      </c>
      <c r="J637">
        <v>2</v>
      </c>
      <c r="K637" t="s">
        <v>23</v>
      </c>
      <c r="L637">
        <v>99</v>
      </c>
      <c r="M637" t="s">
        <v>260</v>
      </c>
      <c r="N637">
        <v>4218</v>
      </c>
      <c r="R637" s="2">
        <f t="shared" si="19"/>
        <v>8.4191616766467074</v>
      </c>
      <c r="S637" s="2">
        <f>VLOOKUP(A637,'Health Total'!$A$2:$S$226,14,0)</f>
        <v>50100</v>
      </c>
    </row>
    <row r="638" spans="1:19" x14ac:dyDescent="0.45">
      <c r="A638" s="2" t="str">
        <f t="shared" si="18"/>
        <v>2018|Taranaki|Private Dwelling</v>
      </c>
      <c r="B638" t="s">
        <v>16</v>
      </c>
      <c r="C638" t="s">
        <v>17</v>
      </c>
      <c r="D638" t="s">
        <v>18</v>
      </c>
      <c r="E638" t="s">
        <v>19</v>
      </c>
      <c r="F638">
        <v>2018</v>
      </c>
      <c r="G638">
        <v>2018</v>
      </c>
      <c r="H638">
        <v>204</v>
      </c>
      <c r="I638" t="s">
        <v>247</v>
      </c>
      <c r="J638">
        <v>21</v>
      </c>
      <c r="K638" t="s">
        <v>26</v>
      </c>
      <c r="L638">
        <v>1</v>
      </c>
      <c r="M638" t="s">
        <v>261</v>
      </c>
      <c r="N638">
        <v>2010</v>
      </c>
      <c r="R638" s="2">
        <f t="shared" si="19"/>
        <v>4.0380906460945036</v>
      </c>
      <c r="S638" s="2">
        <f>VLOOKUP(A638,'Health Total'!$A$2:$S$226,14,0)</f>
        <v>49776</v>
      </c>
    </row>
    <row r="639" spans="1:19" x14ac:dyDescent="0.45">
      <c r="A639" s="2" t="str">
        <f t="shared" si="18"/>
        <v>2018|Taranaki|Non-private Dwelling</v>
      </c>
      <c r="B639" t="s">
        <v>16</v>
      </c>
      <c r="C639" t="s">
        <v>17</v>
      </c>
      <c r="D639" t="s">
        <v>18</v>
      </c>
      <c r="E639" t="s">
        <v>19</v>
      </c>
      <c r="F639">
        <v>2018</v>
      </c>
      <c r="G639">
        <v>2018</v>
      </c>
      <c r="H639">
        <v>204</v>
      </c>
      <c r="I639" t="s">
        <v>247</v>
      </c>
      <c r="J639">
        <v>21</v>
      </c>
      <c r="K639" t="s">
        <v>26</v>
      </c>
      <c r="L639">
        <v>2</v>
      </c>
      <c r="M639" t="s">
        <v>262</v>
      </c>
      <c r="N639">
        <v>39</v>
      </c>
      <c r="R639" s="2">
        <f t="shared" si="19"/>
        <v>12.037037037037036</v>
      </c>
      <c r="S639" s="2">
        <f>VLOOKUP(A639,'Health Total'!$A$2:$S$226,14,0)</f>
        <v>324</v>
      </c>
    </row>
    <row r="640" spans="1:19" x14ac:dyDescent="0.45">
      <c r="A640" s="2" t="str">
        <f t="shared" si="18"/>
        <v>2018|Taranaki|Total - dwelling type</v>
      </c>
      <c r="B640" t="s">
        <v>16</v>
      </c>
      <c r="C640" t="s">
        <v>17</v>
      </c>
      <c r="D640" t="s">
        <v>18</v>
      </c>
      <c r="E640" t="s">
        <v>19</v>
      </c>
      <c r="F640">
        <v>2018</v>
      </c>
      <c r="G640">
        <v>2018</v>
      </c>
      <c r="H640">
        <v>204</v>
      </c>
      <c r="I640" t="s">
        <v>247</v>
      </c>
      <c r="J640">
        <v>21</v>
      </c>
      <c r="K640" t="s">
        <v>26</v>
      </c>
      <c r="L640">
        <v>99</v>
      </c>
      <c r="M640" t="s">
        <v>260</v>
      </c>
      <c r="N640">
        <v>2046</v>
      </c>
      <c r="R640" s="2">
        <f t="shared" si="19"/>
        <v>4.0838323353293413</v>
      </c>
      <c r="S640" s="2">
        <f>VLOOKUP(A640,'Health Total'!$A$2:$S$226,14,0)</f>
        <v>50100</v>
      </c>
    </row>
    <row r="641" spans="1:19" x14ac:dyDescent="0.45">
      <c r="A641" s="2" t="str">
        <f t="shared" si="18"/>
        <v>2018|Taranaki|Private Dwelling</v>
      </c>
      <c r="B641" t="s">
        <v>16</v>
      </c>
      <c r="C641" t="s">
        <v>17</v>
      </c>
      <c r="D641" t="s">
        <v>18</v>
      </c>
      <c r="E641" t="s">
        <v>19</v>
      </c>
      <c r="F641">
        <v>2018</v>
      </c>
      <c r="G641">
        <v>2018</v>
      </c>
      <c r="H641">
        <v>204</v>
      </c>
      <c r="I641" t="s">
        <v>247</v>
      </c>
      <c r="J641">
        <v>22</v>
      </c>
      <c r="K641" t="s">
        <v>27</v>
      </c>
      <c r="L641">
        <v>1</v>
      </c>
      <c r="M641" t="s">
        <v>261</v>
      </c>
      <c r="N641">
        <v>2082</v>
      </c>
      <c r="R641" s="2">
        <f t="shared" si="19"/>
        <v>4.1827386692381872</v>
      </c>
      <c r="S641" s="2">
        <f>VLOOKUP(A641,'Health Total'!$A$2:$S$226,14,0)</f>
        <v>49776</v>
      </c>
    </row>
    <row r="642" spans="1:19" x14ac:dyDescent="0.45">
      <c r="A642" s="2" t="str">
        <f t="shared" si="18"/>
        <v>2018|Taranaki|Non-private Dwelling</v>
      </c>
      <c r="B642" t="s">
        <v>16</v>
      </c>
      <c r="C642" t="s">
        <v>17</v>
      </c>
      <c r="D642" t="s">
        <v>18</v>
      </c>
      <c r="E642" t="s">
        <v>19</v>
      </c>
      <c r="F642">
        <v>2018</v>
      </c>
      <c r="G642">
        <v>2018</v>
      </c>
      <c r="H642">
        <v>204</v>
      </c>
      <c r="I642" t="s">
        <v>247</v>
      </c>
      <c r="J642">
        <v>22</v>
      </c>
      <c r="K642" t="s">
        <v>27</v>
      </c>
      <c r="L642">
        <v>2</v>
      </c>
      <c r="M642" t="s">
        <v>262</v>
      </c>
      <c r="N642">
        <v>90</v>
      </c>
      <c r="R642" s="2">
        <f t="shared" si="19"/>
        <v>27.777777777777779</v>
      </c>
      <c r="S642" s="2">
        <f>VLOOKUP(A642,'Health Total'!$A$2:$S$226,14,0)</f>
        <v>324</v>
      </c>
    </row>
    <row r="643" spans="1:19" x14ac:dyDescent="0.45">
      <c r="A643" s="2" t="str">
        <f t="shared" ref="A643:A706" si="20">G643&amp;"|"&amp;I643&amp;"|"&amp;M643</f>
        <v>2018|Taranaki|Total - dwelling type</v>
      </c>
      <c r="B643" t="s">
        <v>16</v>
      </c>
      <c r="C643" t="s">
        <v>17</v>
      </c>
      <c r="D643" t="s">
        <v>18</v>
      </c>
      <c r="E643" t="s">
        <v>19</v>
      </c>
      <c r="F643">
        <v>2018</v>
      </c>
      <c r="G643">
        <v>2018</v>
      </c>
      <c r="H643">
        <v>204</v>
      </c>
      <c r="I643" t="s">
        <v>247</v>
      </c>
      <c r="J643">
        <v>22</v>
      </c>
      <c r="K643" t="s">
        <v>27</v>
      </c>
      <c r="L643">
        <v>99</v>
      </c>
      <c r="M643" t="s">
        <v>260</v>
      </c>
      <c r="N643">
        <v>2172</v>
      </c>
      <c r="R643" s="2">
        <f t="shared" ref="R643:R706" si="21">IF(P643&lt;&gt;"_U",IFERROR((N643/S643*100),"."),".")</f>
        <v>4.3353293413173652</v>
      </c>
      <c r="S643" s="2">
        <f>VLOOKUP(A643,'Health Total'!$A$2:$S$226,14,0)</f>
        <v>50100</v>
      </c>
    </row>
    <row r="644" spans="1:19" x14ac:dyDescent="0.45">
      <c r="A644" s="2" t="str">
        <f t="shared" si="20"/>
        <v>2018|Taranaki|Private Dwelling</v>
      </c>
      <c r="B644" t="s">
        <v>16</v>
      </c>
      <c r="C644" t="s">
        <v>17</v>
      </c>
      <c r="D644" t="s">
        <v>18</v>
      </c>
      <c r="E644" t="s">
        <v>19</v>
      </c>
      <c r="F644">
        <v>2018</v>
      </c>
      <c r="G644">
        <v>2018</v>
      </c>
      <c r="H644">
        <v>204</v>
      </c>
      <c r="I644" t="s">
        <v>247</v>
      </c>
      <c r="J644">
        <v>3</v>
      </c>
      <c r="K644" t="s">
        <v>28</v>
      </c>
      <c r="L644">
        <v>1</v>
      </c>
      <c r="M644" t="s">
        <v>261</v>
      </c>
      <c r="N644">
        <v>183</v>
      </c>
      <c r="R644" s="2">
        <f t="shared" si="21"/>
        <v>0.36764705882352938</v>
      </c>
      <c r="S644" s="2">
        <f>VLOOKUP(A644,'Health Total'!$A$2:$S$226,14,0)</f>
        <v>49776</v>
      </c>
    </row>
    <row r="645" spans="1:19" x14ac:dyDescent="0.45">
      <c r="A645" s="2" t="str">
        <f t="shared" si="20"/>
        <v>2018|Taranaki|Non-private Dwelling</v>
      </c>
      <c r="B645" t="s">
        <v>16</v>
      </c>
      <c r="C645" t="s">
        <v>17</v>
      </c>
      <c r="D645" t="s">
        <v>18</v>
      </c>
      <c r="E645" t="s">
        <v>19</v>
      </c>
      <c r="F645">
        <v>2018</v>
      </c>
      <c r="G645">
        <v>2018</v>
      </c>
      <c r="H645">
        <v>204</v>
      </c>
      <c r="I645" t="s">
        <v>247</v>
      </c>
      <c r="J645">
        <v>3</v>
      </c>
      <c r="K645" t="s">
        <v>28</v>
      </c>
      <c r="L645">
        <v>2</v>
      </c>
      <c r="M645" t="s">
        <v>262</v>
      </c>
      <c r="N645">
        <v>3</v>
      </c>
      <c r="R645" s="2">
        <f t="shared" si="21"/>
        <v>0.92592592592592582</v>
      </c>
      <c r="S645" s="2">
        <f>VLOOKUP(A645,'Health Total'!$A$2:$S$226,14,0)</f>
        <v>324</v>
      </c>
    </row>
    <row r="646" spans="1:19" x14ac:dyDescent="0.45">
      <c r="A646" s="2" t="str">
        <f t="shared" si="20"/>
        <v>2018|Taranaki|Total - dwelling type</v>
      </c>
      <c r="B646" t="s">
        <v>16</v>
      </c>
      <c r="C646" t="s">
        <v>17</v>
      </c>
      <c r="D646" t="s">
        <v>18</v>
      </c>
      <c r="E646" t="s">
        <v>19</v>
      </c>
      <c r="F646">
        <v>2018</v>
      </c>
      <c r="G646">
        <v>2018</v>
      </c>
      <c r="H646">
        <v>204</v>
      </c>
      <c r="I646" t="s">
        <v>247</v>
      </c>
      <c r="J646">
        <v>3</v>
      </c>
      <c r="K646" t="s">
        <v>28</v>
      </c>
      <c r="L646">
        <v>99</v>
      </c>
      <c r="M646" t="s">
        <v>260</v>
      </c>
      <c r="N646">
        <v>186</v>
      </c>
      <c r="R646" s="2">
        <f t="shared" si="21"/>
        <v>0.37125748502994016</v>
      </c>
      <c r="S646" s="2">
        <f>VLOOKUP(A646,'Health Total'!$A$2:$S$226,14,0)</f>
        <v>50100</v>
      </c>
    </row>
    <row r="647" spans="1:19" x14ac:dyDescent="0.45">
      <c r="A647" s="2" t="str">
        <f t="shared" si="20"/>
        <v>2018|Taranaki|Private Dwelling</v>
      </c>
      <c r="B647" t="s">
        <v>16</v>
      </c>
      <c r="C647" t="s">
        <v>17</v>
      </c>
      <c r="D647" t="s">
        <v>18</v>
      </c>
      <c r="E647" t="s">
        <v>19</v>
      </c>
      <c r="F647">
        <v>2018</v>
      </c>
      <c r="G647">
        <v>2018</v>
      </c>
      <c r="H647">
        <v>204</v>
      </c>
      <c r="I647" t="s">
        <v>247</v>
      </c>
      <c r="J647">
        <v>999</v>
      </c>
      <c r="K647" t="s">
        <v>29</v>
      </c>
      <c r="L647">
        <v>1</v>
      </c>
      <c r="M647" t="s">
        <v>261</v>
      </c>
      <c r="N647">
        <v>49776</v>
      </c>
      <c r="R647" s="2">
        <f t="shared" si="21"/>
        <v>100</v>
      </c>
      <c r="S647" s="2">
        <f>VLOOKUP(A647,'Health Total'!$A$2:$S$226,14,0)</f>
        <v>49776</v>
      </c>
    </row>
    <row r="648" spans="1:19" x14ac:dyDescent="0.45">
      <c r="A648" s="2" t="str">
        <f t="shared" si="20"/>
        <v>2018|Taranaki|Non-private Dwelling</v>
      </c>
      <c r="B648" t="s">
        <v>16</v>
      </c>
      <c r="C648" t="s">
        <v>17</v>
      </c>
      <c r="D648" t="s">
        <v>18</v>
      </c>
      <c r="E648" t="s">
        <v>19</v>
      </c>
      <c r="F648">
        <v>2018</v>
      </c>
      <c r="G648">
        <v>2018</v>
      </c>
      <c r="H648">
        <v>204</v>
      </c>
      <c r="I648" t="s">
        <v>247</v>
      </c>
      <c r="J648">
        <v>999</v>
      </c>
      <c r="K648" t="s">
        <v>29</v>
      </c>
      <c r="L648">
        <v>2</v>
      </c>
      <c r="M648" t="s">
        <v>262</v>
      </c>
      <c r="N648">
        <v>324</v>
      </c>
      <c r="R648" s="2">
        <f t="shared" si="21"/>
        <v>100</v>
      </c>
      <c r="S648" s="2">
        <f>VLOOKUP(A648,'Health Total'!$A$2:$S$226,14,0)</f>
        <v>324</v>
      </c>
    </row>
    <row r="649" spans="1:19" x14ac:dyDescent="0.45">
      <c r="A649" s="2" t="str">
        <f t="shared" si="20"/>
        <v>2018|Taranaki|Total - dwelling type</v>
      </c>
      <c r="B649" t="s">
        <v>16</v>
      </c>
      <c r="C649" t="s">
        <v>17</v>
      </c>
      <c r="D649" t="s">
        <v>18</v>
      </c>
      <c r="E649" t="s">
        <v>19</v>
      </c>
      <c r="F649">
        <v>2018</v>
      </c>
      <c r="G649">
        <v>2018</v>
      </c>
      <c r="H649">
        <v>204</v>
      </c>
      <c r="I649" t="s">
        <v>247</v>
      </c>
      <c r="J649">
        <v>999</v>
      </c>
      <c r="K649" t="s">
        <v>29</v>
      </c>
      <c r="L649">
        <v>99</v>
      </c>
      <c r="M649" t="s">
        <v>260</v>
      </c>
      <c r="N649">
        <v>50100</v>
      </c>
      <c r="R649" s="2">
        <f t="shared" si="21"/>
        <v>100</v>
      </c>
      <c r="S649" s="2">
        <f>VLOOKUP(A649,'Health Total'!$A$2:$S$226,14,0)</f>
        <v>50100</v>
      </c>
    </row>
    <row r="650" spans="1:19" x14ac:dyDescent="0.45">
      <c r="A650" s="2" t="str">
        <f t="shared" si="20"/>
        <v>2018|Central Region|Private Dwelling</v>
      </c>
      <c r="B650" t="s">
        <v>16</v>
      </c>
      <c r="C650" t="s">
        <v>17</v>
      </c>
      <c r="D650" t="s">
        <v>18</v>
      </c>
      <c r="E650" t="s">
        <v>19</v>
      </c>
      <c r="F650">
        <v>2018</v>
      </c>
      <c r="G650">
        <v>2018</v>
      </c>
      <c r="H650">
        <v>30</v>
      </c>
      <c r="I650" t="s">
        <v>246</v>
      </c>
      <c r="J650">
        <v>1</v>
      </c>
      <c r="K650" t="s">
        <v>22</v>
      </c>
      <c r="L650">
        <v>1</v>
      </c>
      <c r="M650" t="s">
        <v>261</v>
      </c>
      <c r="N650">
        <v>334317</v>
      </c>
      <c r="R650" s="2">
        <f t="shared" si="21"/>
        <v>91.267137311428144</v>
      </c>
      <c r="S650" s="2">
        <f>VLOOKUP(A650,'Health Total'!$A$2:$S$226,14,0)</f>
        <v>366306</v>
      </c>
    </row>
    <row r="651" spans="1:19" x14ac:dyDescent="0.45">
      <c r="A651" s="2" t="str">
        <f t="shared" si="20"/>
        <v>2018|Central Region|Non-private Dwelling</v>
      </c>
      <c r="B651" t="s">
        <v>16</v>
      </c>
      <c r="C651" t="s">
        <v>17</v>
      </c>
      <c r="D651" t="s">
        <v>18</v>
      </c>
      <c r="E651" t="s">
        <v>19</v>
      </c>
      <c r="F651">
        <v>2018</v>
      </c>
      <c r="G651">
        <v>2018</v>
      </c>
      <c r="H651">
        <v>30</v>
      </c>
      <c r="I651" t="s">
        <v>246</v>
      </c>
      <c r="J651">
        <v>1</v>
      </c>
      <c r="K651" t="s">
        <v>22</v>
      </c>
      <c r="L651">
        <v>2</v>
      </c>
      <c r="M651" t="s">
        <v>262</v>
      </c>
      <c r="N651">
        <v>1611</v>
      </c>
      <c r="R651" s="2">
        <f t="shared" si="21"/>
        <v>64.933494558645705</v>
      </c>
      <c r="S651" s="2">
        <f>VLOOKUP(A651,'Health Total'!$A$2:$S$226,14,0)</f>
        <v>2481</v>
      </c>
    </row>
    <row r="652" spans="1:19" x14ac:dyDescent="0.45">
      <c r="A652" s="2" t="str">
        <f t="shared" si="20"/>
        <v>2018|Central Region|Total - dwelling type</v>
      </c>
      <c r="B652" t="s">
        <v>16</v>
      </c>
      <c r="C652" t="s">
        <v>17</v>
      </c>
      <c r="D652" t="s">
        <v>18</v>
      </c>
      <c r="E652" t="s">
        <v>19</v>
      </c>
      <c r="F652">
        <v>2018</v>
      </c>
      <c r="G652">
        <v>2018</v>
      </c>
      <c r="H652">
        <v>30</v>
      </c>
      <c r="I652" t="s">
        <v>246</v>
      </c>
      <c r="J652">
        <v>1</v>
      </c>
      <c r="K652" t="s">
        <v>22</v>
      </c>
      <c r="L652">
        <v>99</v>
      </c>
      <c r="M652" t="s">
        <v>260</v>
      </c>
      <c r="N652">
        <v>335925</v>
      </c>
      <c r="R652" s="2">
        <f t="shared" si="21"/>
        <v>91.089165290533558</v>
      </c>
      <c r="S652" s="2">
        <f>VLOOKUP(A652,'Health Total'!$A$2:$S$226,14,0)</f>
        <v>368787</v>
      </c>
    </row>
    <row r="653" spans="1:19" x14ac:dyDescent="0.45">
      <c r="A653" s="2" t="str">
        <f t="shared" si="20"/>
        <v>2018|Central Region|Private Dwelling</v>
      </c>
      <c r="B653" t="s">
        <v>16</v>
      </c>
      <c r="C653" t="s">
        <v>17</v>
      </c>
      <c r="D653" t="s">
        <v>18</v>
      </c>
      <c r="E653" t="s">
        <v>19</v>
      </c>
      <c r="F653">
        <v>2018</v>
      </c>
      <c r="G653">
        <v>2018</v>
      </c>
      <c r="H653">
        <v>30</v>
      </c>
      <c r="I653" t="s">
        <v>246</v>
      </c>
      <c r="J653">
        <v>2</v>
      </c>
      <c r="K653" t="s">
        <v>23</v>
      </c>
      <c r="L653">
        <v>1</v>
      </c>
      <c r="M653" t="s">
        <v>261</v>
      </c>
      <c r="N653">
        <v>30381</v>
      </c>
      <c r="R653" s="2">
        <f t="shared" si="21"/>
        <v>8.2938854400419313</v>
      </c>
      <c r="S653" s="2">
        <f>VLOOKUP(A653,'Health Total'!$A$2:$S$226,14,0)</f>
        <v>366306</v>
      </c>
    </row>
    <row r="654" spans="1:19" x14ac:dyDescent="0.45">
      <c r="A654" s="2" t="str">
        <f t="shared" si="20"/>
        <v>2018|Central Region|Non-private Dwelling</v>
      </c>
      <c r="B654" t="s">
        <v>16</v>
      </c>
      <c r="C654" t="s">
        <v>17</v>
      </c>
      <c r="D654" t="s">
        <v>18</v>
      </c>
      <c r="E654" t="s">
        <v>19</v>
      </c>
      <c r="F654">
        <v>2018</v>
      </c>
      <c r="G654">
        <v>2018</v>
      </c>
      <c r="H654">
        <v>30</v>
      </c>
      <c r="I654" t="s">
        <v>246</v>
      </c>
      <c r="J654">
        <v>2</v>
      </c>
      <c r="K654" t="s">
        <v>23</v>
      </c>
      <c r="L654">
        <v>2</v>
      </c>
      <c r="M654" t="s">
        <v>262</v>
      </c>
      <c r="N654">
        <v>861</v>
      </c>
      <c r="R654" s="2">
        <f t="shared" si="21"/>
        <v>34.703748488512701</v>
      </c>
      <c r="S654" s="2">
        <f>VLOOKUP(A654,'Health Total'!$A$2:$S$226,14,0)</f>
        <v>2481</v>
      </c>
    </row>
    <row r="655" spans="1:19" x14ac:dyDescent="0.45">
      <c r="A655" s="2" t="str">
        <f t="shared" si="20"/>
        <v>2018|Central Region|Total - dwelling type</v>
      </c>
      <c r="B655" t="s">
        <v>16</v>
      </c>
      <c r="C655" t="s">
        <v>17</v>
      </c>
      <c r="D655" t="s">
        <v>18</v>
      </c>
      <c r="E655" t="s">
        <v>19</v>
      </c>
      <c r="F655">
        <v>2018</v>
      </c>
      <c r="G655">
        <v>2018</v>
      </c>
      <c r="H655">
        <v>30</v>
      </c>
      <c r="I655" t="s">
        <v>246</v>
      </c>
      <c r="J655">
        <v>2</v>
      </c>
      <c r="K655" t="s">
        <v>23</v>
      </c>
      <c r="L655">
        <v>99</v>
      </c>
      <c r="M655" t="s">
        <v>260</v>
      </c>
      <c r="N655">
        <v>31242</v>
      </c>
      <c r="R655" s="2">
        <f t="shared" si="21"/>
        <v>8.4715567522716366</v>
      </c>
      <c r="S655" s="2">
        <f>VLOOKUP(A655,'Health Total'!$A$2:$S$226,14,0)</f>
        <v>368787</v>
      </c>
    </row>
    <row r="656" spans="1:19" x14ac:dyDescent="0.45">
      <c r="A656" s="2" t="str">
        <f t="shared" si="20"/>
        <v>2018|Central Region|Private Dwelling</v>
      </c>
      <c r="B656" t="s">
        <v>16</v>
      </c>
      <c r="C656" t="s">
        <v>17</v>
      </c>
      <c r="D656" t="s">
        <v>18</v>
      </c>
      <c r="E656" t="s">
        <v>19</v>
      </c>
      <c r="F656">
        <v>2018</v>
      </c>
      <c r="G656">
        <v>2018</v>
      </c>
      <c r="H656">
        <v>30</v>
      </c>
      <c r="I656" t="s">
        <v>246</v>
      </c>
      <c r="J656">
        <v>21</v>
      </c>
      <c r="K656" t="s">
        <v>26</v>
      </c>
      <c r="L656">
        <v>1</v>
      </c>
      <c r="M656" t="s">
        <v>261</v>
      </c>
      <c r="N656">
        <v>16491</v>
      </c>
      <c r="R656" s="2">
        <f t="shared" si="21"/>
        <v>4.5019737596435769</v>
      </c>
      <c r="S656" s="2">
        <f>VLOOKUP(A656,'Health Total'!$A$2:$S$226,14,0)</f>
        <v>366306</v>
      </c>
    </row>
    <row r="657" spans="1:19" x14ac:dyDescent="0.45">
      <c r="A657" s="2" t="str">
        <f t="shared" si="20"/>
        <v>2018|Central Region|Non-private Dwelling</v>
      </c>
      <c r="B657" t="s">
        <v>16</v>
      </c>
      <c r="C657" t="s">
        <v>17</v>
      </c>
      <c r="D657" t="s">
        <v>18</v>
      </c>
      <c r="E657" t="s">
        <v>19</v>
      </c>
      <c r="F657">
        <v>2018</v>
      </c>
      <c r="G657">
        <v>2018</v>
      </c>
      <c r="H657">
        <v>30</v>
      </c>
      <c r="I657" t="s">
        <v>246</v>
      </c>
      <c r="J657">
        <v>21</v>
      </c>
      <c r="K657" t="s">
        <v>26</v>
      </c>
      <c r="L657">
        <v>2</v>
      </c>
      <c r="M657" t="s">
        <v>262</v>
      </c>
      <c r="N657">
        <v>234</v>
      </c>
      <c r="R657" s="2">
        <f t="shared" si="21"/>
        <v>9.4316807738814994</v>
      </c>
      <c r="S657" s="2">
        <f>VLOOKUP(A657,'Health Total'!$A$2:$S$226,14,0)</f>
        <v>2481</v>
      </c>
    </row>
    <row r="658" spans="1:19" x14ac:dyDescent="0.45">
      <c r="A658" s="2" t="str">
        <f t="shared" si="20"/>
        <v>2018|Central Region|Total - dwelling type</v>
      </c>
      <c r="B658" t="s">
        <v>16</v>
      </c>
      <c r="C658" t="s">
        <v>17</v>
      </c>
      <c r="D658" t="s">
        <v>18</v>
      </c>
      <c r="E658" t="s">
        <v>19</v>
      </c>
      <c r="F658">
        <v>2018</v>
      </c>
      <c r="G658">
        <v>2018</v>
      </c>
      <c r="H658">
        <v>30</v>
      </c>
      <c r="I658" t="s">
        <v>246</v>
      </c>
      <c r="J658">
        <v>21</v>
      </c>
      <c r="K658" t="s">
        <v>26</v>
      </c>
      <c r="L658">
        <v>99</v>
      </c>
      <c r="M658" t="s">
        <v>260</v>
      </c>
      <c r="N658">
        <v>16728</v>
      </c>
      <c r="R658" s="2">
        <f t="shared" si="21"/>
        <v>4.5359516468856009</v>
      </c>
      <c r="S658" s="2">
        <f>VLOOKUP(A658,'Health Total'!$A$2:$S$226,14,0)</f>
        <v>368787</v>
      </c>
    </row>
    <row r="659" spans="1:19" x14ac:dyDescent="0.45">
      <c r="A659" s="2" t="str">
        <f t="shared" si="20"/>
        <v>2018|Central Region|Private Dwelling</v>
      </c>
      <c r="B659" t="s">
        <v>16</v>
      </c>
      <c r="C659" t="s">
        <v>17</v>
      </c>
      <c r="D659" t="s">
        <v>18</v>
      </c>
      <c r="E659" t="s">
        <v>19</v>
      </c>
      <c r="F659">
        <v>2018</v>
      </c>
      <c r="G659">
        <v>2018</v>
      </c>
      <c r="H659">
        <v>30</v>
      </c>
      <c r="I659" t="s">
        <v>246</v>
      </c>
      <c r="J659">
        <v>22</v>
      </c>
      <c r="K659" t="s">
        <v>27</v>
      </c>
      <c r="L659">
        <v>1</v>
      </c>
      <c r="M659" t="s">
        <v>261</v>
      </c>
      <c r="N659">
        <v>13890</v>
      </c>
      <c r="R659" s="2">
        <f t="shared" si="21"/>
        <v>3.7919116803983557</v>
      </c>
      <c r="S659" s="2">
        <f>VLOOKUP(A659,'Health Total'!$A$2:$S$226,14,0)</f>
        <v>366306</v>
      </c>
    </row>
    <row r="660" spans="1:19" x14ac:dyDescent="0.45">
      <c r="A660" s="2" t="str">
        <f t="shared" si="20"/>
        <v>2018|Central Region|Non-private Dwelling</v>
      </c>
      <c r="B660" t="s">
        <v>16</v>
      </c>
      <c r="C660" t="s">
        <v>17</v>
      </c>
      <c r="D660" t="s">
        <v>18</v>
      </c>
      <c r="E660" t="s">
        <v>19</v>
      </c>
      <c r="F660">
        <v>2018</v>
      </c>
      <c r="G660">
        <v>2018</v>
      </c>
      <c r="H660">
        <v>30</v>
      </c>
      <c r="I660" t="s">
        <v>246</v>
      </c>
      <c r="J660">
        <v>22</v>
      </c>
      <c r="K660" t="s">
        <v>27</v>
      </c>
      <c r="L660">
        <v>2</v>
      </c>
      <c r="M660" t="s">
        <v>262</v>
      </c>
      <c r="N660">
        <v>624</v>
      </c>
      <c r="R660" s="2">
        <f t="shared" si="21"/>
        <v>25.151148730350663</v>
      </c>
      <c r="S660" s="2">
        <f>VLOOKUP(A660,'Health Total'!$A$2:$S$226,14,0)</f>
        <v>2481</v>
      </c>
    </row>
    <row r="661" spans="1:19" x14ac:dyDescent="0.45">
      <c r="A661" s="2" t="str">
        <f t="shared" si="20"/>
        <v>2018|Central Region|Total - dwelling type</v>
      </c>
      <c r="B661" t="s">
        <v>16</v>
      </c>
      <c r="C661" t="s">
        <v>17</v>
      </c>
      <c r="D661" t="s">
        <v>18</v>
      </c>
      <c r="E661" t="s">
        <v>19</v>
      </c>
      <c r="F661">
        <v>2018</v>
      </c>
      <c r="G661">
        <v>2018</v>
      </c>
      <c r="H661">
        <v>30</v>
      </c>
      <c r="I661" t="s">
        <v>246</v>
      </c>
      <c r="J661">
        <v>22</v>
      </c>
      <c r="K661" t="s">
        <v>27</v>
      </c>
      <c r="L661">
        <v>99</v>
      </c>
      <c r="M661" t="s">
        <v>260</v>
      </c>
      <c r="N661">
        <v>14514</v>
      </c>
      <c r="R661" s="2">
        <f t="shared" si="21"/>
        <v>3.9356051053860357</v>
      </c>
      <c r="S661" s="2">
        <f>VLOOKUP(A661,'Health Total'!$A$2:$S$226,14,0)</f>
        <v>368787</v>
      </c>
    </row>
    <row r="662" spans="1:19" x14ac:dyDescent="0.45">
      <c r="A662" s="2" t="str">
        <f t="shared" si="20"/>
        <v>2018|Central Region|Private Dwelling</v>
      </c>
      <c r="B662" t="s">
        <v>16</v>
      </c>
      <c r="C662" t="s">
        <v>17</v>
      </c>
      <c r="D662" t="s">
        <v>18</v>
      </c>
      <c r="E662" t="s">
        <v>19</v>
      </c>
      <c r="F662">
        <v>2018</v>
      </c>
      <c r="G662">
        <v>2018</v>
      </c>
      <c r="H662">
        <v>30</v>
      </c>
      <c r="I662" t="s">
        <v>246</v>
      </c>
      <c r="J662">
        <v>3</v>
      </c>
      <c r="K662" t="s">
        <v>28</v>
      </c>
      <c r="L662">
        <v>1</v>
      </c>
      <c r="M662" t="s">
        <v>261</v>
      </c>
      <c r="N662">
        <v>1608</v>
      </c>
      <c r="R662" s="2">
        <f t="shared" si="21"/>
        <v>0.4389772485299176</v>
      </c>
      <c r="S662" s="2">
        <f>VLOOKUP(A662,'Health Total'!$A$2:$S$226,14,0)</f>
        <v>366306</v>
      </c>
    </row>
    <row r="663" spans="1:19" x14ac:dyDescent="0.45">
      <c r="A663" s="2" t="str">
        <f t="shared" si="20"/>
        <v>2018|Central Region|Non-private Dwelling</v>
      </c>
      <c r="B663" t="s">
        <v>16</v>
      </c>
      <c r="C663" t="s">
        <v>17</v>
      </c>
      <c r="D663" t="s">
        <v>18</v>
      </c>
      <c r="E663" t="s">
        <v>19</v>
      </c>
      <c r="F663">
        <v>2018</v>
      </c>
      <c r="G663">
        <v>2018</v>
      </c>
      <c r="H663">
        <v>30</v>
      </c>
      <c r="I663" t="s">
        <v>246</v>
      </c>
      <c r="J663">
        <v>3</v>
      </c>
      <c r="K663" t="s">
        <v>28</v>
      </c>
      <c r="L663">
        <v>2</v>
      </c>
      <c r="M663" t="s">
        <v>262</v>
      </c>
      <c r="N663">
        <v>12</v>
      </c>
      <c r="R663" s="2">
        <f t="shared" si="21"/>
        <v>0.48367593712212814</v>
      </c>
      <c r="S663" s="2">
        <f>VLOOKUP(A663,'Health Total'!$A$2:$S$226,14,0)</f>
        <v>2481</v>
      </c>
    </row>
    <row r="664" spans="1:19" x14ac:dyDescent="0.45">
      <c r="A664" s="2" t="str">
        <f t="shared" si="20"/>
        <v>2018|Central Region|Total - dwelling type</v>
      </c>
      <c r="B664" t="s">
        <v>16</v>
      </c>
      <c r="C664" t="s">
        <v>17</v>
      </c>
      <c r="D664" t="s">
        <v>18</v>
      </c>
      <c r="E664" t="s">
        <v>19</v>
      </c>
      <c r="F664">
        <v>2018</v>
      </c>
      <c r="G664">
        <v>2018</v>
      </c>
      <c r="H664">
        <v>30</v>
      </c>
      <c r="I664" t="s">
        <v>246</v>
      </c>
      <c r="J664">
        <v>3</v>
      </c>
      <c r="K664" t="s">
        <v>28</v>
      </c>
      <c r="L664">
        <v>99</v>
      </c>
      <c r="M664" t="s">
        <v>260</v>
      </c>
      <c r="N664">
        <v>1620</v>
      </c>
      <c r="R664" s="2">
        <f t="shared" si="21"/>
        <v>0.4392779571948035</v>
      </c>
      <c r="S664" s="2">
        <f>VLOOKUP(A664,'Health Total'!$A$2:$S$226,14,0)</f>
        <v>368787</v>
      </c>
    </row>
    <row r="665" spans="1:19" x14ac:dyDescent="0.45">
      <c r="A665" s="2" t="str">
        <f t="shared" si="20"/>
        <v>2018|Central Region|Private Dwelling</v>
      </c>
      <c r="B665" t="s">
        <v>16</v>
      </c>
      <c r="C665" t="s">
        <v>17</v>
      </c>
      <c r="D665" t="s">
        <v>18</v>
      </c>
      <c r="E665" t="s">
        <v>19</v>
      </c>
      <c r="F665">
        <v>2018</v>
      </c>
      <c r="G665">
        <v>2018</v>
      </c>
      <c r="H665">
        <v>30</v>
      </c>
      <c r="I665" t="s">
        <v>246</v>
      </c>
      <c r="J665">
        <v>999</v>
      </c>
      <c r="K665" t="s">
        <v>29</v>
      </c>
      <c r="L665">
        <v>1</v>
      </c>
      <c r="M665" t="s">
        <v>261</v>
      </c>
      <c r="N665">
        <v>366306</v>
      </c>
      <c r="R665" s="2">
        <f t="shared" si="21"/>
        <v>100</v>
      </c>
      <c r="S665" s="2">
        <f>VLOOKUP(A665,'Health Total'!$A$2:$S$226,14,0)</f>
        <v>366306</v>
      </c>
    </row>
    <row r="666" spans="1:19" x14ac:dyDescent="0.45">
      <c r="A666" s="2" t="str">
        <f t="shared" si="20"/>
        <v>2018|Central Region|Non-private Dwelling</v>
      </c>
      <c r="B666" t="s">
        <v>16</v>
      </c>
      <c r="C666" t="s">
        <v>17</v>
      </c>
      <c r="D666" t="s">
        <v>18</v>
      </c>
      <c r="E666" t="s">
        <v>19</v>
      </c>
      <c r="F666">
        <v>2018</v>
      </c>
      <c r="G666">
        <v>2018</v>
      </c>
      <c r="H666">
        <v>30</v>
      </c>
      <c r="I666" t="s">
        <v>246</v>
      </c>
      <c r="J666">
        <v>999</v>
      </c>
      <c r="K666" t="s">
        <v>29</v>
      </c>
      <c r="L666">
        <v>2</v>
      </c>
      <c r="M666" t="s">
        <v>262</v>
      </c>
      <c r="N666">
        <v>2481</v>
      </c>
      <c r="R666" s="2">
        <f t="shared" si="21"/>
        <v>100</v>
      </c>
      <c r="S666" s="2">
        <f>VLOOKUP(A666,'Health Total'!$A$2:$S$226,14,0)</f>
        <v>2481</v>
      </c>
    </row>
    <row r="667" spans="1:19" x14ac:dyDescent="0.45">
      <c r="A667" s="2" t="str">
        <f t="shared" si="20"/>
        <v>2018|Central Region|Total - dwelling type</v>
      </c>
      <c r="B667" t="s">
        <v>16</v>
      </c>
      <c r="C667" t="s">
        <v>17</v>
      </c>
      <c r="D667" t="s">
        <v>18</v>
      </c>
      <c r="E667" t="s">
        <v>19</v>
      </c>
      <c r="F667">
        <v>2018</v>
      </c>
      <c r="G667">
        <v>2018</v>
      </c>
      <c r="H667">
        <v>30</v>
      </c>
      <c r="I667" t="s">
        <v>246</v>
      </c>
      <c r="J667">
        <v>999</v>
      </c>
      <c r="K667" t="s">
        <v>29</v>
      </c>
      <c r="L667">
        <v>99</v>
      </c>
      <c r="M667" t="s">
        <v>260</v>
      </c>
      <c r="N667">
        <v>368787</v>
      </c>
      <c r="R667" s="2">
        <f t="shared" si="21"/>
        <v>100</v>
      </c>
      <c r="S667" s="2">
        <f>VLOOKUP(A667,'Health Total'!$A$2:$S$226,14,0)</f>
        <v>368787</v>
      </c>
    </row>
    <row r="668" spans="1:19" x14ac:dyDescent="0.45">
      <c r="A668" s="2" t="str">
        <f t="shared" si="20"/>
        <v>2018|Hawke's Bay|Private Dwelling</v>
      </c>
      <c r="B668" t="s">
        <v>16</v>
      </c>
      <c r="C668" t="s">
        <v>17</v>
      </c>
      <c r="D668" t="s">
        <v>18</v>
      </c>
      <c r="E668" t="s">
        <v>19</v>
      </c>
      <c r="F668">
        <v>2018</v>
      </c>
      <c r="G668">
        <v>2018</v>
      </c>
      <c r="H668">
        <v>300</v>
      </c>
      <c r="I668" t="s">
        <v>245</v>
      </c>
      <c r="J668">
        <v>1</v>
      </c>
      <c r="K668" t="s">
        <v>22</v>
      </c>
      <c r="L668">
        <v>1</v>
      </c>
      <c r="M668" t="s">
        <v>261</v>
      </c>
      <c r="N668">
        <v>60495</v>
      </c>
      <c r="R668" s="2">
        <f t="shared" si="21"/>
        <v>91.293915248098514</v>
      </c>
      <c r="S668" s="2">
        <f>VLOOKUP(A668,'Health Total'!$A$2:$S$226,14,0)</f>
        <v>66264</v>
      </c>
    </row>
    <row r="669" spans="1:19" x14ac:dyDescent="0.45">
      <c r="A669" s="2" t="str">
        <f t="shared" si="20"/>
        <v>2018|Hawke's Bay|Non-private Dwelling</v>
      </c>
      <c r="B669" t="s">
        <v>16</v>
      </c>
      <c r="C669" t="s">
        <v>17</v>
      </c>
      <c r="D669" t="s">
        <v>18</v>
      </c>
      <c r="E669" t="s">
        <v>19</v>
      </c>
      <c r="F669">
        <v>2018</v>
      </c>
      <c r="G669">
        <v>2018</v>
      </c>
      <c r="H669">
        <v>300</v>
      </c>
      <c r="I669" t="s">
        <v>245</v>
      </c>
      <c r="J669">
        <v>1</v>
      </c>
      <c r="K669" t="s">
        <v>22</v>
      </c>
      <c r="L669">
        <v>2</v>
      </c>
      <c r="M669" t="s">
        <v>262</v>
      </c>
      <c r="N669">
        <v>405</v>
      </c>
      <c r="R669" s="2">
        <f t="shared" si="21"/>
        <v>61.363636363636367</v>
      </c>
      <c r="S669" s="2">
        <f>VLOOKUP(A669,'Health Total'!$A$2:$S$226,14,0)</f>
        <v>660</v>
      </c>
    </row>
    <row r="670" spans="1:19" x14ac:dyDescent="0.45">
      <c r="A670" s="2" t="str">
        <f t="shared" si="20"/>
        <v>2018|Hawke's Bay|Total - dwelling type</v>
      </c>
      <c r="B670" t="s">
        <v>16</v>
      </c>
      <c r="C670" t="s">
        <v>17</v>
      </c>
      <c r="D670" t="s">
        <v>18</v>
      </c>
      <c r="E670" t="s">
        <v>19</v>
      </c>
      <c r="F670">
        <v>2018</v>
      </c>
      <c r="G670">
        <v>2018</v>
      </c>
      <c r="H670">
        <v>300</v>
      </c>
      <c r="I670" t="s">
        <v>245</v>
      </c>
      <c r="J670">
        <v>1</v>
      </c>
      <c r="K670" t="s">
        <v>22</v>
      </c>
      <c r="L670">
        <v>99</v>
      </c>
      <c r="M670" t="s">
        <v>260</v>
      </c>
      <c r="N670">
        <v>60900</v>
      </c>
      <c r="R670" s="2">
        <f t="shared" si="21"/>
        <v>91.002824225579417</v>
      </c>
      <c r="S670" s="2">
        <f>VLOOKUP(A670,'Health Total'!$A$2:$S$226,14,0)</f>
        <v>66921</v>
      </c>
    </row>
    <row r="671" spans="1:19" x14ac:dyDescent="0.45">
      <c r="A671" s="2" t="str">
        <f t="shared" si="20"/>
        <v>2018|Hawke's Bay|Private Dwelling</v>
      </c>
      <c r="B671" t="s">
        <v>16</v>
      </c>
      <c r="C671" t="s">
        <v>17</v>
      </c>
      <c r="D671" t="s">
        <v>18</v>
      </c>
      <c r="E671" t="s">
        <v>19</v>
      </c>
      <c r="F671">
        <v>2018</v>
      </c>
      <c r="G671">
        <v>2018</v>
      </c>
      <c r="H671">
        <v>300</v>
      </c>
      <c r="I671" t="s">
        <v>245</v>
      </c>
      <c r="J671">
        <v>2</v>
      </c>
      <c r="K671" t="s">
        <v>23</v>
      </c>
      <c r="L671">
        <v>1</v>
      </c>
      <c r="M671" t="s">
        <v>261</v>
      </c>
      <c r="N671">
        <v>5577</v>
      </c>
      <c r="R671" s="2">
        <f t="shared" si="21"/>
        <v>8.4163346613545809</v>
      </c>
      <c r="S671" s="2">
        <f>VLOOKUP(A671,'Health Total'!$A$2:$S$226,14,0)</f>
        <v>66264</v>
      </c>
    </row>
    <row r="672" spans="1:19" x14ac:dyDescent="0.45">
      <c r="A672" s="2" t="str">
        <f t="shared" si="20"/>
        <v>2018|Hawke's Bay|Non-private Dwelling</v>
      </c>
      <c r="B672" t="s">
        <v>16</v>
      </c>
      <c r="C672" t="s">
        <v>17</v>
      </c>
      <c r="D672" t="s">
        <v>18</v>
      </c>
      <c r="E672" t="s">
        <v>19</v>
      </c>
      <c r="F672">
        <v>2018</v>
      </c>
      <c r="G672">
        <v>2018</v>
      </c>
      <c r="H672">
        <v>300</v>
      </c>
      <c r="I672" t="s">
        <v>245</v>
      </c>
      <c r="J672">
        <v>2</v>
      </c>
      <c r="K672" t="s">
        <v>23</v>
      </c>
      <c r="L672">
        <v>2</v>
      </c>
      <c r="M672" t="s">
        <v>262</v>
      </c>
      <c r="N672">
        <v>252</v>
      </c>
      <c r="R672" s="2">
        <f t="shared" si="21"/>
        <v>38.181818181818187</v>
      </c>
      <c r="S672" s="2">
        <f>VLOOKUP(A672,'Health Total'!$A$2:$S$226,14,0)</f>
        <v>660</v>
      </c>
    </row>
    <row r="673" spans="1:19" x14ac:dyDescent="0.45">
      <c r="A673" s="2" t="str">
        <f t="shared" si="20"/>
        <v>2018|Hawke's Bay|Total - dwelling type</v>
      </c>
      <c r="B673" t="s">
        <v>16</v>
      </c>
      <c r="C673" t="s">
        <v>17</v>
      </c>
      <c r="D673" t="s">
        <v>18</v>
      </c>
      <c r="E673" t="s">
        <v>19</v>
      </c>
      <c r="F673">
        <v>2018</v>
      </c>
      <c r="G673">
        <v>2018</v>
      </c>
      <c r="H673">
        <v>300</v>
      </c>
      <c r="I673" t="s">
        <v>245</v>
      </c>
      <c r="J673">
        <v>2</v>
      </c>
      <c r="K673" t="s">
        <v>23</v>
      </c>
      <c r="L673">
        <v>99</v>
      </c>
      <c r="M673" t="s">
        <v>260</v>
      </c>
      <c r="N673">
        <v>5829</v>
      </c>
      <c r="R673" s="2">
        <f t="shared" si="21"/>
        <v>8.7102703187340307</v>
      </c>
      <c r="S673" s="2">
        <f>VLOOKUP(A673,'Health Total'!$A$2:$S$226,14,0)</f>
        <v>66921</v>
      </c>
    </row>
    <row r="674" spans="1:19" x14ac:dyDescent="0.45">
      <c r="A674" s="2" t="str">
        <f t="shared" si="20"/>
        <v>2018|Hawke's Bay|Private Dwelling</v>
      </c>
      <c r="B674" t="s">
        <v>16</v>
      </c>
      <c r="C674" t="s">
        <v>17</v>
      </c>
      <c r="D674" t="s">
        <v>18</v>
      </c>
      <c r="E674" t="s">
        <v>19</v>
      </c>
      <c r="F674">
        <v>2018</v>
      </c>
      <c r="G674">
        <v>2018</v>
      </c>
      <c r="H674">
        <v>300</v>
      </c>
      <c r="I674" t="s">
        <v>245</v>
      </c>
      <c r="J674">
        <v>21</v>
      </c>
      <c r="K674" t="s">
        <v>26</v>
      </c>
      <c r="L674">
        <v>1</v>
      </c>
      <c r="M674" t="s">
        <v>261</v>
      </c>
      <c r="N674">
        <v>3276</v>
      </c>
      <c r="R674" s="2">
        <f t="shared" si="21"/>
        <v>4.9438609199565375</v>
      </c>
      <c r="S674" s="2">
        <f>VLOOKUP(A674,'Health Total'!$A$2:$S$226,14,0)</f>
        <v>66264</v>
      </c>
    </row>
    <row r="675" spans="1:19" x14ac:dyDescent="0.45">
      <c r="A675" s="2" t="str">
        <f t="shared" si="20"/>
        <v>2018|Hawke's Bay|Non-private Dwelling</v>
      </c>
      <c r="B675" t="s">
        <v>16</v>
      </c>
      <c r="C675" t="s">
        <v>17</v>
      </c>
      <c r="D675" t="s">
        <v>18</v>
      </c>
      <c r="E675" t="s">
        <v>19</v>
      </c>
      <c r="F675">
        <v>2018</v>
      </c>
      <c r="G675">
        <v>2018</v>
      </c>
      <c r="H675">
        <v>300</v>
      </c>
      <c r="I675" t="s">
        <v>245</v>
      </c>
      <c r="J675">
        <v>21</v>
      </c>
      <c r="K675" t="s">
        <v>26</v>
      </c>
      <c r="L675">
        <v>2</v>
      </c>
      <c r="M675" t="s">
        <v>262</v>
      </c>
      <c r="N675">
        <v>54</v>
      </c>
      <c r="R675" s="2">
        <f t="shared" si="21"/>
        <v>8.1818181818181817</v>
      </c>
      <c r="S675" s="2">
        <f>VLOOKUP(A675,'Health Total'!$A$2:$S$226,14,0)</f>
        <v>660</v>
      </c>
    </row>
    <row r="676" spans="1:19" x14ac:dyDescent="0.45">
      <c r="A676" s="2" t="str">
        <f t="shared" si="20"/>
        <v>2018|Hawke's Bay|Total - dwelling type</v>
      </c>
      <c r="B676" t="s">
        <v>16</v>
      </c>
      <c r="C676" t="s">
        <v>17</v>
      </c>
      <c r="D676" t="s">
        <v>18</v>
      </c>
      <c r="E676" t="s">
        <v>19</v>
      </c>
      <c r="F676">
        <v>2018</v>
      </c>
      <c r="G676">
        <v>2018</v>
      </c>
      <c r="H676">
        <v>300</v>
      </c>
      <c r="I676" t="s">
        <v>245</v>
      </c>
      <c r="J676">
        <v>21</v>
      </c>
      <c r="K676" t="s">
        <v>26</v>
      </c>
      <c r="L676">
        <v>99</v>
      </c>
      <c r="M676" t="s">
        <v>260</v>
      </c>
      <c r="N676">
        <v>3333</v>
      </c>
      <c r="R676" s="2">
        <f t="shared" si="21"/>
        <v>4.9804993948088043</v>
      </c>
      <c r="S676" s="2">
        <f>VLOOKUP(A676,'Health Total'!$A$2:$S$226,14,0)</f>
        <v>66921</v>
      </c>
    </row>
    <row r="677" spans="1:19" x14ac:dyDescent="0.45">
      <c r="A677" s="2" t="str">
        <f t="shared" si="20"/>
        <v>2018|Hawke's Bay|Private Dwelling</v>
      </c>
      <c r="B677" t="s">
        <v>16</v>
      </c>
      <c r="C677" t="s">
        <v>17</v>
      </c>
      <c r="D677" t="s">
        <v>18</v>
      </c>
      <c r="E677" t="s">
        <v>19</v>
      </c>
      <c r="F677">
        <v>2018</v>
      </c>
      <c r="G677">
        <v>2018</v>
      </c>
      <c r="H677">
        <v>300</v>
      </c>
      <c r="I677" t="s">
        <v>245</v>
      </c>
      <c r="J677">
        <v>22</v>
      </c>
      <c r="K677" t="s">
        <v>27</v>
      </c>
      <c r="L677">
        <v>1</v>
      </c>
      <c r="M677" t="s">
        <v>261</v>
      </c>
      <c r="N677">
        <v>2298</v>
      </c>
      <c r="R677" s="2">
        <f t="shared" si="21"/>
        <v>3.4679463962332484</v>
      </c>
      <c r="S677" s="2">
        <f>VLOOKUP(A677,'Health Total'!$A$2:$S$226,14,0)</f>
        <v>66264</v>
      </c>
    </row>
    <row r="678" spans="1:19" x14ac:dyDescent="0.45">
      <c r="A678" s="2" t="str">
        <f t="shared" si="20"/>
        <v>2018|Hawke's Bay|Non-private Dwelling</v>
      </c>
      <c r="B678" t="s">
        <v>16</v>
      </c>
      <c r="C678" t="s">
        <v>17</v>
      </c>
      <c r="D678" t="s">
        <v>18</v>
      </c>
      <c r="E678" t="s">
        <v>19</v>
      </c>
      <c r="F678">
        <v>2018</v>
      </c>
      <c r="G678">
        <v>2018</v>
      </c>
      <c r="H678">
        <v>300</v>
      </c>
      <c r="I678" t="s">
        <v>245</v>
      </c>
      <c r="J678">
        <v>22</v>
      </c>
      <c r="K678" t="s">
        <v>27</v>
      </c>
      <c r="L678">
        <v>2</v>
      </c>
      <c r="M678" t="s">
        <v>262</v>
      </c>
      <c r="N678">
        <v>198</v>
      </c>
      <c r="R678" s="2">
        <f t="shared" si="21"/>
        <v>30</v>
      </c>
      <c r="S678" s="2">
        <f>VLOOKUP(A678,'Health Total'!$A$2:$S$226,14,0)</f>
        <v>660</v>
      </c>
    </row>
    <row r="679" spans="1:19" x14ac:dyDescent="0.45">
      <c r="A679" s="2" t="str">
        <f t="shared" si="20"/>
        <v>2018|Hawke's Bay|Total - dwelling type</v>
      </c>
      <c r="B679" t="s">
        <v>16</v>
      </c>
      <c r="C679" t="s">
        <v>17</v>
      </c>
      <c r="D679" t="s">
        <v>18</v>
      </c>
      <c r="E679" t="s">
        <v>19</v>
      </c>
      <c r="F679">
        <v>2018</v>
      </c>
      <c r="G679">
        <v>2018</v>
      </c>
      <c r="H679">
        <v>300</v>
      </c>
      <c r="I679" t="s">
        <v>245</v>
      </c>
      <c r="J679">
        <v>22</v>
      </c>
      <c r="K679" t="s">
        <v>27</v>
      </c>
      <c r="L679">
        <v>99</v>
      </c>
      <c r="M679" t="s">
        <v>260</v>
      </c>
      <c r="N679">
        <v>2493</v>
      </c>
      <c r="R679" s="2">
        <f t="shared" si="21"/>
        <v>3.7252880261801229</v>
      </c>
      <c r="S679" s="2">
        <f>VLOOKUP(A679,'Health Total'!$A$2:$S$226,14,0)</f>
        <v>66921</v>
      </c>
    </row>
    <row r="680" spans="1:19" x14ac:dyDescent="0.45">
      <c r="A680" s="2" t="str">
        <f t="shared" si="20"/>
        <v>2018|Hawke's Bay|Private Dwelling</v>
      </c>
      <c r="B680" t="s">
        <v>16</v>
      </c>
      <c r="C680" t="s">
        <v>17</v>
      </c>
      <c r="D680" t="s">
        <v>18</v>
      </c>
      <c r="E680" t="s">
        <v>19</v>
      </c>
      <c r="F680">
        <v>2018</v>
      </c>
      <c r="G680">
        <v>2018</v>
      </c>
      <c r="H680">
        <v>300</v>
      </c>
      <c r="I680" t="s">
        <v>245</v>
      </c>
      <c r="J680">
        <v>3</v>
      </c>
      <c r="K680" t="s">
        <v>28</v>
      </c>
      <c r="L680">
        <v>1</v>
      </c>
      <c r="M680" t="s">
        <v>261</v>
      </c>
      <c r="N680">
        <v>192</v>
      </c>
      <c r="R680" s="2">
        <f t="shared" si="21"/>
        <v>0.28975009054690332</v>
      </c>
      <c r="S680" s="2">
        <f>VLOOKUP(A680,'Health Total'!$A$2:$S$226,14,0)</f>
        <v>66264</v>
      </c>
    </row>
    <row r="681" spans="1:19" x14ac:dyDescent="0.45">
      <c r="A681" s="2" t="str">
        <f t="shared" si="20"/>
        <v>2018|Hawke's Bay|Non-private Dwelling</v>
      </c>
      <c r="B681" t="s">
        <v>16</v>
      </c>
      <c r="C681" t="s">
        <v>17</v>
      </c>
      <c r="D681" t="s">
        <v>18</v>
      </c>
      <c r="E681" t="s">
        <v>19</v>
      </c>
      <c r="F681">
        <v>2018</v>
      </c>
      <c r="G681">
        <v>2018</v>
      </c>
      <c r="H681">
        <v>300</v>
      </c>
      <c r="I681" t="s">
        <v>245</v>
      </c>
      <c r="J681">
        <v>3</v>
      </c>
      <c r="K681" t="s">
        <v>28</v>
      </c>
      <c r="L681">
        <v>2</v>
      </c>
      <c r="M681" t="s">
        <v>262</v>
      </c>
      <c r="N681">
        <v>3</v>
      </c>
      <c r="R681" s="2">
        <f t="shared" si="21"/>
        <v>0.45454545454545453</v>
      </c>
      <c r="S681" s="2">
        <f>VLOOKUP(A681,'Health Total'!$A$2:$S$226,14,0)</f>
        <v>660</v>
      </c>
    </row>
    <row r="682" spans="1:19" x14ac:dyDescent="0.45">
      <c r="A682" s="2" t="str">
        <f t="shared" si="20"/>
        <v>2018|Hawke's Bay|Total - dwelling type</v>
      </c>
      <c r="B682" t="s">
        <v>16</v>
      </c>
      <c r="C682" t="s">
        <v>17</v>
      </c>
      <c r="D682" t="s">
        <v>18</v>
      </c>
      <c r="E682" t="s">
        <v>19</v>
      </c>
      <c r="F682">
        <v>2018</v>
      </c>
      <c r="G682">
        <v>2018</v>
      </c>
      <c r="H682">
        <v>300</v>
      </c>
      <c r="I682" t="s">
        <v>245</v>
      </c>
      <c r="J682">
        <v>3</v>
      </c>
      <c r="K682" t="s">
        <v>28</v>
      </c>
      <c r="L682">
        <v>99</v>
      </c>
      <c r="M682" t="s">
        <v>260</v>
      </c>
      <c r="N682">
        <v>198</v>
      </c>
      <c r="R682" s="2">
        <f t="shared" si="21"/>
        <v>0.29587125117676066</v>
      </c>
      <c r="S682" s="2">
        <f>VLOOKUP(A682,'Health Total'!$A$2:$S$226,14,0)</f>
        <v>66921</v>
      </c>
    </row>
    <row r="683" spans="1:19" x14ac:dyDescent="0.45">
      <c r="A683" s="2" t="str">
        <f t="shared" si="20"/>
        <v>2018|Hawke's Bay|Private Dwelling</v>
      </c>
      <c r="B683" t="s">
        <v>16</v>
      </c>
      <c r="C683" t="s">
        <v>17</v>
      </c>
      <c r="D683" t="s">
        <v>18</v>
      </c>
      <c r="E683" t="s">
        <v>19</v>
      </c>
      <c r="F683">
        <v>2018</v>
      </c>
      <c r="G683">
        <v>2018</v>
      </c>
      <c r="H683">
        <v>300</v>
      </c>
      <c r="I683" t="s">
        <v>245</v>
      </c>
      <c r="J683">
        <v>999</v>
      </c>
      <c r="K683" t="s">
        <v>29</v>
      </c>
      <c r="L683">
        <v>1</v>
      </c>
      <c r="M683" t="s">
        <v>261</v>
      </c>
      <c r="N683">
        <v>66264</v>
      </c>
      <c r="R683" s="2">
        <f t="shared" si="21"/>
        <v>100</v>
      </c>
      <c r="S683" s="2">
        <f>VLOOKUP(A683,'Health Total'!$A$2:$S$226,14,0)</f>
        <v>66264</v>
      </c>
    </row>
    <row r="684" spans="1:19" x14ac:dyDescent="0.45">
      <c r="A684" s="2" t="str">
        <f t="shared" si="20"/>
        <v>2018|Hawke's Bay|Non-private Dwelling</v>
      </c>
      <c r="B684" t="s">
        <v>16</v>
      </c>
      <c r="C684" t="s">
        <v>17</v>
      </c>
      <c r="D684" t="s">
        <v>18</v>
      </c>
      <c r="E684" t="s">
        <v>19</v>
      </c>
      <c r="F684">
        <v>2018</v>
      </c>
      <c r="G684">
        <v>2018</v>
      </c>
      <c r="H684">
        <v>300</v>
      </c>
      <c r="I684" t="s">
        <v>245</v>
      </c>
      <c r="J684">
        <v>999</v>
      </c>
      <c r="K684" t="s">
        <v>29</v>
      </c>
      <c r="L684">
        <v>2</v>
      </c>
      <c r="M684" t="s">
        <v>262</v>
      </c>
      <c r="N684">
        <v>660</v>
      </c>
      <c r="R684" s="2">
        <f t="shared" si="21"/>
        <v>100</v>
      </c>
      <c r="S684" s="2">
        <f>VLOOKUP(A684,'Health Total'!$A$2:$S$226,14,0)</f>
        <v>660</v>
      </c>
    </row>
    <row r="685" spans="1:19" x14ac:dyDescent="0.45">
      <c r="A685" s="2" t="str">
        <f t="shared" si="20"/>
        <v>2018|Hawke's Bay|Total - dwelling type</v>
      </c>
      <c r="B685" t="s">
        <v>16</v>
      </c>
      <c r="C685" t="s">
        <v>17</v>
      </c>
      <c r="D685" t="s">
        <v>18</v>
      </c>
      <c r="E685" t="s">
        <v>19</v>
      </c>
      <c r="F685">
        <v>2018</v>
      </c>
      <c r="G685">
        <v>2018</v>
      </c>
      <c r="H685">
        <v>300</v>
      </c>
      <c r="I685" t="s">
        <v>245</v>
      </c>
      <c r="J685">
        <v>999</v>
      </c>
      <c r="K685" t="s">
        <v>29</v>
      </c>
      <c r="L685">
        <v>99</v>
      </c>
      <c r="M685" t="s">
        <v>260</v>
      </c>
      <c r="N685">
        <v>66921</v>
      </c>
      <c r="R685" s="2">
        <f t="shared" si="21"/>
        <v>100</v>
      </c>
      <c r="S685" s="2">
        <f>VLOOKUP(A685,'Health Total'!$A$2:$S$226,14,0)</f>
        <v>66921</v>
      </c>
    </row>
    <row r="686" spans="1:19" x14ac:dyDescent="0.45">
      <c r="A686" s="2" t="str">
        <f t="shared" si="20"/>
        <v>2018|Whanganui|Private Dwelling</v>
      </c>
      <c r="B686" t="s">
        <v>16</v>
      </c>
      <c r="C686" t="s">
        <v>17</v>
      </c>
      <c r="D686" t="s">
        <v>18</v>
      </c>
      <c r="E686" t="s">
        <v>19</v>
      </c>
      <c r="F686">
        <v>2018</v>
      </c>
      <c r="G686">
        <v>2018</v>
      </c>
      <c r="H686">
        <v>301</v>
      </c>
      <c r="I686" t="s">
        <v>244</v>
      </c>
      <c r="J686">
        <v>1</v>
      </c>
      <c r="K686" t="s">
        <v>22</v>
      </c>
      <c r="L686">
        <v>1</v>
      </c>
      <c r="M686" t="s">
        <v>261</v>
      </c>
      <c r="N686">
        <v>25413</v>
      </c>
      <c r="R686" s="2">
        <f t="shared" si="21"/>
        <v>86.926629040533612</v>
      </c>
      <c r="S686" s="2">
        <f>VLOOKUP(A686,'Health Total'!$A$2:$S$226,14,0)</f>
        <v>29235</v>
      </c>
    </row>
    <row r="687" spans="1:19" x14ac:dyDescent="0.45">
      <c r="A687" s="2" t="str">
        <f t="shared" si="20"/>
        <v>2018|Whanganui|Non-private Dwelling</v>
      </c>
      <c r="B687" t="s">
        <v>16</v>
      </c>
      <c r="C687" t="s">
        <v>17</v>
      </c>
      <c r="D687" t="s">
        <v>18</v>
      </c>
      <c r="E687" t="s">
        <v>19</v>
      </c>
      <c r="F687">
        <v>2018</v>
      </c>
      <c r="G687">
        <v>2018</v>
      </c>
      <c r="H687">
        <v>301</v>
      </c>
      <c r="I687" t="s">
        <v>244</v>
      </c>
      <c r="J687">
        <v>1</v>
      </c>
      <c r="K687" t="s">
        <v>22</v>
      </c>
      <c r="L687">
        <v>2</v>
      </c>
      <c r="M687" t="s">
        <v>262</v>
      </c>
      <c r="N687">
        <v>174</v>
      </c>
      <c r="R687" s="2">
        <f t="shared" si="21"/>
        <v>43.939393939393938</v>
      </c>
      <c r="S687" s="2">
        <f>VLOOKUP(A687,'Health Total'!$A$2:$S$226,14,0)</f>
        <v>396</v>
      </c>
    </row>
    <row r="688" spans="1:19" x14ac:dyDescent="0.45">
      <c r="A688" s="2" t="str">
        <f t="shared" si="20"/>
        <v>2018|Whanganui|Total - dwelling type</v>
      </c>
      <c r="B688" t="s">
        <v>16</v>
      </c>
      <c r="C688" t="s">
        <v>17</v>
      </c>
      <c r="D688" t="s">
        <v>18</v>
      </c>
      <c r="E688" t="s">
        <v>19</v>
      </c>
      <c r="F688">
        <v>2018</v>
      </c>
      <c r="G688">
        <v>2018</v>
      </c>
      <c r="H688">
        <v>301</v>
      </c>
      <c r="I688" t="s">
        <v>244</v>
      </c>
      <c r="J688">
        <v>1</v>
      </c>
      <c r="K688" t="s">
        <v>22</v>
      </c>
      <c r="L688">
        <v>99</v>
      </c>
      <c r="M688" t="s">
        <v>260</v>
      </c>
      <c r="N688">
        <v>25590</v>
      </c>
      <c r="R688" s="2">
        <f t="shared" si="21"/>
        <v>86.371000405022286</v>
      </c>
      <c r="S688" s="2">
        <f>VLOOKUP(A688,'Health Total'!$A$2:$S$226,14,0)</f>
        <v>29628</v>
      </c>
    </row>
    <row r="689" spans="1:19" x14ac:dyDescent="0.45">
      <c r="A689" s="2" t="str">
        <f t="shared" si="20"/>
        <v>2018|Whanganui|Private Dwelling</v>
      </c>
      <c r="B689" t="s">
        <v>16</v>
      </c>
      <c r="C689" t="s">
        <v>17</v>
      </c>
      <c r="D689" t="s">
        <v>18</v>
      </c>
      <c r="E689" t="s">
        <v>19</v>
      </c>
      <c r="F689">
        <v>2018</v>
      </c>
      <c r="G689">
        <v>2018</v>
      </c>
      <c r="H689">
        <v>301</v>
      </c>
      <c r="I689" t="s">
        <v>244</v>
      </c>
      <c r="J689">
        <v>2</v>
      </c>
      <c r="K689" t="s">
        <v>23</v>
      </c>
      <c r="L689">
        <v>1</v>
      </c>
      <c r="M689" t="s">
        <v>261</v>
      </c>
      <c r="N689">
        <v>3735</v>
      </c>
      <c r="R689" s="2">
        <f t="shared" si="21"/>
        <v>12.775782452539763</v>
      </c>
      <c r="S689" s="2">
        <f>VLOOKUP(A689,'Health Total'!$A$2:$S$226,14,0)</f>
        <v>29235</v>
      </c>
    </row>
    <row r="690" spans="1:19" x14ac:dyDescent="0.45">
      <c r="A690" s="2" t="str">
        <f t="shared" si="20"/>
        <v>2018|Whanganui|Non-private Dwelling</v>
      </c>
      <c r="B690" t="s">
        <v>16</v>
      </c>
      <c r="C690" t="s">
        <v>17</v>
      </c>
      <c r="D690" t="s">
        <v>18</v>
      </c>
      <c r="E690" t="s">
        <v>19</v>
      </c>
      <c r="F690">
        <v>2018</v>
      </c>
      <c r="G690">
        <v>2018</v>
      </c>
      <c r="H690">
        <v>301</v>
      </c>
      <c r="I690" t="s">
        <v>244</v>
      </c>
      <c r="J690">
        <v>2</v>
      </c>
      <c r="K690" t="s">
        <v>23</v>
      </c>
      <c r="L690">
        <v>2</v>
      </c>
      <c r="M690" t="s">
        <v>262</v>
      </c>
      <c r="N690">
        <v>219</v>
      </c>
      <c r="R690" s="2">
        <f t="shared" si="21"/>
        <v>55.303030303030297</v>
      </c>
      <c r="S690" s="2">
        <f>VLOOKUP(A690,'Health Total'!$A$2:$S$226,14,0)</f>
        <v>396</v>
      </c>
    </row>
    <row r="691" spans="1:19" x14ac:dyDescent="0.45">
      <c r="A691" s="2" t="str">
        <f t="shared" si="20"/>
        <v>2018|Whanganui|Total - dwelling type</v>
      </c>
      <c r="B691" t="s">
        <v>16</v>
      </c>
      <c r="C691" t="s">
        <v>17</v>
      </c>
      <c r="D691" t="s">
        <v>18</v>
      </c>
      <c r="E691" t="s">
        <v>19</v>
      </c>
      <c r="F691">
        <v>2018</v>
      </c>
      <c r="G691">
        <v>2018</v>
      </c>
      <c r="H691">
        <v>301</v>
      </c>
      <c r="I691" t="s">
        <v>244</v>
      </c>
      <c r="J691">
        <v>2</v>
      </c>
      <c r="K691" t="s">
        <v>23</v>
      </c>
      <c r="L691">
        <v>99</v>
      </c>
      <c r="M691" t="s">
        <v>260</v>
      </c>
      <c r="N691">
        <v>3954</v>
      </c>
      <c r="R691" s="2">
        <f t="shared" si="21"/>
        <v>13.34548400162009</v>
      </c>
      <c r="S691" s="2">
        <f>VLOOKUP(A691,'Health Total'!$A$2:$S$226,14,0)</f>
        <v>29628</v>
      </c>
    </row>
    <row r="692" spans="1:19" x14ac:dyDescent="0.45">
      <c r="A692" s="2" t="str">
        <f t="shared" si="20"/>
        <v>2018|Whanganui|Private Dwelling</v>
      </c>
      <c r="B692" t="s">
        <v>16</v>
      </c>
      <c r="C692" t="s">
        <v>17</v>
      </c>
      <c r="D692" t="s">
        <v>18</v>
      </c>
      <c r="E692" t="s">
        <v>19</v>
      </c>
      <c r="F692">
        <v>2018</v>
      </c>
      <c r="G692">
        <v>2018</v>
      </c>
      <c r="H692">
        <v>301</v>
      </c>
      <c r="I692" t="s">
        <v>244</v>
      </c>
      <c r="J692">
        <v>21</v>
      </c>
      <c r="K692" t="s">
        <v>26</v>
      </c>
      <c r="L692">
        <v>1</v>
      </c>
      <c r="M692" t="s">
        <v>261</v>
      </c>
      <c r="N692">
        <v>1950</v>
      </c>
      <c r="R692" s="2">
        <f t="shared" si="21"/>
        <v>6.6700872242175464</v>
      </c>
      <c r="S692" s="2">
        <f>VLOOKUP(A692,'Health Total'!$A$2:$S$226,14,0)</f>
        <v>29235</v>
      </c>
    </row>
    <row r="693" spans="1:19" x14ac:dyDescent="0.45">
      <c r="A693" s="2" t="str">
        <f t="shared" si="20"/>
        <v>2018|Whanganui|Non-private Dwelling</v>
      </c>
      <c r="B693" t="s">
        <v>16</v>
      </c>
      <c r="C693" t="s">
        <v>17</v>
      </c>
      <c r="D693" t="s">
        <v>18</v>
      </c>
      <c r="E693" t="s">
        <v>19</v>
      </c>
      <c r="F693">
        <v>2018</v>
      </c>
      <c r="G693">
        <v>2018</v>
      </c>
      <c r="H693">
        <v>301</v>
      </c>
      <c r="I693" t="s">
        <v>244</v>
      </c>
      <c r="J693">
        <v>21</v>
      </c>
      <c r="K693" t="s">
        <v>26</v>
      </c>
      <c r="L693">
        <v>2</v>
      </c>
      <c r="M693" t="s">
        <v>262</v>
      </c>
      <c r="N693">
        <v>63</v>
      </c>
      <c r="R693" s="2">
        <f t="shared" si="21"/>
        <v>15.909090909090908</v>
      </c>
      <c r="S693" s="2">
        <f>VLOOKUP(A693,'Health Total'!$A$2:$S$226,14,0)</f>
        <v>396</v>
      </c>
    </row>
    <row r="694" spans="1:19" x14ac:dyDescent="0.45">
      <c r="A694" s="2" t="str">
        <f t="shared" si="20"/>
        <v>2018|Whanganui|Total - dwelling type</v>
      </c>
      <c r="B694" t="s">
        <v>16</v>
      </c>
      <c r="C694" t="s">
        <v>17</v>
      </c>
      <c r="D694" t="s">
        <v>18</v>
      </c>
      <c r="E694" t="s">
        <v>19</v>
      </c>
      <c r="F694">
        <v>2018</v>
      </c>
      <c r="G694">
        <v>2018</v>
      </c>
      <c r="H694">
        <v>301</v>
      </c>
      <c r="I694" t="s">
        <v>244</v>
      </c>
      <c r="J694">
        <v>21</v>
      </c>
      <c r="K694" t="s">
        <v>26</v>
      </c>
      <c r="L694">
        <v>99</v>
      </c>
      <c r="M694" t="s">
        <v>260</v>
      </c>
      <c r="N694">
        <v>2016</v>
      </c>
      <c r="R694" s="2">
        <f t="shared" si="21"/>
        <v>6.8043742405832317</v>
      </c>
      <c r="S694" s="2">
        <f>VLOOKUP(A694,'Health Total'!$A$2:$S$226,14,0)</f>
        <v>29628</v>
      </c>
    </row>
    <row r="695" spans="1:19" x14ac:dyDescent="0.45">
      <c r="A695" s="2" t="str">
        <f t="shared" si="20"/>
        <v>2018|Whanganui|Private Dwelling</v>
      </c>
      <c r="B695" t="s">
        <v>16</v>
      </c>
      <c r="C695" t="s">
        <v>17</v>
      </c>
      <c r="D695" t="s">
        <v>18</v>
      </c>
      <c r="E695" t="s">
        <v>19</v>
      </c>
      <c r="F695">
        <v>2018</v>
      </c>
      <c r="G695">
        <v>2018</v>
      </c>
      <c r="H695">
        <v>301</v>
      </c>
      <c r="I695" t="s">
        <v>244</v>
      </c>
      <c r="J695">
        <v>22</v>
      </c>
      <c r="K695" t="s">
        <v>27</v>
      </c>
      <c r="L695">
        <v>1</v>
      </c>
      <c r="M695" t="s">
        <v>261</v>
      </c>
      <c r="N695">
        <v>1785</v>
      </c>
      <c r="R695" s="2">
        <f t="shared" si="21"/>
        <v>6.105695228322217</v>
      </c>
      <c r="S695" s="2">
        <f>VLOOKUP(A695,'Health Total'!$A$2:$S$226,14,0)</f>
        <v>29235</v>
      </c>
    </row>
    <row r="696" spans="1:19" x14ac:dyDescent="0.45">
      <c r="A696" s="2" t="str">
        <f t="shared" si="20"/>
        <v>2018|Whanganui|Non-private Dwelling</v>
      </c>
      <c r="B696" t="s">
        <v>16</v>
      </c>
      <c r="C696" t="s">
        <v>17</v>
      </c>
      <c r="D696" t="s">
        <v>18</v>
      </c>
      <c r="E696" t="s">
        <v>19</v>
      </c>
      <c r="F696">
        <v>2018</v>
      </c>
      <c r="G696">
        <v>2018</v>
      </c>
      <c r="H696">
        <v>301</v>
      </c>
      <c r="I696" t="s">
        <v>244</v>
      </c>
      <c r="J696">
        <v>22</v>
      </c>
      <c r="K696" t="s">
        <v>27</v>
      </c>
      <c r="L696">
        <v>2</v>
      </c>
      <c r="M696" t="s">
        <v>262</v>
      </c>
      <c r="N696">
        <v>156</v>
      </c>
      <c r="R696" s="2">
        <f t="shared" si="21"/>
        <v>39.393939393939391</v>
      </c>
      <c r="S696" s="2">
        <f>VLOOKUP(A696,'Health Total'!$A$2:$S$226,14,0)</f>
        <v>396</v>
      </c>
    </row>
    <row r="697" spans="1:19" x14ac:dyDescent="0.45">
      <c r="A697" s="2" t="str">
        <f t="shared" si="20"/>
        <v>2018|Whanganui|Total - dwelling type</v>
      </c>
      <c r="B697" t="s">
        <v>16</v>
      </c>
      <c r="C697" t="s">
        <v>17</v>
      </c>
      <c r="D697" t="s">
        <v>18</v>
      </c>
      <c r="E697" t="s">
        <v>19</v>
      </c>
      <c r="F697">
        <v>2018</v>
      </c>
      <c r="G697">
        <v>2018</v>
      </c>
      <c r="H697">
        <v>301</v>
      </c>
      <c r="I697" t="s">
        <v>244</v>
      </c>
      <c r="J697">
        <v>22</v>
      </c>
      <c r="K697" t="s">
        <v>27</v>
      </c>
      <c r="L697">
        <v>99</v>
      </c>
      <c r="M697" t="s">
        <v>260</v>
      </c>
      <c r="N697">
        <v>1938</v>
      </c>
      <c r="R697" s="2">
        <f t="shared" si="21"/>
        <v>6.541109761036858</v>
      </c>
      <c r="S697" s="2">
        <f>VLOOKUP(A697,'Health Total'!$A$2:$S$226,14,0)</f>
        <v>29628</v>
      </c>
    </row>
    <row r="698" spans="1:19" x14ac:dyDescent="0.45">
      <c r="A698" s="2" t="str">
        <f t="shared" si="20"/>
        <v>2018|Whanganui|Private Dwelling</v>
      </c>
      <c r="B698" t="s">
        <v>16</v>
      </c>
      <c r="C698" t="s">
        <v>17</v>
      </c>
      <c r="D698" t="s">
        <v>18</v>
      </c>
      <c r="E698" t="s">
        <v>19</v>
      </c>
      <c r="F698">
        <v>2018</v>
      </c>
      <c r="G698">
        <v>2018</v>
      </c>
      <c r="H698">
        <v>301</v>
      </c>
      <c r="I698" t="s">
        <v>244</v>
      </c>
      <c r="J698">
        <v>3</v>
      </c>
      <c r="K698" t="s">
        <v>28</v>
      </c>
      <c r="L698">
        <v>1</v>
      </c>
      <c r="M698" t="s">
        <v>261</v>
      </c>
      <c r="N698">
        <v>84</v>
      </c>
      <c r="R698" s="2">
        <f t="shared" si="21"/>
        <v>0.28732683427398664</v>
      </c>
      <c r="S698" s="2">
        <f>VLOOKUP(A698,'Health Total'!$A$2:$S$226,14,0)</f>
        <v>29235</v>
      </c>
    </row>
    <row r="699" spans="1:19" x14ac:dyDescent="0.45">
      <c r="A699" s="2" t="str">
        <f t="shared" si="20"/>
        <v>2018|Whanganui|Non-private Dwelling</v>
      </c>
      <c r="B699" t="s">
        <v>16</v>
      </c>
      <c r="C699" t="s">
        <v>17</v>
      </c>
      <c r="D699" t="s">
        <v>18</v>
      </c>
      <c r="E699" t="s">
        <v>19</v>
      </c>
      <c r="F699">
        <v>2018</v>
      </c>
      <c r="G699">
        <v>2018</v>
      </c>
      <c r="H699">
        <v>301</v>
      </c>
      <c r="I699" t="s">
        <v>244</v>
      </c>
      <c r="J699">
        <v>3</v>
      </c>
      <c r="K699" t="s">
        <v>28</v>
      </c>
      <c r="L699">
        <v>2</v>
      </c>
      <c r="M699" t="s">
        <v>262</v>
      </c>
      <c r="N699">
        <v>0</v>
      </c>
      <c r="R699" s="2">
        <f t="shared" si="21"/>
        <v>0</v>
      </c>
      <c r="S699" s="2">
        <f>VLOOKUP(A699,'Health Total'!$A$2:$S$226,14,0)</f>
        <v>396</v>
      </c>
    </row>
    <row r="700" spans="1:19" x14ac:dyDescent="0.45">
      <c r="A700" s="2" t="str">
        <f t="shared" si="20"/>
        <v>2018|Whanganui|Total - dwelling type</v>
      </c>
      <c r="B700" t="s">
        <v>16</v>
      </c>
      <c r="C700" t="s">
        <v>17</v>
      </c>
      <c r="D700" t="s">
        <v>18</v>
      </c>
      <c r="E700" t="s">
        <v>19</v>
      </c>
      <c r="F700">
        <v>2018</v>
      </c>
      <c r="G700">
        <v>2018</v>
      </c>
      <c r="H700">
        <v>301</v>
      </c>
      <c r="I700" t="s">
        <v>244</v>
      </c>
      <c r="J700">
        <v>3</v>
      </c>
      <c r="K700" t="s">
        <v>28</v>
      </c>
      <c r="L700">
        <v>99</v>
      </c>
      <c r="M700" t="s">
        <v>260</v>
      </c>
      <c r="N700">
        <v>84</v>
      </c>
      <c r="R700" s="2">
        <f t="shared" si="21"/>
        <v>0.28351559335763465</v>
      </c>
      <c r="S700" s="2">
        <f>VLOOKUP(A700,'Health Total'!$A$2:$S$226,14,0)</f>
        <v>29628</v>
      </c>
    </row>
    <row r="701" spans="1:19" x14ac:dyDescent="0.45">
      <c r="A701" s="2" t="str">
        <f t="shared" si="20"/>
        <v>2018|Whanganui|Private Dwelling</v>
      </c>
      <c r="B701" t="s">
        <v>16</v>
      </c>
      <c r="C701" t="s">
        <v>17</v>
      </c>
      <c r="D701" t="s">
        <v>18</v>
      </c>
      <c r="E701" t="s">
        <v>19</v>
      </c>
      <c r="F701">
        <v>2018</v>
      </c>
      <c r="G701">
        <v>2018</v>
      </c>
      <c r="H701">
        <v>301</v>
      </c>
      <c r="I701" t="s">
        <v>244</v>
      </c>
      <c r="J701">
        <v>999</v>
      </c>
      <c r="K701" t="s">
        <v>29</v>
      </c>
      <c r="L701">
        <v>1</v>
      </c>
      <c r="M701" t="s">
        <v>261</v>
      </c>
      <c r="N701">
        <v>29235</v>
      </c>
      <c r="R701" s="2">
        <f t="shared" si="21"/>
        <v>100</v>
      </c>
      <c r="S701" s="2">
        <f>VLOOKUP(A701,'Health Total'!$A$2:$S$226,14,0)</f>
        <v>29235</v>
      </c>
    </row>
    <row r="702" spans="1:19" x14ac:dyDescent="0.45">
      <c r="A702" s="2" t="str">
        <f t="shared" si="20"/>
        <v>2018|Whanganui|Non-private Dwelling</v>
      </c>
      <c r="B702" t="s">
        <v>16</v>
      </c>
      <c r="C702" t="s">
        <v>17</v>
      </c>
      <c r="D702" t="s">
        <v>18</v>
      </c>
      <c r="E702" t="s">
        <v>19</v>
      </c>
      <c r="F702">
        <v>2018</v>
      </c>
      <c r="G702">
        <v>2018</v>
      </c>
      <c r="H702">
        <v>301</v>
      </c>
      <c r="I702" t="s">
        <v>244</v>
      </c>
      <c r="J702">
        <v>999</v>
      </c>
      <c r="K702" t="s">
        <v>29</v>
      </c>
      <c r="L702">
        <v>2</v>
      </c>
      <c r="M702" t="s">
        <v>262</v>
      </c>
      <c r="N702">
        <v>396</v>
      </c>
      <c r="R702" s="2">
        <f t="shared" si="21"/>
        <v>100</v>
      </c>
      <c r="S702" s="2">
        <f>VLOOKUP(A702,'Health Total'!$A$2:$S$226,14,0)</f>
        <v>396</v>
      </c>
    </row>
    <row r="703" spans="1:19" x14ac:dyDescent="0.45">
      <c r="A703" s="2" t="str">
        <f t="shared" si="20"/>
        <v>2018|Whanganui|Total - dwelling type</v>
      </c>
      <c r="B703" t="s">
        <v>16</v>
      </c>
      <c r="C703" t="s">
        <v>17</v>
      </c>
      <c r="D703" t="s">
        <v>18</v>
      </c>
      <c r="E703" t="s">
        <v>19</v>
      </c>
      <c r="F703">
        <v>2018</v>
      </c>
      <c r="G703">
        <v>2018</v>
      </c>
      <c r="H703">
        <v>301</v>
      </c>
      <c r="I703" t="s">
        <v>244</v>
      </c>
      <c r="J703">
        <v>999</v>
      </c>
      <c r="K703" t="s">
        <v>29</v>
      </c>
      <c r="L703">
        <v>99</v>
      </c>
      <c r="M703" t="s">
        <v>260</v>
      </c>
      <c r="N703">
        <v>29628</v>
      </c>
      <c r="R703" s="2">
        <f t="shared" si="21"/>
        <v>100</v>
      </c>
      <c r="S703" s="2">
        <f>VLOOKUP(A703,'Health Total'!$A$2:$S$226,14,0)</f>
        <v>29628</v>
      </c>
    </row>
    <row r="704" spans="1:19" x14ac:dyDescent="0.45">
      <c r="A704" s="2" t="str">
        <f t="shared" si="20"/>
        <v>2018|MidCentral|Private Dwelling</v>
      </c>
      <c r="B704" t="s">
        <v>16</v>
      </c>
      <c r="C704" t="s">
        <v>17</v>
      </c>
      <c r="D704" t="s">
        <v>18</v>
      </c>
      <c r="E704" t="s">
        <v>19</v>
      </c>
      <c r="F704">
        <v>2018</v>
      </c>
      <c r="G704">
        <v>2018</v>
      </c>
      <c r="H704">
        <v>302</v>
      </c>
      <c r="I704" t="s">
        <v>243</v>
      </c>
      <c r="J704">
        <v>1</v>
      </c>
      <c r="K704" t="s">
        <v>22</v>
      </c>
      <c r="L704">
        <v>1</v>
      </c>
      <c r="M704" t="s">
        <v>261</v>
      </c>
      <c r="N704">
        <v>65847</v>
      </c>
      <c r="R704" s="2">
        <f t="shared" si="21"/>
        <v>89.977043535295564</v>
      </c>
      <c r="S704" s="2">
        <f>VLOOKUP(A704,'Health Total'!$A$2:$S$226,14,0)</f>
        <v>73182</v>
      </c>
    </row>
    <row r="705" spans="1:19" x14ac:dyDescent="0.45">
      <c r="A705" s="2" t="str">
        <f t="shared" si="20"/>
        <v>2018|MidCentral|Non-private Dwelling</v>
      </c>
      <c r="B705" t="s">
        <v>16</v>
      </c>
      <c r="C705" t="s">
        <v>17</v>
      </c>
      <c r="D705" t="s">
        <v>18</v>
      </c>
      <c r="E705" t="s">
        <v>19</v>
      </c>
      <c r="F705">
        <v>2018</v>
      </c>
      <c r="G705">
        <v>2018</v>
      </c>
      <c r="H705">
        <v>302</v>
      </c>
      <c r="I705" t="s">
        <v>243</v>
      </c>
      <c r="J705">
        <v>1</v>
      </c>
      <c r="K705" t="s">
        <v>22</v>
      </c>
      <c r="L705">
        <v>2</v>
      </c>
      <c r="M705" t="s">
        <v>262</v>
      </c>
      <c r="N705">
        <v>345</v>
      </c>
      <c r="R705" s="2">
        <f t="shared" si="21"/>
        <v>69.277108433734938</v>
      </c>
      <c r="S705" s="2">
        <f>VLOOKUP(A705,'Health Total'!$A$2:$S$226,14,0)</f>
        <v>498</v>
      </c>
    </row>
    <row r="706" spans="1:19" x14ac:dyDescent="0.45">
      <c r="A706" s="2" t="str">
        <f t="shared" si="20"/>
        <v>2018|MidCentral|Total - dwelling type</v>
      </c>
      <c r="B706" t="s">
        <v>16</v>
      </c>
      <c r="C706" t="s">
        <v>17</v>
      </c>
      <c r="D706" t="s">
        <v>18</v>
      </c>
      <c r="E706" t="s">
        <v>19</v>
      </c>
      <c r="F706">
        <v>2018</v>
      </c>
      <c r="G706">
        <v>2018</v>
      </c>
      <c r="H706">
        <v>302</v>
      </c>
      <c r="I706" t="s">
        <v>243</v>
      </c>
      <c r="J706">
        <v>1</v>
      </c>
      <c r="K706" t="s">
        <v>22</v>
      </c>
      <c r="L706">
        <v>99</v>
      </c>
      <c r="M706" t="s">
        <v>260</v>
      </c>
      <c r="N706">
        <v>66192</v>
      </c>
      <c r="R706" s="2">
        <f t="shared" si="21"/>
        <v>89.840791563174392</v>
      </c>
      <c r="S706" s="2">
        <f>VLOOKUP(A706,'Health Total'!$A$2:$S$226,14,0)</f>
        <v>73677</v>
      </c>
    </row>
    <row r="707" spans="1:19" x14ac:dyDescent="0.45">
      <c r="A707" s="2" t="str">
        <f t="shared" ref="A707:A770" si="22">G707&amp;"|"&amp;I707&amp;"|"&amp;M707</f>
        <v>2018|MidCentral|Private Dwelling</v>
      </c>
      <c r="B707" t="s">
        <v>16</v>
      </c>
      <c r="C707" t="s">
        <v>17</v>
      </c>
      <c r="D707" t="s">
        <v>18</v>
      </c>
      <c r="E707" t="s">
        <v>19</v>
      </c>
      <c r="F707">
        <v>2018</v>
      </c>
      <c r="G707">
        <v>2018</v>
      </c>
      <c r="H707">
        <v>302</v>
      </c>
      <c r="I707" t="s">
        <v>243</v>
      </c>
      <c r="J707">
        <v>2</v>
      </c>
      <c r="K707" t="s">
        <v>23</v>
      </c>
      <c r="L707">
        <v>1</v>
      </c>
      <c r="M707" t="s">
        <v>261</v>
      </c>
      <c r="N707">
        <v>7017</v>
      </c>
      <c r="R707" s="2">
        <f t="shared" ref="R707:R770" si="23">IF(P707&lt;&gt;"_U",IFERROR((N707/S707*100),"."),".")</f>
        <v>9.5884233827990499</v>
      </c>
      <c r="S707" s="2">
        <f>VLOOKUP(A707,'Health Total'!$A$2:$S$226,14,0)</f>
        <v>73182</v>
      </c>
    </row>
    <row r="708" spans="1:19" x14ac:dyDescent="0.45">
      <c r="A708" s="2" t="str">
        <f t="shared" si="22"/>
        <v>2018|MidCentral|Non-private Dwelling</v>
      </c>
      <c r="B708" t="s">
        <v>16</v>
      </c>
      <c r="C708" t="s">
        <v>17</v>
      </c>
      <c r="D708" t="s">
        <v>18</v>
      </c>
      <c r="E708" t="s">
        <v>19</v>
      </c>
      <c r="F708">
        <v>2018</v>
      </c>
      <c r="G708">
        <v>2018</v>
      </c>
      <c r="H708">
        <v>302</v>
      </c>
      <c r="I708" t="s">
        <v>243</v>
      </c>
      <c r="J708">
        <v>2</v>
      </c>
      <c r="K708" t="s">
        <v>23</v>
      </c>
      <c r="L708">
        <v>2</v>
      </c>
      <c r="M708" t="s">
        <v>262</v>
      </c>
      <c r="N708">
        <v>150</v>
      </c>
      <c r="R708" s="2">
        <f t="shared" si="23"/>
        <v>30.120481927710845</v>
      </c>
      <c r="S708" s="2">
        <f>VLOOKUP(A708,'Health Total'!$A$2:$S$226,14,0)</f>
        <v>498</v>
      </c>
    </row>
    <row r="709" spans="1:19" x14ac:dyDescent="0.45">
      <c r="A709" s="2" t="str">
        <f t="shared" si="22"/>
        <v>2018|MidCentral|Total - dwelling type</v>
      </c>
      <c r="B709" t="s">
        <v>16</v>
      </c>
      <c r="C709" t="s">
        <v>17</v>
      </c>
      <c r="D709" t="s">
        <v>18</v>
      </c>
      <c r="E709" t="s">
        <v>19</v>
      </c>
      <c r="F709">
        <v>2018</v>
      </c>
      <c r="G709">
        <v>2018</v>
      </c>
      <c r="H709">
        <v>302</v>
      </c>
      <c r="I709" t="s">
        <v>243</v>
      </c>
      <c r="J709">
        <v>2</v>
      </c>
      <c r="K709" t="s">
        <v>23</v>
      </c>
      <c r="L709">
        <v>99</v>
      </c>
      <c r="M709" t="s">
        <v>260</v>
      </c>
      <c r="N709">
        <v>7170</v>
      </c>
      <c r="R709" s="2">
        <f t="shared" si="23"/>
        <v>9.7316665988028817</v>
      </c>
      <c r="S709" s="2">
        <f>VLOOKUP(A709,'Health Total'!$A$2:$S$226,14,0)</f>
        <v>73677</v>
      </c>
    </row>
    <row r="710" spans="1:19" x14ac:dyDescent="0.45">
      <c r="A710" s="2" t="str">
        <f t="shared" si="22"/>
        <v>2018|MidCentral|Private Dwelling</v>
      </c>
      <c r="B710" t="s">
        <v>16</v>
      </c>
      <c r="C710" t="s">
        <v>17</v>
      </c>
      <c r="D710" t="s">
        <v>18</v>
      </c>
      <c r="E710" t="s">
        <v>19</v>
      </c>
      <c r="F710">
        <v>2018</v>
      </c>
      <c r="G710">
        <v>2018</v>
      </c>
      <c r="H710">
        <v>302</v>
      </c>
      <c r="I710" t="s">
        <v>243</v>
      </c>
      <c r="J710">
        <v>21</v>
      </c>
      <c r="K710" t="s">
        <v>26</v>
      </c>
      <c r="L710">
        <v>1</v>
      </c>
      <c r="M710" t="s">
        <v>261</v>
      </c>
      <c r="N710">
        <v>3696</v>
      </c>
      <c r="R710" s="2">
        <f t="shared" si="23"/>
        <v>5.0504222349758141</v>
      </c>
      <c r="S710" s="2">
        <f>VLOOKUP(A710,'Health Total'!$A$2:$S$226,14,0)</f>
        <v>73182</v>
      </c>
    </row>
    <row r="711" spans="1:19" x14ac:dyDescent="0.45">
      <c r="A711" s="2" t="str">
        <f t="shared" si="22"/>
        <v>2018|MidCentral|Non-private Dwelling</v>
      </c>
      <c r="B711" t="s">
        <v>16</v>
      </c>
      <c r="C711" t="s">
        <v>17</v>
      </c>
      <c r="D711" t="s">
        <v>18</v>
      </c>
      <c r="E711" t="s">
        <v>19</v>
      </c>
      <c r="F711">
        <v>2018</v>
      </c>
      <c r="G711">
        <v>2018</v>
      </c>
      <c r="H711">
        <v>302</v>
      </c>
      <c r="I711" t="s">
        <v>243</v>
      </c>
      <c r="J711">
        <v>21</v>
      </c>
      <c r="K711" t="s">
        <v>26</v>
      </c>
      <c r="L711">
        <v>2</v>
      </c>
      <c r="M711" t="s">
        <v>262</v>
      </c>
      <c r="N711">
        <v>39</v>
      </c>
      <c r="R711" s="2">
        <f t="shared" si="23"/>
        <v>7.8313253012048198</v>
      </c>
      <c r="S711" s="2">
        <f>VLOOKUP(A711,'Health Total'!$A$2:$S$226,14,0)</f>
        <v>498</v>
      </c>
    </row>
    <row r="712" spans="1:19" x14ac:dyDescent="0.45">
      <c r="A712" s="2" t="str">
        <f t="shared" si="22"/>
        <v>2018|MidCentral|Total - dwelling type</v>
      </c>
      <c r="B712" t="s">
        <v>16</v>
      </c>
      <c r="C712" t="s">
        <v>17</v>
      </c>
      <c r="D712" t="s">
        <v>18</v>
      </c>
      <c r="E712" t="s">
        <v>19</v>
      </c>
      <c r="F712">
        <v>2018</v>
      </c>
      <c r="G712">
        <v>2018</v>
      </c>
      <c r="H712">
        <v>302</v>
      </c>
      <c r="I712" t="s">
        <v>243</v>
      </c>
      <c r="J712">
        <v>21</v>
      </c>
      <c r="K712" t="s">
        <v>26</v>
      </c>
      <c r="L712">
        <v>99</v>
      </c>
      <c r="M712" t="s">
        <v>260</v>
      </c>
      <c r="N712">
        <v>3735</v>
      </c>
      <c r="R712" s="2">
        <f t="shared" si="23"/>
        <v>5.0694246508408325</v>
      </c>
      <c r="S712" s="2">
        <f>VLOOKUP(A712,'Health Total'!$A$2:$S$226,14,0)</f>
        <v>73677</v>
      </c>
    </row>
    <row r="713" spans="1:19" x14ac:dyDescent="0.45">
      <c r="A713" s="2" t="str">
        <f t="shared" si="22"/>
        <v>2018|MidCentral|Private Dwelling</v>
      </c>
      <c r="B713" t="s">
        <v>16</v>
      </c>
      <c r="C713" t="s">
        <v>17</v>
      </c>
      <c r="D713" t="s">
        <v>18</v>
      </c>
      <c r="E713" t="s">
        <v>19</v>
      </c>
      <c r="F713">
        <v>2018</v>
      </c>
      <c r="G713">
        <v>2018</v>
      </c>
      <c r="H713">
        <v>302</v>
      </c>
      <c r="I713" t="s">
        <v>243</v>
      </c>
      <c r="J713">
        <v>22</v>
      </c>
      <c r="K713" t="s">
        <v>27</v>
      </c>
      <c r="L713">
        <v>1</v>
      </c>
      <c r="M713" t="s">
        <v>261</v>
      </c>
      <c r="N713">
        <v>3324</v>
      </c>
      <c r="R713" s="2">
        <f t="shared" si="23"/>
        <v>4.5421005165204562</v>
      </c>
      <c r="S713" s="2">
        <f>VLOOKUP(A713,'Health Total'!$A$2:$S$226,14,0)</f>
        <v>73182</v>
      </c>
    </row>
    <row r="714" spans="1:19" x14ac:dyDescent="0.45">
      <c r="A714" s="2" t="str">
        <f t="shared" si="22"/>
        <v>2018|MidCentral|Non-private Dwelling</v>
      </c>
      <c r="B714" t="s">
        <v>16</v>
      </c>
      <c r="C714" t="s">
        <v>17</v>
      </c>
      <c r="D714" t="s">
        <v>18</v>
      </c>
      <c r="E714" t="s">
        <v>19</v>
      </c>
      <c r="F714">
        <v>2018</v>
      </c>
      <c r="G714">
        <v>2018</v>
      </c>
      <c r="H714">
        <v>302</v>
      </c>
      <c r="I714" t="s">
        <v>243</v>
      </c>
      <c r="J714">
        <v>22</v>
      </c>
      <c r="K714" t="s">
        <v>27</v>
      </c>
      <c r="L714">
        <v>2</v>
      </c>
      <c r="M714" t="s">
        <v>262</v>
      </c>
      <c r="N714">
        <v>111</v>
      </c>
      <c r="R714" s="2">
        <f t="shared" si="23"/>
        <v>22.289156626506024</v>
      </c>
      <c r="S714" s="2">
        <f>VLOOKUP(A714,'Health Total'!$A$2:$S$226,14,0)</f>
        <v>498</v>
      </c>
    </row>
    <row r="715" spans="1:19" x14ac:dyDescent="0.45">
      <c r="A715" s="2" t="str">
        <f t="shared" si="22"/>
        <v>2018|MidCentral|Total - dwelling type</v>
      </c>
      <c r="B715" t="s">
        <v>16</v>
      </c>
      <c r="C715" t="s">
        <v>17</v>
      </c>
      <c r="D715" t="s">
        <v>18</v>
      </c>
      <c r="E715" t="s">
        <v>19</v>
      </c>
      <c r="F715">
        <v>2018</v>
      </c>
      <c r="G715">
        <v>2018</v>
      </c>
      <c r="H715">
        <v>302</v>
      </c>
      <c r="I715" t="s">
        <v>243</v>
      </c>
      <c r="J715">
        <v>22</v>
      </c>
      <c r="K715" t="s">
        <v>27</v>
      </c>
      <c r="L715">
        <v>99</v>
      </c>
      <c r="M715" t="s">
        <v>260</v>
      </c>
      <c r="N715">
        <v>3435</v>
      </c>
      <c r="R715" s="2">
        <f t="shared" si="23"/>
        <v>4.6622419479620509</v>
      </c>
      <c r="S715" s="2">
        <f>VLOOKUP(A715,'Health Total'!$A$2:$S$226,14,0)</f>
        <v>73677</v>
      </c>
    </row>
    <row r="716" spans="1:19" x14ac:dyDescent="0.45">
      <c r="A716" s="2" t="str">
        <f t="shared" si="22"/>
        <v>2018|MidCentral|Private Dwelling</v>
      </c>
      <c r="B716" t="s">
        <v>16</v>
      </c>
      <c r="C716" t="s">
        <v>17</v>
      </c>
      <c r="D716" t="s">
        <v>18</v>
      </c>
      <c r="E716" t="s">
        <v>19</v>
      </c>
      <c r="F716">
        <v>2018</v>
      </c>
      <c r="G716">
        <v>2018</v>
      </c>
      <c r="H716">
        <v>302</v>
      </c>
      <c r="I716" t="s">
        <v>243</v>
      </c>
      <c r="J716">
        <v>3</v>
      </c>
      <c r="K716" t="s">
        <v>28</v>
      </c>
      <c r="L716">
        <v>1</v>
      </c>
      <c r="M716" t="s">
        <v>261</v>
      </c>
      <c r="N716">
        <v>315</v>
      </c>
      <c r="R716" s="2">
        <f t="shared" si="23"/>
        <v>0.43043371320816592</v>
      </c>
      <c r="S716" s="2">
        <f>VLOOKUP(A716,'Health Total'!$A$2:$S$226,14,0)</f>
        <v>73182</v>
      </c>
    </row>
    <row r="717" spans="1:19" x14ac:dyDescent="0.45">
      <c r="A717" s="2" t="str">
        <f t="shared" si="22"/>
        <v>2018|MidCentral|Non-private Dwelling</v>
      </c>
      <c r="B717" t="s">
        <v>16</v>
      </c>
      <c r="C717" t="s">
        <v>17</v>
      </c>
      <c r="D717" t="s">
        <v>18</v>
      </c>
      <c r="E717" t="s">
        <v>19</v>
      </c>
      <c r="F717">
        <v>2018</v>
      </c>
      <c r="G717">
        <v>2018</v>
      </c>
      <c r="H717">
        <v>302</v>
      </c>
      <c r="I717" t="s">
        <v>243</v>
      </c>
      <c r="J717">
        <v>3</v>
      </c>
      <c r="K717" t="s">
        <v>28</v>
      </c>
      <c r="L717">
        <v>2</v>
      </c>
      <c r="M717" t="s">
        <v>262</v>
      </c>
      <c r="N717">
        <v>3</v>
      </c>
      <c r="R717" s="2">
        <f t="shared" si="23"/>
        <v>0.60240963855421692</v>
      </c>
      <c r="S717" s="2">
        <f>VLOOKUP(A717,'Health Total'!$A$2:$S$226,14,0)</f>
        <v>498</v>
      </c>
    </row>
    <row r="718" spans="1:19" x14ac:dyDescent="0.45">
      <c r="A718" s="2" t="str">
        <f t="shared" si="22"/>
        <v>2018|MidCentral|Total - dwelling type</v>
      </c>
      <c r="B718" t="s">
        <v>16</v>
      </c>
      <c r="C718" t="s">
        <v>17</v>
      </c>
      <c r="D718" t="s">
        <v>18</v>
      </c>
      <c r="E718" t="s">
        <v>19</v>
      </c>
      <c r="F718">
        <v>2018</v>
      </c>
      <c r="G718">
        <v>2018</v>
      </c>
      <c r="H718">
        <v>302</v>
      </c>
      <c r="I718" t="s">
        <v>243</v>
      </c>
      <c r="J718">
        <v>3</v>
      </c>
      <c r="K718" t="s">
        <v>28</v>
      </c>
      <c r="L718">
        <v>99</v>
      </c>
      <c r="M718" t="s">
        <v>260</v>
      </c>
      <c r="N718">
        <v>318</v>
      </c>
      <c r="R718" s="2">
        <f t="shared" si="23"/>
        <v>0.43161366505150861</v>
      </c>
      <c r="S718" s="2">
        <f>VLOOKUP(A718,'Health Total'!$A$2:$S$226,14,0)</f>
        <v>73677</v>
      </c>
    </row>
    <row r="719" spans="1:19" x14ac:dyDescent="0.45">
      <c r="A719" s="2" t="str">
        <f t="shared" si="22"/>
        <v>2018|MidCentral|Private Dwelling</v>
      </c>
      <c r="B719" t="s">
        <v>16</v>
      </c>
      <c r="C719" t="s">
        <v>17</v>
      </c>
      <c r="D719" t="s">
        <v>18</v>
      </c>
      <c r="E719" t="s">
        <v>19</v>
      </c>
      <c r="F719">
        <v>2018</v>
      </c>
      <c r="G719">
        <v>2018</v>
      </c>
      <c r="H719">
        <v>302</v>
      </c>
      <c r="I719" t="s">
        <v>243</v>
      </c>
      <c r="J719">
        <v>999</v>
      </c>
      <c r="K719" t="s">
        <v>29</v>
      </c>
      <c r="L719">
        <v>1</v>
      </c>
      <c r="M719" t="s">
        <v>261</v>
      </c>
      <c r="N719">
        <v>73182</v>
      </c>
      <c r="R719" s="2">
        <f t="shared" si="23"/>
        <v>100</v>
      </c>
      <c r="S719" s="2">
        <f>VLOOKUP(A719,'Health Total'!$A$2:$S$226,14,0)</f>
        <v>73182</v>
      </c>
    </row>
    <row r="720" spans="1:19" x14ac:dyDescent="0.45">
      <c r="A720" s="2" t="str">
        <f t="shared" si="22"/>
        <v>2018|MidCentral|Non-private Dwelling</v>
      </c>
      <c r="B720" t="s">
        <v>16</v>
      </c>
      <c r="C720" t="s">
        <v>17</v>
      </c>
      <c r="D720" t="s">
        <v>18</v>
      </c>
      <c r="E720" t="s">
        <v>19</v>
      </c>
      <c r="F720">
        <v>2018</v>
      </c>
      <c r="G720">
        <v>2018</v>
      </c>
      <c r="H720">
        <v>302</v>
      </c>
      <c r="I720" t="s">
        <v>243</v>
      </c>
      <c r="J720">
        <v>999</v>
      </c>
      <c r="K720" t="s">
        <v>29</v>
      </c>
      <c r="L720">
        <v>2</v>
      </c>
      <c r="M720" t="s">
        <v>262</v>
      </c>
      <c r="N720">
        <v>498</v>
      </c>
      <c r="R720" s="2">
        <f t="shared" si="23"/>
        <v>100</v>
      </c>
      <c r="S720" s="2">
        <f>VLOOKUP(A720,'Health Total'!$A$2:$S$226,14,0)</f>
        <v>498</v>
      </c>
    </row>
    <row r="721" spans="1:19" x14ac:dyDescent="0.45">
      <c r="A721" s="2" t="str">
        <f t="shared" si="22"/>
        <v>2018|MidCentral|Total - dwelling type</v>
      </c>
      <c r="B721" t="s">
        <v>16</v>
      </c>
      <c r="C721" t="s">
        <v>17</v>
      </c>
      <c r="D721" t="s">
        <v>18</v>
      </c>
      <c r="E721" t="s">
        <v>19</v>
      </c>
      <c r="F721">
        <v>2018</v>
      </c>
      <c r="G721">
        <v>2018</v>
      </c>
      <c r="H721">
        <v>302</v>
      </c>
      <c r="I721" t="s">
        <v>243</v>
      </c>
      <c r="J721">
        <v>999</v>
      </c>
      <c r="K721" t="s">
        <v>29</v>
      </c>
      <c r="L721">
        <v>99</v>
      </c>
      <c r="M721" t="s">
        <v>260</v>
      </c>
      <c r="N721">
        <v>73677</v>
      </c>
      <c r="R721" s="2">
        <f t="shared" si="23"/>
        <v>100</v>
      </c>
      <c r="S721" s="2">
        <f>VLOOKUP(A721,'Health Total'!$A$2:$S$226,14,0)</f>
        <v>73677</v>
      </c>
    </row>
    <row r="722" spans="1:19" x14ac:dyDescent="0.45">
      <c r="A722" s="2" t="str">
        <f t="shared" si="22"/>
        <v>2018|Capital, Coast and Hutt Valley|Private Dwelling</v>
      </c>
      <c r="B722" t="s">
        <v>16</v>
      </c>
      <c r="C722" t="s">
        <v>17</v>
      </c>
      <c r="D722" t="s">
        <v>18</v>
      </c>
      <c r="E722" t="s">
        <v>19</v>
      </c>
      <c r="F722">
        <v>2018</v>
      </c>
      <c r="G722">
        <v>2018</v>
      </c>
      <c r="H722">
        <v>303</v>
      </c>
      <c r="I722" t="s">
        <v>242</v>
      </c>
      <c r="J722">
        <v>1</v>
      </c>
      <c r="K722" t="s">
        <v>22</v>
      </c>
      <c r="L722">
        <v>1</v>
      </c>
      <c r="M722" t="s">
        <v>261</v>
      </c>
      <c r="N722">
        <v>164517</v>
      </c>
      <c r="R722" s="2">
        <f t="shared" si="23"/>
        <v>93.274709574269039</v>
      </c>
      <c r="S722" s="2">
        <f>VLOOKUP(A722,'Health Total'!$A$2:$S$226,14,0)</f>
        <v>176379</v>
      </c>
    </row>
    <row r="723" spans="1:19" x14ac:dyDescent="0.45">
      <c r="A723" s="2" t="str">
        <f t="shared" si="22"/>
        <v>2018|Capital, Coast and Hutt Valley|Non-private Dwelling</v>
      </c>
      <c r="B723" t="s">
        <v>16</v>
      </c>
      <c r="C723" t="s">
        <v>17</v>
      </c>
      <c r="D723" t="s">
        <v>18</v>
      </c>
      <c r="E723" t="s">
        <v>19</v>
      </c>
      <c r="F723">
        <v>2018</v>
      </c>
      <c r="G723">
        <v>2018</v>
      </c>
      <c r="H723">
        <v>303</v>
      </c>
      <c r="I723" t="s">
        <v>242</v>
      </c>
      <c r="J723">
        <v>1</v>
      </c>
      <c r="K723" t="s">
        <v>22</v>
      </c>
      <c r="L723">
        <v>2</v>
      </c>
      <c r="M723" t="s">
        <v>262</v>
      </c>
      <c r="N723">
        <v>555</v>
      </c>
      <c r="R723" s="2">
        <f t="shared" si="23"/>
        <v>82.222222222222214</v>
      </c>
      <c r="S723" s="2">
        <f>VLOOKUP(A723,'Health Total'!$A$2:$S$226,14,0)</f>
        <v>675</v>
      </c>
    </row>
    <row r="724" spans="1:19" x14ac:dyDescent="0.45">
      <c r="A724" s="2" t="str">
        <f t="shared" si="22"/>
        <v>2018|Capital, Coast and Hutt Valley|Total - dwelling type</v>
      </c>
      <c r="B724" t="s">
        <v>16</v>
      </c>
      <c r="C724" t="s">
        <v>17</v>
      </c>
      <c r="D724" t="s">
        <v>18</v>
      </c>
      <c r="E724" t="s">
        <v>19</v>
      </c>
      <c r="F724">
        <v>2018</v>
      </c>
      <c r="G724">
        <v>2018</v>
      </c>
      <c r="H724">
        <v>303</v>
      </c>
      <c r="I724" t="s">
        <v>242</v>
      </c>
      <c r="J724">
        <v>1</v>
      </c>
      <c r="K724" t="s">
        <v>22</v>
      </c>
      <c r="L724">
        <v>99</v>
      </c>
      <c r="M724" t="s">
        <v>260</v>
      </c>
      <c r="N724">
        <v>165072</v>
      </c>
      <c r="R724" s="2">
        <f t="shared" si="23"/>
        <v>93.232573113287472</v>
      </c>
      <c r="S724" s="2">
        <f>VLOOKUP(A724,'Health Total'!$A$2:$S$226,14,0)</f>
        <v>177054</v>
      </c>
    </row>
    <row r="725" spans="1:19" x14ac:dyDescent="0.45">
      <c r="A725" s="2" t="str">
        <f t="shared" si="22"/>
        <v>2018|Capital, Coast and Hutt Valley|Private Dwelling</v>
      </c>
      <c r="B725" t="s">
        <v>16</v>
      </c>
      <c r="C725" t="s">
        <v>17</v>
      </c>
      <c r="D725" t="s">
        <v>18</v>
      </c>
      <c r="E725" t="s">
        <v>19</v>
      </c>
      <c r="F725">
        <v>2018</v>
      </c>
      <c r="G725">
        <v>2018</v>
      </c>
      <c r="H725">
        <v>303</v>
      </c>
      <c r="I725" t="s">
        <v>242</v>
      </c>
      <c r="J725">
        <v>2</v>
      </c>
      <c r="K725" t="s">
        <v>23</v>
      </c>
      <c r="L725">
        <v>1</v>
      </c>
      <c r="M725" t="s">
        <v>261</v>
      </c>
      <c r="N725">
        <v>10956</v>
      </c>
      <c r="R725" s="2">
        <f t="shared" si="23"/>
        <v>6.2116238327692068</v>
      </c>
      <c r="S725" s="2">
        <f>VLOOKUP(A725,'Health Total'!$A$2:$S$226,14,0)</f>
        <v>176379</v>
      </c>
    </row>
    <row r="726" spans="1:19" x14ac:dyDescent="0.45">
      <c r="A726" s="2" t="str">
        <f t="shared" si="22"/>
        <v>2018|Capital, Coast and Hutt Valley|Non-private Dwelling</v>
      </c>
      <c r="B726" t="s">
        <v>16</v>
      </c>
      <c r="C726" t="s">
        <v>17</v>
      </c>
      <c r="D726" t="s">
        <v>18</v>
      </c>
      <c r="E726" t="s">
        <v>19</v>
      </c>
      <c r="F726">
        <v>2018</v>
      </c>
      <c r="G726">
        <v>2018</v>
      </c>
      <c r="H726">
        <v>303</v>
      </c>
      <c r="I726" t="s">
        <v>242</v>
      </c>
      <c r="J726">
        <v>2</v>
      </c>
      <c r="K726" t="s">
        <v>23</v>
      </c>
      <c r="L726">
        <v>2</v>
      </c>
      <c r="M726" t="s">
        <v>262</v>
      </c>
      <c r="N726">
        <v>117</v>
      </c>
      <c r="R726" s="2">
        <f t="shared" si="23"/>
        <v>17.333333333333336</v>
      </c>
      <c r="S726" s="2">
        <f>VLOOKUP(A726,'Health Total'!$A$2:$S$226,14,0)</f>
        <v>675</v>
      </c>
    </row>
    <row r="727" spans="1:19" x14ac:dyDescent="0.45">
      <c r="A727" s="2" t="str">
        <f t="shared" si="22"/>
        <v>2018|Capital, Coast and Hutt Valley|Total - dwelling type</v>
      </c>
      <c r="B727" t="s">
        <v>16</v>
      </c>
      <c r="C727" t="s">
        <v>17</v>
      </c>
      <c r="D727" t="s">
        <v>18</v>
      </c>
      <c r="E727" t="s">
        <v>19</v>
      </c>
      <c r="F727">
        <v>2018</v>
      </c>
      <c r="G727">
        <v>2018</v>
      </c>
      <c r="H727">
        <v>303</v>
      </c>
      <c r="I727" t="s">
        <v>242</v>
      </c>
      <c r="J727">
        <v>2</v>
      </c>
      <c r="K727" t="s">
        <v>23</v>
      </c>
      <c r="L727">
        <v>99</v>
      </c>
      <c r="M727" t="s">
        <v>260</v>
      </c>
      <c r="N727">
        <v>11070</v>
      </c>
      <c r="R727" s="2">
        <f t="shared" si="23"/>
        <v>6.2523297976888408</v>
      </c>
      <c r="S727" s="2">
        <f>VLOOKUP(A727,'Health Total'!$A$2:$S$226,14,0)</f>
        <v>177054</v>
      </c>
    </row>
    <row r="728" spans="1:19" x14ac:dyDescent="0.45">
      <c r="A728" s="2" t="str">
        <f t="shared" si="22"/>
        <v>2018|Capital, Coast and Hutt Valley|Private Dwelling</v>
      </c>
      <c r="B728" t="s">
        <v>16</v>
      </c>
      <c r="C728" t="s">
        <v>17</v>
      </c>
      <c r="D728" t="s">
        <v>18</v>
      </c>
      <c r="E728" t="s">
        <v>19</v>
      </c>
      <c r="F728">
        <v>2018</v>
      </c>
      <c r="G728">
        <v>2018</v>
      </c>
      <c r="H728">
        <v>303</v>
      </c>
      <c r="I728" t="s">
        <v>242</v>
      </c>
      <c r="J728">
        <v>21</v>
      </c>
      <c r="K728" t="s">
        <v>26</v>
      </c>
      <c r="L728">
        <v>1</v>
      </c>
      <c r="M728" t="s">
        <v>261</v>
      </c>
      <c r="N728">
        <v>6048</v>
      </c>
      <c r="R728" s="2">
        <f t="shared" si="23"/>
        <v>3.428979640433385</v>
      </c>
      <c r="S728" s="2">
        <f>VLOOKUP(A728,'Health Total'!$A$2:$S$226,14,0)</f>
        <v>176379</v>
      </c>
    </row>
    <row r="729" spans="1:19" x14ac:dyDescent="0.45">
      <c r="A729" s="2" t="str">
        <f t="shared" si="22"/>
        <v>2018|Capital, Coast and Hutt Valley|Non-private Dwelling</v>
      </c>
      <c r="B729" t="s">
        <v>16</v>
      </c>
      <c r="C729" t="s">
        <v>17</v>
      </c>
      <c r="D729" t="s">
        <v>18</v>
      </c>
      <c r="E729" t="s">
        <v>19</v>
      </c>
      <c r="F729">
        <v>2018</v>
      </c>
      <c r="G729">
        <v>2018</v>
      </c>
      <c r="H729">
        <v>303</v>
      </c>
      <c r="I729" t="s">
        <v>242</v>
      </c>
      <c r="J729">
        <v>21</v>
      </c>
      <c r="K729" t="s">
        <v>26</v>
      </c>
      <c r="L729">
        <v>2</v>
      </c>
      <c r="M729" t="s">
        <v>262</v>
      </c>
      <c r="N729">
        <v>39</v>
      </c>
      <c r="R729" s="2">
        <f t="shared" si="23"/>
        <v>5.7777777777777777</v>
      </c>
      <c r="S729" s="2">
        <f>VLOOKUP(A729,'Health Total'!$A$2:$S$226,14,0)</f>
        <v>675</v>
      </c>
    </row>
    <row r="730" spans="1:19" x14ac:dyDescent="0.45">
      <c r="A730" s="2" t="str">
        <f t="shared" si="22"/>
        <v>2018|Capital, Coast and Hutt Valley|Total - dwelling type</v>
      </c>
      <c r="B730" t="s">
        <v>16</v>
      </c>
      <c r="C730" t="s">
        <v>17</v>
      </c>
      <c r="D730" t="s">
        <v>18</v>
      </c>
      <c r="E730" t="s">
        <v>19</v>
      </c>
      <c r="F730">
        <v>2018</v>
      </c>
      <c r="G730">
        <v>2018</v>
      </c>
      <c r="H730">
        <v>303</v>
      </c>
      <c r="I730" t="s">
        <v>242</v>
      </c>
      <c r="J730">
        <v>21</v>
      </c>
      <c r="K730" t="s">
        <v>26</v>
      </c>
      <c r="L730">
        <v>99</v>
      </c>
      <c r="M730" t="s">
        <v>260</v>
      </c>
      <c r="N730">
        <v>6087</v>
      </c>
      <c r="R730" s="2">
        <f t="shared" si="23"/>
        <v>3.4379341895692841</v>
      </c>
      <c r="S730" s="2">
        <f>VLOOKUP(A730,'Health Total'!$A$2:$S$226,14,0)</f>
        <v>177054</v>
      </c>
    </row>
    <row r="731" spans="1:19" x14ac:dyDescent="0.45">
      <c r="A731" s="2" t="str">
        <f t="shared" si="22"/>
        <v>2018|Capital, Coast and Hutt Valley|Private Dwelling</v>
      </c>
      <c r="B731" t="s">
        <v>16</v>
      </c>
      <c r="C731" t="s">
        <v>17</v>
      </c>
      <c r="D731" t="s">
        <v>18</v>
      </c>
      <c r="E731" t="s">
        <v>19</v>
      </c>
      <c r="F731">
        <v>2018</v>
      </c>
      <c r="G731">
        <v>2018</v>
      </c>
      <c r="H731">
        <v>303</v>
      </c>
      <c r="I731" t="s">
        <v>242</v>
      </c>
      <c r="J731">
        <v>22</v>
      </c>
      <c r="K731" t="s">
        <v>27</v>
      </c>
      <c r="L731">
        <v>1</v>
      </c>
      <c r="M731" t="s">
        <v>261</v>
      </c>
      <c r="N731">
        <v>4911</v>
      </c>
      <c r="R731" s="2">
        <f t="shared" si="23"/>
        <v>2.7843450750939738</v>
      </c>
      <c r="S731" s="2">
        <f>VLOOKUP(A731,'Health Total'!$A$2:$S$226,14,0)</f>
        <v>176379</v>
      </c>
    </row>
    <row r="732" spans="1:19" x14ac:dyDescent="0.45">
      <c r="A732" s="2" t="str">
        <f t="shared" si="22"/>
        <v>2018|Capital, Coast and Hutt Valley|Non-private Dwelling</v>
      </c>
      <c r="B732" t="s">
        <v>16</v>
      </c>
      <c r="C732" t="s">
        <v>17</v>
      </c>
      <c r="D732" t="s">
        <v>18</v>
      </c>
      <c r="E732" t="s">
        <v>19</v>
      </c>
      <c r="F732">
        <v>2018</v>
      </c>
      <c r="G732">
        <v>2018</v>
      </c>
      <c r="H732">
        <v>303</v>
      </c>
      <c r="I732" t="s">
        <v>242</v>
      </c>
      <c r="J732">
        <v>22</v>
      </c>
      <c r="K732" t="s">
        <v>27</v>
      </c>
      <c r="L732">
        <v>2</v>
      </c>
      <c r="M732" t="s">
        <v>262</v>
      </c>
      <c r="N732">
        <v>75</v>
      </c>
      <c r="R732" s="2">
        <f t="shared" si="23"/>
        <v>11.111111111111111</v>
      </c>
      <c r="S732" s="2">
        <f>VLOOKUP(A732,'Health Total'!$A$2:$S$226,14,0)</f>
        <v>675</v>
      </c>
    </row>
    <row r="733" spans="1:19" x14ac:dyDescent="0.45">
      <c r="A733" s="2" t="str">
        <f t="shared" si="22"/>
        <v>2018|Capital, Coast and Hutt Valley|Total - dwelling type</v>
      </c>
      <c r="B733" t="s">
        <v>16</v>
      </c>
      <c r="C733" t="s">
        <v>17</v>
      </c>
      <c r="D733" t="s">
        <v>18</v>
      </c>
      <c r="E733" t="s">
        <v>19</v>
      </c>
      <c r="F733">
        <v>2018</v>
      </c>
      <c r="G733">
        <v>2018</v>
      </c>
      <c r="H733">
        <v>303</v>
      </c>
      <c r="I733" t="s">
        <v>242</v>
      </c>
      <c r="J733">
        <v>22</v>
      </c>
      <c r="K733" t="s">
        <v>27</v>
      </c>
      <c r="L733">
        <v>99</v>
      </c>
      <c r="M733" t="s">
        <v>260</v>
      </c>
      <c r="N733">
        <v>4986</v>
      </c>
      <c r="R733" s="2">
        <f t="shared" si="23"/>
        <v>2.8160900064387135</v>
      </c>
      <c r="S733" s="2">
        <f>VLOOKUP(A733,'Health Total'!$A$2:$S$226,14,0)</f>
        <v>177054</v>
      </c>
    </row>
    <row r="734" spans="1:19" x14ac:dyDescent="0.45">
      <c r="A734" s="2" t="str">
        <f t="shared" si="22"/>
        <v>2018|Capital, Coast and Hutt Valley|Private Dwelling</v>
      </c>
      <c r="B734" t="s">
        <v>16</v>
      </c>
      <c r="C734" t="s">
        <v>17</v>
      </c>
      <c r="D734" t="s">
        <v>18</v>
      </c>
      <c r="E734" t="s">
        <v>19</v>
      </c>
      <c r="F734">
        <v>2018</v>
      </c>
      <c r="G734">
        <v>2018</v>
      </c>
      <c r="H734">
        <v>303</v>
      </c>
      <c r="I734" t="s">
        <v>242</v>
      </c>
      <c r="J734">
        <v>3</v>
      </c>
      <c r="K734" t="s">
        <v>28</v>
      </c>
      <c r="L734">
        <v>1</v>
      </c>
      <c r="M734" t="s">
        <v>261</v>
      </c>
      <c r="N734">
        <v>906</v>
      </c>
      <c r="R734" s="2">
        <f t="shared" si="23"/>
        <v>0.51366659296174721</v>
      </c>
      <c r="S734" s="2">
        <f>VLOOKUP(A734,'Health Total'!$A$2:$S$226,14,0)</f>
        <v>176379</v>
      </c>
    </row>
    <row r="735" spans="1:19" x14ac:dyDescent="0.45">
      <c r="A735" s="2" t="str">
        <f t="shared" si="22"/>
        <v>2018|Capital, Coast and Hutt Valley|Non-private Dwelling</v>
      </c>
      <c r="B735" t="s">
        <v>16</v>
      </c>
      <c r="C735" t="s">
        <v>17</v>
      </c>
      <c r="D735" t="s">
        <v>18</v>
      </c>
      <c r="E735" t="s">
        <v>19</v>
      </c>
      <c r="F735">
        <v>2018</v>
      </c>
      <c r="G735">
        <v>2018</v>
      </c>
      <c r="H735">
        <v>303</v>
      </c>
      <c r="I735" t="s">
        <v>242</v>
      </c>
      <c r="J735">
        <v>3</v>
      </c>
      <c r="K735" t="s">
        <v>28</v>
      </c>
      <c r="L735">
        <v>2</v>
      </c>
      <c r="M735" t="s">
        <v>262</v>
      </c>
      <c r="N735">
        <v>6</v>
      </c>
      <c r="R735" s="2">
        <f t="shared" si="23"/>
        <v>0.88888888888888884</v>
      </c>
      <c r="S735" s="2">
        <f>VLOOKUP(A735,'Health Total'!$A$2:$S$226,14,0)</f>
        <v>675</v>
      </c>
    </row>
    <row r="736" spans="1:19" x14ac:dyDescent="0.45">
      <c r="A736" s="2" t="str">
        <f t="shared" si="22"/>
        <v>2018|Capital, Coast and Hutt Valley|Total - dwelling type</v>
      </c>
      <c r="B736" t="s">
        <v>16</v>
      </c>
      <c r="C736" t="s">
        <v>17</v>
      </c>
      <c r="D736" t="s">
        <v>18</v>
      </c>
      <c r="E736" t="s">
        <v>19</v>
      </c>
      <c r="F736">
        <v>2018</v>
      </c>
      <c r="G736">
        <v>2018</v>
      </c>
      <c r="H736">
        <v>303</v>
      </c>
      <c r="I736" t="s">
        <v>242</v>
      </c>
      <c r="J736">
        <v>3</v>
      </c>
      <c r="K736" t="s">
        <v>28</v>
      </c>
      <c r="L736">
        <v>99</v>
      </c>
      <c r="M736" t="s">
        <v>260</v>
      </c>
      <c r="N736">
        <v>909</v>
      </c>
      <c r="R736" s="2">
        <f t="shared" si="23"/>
        <v>0.51340269070453082</v>
      </c>
      <c r="S736" s="2">
        <f>VLOOKUP(A736,'Health Total'!$A$2:$S$226,14,0)</f>
        <v>177054</v>
      </c>
    </row>
    <row r="737" spans="1:19" x14ac:dyDescent="0.45">
      <c r="A737" s="2" t="str">
        <f t="shared" si="22"/>
        <v>2018|Capital, Coast and Hutt Valley|Private Dwelling</v>
      </c>
      <c r="B737" t="s">
        <v>16</v>
      </c>
      <c r="C737" t="s">
        <v>17</v>
      </c>
      <c r="D737" t="s">
        <v>18</v>
      </c>
      <c r="E737" t="s">
        <v>19</v>
      </c>
      <c r="F737">
        <v>2018</v>
      </c>
      <c r="G737">
        <v>2018</v>
      </c>
      <c r="H737">
        <v>303</v>
      </c>
      <c r="I737" t="s">
        <v>242</v>
      </c>
      <c r="J737">
        <v>999</v>
      </c>
      <c r="K737" t="s">
        <v>29</v>
      </c>
      <c r="L737">
        <v>1</v>
      </c>
      <c r="M737" t="s">
        <v>261</v>
      </c>
      <c r="N737">
        <v>176379</v>
      </c>
      <c r="R737" s="2">
        <f t="shared" si="23"/>
        <v>100</v>
      </c>
      <c r="S737" s="2">
        <f>VLOOKUP(A737,'Health Total'!$A$2:$S$226,14,0)</f>
        <v>176379</v>
      </c>
    </row>
    <row r="738" spans="1:19" x14ac:dyDescent="0.45">
      <c r="A738" s="2" t="str">
        <f t="shared" si="22"/>
        <v>2018|Capital, Coast and Hutt Valley|Non-private Dwelling</v>
      </c>
      <c r="B738" t="s">
        <v>16</v>
      </c>
      <c r="C738" t="s">
        <v>17</v>
      </c>
      <c r="D738" t="s">
        <v>18</v>
      </c>
      <c r="E738" t="s">
        <v>19</v>
      </c>
      <c r="F738">
        <v>2018</v>
      </c>
      <c r="G738">
        <v>2018</v>
      </c>
      <c r="H738">
        <v>303</v>
      </c>
      <c r="I738" t="s">
        <v>242</v>
      </c>
      <c r="J738">
        <v>999</v>
      </c>
      <c r="K738" t="s">
        <v>29</v>
      </c>
      <c r="L738">
        <v>2</v>
      </c>
      <c r="M738" t="s">
        <v>262</v>
      </c>
      <c r="N738">
        <v>675</v>
      </c>
      <c r="R738" s="2">
        <f t="shared" si="23"/>
        <v>100</v>
      </c>
      <c r="S738" s="2">
        <f>VLOOKUP(A738,'Health Total'!$A$2:$S$226,14,0)</f>
        <v>675</v>
      </c>
    </row>
    <row r="739" spans="1:19" x14ac:dyDescent="0.45">
      <c r="A739" s="2" t="str">
        <f t="shared" si="22"/>
        <v>2018|Capital, Coast and Hutt Valley|Total - dwelling type</v>
      </c>
      <c r="B739" t="s">
        <v>16</v>
      </c>
      <c r="C739" t="s">
        <v>17</v>
      </c>
      <c r="D739" t="s">
        <v>18</v>
      </c>
      <c r="E739" t="s">
        <v>19</v>
      </c>
      <c r="F739">
        <v>2018</v>
      </c>
      <c r="G739">
        <v>2018</v>
      </c>
      <c r="H739">
        <v>303</v>
      </c>
      <c r="I739" t="s">
        <v>242</v>
      </c>
      <c r="J739">
        <v>999</v>
      </c>
      <c r="K739" t="s">
        <v>29</v>
      </c>
      <c r="L739">
        <v>99</v>
      </c>
      <c r="M739" t="s">
        <v>260</v>
      </c>
      <c r="N739">
        <v>177054</v>
      </c>
      <c r="R739" s="2">
        <f t="shared" si="23"/>
        <v>100</v>
      </c>
      <c r="S739" s="2">
        <f>VLOOKUP(A739,'Health Total'!$A$2:$S$226,14,0)</f>
        <v>177054</v>
      </c>
    </row>
    <row r="740" spans="1:19" x14ac:dyDescent="0.45">
      <c r="A740" s="2" t="str">
        <f t="shared" si="22"/>
        <v>2018|Wairarapa|Private Dwelling</v>
      </c>
      <c r="B740" t="s">
        <v>16</v>
      </c>
      <c r="C740" t="s">
        <v>17</v>
      </c>
      <c r="D740" t="s">
        <v>18</v>
      </c>
      <c r="E740" t="s">
        <v>19</v>
      </c>
      <c r="F740">
        <v>2018</v>
      </c>
      <c r="G740">
        <v>2018</v>
      </c>
      <c r="H740">
        <v>304</v>
      </c>
      <c r="I740" t="s">
        <v>241</v>
      </c>
      <c r="J740">
        <v>1</v>
      </c>
      <c r="K740" t="s">
        <v>22</v>
      </c>
      <c r="L740">
        <v>1</v>
      </c>
      <c r="M740" t="s">
        <v>261</v>
      </c>
      <c r="N740">
        <v>18042</v>
      </c>
      <c r="R740" s="2">
        <f t="shared" si="23"/>
        <v>84.919514261508041</v>
      </c>
      <c r="S740" s="2">
        <f>VLOOKUP(A740,'Health Total'!$A$2:$S$226,14,0)</f>
        <v>21246</v>
      </c>
    </row>
    <row r="741" spans="1:19" x14ac:dyDescent="0.45">
      <c r="A741" s="2" t="str">
        <f t="shared" si="22"/>
        <v>2018|Wairarapa|Non-private Dwelling</v>
      </c>
      <c r="B741" t="s">
        <v>16</v>
      </c>
      <c r="C741" t="s">
        <v>17</v>
      </c>
      <c r="D741" t="s">
        <v>18</v>
      </c>
      <c r="E741" t="s">
        <v>19</v>
      </c>
      <c r="F741">
        <v>2018</v>
      </c>
      <c r="G741">
        <v>2018</v>
      </c>
      <c r="H741">
        <v>304</v>
      </c>
      <c r="I741" t="s">
        <v>241</v>
      </c>
      <c r="J741">
        <v>1</v>
      </c>
      <c r="K741" t="s">
        <v>22</v>
      </c>
      <c r="L741">
        <v>2</v>
      </c>
      <c r="M741" t="s">
        <v>262</v>
      </c>
      <c r="N741">
        <v>132</v>
      </c>
      <c r="R741" s="2">
        <f t="shared" si="23"/>
        <v>51.162790697674424</v>
      </c>
      <c r="S741" s="2">
        <f>VLOOKUP(A741,'Health Total'!$A$2:$S$226,14,0)</f>
        <v>258</v>
      </c>
    </row>
    <row r="742" spans="1:19" x14ac:dyDescent="0.45">
      <c r="A742" s="2" t="str">
        <f t="shared" si="22"/>
        <v>2018|Wairarapa|Total - dwelling type</v>
      </c>
      <c r="B742" t="s">
        <v>16</v>
      </c>
      <c r="C742" t="s">
        <v>17</v>
      </c>
      <c r="D742" t="s">
        <v>18</v>
      </c>
      <c r="E742" t="s">
        <v>19</v>
      </c>
      <c r="F742">
        <v>2018</v>
      </c>
      <c r="G742">
        <v>2018</v>
      </c>
      <c r="H742">
        <v>304</v>
      </c>
      <c r="I742" t="s">
        <v>241</v>
      </c>
      <c r="J742">
        <v>1</v>
      </c>
      <c r="K742" t="s">
        <v>22</v>
      </c>
      <c r="L742">
        <v>99</v>
      </c>
      <c r="M742" t="s">
        <v>260</v>
      </c>
      <c r="N742">
        <v>18174</v>
      </c>
      <c r="R742" s="2">
        <f t="shared" si="23"/>
        <v>84.514508928571431</v>
      </c>
      <c r="S742" s="2">
        <f>VLOOKUP(A742,'Health Total'!$A$2:$S$226,14,0)</f>
        <v>21504</v>
      </c>
    </row>
    <row r="743" spans="1:19" x14ac:dyDescent="0.45">
      <c r="A743" s="2" t="str">
        <f t="shared" si="22"/>
        <v>2018|Wairarapa|Private Dwelling</v>
      </c>
      <c r="B743" t="s">
        <v>16</v>
      </c>
      <c r="C743" t="s">
        <v>17</v>
      </c>
      <c r="D743" t="s">
        <v>18</v>
      </c>
      <c r="E743" t="s">
        <v>19</v>
      </c>
      <c r="F743">
        <v>2018</v>
      </c>
      <c r="G743">
        <v>2018</v>
      </c>
      <c r="H743">
        <v>304</v>
      </c>
      <c r="I743" t="s">
        <v>241</v>
      </c>
      <c r="J743">
        <v>2</v>
      </c>
      <c r="K743" t="s">
        <v>23</v>
      </c>
      <c r="L743">
        <v>1</v>
      </c>
      <c r="M743" t="s">
        <v>261</v>
      </c>
      <c r="N743">
        <v>3099</v>
      </c>
      <c r="R743" s="2">
        <f t="shared" si="23"/>
        <v>14.586275063541374</v>
      </c>
      <c r="S743" s="2">
        <f>VLOOKUP(A743,'Health Total'!$A$2:$S$226,14,0)</f>
        <v>21246</v>
      </c>
    </row>
    <row r="744" spans="1:19" x14ac:dyDescent="0.45">
      <c r="A744" s="2" t="str">
        <f t="shared" si="22"/>
        <v>2018|Wairarapa|Non-private Dwelling</v>
      </c>
      <c r="B744" t="s">
        <v>16</v>
      </c>
      <c r="C744" t="s">
        <v>17</v>
      </c>
      <c r="D744" t="s">
        <v>18</v>
      </c>
      <c r="E744" t="s">
        <v>19</v>
      </c>
      <c r="F744">
        <v>2018</v>
      </c>
      <c r="G744">
        <v>2018</v>
      </c>
      <c r="H744">
        <v>304</v>
      </c>
      <c r="I744" t="s">
        <v>241</v>
      </c>
      <c r="J744">
        <v>2</v>
      </c>
      <c r="K744" t="s">
        <v>23</v>
      </c>
      <c r="L744">
        <v>2</v>
      </c>
      <c r="M744" t="s">
        <v>262</v>
      </c>
      <c r="N744">
        <v>123</v>
      </c>
      <c r="R744" s="2">
        <f t="shared" si="23"/>
        <v>47.674418604651166</v>
      </c>
      <c r="S744" s="2">
        <f>VLOOKUP(A744,'Health Total'!$A$2:$S$226,14,0)</f>
        <v>258</v>
      </c>
    </row>
    <row r="745" spans="1:19" x14ac:dyDescent="0.45">
      <c r="A745" s="2" t="str">
        <f t="shared" si="22"/>
        <v>2018|Wairarapa|Total - dwelling type</v>
      </c>
      <c r="B745" t="s">
        <v>16</v>
      </c>
      <c r="C745" t="s">
        <v>17</v>
      </c>
      <c r="D745" t="s">
        <v>18</v>
      </c>
      <c r="E745" t="s">
        <v>19</v>
      </c>
      <c r="F745">
        <v>2018</v>
      </c>
      <c r="G745">
        <v>2018</v>
      </c>
      <c r="H745">
        <v>304</v>
      </c>
      <c r="I745" t="s">
        <v>241</v>
      </c>
      <c r="J745">
        <v>2</v>
      </c>
      <c r="K745" t="s">
        <v>23</v>
      </c>
      <c r="L745">
        <v>99</v>
      </c>
      <c r="M745" t="s">
        <v>260</v>
      </c>
      <c r="N745">
        <v>3219</v>
      </c>
      <c r="R745" s="2">
        <f t="shared" si="23"/>
        <v>14.969308035714285</v>
      </c>
      <c r="S745" s="2">
        <f>VLOOKUP(A745,'Health Total'!$A$2:$S$226,14,0)</f>
        <v>21504</v>
      </c>
    </row>
    <row r="746" spans="1:19" x14ac:dyDescent="0.45">
      <c r="A746" s="2" t="str">
        <f t="shared" si="22"/>
        <v>2018|Wairarapa|Private Dwelling</v>
      </c>
      <c r="B746" t="s">
        <v>16</v>
      </c>
      <c r="C746" t="s">
        <v>17</v>
      </c>
      <c r="D746" t="s">
        <v>18</v>
      </c>
      <c r="E746" t="s">
        <v>19</v>
      </c>
      <c r="F746">
        <v>2018</v>
      </c>
      <c r="G746">
        <v>2018</v>
      </c>
      <c r="H746">
        <v>304</v>
      </c>
      <c r="I746" t="s">
        <v>241</v>
      </c>
      <c r="J746">
        <v>21</v>
      </c>
      <c r="K746" t="s">
        <v>26</v>
      </c>
      <c r="L746">
        <v>1</v>
      </c>
      <c r="M746" t="s">
        <v>261</v>
      </c>
      <c r="N746">
        <v>1524</v>
      </c>
      <c r="R746" s="2">
        <f t="shared" si="23"/>
        <v>7.173114939282689</v>
      </c>
      <c r="S746" s="2">
        <f>VLOOKUP(A746,'Health Total'!$A$2:$S$226,14,0)</f>
        <v>21246</v>
      </c>
    </row>
    <row r="747" spans="1:19" x14ac:dyDescent="0.45">
      <c r="A747" s="2" t="str">
        <f t="shared" si="22"/>
        <v>2018|Wairarapa|Non-private Dwelling</v>
      </c>
      <c r="B747" t="s">
        <v>16</v>
      </c>
      <c r="C747" t="s">
        <v>17</v>
      </c>
      <c r="D747" t="s">
        <v>18</v>
      </c>
      <c r="E747" t="s">
        <v>19</v>
      </c>
      <c r="F747">
        <v>2018</v>
      </c>
      <c r="G747">
        <v>2018</v>
      </c>
      <c r="H747">
        <v>304</v>
      </c>
      <c r="I747" t="s">
        <v>241</v>
      </c>
      <c r="J747">
        <v>21</v>
      </c>
      <c r="K747" t="s">
        <v>26</v>
      </c>
      <c r="L747">
        <v>2</v>
      </c>
      <c r="M747" t="s">
        <v>262</v>
      </c>
      <c r="N747">
        <v>36</v>
      </c>
      <c r="R747" s="2">
        <f t="shared" si="23"/>
        <v>13.953488372093023</v>
      </c>
      <c r="S747" s="2">
        <f>VLOOKUP(A747,'Health Total'!$A$2:$S$226,14,0)</f>
        <v>258</v>
      </c>
    </row>
    <row r="748" spans="1:19" x14ac:dyDescent="0.45">
      <c r="A748" s="2" t="str">
        <f t="shared" si="22"/>
        <v>2018|Wairarapa|Total - dwelling type</v>
      </c>
      <c r="B748" t="s">
        <v>16</v>
      </c>
      <c r="C748" t="s">
        <v>17</v>
      </c>
      <c r="D748" t="s">
        <v>18</v>
      </c>
      <c r="E748" t="s">
        <v>19</v>
      </c>
      <c r="F748">
        <v>2018</v>
      </c>
      <c r="G748">
        <v>2018</v>
      </c>
      <c r="H748">
        <v>304</v>
      </c>
      <c r="I748" t="s">
        <v>241</v>
      </c>
      <c r="J748">
        <v>21</v>
      </c>
      <c r="K748" t="s">
        <v>26</v>
      </c>
      <c r="L748">
        <v>99</v>
      </c>
      <c r="M748" t="s">
        <v>260</v>
      </c>
      <c r="N748">
        <v>1560</v>
      </c>
      <c r="R748" s="2">
        <f t="shared" si="23"/>
        <v>7.2544642857142865</v>
      </c>
      <c r="S748" s="2">
        <f>VLOOKUP(A748,'Health Total'!$A$2:$S$226,14,0)</f>
        <v>21504</v>
      </c>
    </row>
    <row r="749" spans="1:19" x14ac:dyDescent="0.45">
      <c r="A749" s="2" t="str">
        <f t="shared" si="22"/>
        <v>2018|Wairarapa|Private Dwelling</v>
      </c>
      <c r="B749" t="s">
        <v>16</v>
      </c>
      <c r="C749" t="s">
        <v>17</v>
      </c>
      <c r="D749" t="s">
        <v>18</v>
      </c>
      <c r="E749" t="s">
        <v>19</v>
      </c>
      <c r="F749">
        <v>2018</v>
      </c>
      <c r="G749">
        <v>2018</v>
      </c>
      <c r="H749">
        <v>304</v>
      </c>
      <c r="I749" t="s">
        <v>241</v>
      </c>
      <c r="J749">
        <v>22</v>
      </c>
      <c r="K749" t="s">
        <v>27</v>
      </c>
      <c r="L749">
        <v>1</v>
      </c>
      <c r="M749" t="s">
        <v>261</v>
      </c>
      <c r="N749">
        <v>1572</v>
      </c>
      <c r="R749" s="2">
        <f t="shared" si="23"/>
        <v>7.3990398192600964</v>
      </c>
      <c r="S749" s="2">
        <f>VLOOKUP(A749,'Health Total'!$A$2:$S$226,14,0)</f>
        <v>21246</v>
      </c>
    </row>
    <row r="750" spans="1:19" x14ac:dyDescent="0.45">
      <c r="A750" s="2" t="str">
        <f t="shared" si="22"/>
        <v>2018|Wairarapa|Non-private Dwelling</v>
      </c>
      <c r="B750" t="s">
        <v>16</v>
      </c>
      <c r="C750" t="s">
        <v>17</v>
      </c>
      <c r="D750" t="s">
        <v>18</v>
      </c>
      <c r="E750" t="s">
        <v>19</v>
      </c>
      <c r="F750">
        <v>2018</v>
      </c>
      <c r="G750">
        <v>2018</v>
      </c>
      <c r="H750">
        <v>304</v>
      </c>
      <c r="I750" t="s">
        <v>241</v>
      </c>
      <c r="J750">
        <v>22</v>
      </c>
      <c r="K750" t="s">
        <v>27</v>
      </c>
      <c r="L750">
        <v>2</v>
      </c>
      <c r="M750" t="s">
        <v>262</v>
      </c>
      <c r="N750">
        <v>87</v>
      </c>
      <c r="R750" s="2">
        <f t="shared" si="23"/>
        <v>33.720930232558139</v>
      </c>
      <c r="S750" s="2">
        <f>VLOOKUP(A750,'Health Total'!$A$2:$S$226,14,0)</f>
        <v>258</v>
      </c>
    </row>
    <row r="751" spans="1:19" x14ac:dyDescent="0.45">
      <c r="A751" s="2" t="str">
        <f t="shared" si="22"/>
        <v>2018|Wairarapa|Total - dwelling type</v>
      </c>
      <c r="B751" t="s">
        <v>16</v>
      </c>
      <c r="C751" t="s">
        <v>17</v>
      </c>
      <c r="D751" t="s">
        <v>18</v>
      </c>
      <c r="E751" t="s">
        <v>19</v>
      </c>
      <c r="F751">
        <v>2018</v>
      </c>
      <c r="G751">
        <v>2018</v>
      </c>
      <c r="H751">
        <v>304</v>
      </c>
      <c r="I751" t="s">
        <v>241</v>
      </c>
      <c r="J751">
        <v>22</v>
      </c>
      <c r="K751" t="s">
        <v>27</v>
      </c>
      <c r="L751">
        <v>99</v>
      </c>
      <c r="M751" t="s">
        <v>260</v>
      </c>
      <c r="N751">
        <v>1659</v>
      </c>
      <c r="R751" s="2">
        <f t="shared" si="23"/>
        <v>7.71484375</v>
      </c>
      <c r="S751" s="2">
        <f>VLOOKUP(A751,'Health Total'!$A$2:$S$226,14,0)</f>
        <v>21504</v>
      </c>
    </row>
    <row r="752" spans="1:19" x14ac:dyDescent="0.45">
      <c r="A752" s="2" t="str">
        <f t="shared" si="22"/>
        <v>2018|Wairarapa|Private Dwelling</v>
      </c>
      <c r="B752" t="s">
        <v>16</v>
      </c>
      <c r="C752" t="s">
        <v>17</v>
      </c>
      <c r="D752" t="s">
        <v>18</v>
      </c>
      <c r="E752" t="s">
        <v>19</v>
      </c>
      <c r="F752">
        <v>2018</v>
      </c>
      <c r="G752">
        <v>2018</v>
      </c>
      <c r="H752">
        <v>304</v>
      </c>
      <c r="I752" t="s">
        <v>241</v>
      </c>
      <c r="J752">
        <v>3</v>
      </c>
      <c r="K752" t="s">
        <v>28</v>
      </c>
      <c r="L752">
        <v>1</v>
      </c>
      <c r="M752" t="s">
        <v>261</v>
      </c>
      <c r="N752">
        <v>108</v>
      </c>
      <c r="R752" s="2">
        <f t="shared" si="23"/>
        <v>0.50833097994916698</v>
      </c>
      <c r="S752" s="2">
        <f>VLOOKUP(A752,'Health Total'!$A$2:$S$226,14,0)</f>
        <v>21246</v>
      </c>
    </row>
    <row r="753" spans="1:19" x14ac:dyDescent="0.45">
      <c r="A753" s="2" t="str">
        <f t="shared" si="22"/>
        <v>2018|Wairarapa|Non-private Dwelling</v>
      </c>
      <c r="B753" t="s">
        <v>16</v>
      </c>
      <c r="C753" t="s">
        <v>17</v>
      </c>
      <c r="D753" t="s">
        <v>18</v>
      </c>
      <c r="E753" t="s">
        <v>19</v>
      </c>
      <c r="F753">
        <v>2018</v>
      </c>
      <c r="G753">
        <v>2018</v>
      </c>
      <c r="H753">
        <v>304</v>
      </c>
      <c r="I753" t="s">
        <v>241</v>
      </c>
      <c r="J753">
        <v>3</v>
      </c>
      <c r="K753" t="s">
        <v>28</v>
      </c>
      <c r="L753">
        <v>2</v>
      </c>
      <c r="M753" t="s">
        <v>262</v>
      </c>
      <c r="N753">
        <v>0</v>
      </c>
      <c r="R753" s="2">
        <f t="shared" si="23"/>
        <v>0</v>
      </c>
      <c r="S753" s="2">
        <f>VLOOKUP(A753,'Health Total'!$A$2:$S$226,14,0)</f>
        <v>258</v>
      </c>
    </row>
    <row r="754" spans="1:19" x14ac:dyDescent="0.45">
      <c r="A754" s="2" t="str">
        <f t="shared" si="22"/>
        <v>2018|Wairarapa|Total - dwelling type</v>
      </c>
      <c r="B754" t="s">
        <v>16</v>
      </c>
      <c r="C754" t="s">
        <v>17</v>
      </c>
      <c r="D754" t="s">
        <v>18</v>
      </c>
      <c r="E754" t="s">
        <v>19</v>
      </c>
      <c r="F754">
        <v>2018</v>
      </c>
      <c r="G754">
        <v>2018</v>
      </c>
      <c r="H754">
        <v>304</v>
      </c>
      <c r="I754" t="s">
        <v>241</v>
      </c>
      <c r="J754">
        <v>3</v>
      </c>
      <c r="K754" t="s">
        <v>28</v>
      </c>
      <c r="L754">
        <v>99</v>
      </c>
      <c r="M754" t="s">
        <v>260</v>
      </c>
      <c r="N754">
        <v>111</v>
      </c>
      <c r="R754" s="2">
        <f t="shared" si="23"/>
        <v>0.5161830357142857</v>
      </c>
      <c r="S754" s="2">
        <f>VLOOKUP(A754,'Health Total'!$A$2:$S$226,14,0)</f>
        <v>21504</v>
      </c>
    </row>
    <row r="755" spans="1:19" x14ac:dyDescent="0.45">
      <c r="A755" s="2" t="str">
        <f t="shared" si="22"/>
        <v>2018|Wairarapa|Private Dwelling</v>
      </c>
      <c r="B755" t="s">
        <v>16</v>
      </c>
      <c r="C755" t="s">
        <v>17</v>
      </c>
      <c r="D755" t="s">
        <v>18</v>
      </c>
      <c r="E755" t="s">
        <v>19</v>
      </c>
      <c r="F755">
        <v>2018</v>
      </c>
      <c r="G755">
        <v>2018</v>
      </c>
      <c r="H755">
        <v>304</v>
      </c>
      <c r="I755" t="s">
        <v>241</v>
      </c>
      <c r="J755">
        <v>999</v>
      </c>
      <c r="K755" t="s">
        <v>29</v>
      </c>
      <c r="L755">
        <v>1</v>
      </c>
      <c r="M755" t="s">
        <v>261</v>
      </c>
      <c r="N755">
        <v>21246</v>
      </c>
      <c r="R755" s="2">
        <f t="shared" si="23"/>
        <v>100</v>
      </c>
      <c r="S755" s="2">
        <f>VLOOKUP(A755,'Health Total'!$A$2:$S$226,14,0)</f>
        <v>21246</v>
      </c>
    </row>
    <row r="756" spans="1:19" x14ac:dyDescent="0.45">
      <c r="A756" s="2" t="str">
        <f t="shared" si="22"/>
        <v>2018|Wairarapa|Non-private Dwelling</v>
      </c>
      <c r="B756" t="s">
        <v>16</v>
      </c>
      <c r="C756" t="s">
        <v>17</v>
      </c>
      <c r="D756" t="s">
        <v>18</v>
      </c>
      <c r="E756" t="s">
        <v>19</v>
      </c>
      <c r="F756">
        <v>2018</v>
      </c>
      <c r="G756">
        <v>2018</v>
      </c>
      <c r="H756">
        <v>304</v>
      </c>
      <c r="I756" t="s">
        <v>241</v>
      </c>
      <c r="J756">
        <v>999</v>
      </c>
      <c r="K756" t="s">
        <v>29</v>
      </c>
      <c r="L756">
        <v>2</v>
      </c>
      <c r="M756" t="s">
        <v>262</v>
      </c>
      <c r="N756">
        <v>258</v>
      </c>
      <c r="R756" s="2">
        <f t="shared" si="23"/>
        <v>100</v>
      </c>
      <c r="S756" s="2">
        <f>VLOOKUP(A756,'Health Total'!$A$2:$S$226,14,0)</f>
        <v>258</v>
      </c>
    </row>
    <row r="757" spans="1:19" x14ac:dyDescent="0.45">
      <c r="A757" s="2" t="str">
        <f t="shared" si="22"/>
        <v>2018|Wairarapa|Total - dwelling type</v>
      </c>
      <c r="B757" t="s">
        <v>16</v>
      </c>
      <c r="C757" t="s">
        <v>17</v>
      </c>
      <c r="D757" t="s">
        <v>18</v>
      </c>
      <c r="E757" t="s">
        <v>19</v>
      </c>
      <c r="F757">
        <v>2018</v>
      </c>
      <c r="G757">
        <v>2018</v>
      </c>
      <c r="H757">
        <v>304</v>
      </c>
      <c r="I757" t="s">
        <v>241</v>
      </c>
      <c r="J757">
        <v>999</v>
      </c>
      <c r="K757" t="s">
        <v>29</v>
      </c>
      <c r="L757">
        <v>99</v>
      </c>
      <c r="M757" t="s">
        <v>260</v>
      </c>
      <c r="N757">
        <v>21504</v>
      </c>
      <c r="R757" s="2">
        <f t="shared" si="23"/>
        <v>100</v>
      </c>
      <c r="S757" s="2">
        <f>VLOOKUP(A757,'Health Total'!$A$2:$S$226,14,0)</f>
        <v>21504</v>
      </c>
    </row>
    <row r="758" spans="1:19" x14ac:dyDescent="0.45">
      <c r="A758" s="2" t="str">
        <f t="shared" si="22"/>
        <v>2018|Te Waipounamu|Private Dwelling</v>
      </c>
      <c r="B758" t="s">
        <v>16</v>
      </c>
      <c r="C758" t="s">
        <v>17</v>
      </c>
      <c r="D758" t="s">
        <v>18</v>
      </c>
      <c r="E758" t="s">
        <v>19</v>
      </c>
      <c r="F758">
        <v>2018</v>
      </c>
      <c r="G758">
        <v>2018</v>
      </c>
      <c r="H758">
        <v>40</v>
      </c>
      <c r="I758" t="s">
        <v>240</v>
      </c>
      <c r="J758">
        <v>1</v>
      </c>
      <c r="K758" t="s">
        <v>22</v>
      </c>
      <c r="L758">
        <v>1</v>
      </c>
      <c r="M758" t="s">
        <v>261</v>
      </c>
      <c r="N758">
        <v>425205</v>
      </c>
      <c r="R758" s="2">
        <f t="shared" si="23"/>
        <v>87.806192617923656</v>
      </c>
      <c r="S758" s="2">
        <f>VLOOKUP(A758,'Health Total'!$A$2:$S$226,14,0)</f>
        <v>484254</v>
      </c>
    </row>
    <row r="759" spans="1:19" x14ac:dyDescent="0.45">
      <c r="A759" s="2" t="str">
        <f t="shared" si="22"/>
        <v>2018|Te Waipounamu|Non-private Dwelling</v>
      </c>
      <c r="B759" t="s">
        <v>16</v>
      </c>
      <c r="C759" t="s">
        <v>17</v>
      </c>
      <c r="D759" t="s">
        <v>18</v>
      </c>
      <c r="E759" t="s">
        <v>19</v>
      </c>
      <c r="F759">
        <v>2018</v>
      </c>
      <c r="G759">
        <v>2018</v>
      </c>
      <c r="H759">
        <v>40</v>
      </c>
      <c r="I759" t="s">
        <v>240</v>
      </c>
      <c r="J759">
        <v>1</v>
      </c>
      <c r="K759" t="s">
        <v>22</v>
      </c>
      <c r="L759">
        <v>2</v>
      </c>
      <c r="M759" t="s">
        <v>262</v>
      </c>
      <c r="N759">
        <v>3927</v>
      </c>
      <c r="R759" s="2">
        <f t="shared" si="23"/>
        <v>64.546351084812628</v>
      </c>
      <c r="S759" s="2">
        <f>VLOOKUP(A759,'Health Total'!$A$2:$S$226,14,0)</f>
        <v>6084</v>
      </c>
    </row>
    <row r="760" spans="1:19" x14ac:dyDescent="0.45">
      <c r="A760" s="2" t="str">
        <f t="shared" si="22"/>
        <v>2018|Te Waipounamu|Total - dwelling type</v>
      </c>
      <c r="B760" t="s">
        <v>16</v>
      </c>
      <c r="C760" t="s">
        <v>17</v>
      </c>
      <c r="D760" t="s">
        <v>18</v>
      </c>
      <c r="E760" t="s">
        <v>19</v>
      </c>
      <c r="F760">
        <v>2018</v>
      </c>
      <c r="G760">
        <v>2018</v>
      </c>
      <c r="H760">
        <v>40</v>
      </c>
      <c r="I760" t="s">
        <v>240</v>
      </c>
      <c r="J760">
        <v>1</v>
      </c>
      <c r="K760" t="s">
        <v>22</v>
      </c>
      <c r="L760">
        <v>99</v>
      </c>
      <c r="M760" t="s">
        <v>260</v>
      </c>
      <c r="N760">
        <v>429135</v>
      </c>
      <c r="R760" s="2">
        <f t="shared" si="23"/>
        <v>87.517666277141828</v>
      </c>
      <c r="S760" s="2">
        <f>VLOOKUP(A760,'Health Total'!$A$2:$S$226,14,0)</f>
        <v>490341</v>
      </c>
    </row>
    <row r="761" spans="1:19" x14ac:dyDescent="0.45">
      <c r="A761" s="2" t="str">
        <f t="shared" si="22"/>
        <v>2018|Te Waipounamu|Private Dwelling</v>
      </c>
      <c r="B761" t="s">
        <v>16</v>
      </c>
      <c r="C761" t="s">
        <v>17</v>
      </c>
      <c r="D761" t="s">
        <v>18</v>
      </c>
      <c r="E761" t="s">
        <v>19</v>
      </c>
      <c r="F761">
        <v>2018</v>
      </c>
      <c r="G761">
        <v>2018</v>
      </c>
      <c r="H761">
        <v>40</v>
      </c>
      <c r="I761" t="s">
        <v>240</v>
      </c>
      <c r="J761">
        <v>2</v>
      </c>
      <c r="K761" t="s">
        <v>23</v>
      </c>
      <c r="L761">
        <v>1</v>
      </c>
      <c r="M761" t="s">
        <v>261</v>
      </c>
      <c r="N761">
        <v>54786</v>
      </c>
      <c r="R761" s="2">
        <f t="shared" si="23"/>
        <v>11.313484245870969</v>
      </c>
      <c r="S761" s="2">
        <f>VLOOKUP(A761,'Health Total'!$A$2:$S$226,14,0)</f>
        <v>484254</v>
      </c>
    </row>
    <row r="762" spans="1:19" x14ac:dyDescent="0.45">
      <c r="A762" s="2" t="str">
        <f t="shared" si="22"/>
        <v>2018|Te Waipounamu|Non-private Dwelling</v>
      </c>
      <c r="B762" t="s">
        <v>16</v>
      </c>
      <c r="C762" t="s">
        <v>17</v>
      </c>
      <c r="D762" t="s">
        <v>18</v>
      </c>
      <c r="E762" t="s">
        <v>19</v>
      </c>
      <c r="F762">
        <v>2018</v>
      </c>
      <c r="G762">
        <v>2018</v>
      </c>
      <c r="H762">
        <v>40</v>
      </c>
      <c r="I762" t="s">
        <v>240</v>
      </c>
      <c r="J762">
        <v>2</v>
      </c>
      <c r="K762" t="s">
        <v>23</v>
      </c>
      <c r="L762">
        <v>2</v>
      </c>
      <c r="M762" t="s">
        <v>262</v>
      </c>
      <c r="N762">
        <v>2118</v>
      </c>
      <c r="R762" s="2">
        <f t="shared" si="23"/>
        <v>34.812623274161737</v>
      </c>
      <c r="S762" s="2">
        <f>VLOOKUP(A762,'Health Total'!$A$2:$S$226,14,0)</f>
        <v>6084</v>
      </c>
    </row>
    <row r="763" spans="1:19" x14ac:dyDescent="0.45">
      <c r="A763" s="2" t="str">
        <f t="shared" si="22"/>
        <v>2018|Te Waipounamu|Total - dwelling type</v>
      </c>
      <c r="B763" t="s">
        <v>16</v>
      </c>
      <c r="C763" t="s">
        <v>17</v>
      </c>
      <c r="D763" t="s">
        <v>18</v>
      </c>
      <c r="E763" t="s">
        <v>19</v>
      </c>
      <c r="F763">
        <v>2018</v>
      </c>
      <c r="G763">
        <v>2018</v>
      </c>
      <c r="H763">
        <v>40</v>
      </c>
      <c r="I763" t="s">
        <v>240</v>
      </c>
      <c r="J763">
        <v>2</v>
      </c>
      <c r="K763" t="s">
        <v>23</v>
      </c>
      <c r="L763">
        <v>99</v>
      </c>
      <c r="M763" t="s">
        <v>260</v>
      </c>
      <c r="N763">
        <v>56901</v>
      </c>
      <c r="R763" s="2">
        <f t="shared" si="23"/>
        <v>11.604373283082589</v>
      </c>
      <c r="S763" s="2">
        <f>VLOOKUP(A763,'Health Total'!$A$2:$S$226,14,0)</f>
        <v>490341</v>
      </c>
    </row>
    <row r="764" spans="1:19" x14ac:dyDescent="0.45">
      <c r="A764" s="2" t="str">
        <f t="shared" si="22"/>
        <v>2018|Te Waipounamu|Private Dwelling</v>
      </c>
      <c r="B764" t="s">
        <v>16</v>
      </c>
      <c r="C764" t="s">
        <v>17</v>
      </c>
      <c r="D764" t="s">
        <v>18</v>
      </c>
      <c r="E764" t="s">
        <v>19</v>
      </c>
      <c r="F764">
        <v>2018</v>
      </c>
      <c r="G764">
        <v>2018</v>
      </c>
      <c r="H764">
        <v>40</v>
      </c>
      <c r="I764" t="s">
        <v>240</v>
      </c>
      <c r="J764">
        <v>21</v>
      </c>
      <c r="K764" t="s">
        <v>26</v>
      </c>
      <c r="L764">
        <v>1</v>
      </c>
      <c r="M764" t="s">
        <v>261</v>
      </c>
      <c r="N764">
        <v>25806</v>
      </c>
      <c r="R764" s="2">
        <f t="shared" si="23"/>
        <v>5.329021546543756</v>
      </c>
      <c r="S764" s="2">
        <f>VLOOKUP(A764,'Health Total'!$A$2:$S$226,14,0)</f>
        <v>484254</v>
      </c>
    </row>
    <row r="765" spans="1:19" x14ac:dyDescent="0.45">
      <c r="A765" s="2" t="str">
        <f t="shared" si="22"/>
        <v>2018|Te Waipounamu|Non-private Dwelling</v>
      </c>
      <c r="B765" t="s">
        <v>16</v>
      </c>
      <c r="C765" t="s">
        <v>17</v>
      </c>
      <c r="D765" t="s">
        <v>18</v>
      </c>
      <c r="E765" t="s">
        <v>19</v>
      </c>
      <c r="F765">
        <v>2018</v>
      </c>
      <c r="G765">
        <v>2018</v>
      </c>
      <c r="H765">
        <v>40</v>
      </c>
      <c r="I765" t="s">
        <v>240</v>
      </c>
      <c r="J765">
        <v>21</v>
      </c>
      <c r="K765" t="s">
        <v>26</v>
      </c>
      <c r="L765">
        <v>2</v>
      </c>
      <c r="M765" t="s">
        <v>262</v>
      </c>
      <c r="N765">
        <v>384</v>
      </c>
      <c r="R765" s="2">
        <f t="shared" si="23"/>
        <v>6.3116370808678504</v>
      </c>
      <c r="S765" s="2">
        <f>VLOOKUP(A765,'Health Total'!$A$2:$S$226,14,0)</f>
        <v>6084</v>
      </c>
    </row>
    <row r="766" spans="1:19" x14ac:dyDescent="0.45">
      <c r="A766" s="2" t="str">
        <f t="shared" si="22"/>
        <v>2018|Te Waipounamu|Total - dwelling type</v>
      </c>
      <c r="B766" t="s">
        <v>16</v>
      </c>
      <c r="C766" t="s">
        <v>17</v>
      </c>
      <c r="D766" t="s">
        <v>18</v>
      </c>
      <c r="E766" t="s">
        <v>19</v>
      </c>
      <c r="F766">
        <v>2018</v>
      </c>
      <c r="G766">
        <v>2018</v>
      </c>
      <c r="H766">
        <v>40</v>
      </c>
      <c r="I766" t="s">
        <v>240</v>
      </c>
      <c r="J766">
        <v>21</v>
      </c>
      <c r="K766" t="s">
        <v>26</v>
      </c>
      <c r="L766">
        <v>99</v>
      </c>
      <c r="M766" t="s">
        <v>260</v>
      </c>
      <c r="N766">
        <v>26190</v>
      </c>
      <c r="R766" s="2">
        <f t="shared" si="23"/>
        <v>5.3411809332688884</v>
      </c>
      <c r="S766" s="2">
        <f>VLOOKUP(A766,'Health Total'!$A$2:$S$226,14,0)</f>
        <v>490341</v>
      </c>
    </row>
    <row r="767" spans="1:19" x14ac:dyDescent="0.45">
      <c r="A767" s="2" t="str">
        <f t="shared" si="22"/>
        <v>2018|Te Waipounamu|Private Dwelling</v>
      </c>
      <c r="B767" t="s">
        <v>16</v>
      </c>
      <c r="C767" t="s">
        <v>17</v>
      </c>
      <c r="D767" t="s">
        <v>18</v>
      </c>
      <c r="E767" t="s">
        <v>19</v>
      </c>
      <c r="F767">
        <v>2018</v>
      </c>
      <c r="G767">
        <v>2018</v>
      </c>
      <c r="H767">
        <v>40</v>
      </c>
      <c r="I767" t="s">
        <v>240</v>
      </c>
      <c r="J767">
        <v>22</v>
      </c>
      <c r="K767" t="s">
        <v>27</v>
      </c>
      <c r="L767">
        <v>1</v>
      </c>
      <c r="M767" t="s">
        <v>261</v>
      </c>
      <c r="N767">
        <v>28977</v>
      </c>
      <c r="R767" s="2">
        <f t="shared" si="23"/>
        <v>5.9838431897310089</v>
      </c>
      <c r="S767" s="2">
        <f>VLOOKUP(A767,'Health Total'!$A$2:$S$226,14,0)</f>
        <v>484254</v>
      </c>
    </row>
    <row r="768" spans="1:19" x14ac:dyDescent="0.45">
      <c r="A768" s="2" t="str">
        <f t="shared" si="22"/>
        <v>2018|Te Waipounamu|Non-private Dwelling</v>
      </c>
      <c r="B768" t="s">
        <v>16</v>
      </c>
      <c r="C768" t="s">
        <v>17</v>
      </c>
      <c r="D768" t="s">
        <v>18</v>
      </c>
      <c r="E768" t="s">
        <v>19</v>
      </c>
      <c r="F768">
        <v>2018</v>
      </c>
      <c r="G768">
        <v>2018</v>
      </c>
      <c r="H768">
        <v>40</v>
      </c>
      <c r="I768" t="s">
        <v>240</v>
      </c>
      <c r="J768">
        <v>22</v>
      </c>
      <c r="K768" t="s">
        <v>27</v>
      </c>
      <c r="L768">
        <v>2</v>
      </c>
      <c r="M768" t="s">
        <v>262</v>
      </c>
      <c r="N768">
        <v>1731</v>
      </c>
      <c r="R768" s="2">
        <f t="shared" si="23"/>
        <v>28.451676528599606</v>
      </c>
      <c r="S768" s="2">
        <f>VLOOKUP(A768,'Health Total'!$A$2:$S$226,14,0)</f>
        <v>6084</v>
      </c>
    </row>
    <row r="769" spans="1:19" x14ac:dyDescent="0.45">
      <c r="A769" s="2" t="str">
        <f t="shared" si="22"/>
        <v>2018|Te Waipounamu|Total - dwelling type</v>
      </c>
      <c r="B769" t="s">
        <v>16</v>
      </c>
      <c r="C769" t="s">
        <v>17</v>
      </c>
      <c r="D769" t="s">
        <v>18</v>
      </c>
      <c r="E769" t="s">
        <v>19</v>
      </c>
      <c r="F769">
        <v>2018</v>
      </c>
      <c r="G769">
        <v>2018</v>
      </c>
      <c r="H769">
        <v>40</v>
      </c>
      <c r="I769" t="s">
        <v>240</v>
      </c>
      <c r="J769">
        <v>22</v>
      </c>
      <c r="K769" t="s">
        <v>27</v>
      </c>
      <c r="L769">
        <v>99</v>
      </c>
      <c r="M769" t="s">
        <v>260</v>
      </c>
      <c r="N769">
        <v>30708</v>
      </c>
      <c r="R769" s="2">
        <f t="shared" si="23"/>
        <v>6.2625805306919062</v>
      </c>
      <c r="S769" s="2">
        <f>VLOOKUP(A769,'Health Total'!$A$2:$S$226,14,0)</f>
        <v>490341</v>
      </c>
    </row>
    <row r="770" spans="1:19" x14ac:dyDescent="0.45">
      <c r="A770" s="2" t="str">
        <f t="shared" si="22"/>
        <v>2018|Te Waipounamu|Private Dwelling</v>
      </c>
      <c r="B770" t="s">
        <v>16</v>
      </c>
      <c r="C770" t="s">
        <v>17</v>
      </c>
      <c r="D770" t="s">
        <v>18</v>
      </c>
      <c r="E770" t="s">
        <v>19</v>
      </c>
      <c r="F770">
        <v>2018</v>
      </c>
      <c r="G770">
        <v>2018</v>
      </c>
      <c r="H770">
        <v>40</v>
      </c>
      <c r="I770" t="s">
        <v>240</v>
      </c>
      <c r="J770">
        <v>3</v>
      </c>
      <c r="K770" t="s">
        <v>28</v>
      </c>
      <c r="L770">
        <v>1</v>
      </c>
      <c r="M770" t="s">
        <v>261</v>
      </c>
      <c r="N770">
        <v>4266</v>
      </c>
      <c r="R770" s="2">
        <f t="shared" si="23"/>
        <v>0.88094264580158343</v>
      </c>
      <c r="S770" s="2">
        <f>VLOOKUP(A770,'Health Total'!$A$2:$S$226,14,0)</f>
        <v>484254</v>
      </c>
    </row>
    <row r="771" spans="1:19" x14ac:dyDescent="0.45">
      <c r="A771" s="2" t="str">
        <f t="shared" ref="A771:A834" si="24">G771&amp;"|"&amp;I771&amp;"|"&amp;M771</f>
        <v>2018|Te Waipounamu|Non-private Dwelling</v>
      </c>
      <c r="B771" t="s">
        <v>16</v>
      </c>
      <c r="C771" t="s">
        <v>17</v>
      </c>
      <c r="D771" t="s">
        <v>18</v>
      </c>
      <c r="E771" t="s">
        <v>19</v>
      </c>
      <c r="F771">
        <v>2018</v>
      </c>
      <c r="G771">
        <v>2018</v>
      </c>
      <c r="H771">
        <v>40</v>
      </c>
      <c r="I771" t="s">
        <v>240</v>
      </c>
      <c r="J771">
        <v>3</v>
      </c>
      <c r="K771" t="s">
        <v>28</v>
      </c>
      <c r="L771">
        <v>2</v>
      </c>
      <c r="M771" t="s">
        <v>262</v>
      </c>
      <c r="N771">
        <v>39</v>
      </c>
      <c r="R771" s="2">
        <f t="shared" ref="R771:R834" si="25">IF(P771&lt;&gt;"_U",IFERROR((N771/S771*100),"."),".")</f>
        <v>0.64102564102564097</v>
      </c>
      <c r="S771" s="2">
        <f>VLOOKUP(A771,'Health Total'!$A$2:$S$226,14,0)</f>
        <v>6084</v>
      </c>
    </row>
    <row r="772" spans="1:19" x14ac:dyDescent="0.45">
      <c r="A772" s="2" t="str">
        <f t="shared" si="24"/>
        <v>2018|Te Waipounamu|Total - dwelling type</v>
      </c>
      <c r="B772" t="s">
        <v>16</v>
      </c>
      <c r="C772" t="s">
        <v>17</v>
      </c>
      <c r="D772" t="s">
        <v>18</v>
      </c>
      <c r="E772" t="s">
        <v>19</v>
      </c>
      <c r="F772">
        <v>2018</v>
      </c>
      <c r="G772">
        <v>2018</v>
      </c>
      <c r="H772">
        <v>40</v>
      </c>
      <c r="I772" t="s">
        <v>240</v>
      </c>
      <c r="J772">
        <v>3</v>
      </c>
      <c r="K772" t="s">
        <v>28</v>
      </c>
      <c r="L772">
        <v>99</v>
      </c>
      <c r="M772" t="s">
        <v>260</v>
      </c>
      <c r="N772">
        <v>4305</v>
      </c>
      <c r="R772" s="2">
        <f t="shared" si="25"/>
        <v>0.87796043977558469</v>
      </c>
      <c r="S772" s="2">
        <f>VLOOKUP(A772,'Health Total'!$A$2:$S$226,14,0)</f>
        <v>490341</v>
      </c>
    </row>
    <row r="773" spans="1:19" x14ac:dyDescent="0.45">
      <c r="A773" s="2" t="str">
        <f t="shared" si="24"/>
        <v>2018|Te Waipounamu|Private Dwelling</v>
      </c>
      <c r="B773" t="s">
        <v>16</v>
      </c>
      <c r="C773" t="s">
        <v>17</v>
      </c>
      <c r="D773" t="s">
        <v>18</v>
      </c>
      <c r="E773" t="s">
        <v>19</v>
      </c>
      <c r="F773">
        <v>2018</v>
      </c>
      <c r="G773">
        <v>2018</v>
      </c>
      <c r="H773">
        <v>40</v>
      </c>
      <c r="I773" t="s">
        <v>240</v>
      </c>
      <c r="J773">
        <v>999</v>
      </c>
      <c r="K773" t="s">
        <v>29</v>
      </c>
      <c r="L773">
        <v>1</v>
      </c>
      <c r="M773" t="s">
        <v>261</v>
      </c>
      <c r="N773">
        <v>484254</v>
      </c>
      <c r="R773" s="2">
        <f t="shared" si="25"/>
        <v>100</v>
      </c>
      <c r="S773" s="2">
        <f>VLOOKUP(A773,'Health Total'!$A$2:$S$226,14,0)</f>
        <v>484254</v>
      </c>
    </row>
    <row r="774" spans="1:19" x14ac:dyDescent="0.45">
      <c r="A774" s="2" t="str">
        <f t="shared" si="24"/>
        <v>2018|Te Waipounamu|Non-private Dwelling</v>
      </c>
      <c r="B774" t="s">
        <v>16</v>
      </c>
      <c r="C774" t="s">
        <v>17</v>
      </c>
      <c r="D774" t="s">
        <v>18</v>
      </c>
      <c r="E774" t="s">
        <v>19</v>
      </c>
      <c r="F774">
        <v>2018</v>
      </c>
      <c r="G774">
        <v>2018</v>
      </c>
      <c r="H774">
        <v>40</v>
      </c>
      <c r="I774" t="s">
        <v>240</v>
      </c>
      <c r="J774">
        <v>999</v>
      </c>
      <c r="K774" t="s">
        <v>29</v>
      </c>
      <c r="L774">
        <v>2</v>
      </c>
      <c r="M774" t="s">
        <v>262</v>
      </c>
      <c r="N774">
        <v>6084</v>
      </c>
      <c r="R774" s="2">
        <f t="shared" si="25"/>
        <v>100</v>
      </c>
      <c r="S774" s="2">
        <f>VLOOKUP(A774,'Health Total'!$A$2:$S$226,14,0)</f>
        <v>6084</v>
      </c>
    </row>
    <row r="775" spans="1:19" x14ac:dyDescent="0.45">
      <c r="A775" s="2" t="str">
        <f t="shared" si="24"/>
        <v>2018|Te Waipounamu|Total - dwelling type</v>
      </c>
      <c r="B775" t="s">
        <v>16</v>
      </c>
      <c r="C775" t="s">
        <v>17</v>
      </c>
      <c r="D775" t="s">
        <v>18</v>
      </c>
      <c r="E775" t="s">
        <v>19</v>
      </c>
      <c r="F775">
        <v>2018</v>
      </c>
      <c r="G775">
        <v>2018</v>
      </c>
      <c r="H775">
        <v>40</v>
      </c>
      <c r="I775" t="s">
        <v>240</v>
      </c>
      <c r="J775">
        <v>999</v>
      </c>
      <c r="K775" t="s">
        <v>29</v>
      </c>
      <c r="L775">
        <v>99</v>
      </c>
      <c r="M775" t="s">
        <v>260</v>
      </c>
      <c r="N775">
        <v>490341</v>
      </c>
      <c r="R775" s="2">
        <f t="shared" si="25"/>
        <v>100</v>
      </c>
      <c r="S775" s="2">
        <f>VLOOKUP(A775,'Health Total'!$A$2:$S$226,14,0)</f>
        <v>490341</v>
      </c>
    </row>
    <row r="776" spans="1:19" x14ac:dyDescent="0.45">
      <c r="A776" s="2" t="str">
        <f t="shared" si="24"/>
        <v>2018|Nelson Marlborough|Private Dwelling</v>
      </c>
      <c r="B776" t="s">
        <v>16</v>
      </c>
      <c r="C776" t="s">
        <v>17</v>
      </c>
      <c r="D776" t="s">
        <v>18</v>
      </c>
      <c r="E776" t="s">
        <v>19</v>
      </c>
      <c r="F776">
        <v>2018</v>
      </c>
      <c r="G776">
        <v>2018</v>
      </c>
      <c r="H776">
        <v>400</v>
      </c>
      <c r="I776" t="s">
        <v>239</v>
      </c>
      <c r="J776">
        <v>1</v>
      </c>
      <c r="K776" t="s">
        <v>22</v>
      </c>
      <c r="L776">
        <v>1</v>
      </c>
      <c r="M776" t="s">
        <v>261</v>
      </c>
      <c r="N776">
        <v>58662</v>
      </c>
      <c r="R776" s="2">
        <f t="shared" si="25"/>
        <v>87.930569295799984</v>
      </c>
      <c r="S776" s="2">
        <f>VLOOKUP(A776,'Health Total'!$A$2:$S$226,14,0)</f>
        <v>66714</v>
      </c>
    </row>
    <row r="777" spans="1:19" x14ac:dyDescent="0.45">
      <c r="A777" s="2" t="str">
        <f t="shared" si="24"/>
        <v>2018|Nelson Marlborough|Non-private Dwelling</v>
      </c>
      <c r="B777" t="s">
        <v>16</v>
      </c>
      <c r="C777" t="s">
        <v>17</v>
      </c>
      <c r="D777" t="s">
        <v>18</v>
      </c>
      <c r="E777" t="s">
        <v>19</v>
      </c>
      <c r="F777">
        <v>2018</v>
      </c>
      <c r="G777">
        <v>2018</v>
      </c>
      <c r="H777">
        <v>400</v>
      </c>
      <c r="I777" t="s">
        <v>239</v>
      </c>
      <c r="J777">
        <v>1</v>
      </c>
      <c r="K777" t="s">
        <v>22</v>
      </c>
      <c r="L777">
        <v>2</v>
      </c>
      <c r="M777" t="s">
        <v>262</v>
      </c>
      <c r="N777">
        <v>834</v>
      </c>
      <c r="R777" s="2">
        <f t="shared" si="25"/>
        <v>65.566037735849065</v>
      </c>
      <c r="S777" s="2">
        <f>VLOOKUP(A777,'Health Total'!$A$2:$S$226,14,0)</f>
        <v>1272</v>
      </c>
    </row>
    <row r="778" spans="1:19" x14ac:dyDescent="0.45">
      <c r="A778" s="2" t="str">
        <f t="shared" si="24"/>
        <v>2018|Nelson Marlborough|Total - dwelling type</v>
      </c>
      <c r="B778" t="s">
        <v>16</v>
      </c>
      <c r="C778" t="s">
        <v>17</v>
      </c>
      <c r="D778" t="s">
        <v>18</v>
      </c>
      <c r="E778" t="s">
        <v>19</v>
      </c>
      <c r="F778">
        <v>2018</v>
      </c>
      <c r="G778">
        <v>2018</v>
      </c>
      <c r="H778">
        <v>400</v>
      </c>
      <c r="I778" t="s">
        <v>239</v>
      </c>
      <c r="J778">
        <v>1</v>
      </c>
      <c r="K778" t="s">
        <v>22</v>
      </c>
      <c r="L778">
        <v>99</v>
      </c>
      <c r="M778" t="s">
        <v>260</v>
      </c>
      <c r="N778">
        <v>59499</v>
      </c>
      <c r="R778" s="2">
        <f t="shared" si="25"/>
        <v>87.516547524490335</v>
      </c>
      <c r="S778" s="2">
        <f>VLOOKUP(A778,'Health Total'!$A$2:$S$226,14,0)</f>
        <v>67986</v>
      </c>
    </row>
    <row r="779" spans="1:19" x14ac:dyDescent="0.45">
      <c r="A779" s="2" t="str">
        <f t="shared" si="24"/>
        <v>2018|Nelson Marlborough|Private Dwelling</v>
      </c>
      <c r="B779" t="s">
        <v>16</v>
      </c>
      <c r="C779" t="s">
        <v>17</v>
      </c>
      <c r="D779" t="s">
        <v>18</v>
      </c>
      <c r="E779" t="s">
        <v>19</v>
      </c>
      <c r="F779">
        <v>2018</v>
      </c>
      <c r="G779">
        <v>2018</v>
      </c>
      <c r="H779">
        <v>400</v>
      </c>
      <c r="I779" t="s">
        <v>239</v>
      </c>
      <c r="J779">
        <v>2</v>
      </c>
      <c r="K779" t="s">
        <v>23</v>
      </c>
      <c r="L779">
        <v>1</v>
      </c>
      <c r="M779" t="s">
        <v>261</v>
      </c>
      <c r="N779">
        <v>7701</v>
      </c>
      <c r="R779" s="2">
        <f t="shared" si="25"/>
        <v>11.543304253979676</v>
      </c>
      <c r="S779" s="2">
        <f>VLOOKUP(A779,'Health Total'!$A$2:$S$226,14,0)</f>
        <v>66714</v>
      </c>
    </row>
    <row r="780" spans="1:19" x14ac:dyDescent="0.45">
      <c r="A780" s="2" t="str">
        <f t="shared" si="24"/>
        <v>2018|Nelson Marlborough|Non-private Dwelling</v>
      </c>
      <c r="B780" t="s">
        <v>16</v>
      </c>
      <c r="C780" t="s">
        <v>17</v>
      </c>
      <c r="D780" t="s">
        <v>18</v>
      </c>
      <c r="E780" t="s">
        <v>19</v>
      </c>
      <c r="F780">
        <v>2018</v>
      </c>
      <c r="G780">
        <v>2018</v>
      </c>
      <c r="H780">
        <v>400</v>
      </c>
      <c r="I780" t="s">
        <v>239</v>
      </c>
      <c r="J780">
        <v>2</v>
      </c>
      <c r="K780" t="s">
        <v>23</v>
      </c>
      <c r="L780">
        <v>2</v>
      </c>
      <c r="M780" t="s">
        <v>262</v>
      </c>
      <c r="N780">
        <v>432</v>
      </c>
      <c r="R780" s="2">
        <f t="shared" si="25"/>
        <v>33.962264150943398</v>
      </c>
      <c r="S780" s="2">
        <f>VLOOKUP(A780,'Health Total'!$A$2:$S$226,14,0)</f>
        <v>1272</v>
      </c>
    </row>
    <row r="781" spans="1:19" x14ac:dyDescent="0.45">
      <c r="A781" s="2" t="str">
        <f t="shared" si="24"/>
        <v>2018|Nelson Marlborough|Total - dwelling type</v>
      </c>
      <c r="B781" t="s">
        <v>16</v>
      </c>
      <c r="C781" t="s">
        <v>17</v>
      </c>
      <c r="D781" t="s">
        <v>18</v>
      </c>
      <c r="E781" t="s">
        <v>19</v>
      </c>
      <c r="F781">
        <v>2018</v>
      </c>
      <c r="G781">
        <v>2018</v>
      </c>
      <c r="H781">
        <v>400</v>
      </c>
      <c r="I781" t="s">
        <v>239</v>
      </c>
      <c r="J781">
        <v>2</v>
      </c>
      <c r="K781" t="s">
        <v>23</v>
      </c>
      <c r="L781">
        <v>99</v>
      </c>
      <c r="M781" t="s">
        <v>260</v>
      </c>
      <c r="N781">
        <v>8133</v>
      </c>
      <c r="R781" s="2">
        <f t="shared" si="25"/>
        <v>11.96275703821375</v>
      </c>
      <c r="S781" s="2">
        <f>VLOOKUP(A781,'Health Total'!$A$2:$S$226,14,0)</f>
        <v>67986</v>
      </c>
    </row>
    <row r="782" spans="1:19" x14ac:dyDescent="0.45">
      <c r="A782" s="2" t="str">
        <f t="shared" si="24"/>
        <v>2018|Nelson Marlborough|Private Dwelling</v>
      </c>
      <c r="B782" t="s">
        <v>16</v>
      </c>
      <c r="C782" t="s">
        <v>17</v>
      </c>
      <c r="D782" t="s">
        <v>18</v>
      </c>
      <c r="E782" t="s">
        <v>19</v>
      </c>
      <c r="F782">
        <v>2018</v>
      </c>
      <c r="G782">
        <v>2018</v>
      </c>
      <c r="H782">
        <v>400</v>
      </c>
      <c r="I782" t="s">
        <v>239</v>
      </c>
      <c r="J782">
        <v>21</v>
      </c>
      <c r="K782" t="s">
        <v>26</v>
      </c>
      <c r="L782">
        <v>1</v>
      </c>
      <c r="M782" t="s">
        <v>261</v>
      </c>
      <c r="N782">
        <v>3702</v>
      </c>
      <c r="R782" s="2">
        <f t="shared" si="25"/>
        <v>5.5490601672812305</v>
      </c>
      <c r="S782" s="2">
        <f>VLOOKUP(A782,'Health Total'!$A$2:$S$226,14,0)</f>
        <v>66714</v>
      </c>
    </row>
    <row r="783" spans="1:19" x14ac:dyDescent="0.45">
      <c r="A783" s="2" t="str">
        <f t="shared" si="24"/>
        <v>2018|Nelson Marlborough|Non-private Dwelling</v>
      </c>
      <c r="B783" t="s">
        <v>16</v>
      </c>
      <c r="C783" t="s">
        <v>17</v>
      </c>
      <c r="D783" t="s">
        <v>18</v>
      </c>
      <c r="E783" t="s">
        <v>19</v>
      </c>
      <c r="F783">
        <v>2018</v>
      </c>
      <c r="G783">
        <v>2018</v>
      </c>
      <c r="H783">
        <v>400</v>
      </c>
      <c r="I783" t="s">
        <v>239</v>
      </c>
      <c r="J783">
        <v>21</v>
      </c>
      <c r="K783" t="s">
        <v>26</v>
      </c>
      <c r="L783">
        <v>2</v>
      </c>
      <c r="M783" t="s">
        <v>262</v>
      </c>
      <c r="N783">
        <v>99</v>
      </c>
      <c r="R783" s="2">
        <f t="shared" si="25"/>
        <v>7.783018867924528</v>
      </c>
      <c r="S783" s="2">
        <f>VLOOKUP(A783,'Health Total'!$A$2:$S$226,14,0)</f>
        <v>1272</v>
      </c>
    </row>
    <row r="784" spans="1:19" x14ac:dyDescent="0.45">
      <c r="A784" s="2" t="str">
        <f t="shared" si="24"/>
        <v>2018|Nelson Marlborough|Total - dwelling type</v>
      </c>
      <c r="B784" t="s">
        <v>16</v>
      </c>
      <c r="C784" t="s">
        <v>17</v>
      </c>
      <c r="D784" t="s">
        <v>18</v>
      </c>
      <c r="E784" t="s">
        <v>19</v>
      </c>
      <c r="F784">
        <v>2018</v>
      </c>
      <c r="G784">
        <v>2018</v>
      </c>
      <c r="H784">
        <v>400</v>
      </c>
      <c r="I784" t="s">
        <v>239</v>
      </c>
      <c r="J784">
        <v>21</v>
      </c>
      <c r="K784" t="s">
        <v>26</v>
      </c>
      <c r="L784">
        <v>99</v>
      </c>
      <c r="M784" t="s">
        <v>260</v>
      </c>
      <c r="N784">
        <v>3801</v>
      </c>
      <c r="R784" s="2">
        <f t="shared" si="25"/>
        <v>5.5908569411349394</v>
      </c>
      <c r="S784" s="2">
        <f>VLOOKUP(A784,'Health Total'!$A$2:$S$226,14,0)</f>
        <v>67986</v>
      </c>
    </row>
    <row r="785" spans="1:19" x14ac:dyDescent="0.45">
      <c r="A785" s="2" t="str">
        <f t="shared" si="24"/>
        <v>2018|Nelson Marlborough|Private Dwelling</v>
      </c>
      <c r="B785" t="s">
        <v>16</v>
      </c>
      <c r="C785" t="s">
        <v>17</v>
      </c>
      <c r="D785" t="s">
        <v>18</v>
      </c>
      <c r="E785" t="s">
        <v>19</v>
      </c>
      <c r="F785">
        <v>2018</v>
      </c>
      <c r="G785">
        <v>2018</v>
      </c>
      <c r="H785">
        <v>400</v>
      </c>
      <c r="I785" t="s">
        <v>239</v>
      </c>
      <c r="J785">
        <v>22</v>
      </c>
      <c r="K785" t="s">
        <v>27</v>
      </c>
      <c r="L785">
        <v>1</v>
      </c>
      <c r="M785" t="s">
        <v>261</v>
      </c>
      <c r="N785">
        <v>3999</v>
      </c>
      <c r="R785" s="2">
        <f t="shared" si="25"/>
        <v>5.9942440866984441</v>
      </c>
      <c r="S785" s="2">
        <f>VLOOKUP(A785,'Health Total'!$A$2:$S$226,14,0)</f>
        <v>66714</v>
      </c>
    </row>
    <row r="786" spans="1:19" x14ac:dyDescent="0.45">
      <c r="A786" s="2" t="str">
        <f t="shared" si="24"/>
        <v>2018|Nelson Marlborough|Non-private Dwelling</v>
      </c>
      <c r="B786" t="s">
        <v>16</v>
      </c>
      <c r="C786" t="s">
        <v>17</v>
      </c>
      <c r="D786" t="s">
        <v>18</v>
      </c>
      <c r="E786" t="s">
        <v>19</v>
      </c>
      <c r="F786">
        <v>2018</v>
      </c>
      <c r="G786">
        <v>2018</v>
      </c>
      <c r="H786">
        <v>400</v>
      </c>
      <c r="I786" t="s">
        <v>239</v>
      </c>
      <c r="J786">
        <v>22</v>
      </c>
      <c r="K786" t="s">
        <v>27</v>
      </c>
      <c r="L786">
        <v>2</v>
      </c>
      <c r="M786" t="s">
        <v>262</v>
      </c>
      <c r="N786">
        <v>333</v>
      </c>
      <c r="R786" s="2">
        <f t="shared" si="25"/>
        <v>26.179245283018872</v>
      </c>
      <c r="S786" s="2">
        <f>VLOOKUP(A786,'Health Total'!$A$2:$S$226,14,0)</f>
        <v>1272</v>
      </c>
    </row>
    <row r="787" spans="1:19" x14ac:dyDescent="0.45">
      <c r="A787" s="2" t="str">
        <f t="shared" si="24"/>
        <v>2018|Nelson Marlborough|Total - dwelling type</v>
      </c>
      <c r="B787" t="s">
        <v>16</v>
      </c>
      <c r="C787" t="s">
        <v>17</v>
      </c>
      <c r="D787" t="s">
        <v>18</v>
      </c>
      <c r="E787" t="s">
        <v>19</v>
      </c>
      <c r="F787">
        <v>2018</v>
      </c>
      <c r="G787">
        <v>2018</v>
      </c>
      <c r="H787">
        <v>400</v>
      </c>
      <c r="I787" t="s">
        <v>239</v>
      </c>
      <c r="J787">
        <v>22</v>
      </c>
      <c r="K787" t="s">
        <v>27</v>
      </c>
      <c r="L787">
        <v>99</v>
      </c>
      <c r="M787" t="s">
        <v>260</v>
      </c>
      <c r="N787">
        <v>4335</v>
      </c>
      <c r="R787" s="2">
        <f t="shared" si="25"/>
        <v>6.3763127702762334</v>
      </c>
      <c r="S787" s="2">
        <f>VLOOKUP(A787,'Health Total'!$A$2:$S$226,14,0)</f>
        <v>67986</v>
      </c>
    </row>
    <row r="788" spans="1:19" x14ac:dyDescent="0.45">
      <c r="A788" s="2" t="str">
        <f t="shared" si="24"/>
        <v>2018|Nelson Marlborough|Private Dwelling</v>
      </c>
      <c r="B788" t="s">
        <v>16</v>
      </c>
      <c r="C788" t="s">
        <v>17</v>
      </c>
      <c r="D788" t="s">
        <v>18</v>
      </c>
      <c r="E788" t="s">
        <v>19</v>
      </c>
      <c r="F788">
        <v>2018</v>
      </c>
      <c r="G788">
        <v>2018</v>
      </c>
      <c r="H788">
        <v>400</v>
      </c>
      <c r="I788" t="s">
        <v>239</v>
      </c>
      <c r="J788">
        <v>3</v>
      </c>
      <c r="K788" t="s">
        <v>28</v>
      </c>
      <c r="L788">
        <v>1</v>
      </c>
      <c r="M788" t="s">
        <v>261</v>
      </c>
      <c r="N788">
        <v>351</v>
      </c>
      <c r="R788" s="2">
        <f t="shared" si="25"/>
        <v>0.52612645022034354</v>
      </c>
      <c r="S788" s="2">
        <f>VLOOKUP(A788,'Health Total'!$A$2:$S$226,14,0)</f>
        <v>66714</v>
      </c>
    </row>
    <row r="789" spans="1:19" x14ac:dyDescent="0.45">
      <c r="A789" s="2" t="str">
        <f t="shared" si="24"/>
        <v>2018|Nelson Marlborough|Non-private Dwelling</v>
      </c>
      <c r="B789" t="s">
        <v>16</v>
      </c>
      <c r="C789" t="s">
        <v>17</v>
      </c>
      <c r="D789" t="s">
        <v>18</v>
      </c>
      <c r="E789" t="s">
        <v>19</v>
      </c>
      <c r="F789">
        <v>2018</v>
      </c>
      <c r="G789">
        <v>2018</v>
      </c>
      <c r="H789">
        <v>400</v>
      </c>
      <c r="I789" t="s">
        <v>239</v>
      </c>
      <c r="J789">
        <v>3</v>
      </c>
      <c r="K789" t="s">
        <v>28</v>
      </c>
      <c r="L789">
        <v>2</v>
      </c>
      <c r="M789" t="s">
        <v>262</v>
      </c>
      <c r="N789">
        <v>3</v>
      </c>
      <c r="R789" s="2">
        <f t="shared" si="25"/>
        <v>0.23584905660377359</v>
      </c>
      <c r="S789" s="2">
        <f>VLOOKUP(A789,'Health Total'!$A$2:$S$226,14,0)</f>
        <v>1272</v>
      </c>
    </row>
    <row r="790" spans="1:19" x14ac:dyDescent="0.45">
      <c r="A790" s="2" t="str">
        <f t="shared" si="24"/>
        <v>2018|Nelson Marlborough|Total - dwelling type</v>
      </c>
      <c r="B790" t="s">
        <v>16</v>
      </c>
      <c r="C790" t="s">
        <v>17</v>
      </c>
      <c r="D790" t="s">
        <v>18</v>
      </c>
      <c r="E790" t="s">
        <v>19</v>
      </c>
      <c r="F790">
        <v>2018</v>
      </c>
      <c r="G790">
        <v>2018</v>
      </c>
      <c r="H790">
        <v>400</v>
      </c>
      <c r="I790" t="s">
        <v>239</v>
      </c>
      <c r="J790">
        <v>3</v>
      </c>
      <c r="K790" t="s">
        <v>28</v>
      </c>
      <c r="L790">
        <v>99</v>
      </c>
      <c r="M790" t="s">
        <v>260</v>
      </c>
      <c r="N790">
        <v>354</v>
      </c>
      <c r="R790" s="2">
        <f t="shared" si="25"/>
        <v>0.52069543729591394</v>
      </c>
      <c r="S790" s="2">
        <f>VLOOKUP(A790,'Health Total'!$A$2:$S$226,14,0)</f>
        <v>67986</v>
      </c>
    </row>
    <row r="791" spans="1:19" x14ac:dyDescent="0.45">
      <c r="A791" s="2" t="str">
        <f t="shared" si="24"/>
        <v>2018|Nelson Marlborough|Private Dwelling</v>
      </c>
      <c r="B791" t="s">
        <v>16</v>
      </c>
      <c r="C791" t="s">
        <v>17</v>
      </c>
      <c r="D791" t="s">
        <v>18</v>
      </c>
      <c r="E791" t="s">
        <v>19</v>
      </c>
      <c r="F791">
        <v>2018</v>
      </c>
      <c r="G791">
        <v>2018</v>
      </c>
      <c r="H791">
        <v>400</v>
      </c>
      <c r="I791" t="s">
        <v>239</v>
      </c>
      <c r="J791">
        <v>999</v>
      </c>
      <c r="K791" t="s">
        <v>29</v>
      </c>
      <c r="L791">
        <v>1</v>
      </c>
      <c r="M791" t="s">
        <v>261</v>
      </c>
      <c r="N791">
        <v>66714</v>
      </c>
      <c r="R791" s="2">
        <f t="shared" si="25"/>
        <v>100</v>
      </c>
      <c r="S791" s="2">
        <f>VLOOKUP(A791,'Health Total'!$A$2:$S$226,14,0)</f>
        <v>66714</v>
      </c>
    </row>
    <row r="792" spans="1:19" x14ac:dyDescent="0.45">
      <c r="A792" s="2" t="str">
        <f t="shared" si="24"/>
        <v>2018|Nelson Marlborough|Non-private Dwelling</v>
      </c>
      <c r="B792" t="s">
        <v>16</v>
      </c>
      <c r="C792" t="s">
        <v>17</v>
      </c>
      <c r="D792" t="s">
        <v>18</v>
      </c>
      <c r="E792" t="s">
        <v>19</v>
      </c>
      <c r="F792">
        <v>2018</v>
      </c>
      <c r="G792">
        <v>2018</v>
      </c>
      <c r="H792">
        <v>400</v>
      </c>
      <c r="I792" t="s">
        <v>239</v>
      </c>
      <c r="J792">
        <v>999</v>
      </c>
      <c r="K792" t="s">
        <v>29</v>
      </c>
      <c r="L792">
        <v>2</v>
      </c>
      <c r="M792" t="s">
        <v>262</v>
      </c>
      <c r="N792">
        <v>1272</v>
      </c>
      <c r="R792" s="2">
        <f t="shared" si="25"/>
        <v>100</v>
      </c>
      <c r="S792" s="2">
        <f>VLOOKUP(A792,'Health Total'!$A$2:$S$226,14,0)</f>
        <v>1272</v>
      </c>
    </row>
    <row r="793" spans="1:19" x14ac:dyDescent="0.45">
      <c r="A793" s="2" t="str">
        <f t="shared" si="24"/>
        <v>2018|Nelson Marlborough|Total - dwelling type</v>
      </c>
      <c r="B793" t="s">
        <v>16</v>
      </c>
      <c r="C793" t="s">
        <v>17</v>
      </c>
      <c r="D793" t="s">
        <v>18</v>
      </c>
      <c r="E793" t="s">
        <v>19</v>
      </c>
      <c r="F793">
        <v>2018</v>
      </c>
      <c r="G793">
        <v>2018</v>
      </c>
      <c r="H793">
        <v>400</v>
      </c>
      <c r="I793" t="s">
        <v>239</v>
      </c>
      <c r="J793">
        <v>999</v>
      </c>
      <c r="K793" t="s">
        <v>29</v>
      </c>
      <c r="L793">
        <v>99</v>
      </c>
      <c r="M793" t="s">
        <v>260</v>
      </c>
      <c r="N793">
        <v>67986</v>
      </c>
      <c r="R793" s="2">
        <f t="shared" si="25"/>
        <v>100</v>
      </c>
      <c r="S793" s="2">
        <f>VLOOKUP(A793,'Health Total'!$A$2:$S$226,14,0)</f>
        <v>67986</v>
      </c>
    </row>
    <row r="794" spans="1:19" x14ac:dyDescent="0.45">
      <c r="A794" s="2" t="str">
        <f t="shared" si="24"/>
        <v>2018|West Coast|Private Dwelling</v>
      </c>
      <c r="B794" t="s">
        <v>16</v>
      </c>
      <c r="C794" t="s">
        <v>17</v>
      </c>
      <c r="D794" t="s">
        <v>18</v>
      </c>
      <c r="E794" t="s">
        <v>19</v>
      </c>
      <c r="F794">
        <v>2018</v>
      </c>
      <c r="G794">
        <v>2018</v>
      </c>
      <c r="H794">
        <v>401</v>
      </c>
      <c r="I794" t="s">
        <v>238</v>
      </c>
      <c r="J794">
        <v>1</v>
      </c>
      <c r="K794" t="s">
        <v>22</v>
      </c>
      <c r="L794">
        <v>1</v>
      </c>
      <c r="M794" t="s">
        <v>261</v>
      </c>
      <c r="N794">
        <v>13695</v>
      </c>
      <c r="R794" s="2">
        <f t="shared" si="25"/>
        <v>81.0546875</v>
      </c>
      <c r="S794" s="2">
        <f>VLOOKUP(A794,'Health Total'!$A$2:$S$226,14,0)</f>
        <v>16896</v>
      </c>
    </row>
    <row r="795" spans="1:19" x14ac:dyDescent="0.45">
      <c r="A795" s="2" t="str">
        <f t="shared" si="24"/>
        <v>2018|West Coast|Non-private Dwelling</v>
      </c>
      <c r="B795" t="s">
        <v>16</v>
      </c>
      <c r="C795" t="s">
        <v>17</v>
      </c>
      <c r="D795" t="s">
        <v>18</v>
      </c>
      <c r="E795" t="s">
        <v>19</v>
      </c>
      <c r="F795">
        <v>2018</v>
      </c>
      <c r="G795">
        <v>2018</v>
      </c>
      <c r="H795">
        <v>401</v>
      </c>
      <c r="I795" t="s">
        <v>238</v>
      </c>
      <c r="J795">
        <v>1</v>
      </c>
      <c r="K795" t="s">
        <v>22</v>
      </c>
      <c r="L795">
        <v>2</v>
      </c>
      <c r="M795" t="s">
        <v>262</v>
      </c>
      <c r="N795">
        <v>324</v>
      </c>
      <c r="R795" s="2">
        <f t="shared" si="25"/>
        <v>49.769585253456221</v>
      </c>
      <c r="S795" s="2">
        <f>VLOOKUP(A795,'Health Total'!$A$2:$S$226,14,0)</f>
        <v>651</v>
      </c>
    </row>
    <row r="796" spans="1:19" x14ac:dyDescent="0.45">
      <c r="A796" s="2" t="str">
        <f t="shared" si="24"/>
        <v>2018|West Coast|Total - dwelling type</v>
      </c>
      <c r="B796" t="s">
        <v>16</v>
      </c>
      <c r="C796" t="s">
        <v>17</v>
      </c>
      <c r="D796" t="s">
        <v>18</v>
      </c>
      <c r="E796" t="s">
        <v>19</v>
      </c>
      <c r="F796">
        <v>2018</v>
      </c>
      <c r="G796">
        <v>2018</v>
      </c>
      <c r="H796">
        <v>401</v>
      </c>
      <c r="I796" t="s">
        <v>238</v>
      </c>
      <c r="J796">
        <v>1</v>
      </c>
      <c r="K796" t="s">
        <v>22</v>
      </c>
      <c r="L796">
        <v>99</v>
      </c>
      <c r="M796" t="s">
        <v>260</v>
      </c>
      <c r="N796">
        <v>14019</v>
      </c>
      <c r="R796" s="2">
        <f t="shared" si="25"/>
        <v>79.9076607387141</v>
      </c>
      <c r="S796" s="2">
        <f>VLOOKUP(A796,'Health Total'!$A$2:$S$226,14,0)</f>
        <v>17544</v>
      </c>
    </row>
    <row r="797" spans="1:19" x14ac:dyDescent="0.45">
      <c r="A797" s="2" t="str">
        <f t="shared" si="24"/>
        <v>2018|West Coast|Private Dwelling</v>
      </c>
      <c r="B797" t="s">
        <v>16</v>
      </c>
      <c r="C797" t="s">
        <v>17</v>
      </c>
      <c r="D797" t="s">
        <v>18</v>
      </c>
      <c r="E797" t="s">
        <v>19</v>
      </c>
      <c r="F797">
        <v>2018</v>
      </c>
      <c r="G797">
        <v>2018</v>
      </c>
      <c r="H797">
        <v>401</v>
      </c>
      <c r="I797" t="s">
        <v>238</v>
      </c>
      <c r="J797">
        <v>2</v>
      </c>
      <c r="K797" t="s">
        <v>23</v>
      </c>
      <c r="L797">
        <v>1</v>
      </c>
      <c r="M797" t="s">
        <v>261</v>
      </c>
      <c r="N797">
        <v>3144</v>
      </c>
      <c r="R797" s="2">
        <f t="shared" si="25"/>
        <v>18.607954545454543</v>
      </c>
      <c r="S797" s="2">
        <f>VLOOKUP(A797,'Health Total'!$A$2:$S$226,14,0)</f>
        <v>16896</v>
      </c>
    </row>
    <row r="798" spans="1:19" x14ac:dyDescent="0.45">
      <c r="A798" s="2" t="str">
        <f t="shared" si="24"/>
        <v>2018|West Coast|Non-private Dwelling</v>
      </c>
      <c r="B798" t="s">
        <v>16</v>
      </c>
      <c r="C798" t="s">
        <v>17</v>
      </c>
      <c r="D798" t="s">
        <v>18</v>
      </c>
      <c r="E798" t="s">
        <v>19</v>
      </c>
      <c r="F798">
        <v>2018</v>
      </c>
      <c r="G798">
        <v>2018</v>
      </c>
      <c r="H798">
        <v>401</v>
      </c>
      <c r="I798" t="s">
        <v>238</v>
      </c>
      <c r="J798">
        <v>2</v>
      </c>
      <c r="K798" t="s">
        <v>23</v>
      </c>
      <c r="L798">
        <v>2</v>
      </c>
      <c r="M798" t="s">
        <v>262</v>
      </c>
      <c r="N798">
        <v>321</v>
      </c>
      <c r="R798" s="2">
        <f t="shared" si="25"/>
        <v>49.308755760368662</v>
      </c>
      <c r="S798" s="2">
        <f>VLOOKUP(A798,'Health Total'!$A$2:$S$226,14,0)</f>
        <v>651</v>
      </c>
    </row>
    <row r="799" spans="1:19" x14ac:dyDescent="0.45">
      <c r="A799" s="2" t="str">
        <f t="shared" si="24"/>
        <v>2018|West Coast|Total - dwelling type</v>
      </c>
      <c r="B799" t="s">
        <v>16</v>
      </c>
      <c r="C799" t="s">
        <v>17</v>
      </c>
      <c r="D799" t="s">
        <v>18</v>
      </c>
      <c r="E799" t="s">
        <v>19</v>
      </c>
      <c r="F799">
        <v>2018</v>
      </c>
      <c r="G799">
        <v>2018</v>
      </c>
      <c r="H799">
        <v>401</v>
      </c>
      <c r="I799" t="s">
        <v>238</v>
      </c>
      <c r="J799">
        <v>2</v>
      </c>
      <c r="K799" t="s">
        <v>23</v>
      </c>
      <c r="L799">
        <v>99</v>
      </c>
      <c r="M799" t="s">
        <v>260</v>
      </c>
      <c r="N799">
        <v>3468</v>
      </c>
      <c r="R799" s="2">
        <f t="shared" si="25"/>
        <v>19.767441860465116</v>
      </c>
      <c r="S799" s="2">
        <f>VLOOKUP(A799,'Health Total'!$A$2:$S$226,14,0)</f>
        <v>17544</v>
      </c>
    </row>
    <row r="800" spans="1:19" x14ac:dyDescent="0.45">
      <c r="A800" s="2" t="str">
        <f t="shared" si="24"/>
        <v>2018|West Coast|Private Dwelling</v>
      </c>
      <c r="B800" t="s">
        <v>16</v>
      </c>
      <c r="C800" t="s">
        <v>17</v>
      </c>
      <c r="D800" t="s">
        <v>18</v>
      </c>
      <c r="E800" t="s">
        <v>19</v>
      </c>
      <c r="F800">
        <v>2018</v>
      </c>
      <c r="G800">
        <v>2018</v>
      </c>
      <c r="H800">
        <v>401</v>
      </c>
      <c r="I800" t="s">
        <v>238</v>
      </c>
      <c r="J800">
        <v>21</v>
      </c>
      <c r="K800" t="s">
        <v>26</v>
      </c>
      <c r="L800">
        <v>1</v>
      </c>
      <c r="M800" t="s">
        <v>261</v>
      </c>
      <c r="N800">
        <v>1515</v>
      </c>
      <c r="R800" s="2">
        <f t="shared" si="25"/>
        <v>8.9666193181818183</v>
      </c>
      <c r="S800" s="2">
        <f>VLOOKUP(A800,'Health Total'!$A$2:$S$226,14,0)</f>
        <v>16896</v>
      </c>
    </row>
    <row r="801" spans="1:19" x14ac:dyDescent="0.45">
      <c r="A801" s="2" t="str">
        <f t="shared" si="24"/>
        <v>2018|West Coast|Non-private Dwelling</v>
      </c>
      <c r="B801" t="s">
        <v>16</v>
      </c>
      <c r="C801" t="s">
        <v>17</v>
      </c>
      <c r="D801" t="s">
        <v>18</v>
      </c>
      <c r="E801" t="s">
        <v>19</v>
      </c>
      <c r="F801">
        <v>2018</v>
      </c>
      <c r="G801">
        <v>2018</v>
      </c>
      <c r="H801">
        <v>401</v>
      </c>
      <c r="I801" t="s">
        <v>238</v>
      </c>
      <c r="J801">
        <v>21</v>
      </c>
      <c r="K801" t="s">
        <v>26</v>
      </c>
      <c r="L801">
        <v>2</v>
      </c>
      <c r="M801" t="s">
        <v>262</v>
      </c>
      <c r="N801">
        <v>36</v>
      </c>
      <c r="R801" s="2">
        <f t="shared" si="25"/>
        <v>5.5299539170506913</v>
      </c>
      <c r="S801" s="2">
        <f>VLOOKUP(A801,'Health Total'!$A$2:$S$226,14,0)</f>
        <v>651</v>
      </c>
    </row>
    <row r="802" spans="1:19" x14ac:dyDescent="0.45">
      <c r="A802" s="2" t="str">
        <f t="shared" si="24"/>
        <v>2018|West Coast|Total - dwelling type</v>
      </c>
      <c r="B802" t="s">
        <v>16</v>
      </c>
      <c r="C802" t="s">
        <v>17</v>
      </c>
      <c r="D802" t="s">
        <v>18</v>
      </c>
      <c r="E802" t="s">
        <v>19</v>
      </c>
      <c r="F802">
        <v>2018</v>
      </c>
      <c r="G802">
        <v>2018</v>
      </c>
      <c r="H802">
        <v>401</v>
      </c>
      <c r="I802" t="s">
        <v>238</v>
      </c>
      <c r="J802">
        <v>21</v>
      </c>
      <c r="K802" t="s">
        <v>26</v>
      </c>
      <c r="L802">
        <v>99</v>
      </c>
      <c r="M802" t="s">
        <v>260</v>
      </c>
      <c r="N802">
        <v>1554</v>
      </c>
      <c r="R802" s="2">
        <f t="shared" si="25"/>
        <v>8.8577291381668957</v>
      </c>
      <c r="S802" s="2">
        <f>VLOOKUP(A802,'Health Total'!$A$2:$S$226,14,0)</f>
        <v>17544</v>
      </c>
    </row>
    <row r="803" spans="1:19" x14ac:dyDescent="0.45">
      <c r="A803" s="2" t="str">
        <f t="shared" si="24"/>
        <v>2018|West Coast|Private Dwelling</v>
      </c>
      <c r="B803" t="s">
        <v>16</v>
      </c>
      <c r="C803" t="s">
        <v>17</v>
      </c>
      <c r="D803" t="s">
        <v>18</v>
      </c>
      <c r="E803" t="s">
        <v>19</v>
      </c>
      <c r="F803">
        <v>2018</v>
      </c>
      <c r="G803">
        <v>2018</v>
      </c>
      <c r="H803">
        <v>401</v>
      </c>
      <c r="I803" t="s">
        <v>238</v>
      </c>
      <c r="J803">
        <v>22</v>
      </c>
      <c r="K803" t="s">
        <v>27</v>
      </c>
      <c r="L803">
        <v>1</v>
      </c>
      <c r="M803" t="s">
        <v>261</v>
      </c>
      <c r="N803">
        <v>1629</v>
      </c>
      <c r="R803" s="2">
        <f t="shared" si="25"/>
        <v>9.6413352272727284</v>
      </c>
      <c r="S803" s="2">
        <f>VLOOKUP(A803,'Health Total'!$A$2:$S$226,14,0)</f>
        <v>16896</v>
      </c>
    </row>
    <row r="804" spans="1:19" x14ac:dyDescent="0.45">
      <c r="A804" s="2" t="str">
        <f t="shared" si="24"/>
        <v>2018|West Coast|Non-private Dwelling</v>
      </c>
      <c r="B804" t="s">
        <v>16</v>
      </c>
      <c r="C804" t="s">
        <v>17</v>
      </c>
      <c r="D804" t="s">
        <v>18</v>
      </c>
      <c r="E804" t="s">
        <v>19</v>
      </c>
      <c r="F804">
        <v>2018</v>
      </c>
      <c r="G804">
        <v>2018</v>
      </c>
      <c r="H804">
        <v>401</v>
      </c>
      <c r="I804" t="s">
        <v>238</v>
      </c>
      <c r="J804">
        <v>22</v>
      </c>
      <c r="K804" t="s">
        <v>27</v>
      </c>
      <c r="L804">
        <v>2</v>
      </c>
      <c r="M804" t="s">
        <v>262</v>
      </c>
      <c r="N804">
        <v>288</v>
      </c>
      <c r="R804" s="2">
        <f t="shared" si="25"/>
        <v>44.23963133640553</v>
      </c>
      <c r="S804" s="2">
        <f>VLOOKUP(A804,'Health Total'!$A$2:$S$226,14,0)</f>
        <v>651</v>
      </c>
    </row>
    <row r="805" spans="1:19" x14ac:dyDescent="0.45">
      <c r="A805" s="2" t="str">
        <f t="shared" si="24"/>
        <v>2018|West Coast|Total - dwelling type</v>
      </c>
      <c r="B805" t="s">
        <v>16</v>
      </c>
      <c r="C805" t="s">
        <v>17</v>
      </c>
      <c r="D805" t="s">
        <v>18</v>
      </c>
      <c r="E805" t="s">
        <v>19</v>
      </c>
      <c r="F805">
        <v>2018</v>
      </c>
      <c r="G805">
        <v>2018</v>
      </c>
      <c r="H805">
        <v>401</v>
      </c>
      <c r="I805" t="s">
        <v>238</v>
      </c>
      <c r="J805">
        <v>22</v>
      </c>
      <c r="K805" t="s">
        <v>27</v>
      </c>
      <c r="L805">
        <v>99</v>
      </c>
      <c r="M805" t="s">
        <v>260</v>
      </c>
      <c r="N805">
        <v>1914</v>
      </c>
      <c r="R805" s="2">
        <f t="shared" si="25"/>
        <v>10.909712722298222</v>
      </c>
      <c r="S805" s="2">
        <f>VLOOKUP(A805,'Health Total'!$A$2:$S$226,14,0)</f>
        <v>17544</v>
      </c>
    </row>
    <row r="806" spans="1:19" x14ac:dyDescent="0.45">
      <c r="A806" s="2" t="str">
        <f t="shared" si="24"/>
        <v>2018|West Coast|Private Dwelling</v>
      </c>
      <c r="B806" t="s">
        <v>16</v>
      </c>
      <c r="C806" t="s">
        <v>17</v>
      </c>
      <c r="D806" t="s">
        <v>18</v>
      </c>
      <c r="E806" t="s">
        <v>19</v>
      </c>
      <c r="F806">
        <v>2018</v>
      </c>
      <c r="G806">
        <v>2018</v>
      </c>
      <c r="H806">
        <v>401</v>
      </c>
      <c r="I806" t="s">
        <v>238</v>
      </c>
      <c r="J806">
        <v>3</v>
      </c>
      <c r="K806" t="s">
        <v>28</v>
      </c>
      <c r="L806">
        <v>1</v>
      </c>
      <c r="M806" t="s">
        <v>261</v>
      </c>
      <c r="N806">
        <v>54</v>
      </c>
      <c r="R806" s="2">
        <f t="shared" si="25"/>
        <v>0.31960227272727276</v>
      </c>
      <c r="S806" s="2">
        <f>VLOOKUP(A806,'Health Total'!$A$2:$S$226,14,0)</f>
        <v>16896</v>
      </c>
    </row>
    <row r="807" spans="1:19" x14ac:dyDescent="0.45">
      <c r="A807" s="2" t="str">
        <f t="shared" si="24"/>
        <v>2018|West Coast|Non-private Dwelling</v>
      </c>
      <c r="B807" t="s">
        <v>16</v>
      </c>
      <c r="C807" t="s">
        <v>17</v>
      </c>
      <c r="D807" t="s">
        <v>18</v>
      </c>
      <c r="E807" t="s">
        <v>19</v>
      </c>
      <c r="F807">
        <v>2018</v>
      </c>
      <c r="G807">
        <v>2018</v>
      </c>
      <c r="H807">
        <v>401</v>
      </c>
      <c r="I807" t="s">
        <v>238</v>
      </c>
      <c r="J807">
        <v>3</v>
      </c>
      <c r="K807" t="s">
        <v>28</v>
      </c>
      <c r="L807">
        <v>2</v>
      </c>
      <c r="M807" t="s">
        <v>262</v>
      </c>
      <c r="N807">
        <v>3</v>
      </c>
      <c r="R807" s="2">
        <f t="shared" si="25"/>
        <v>0.46082949308755761</v>
      </c>
      <c r="S807" s="2">
        <f>VLOOKUP(A807,'Health Total'!$A$2:$S$226,14,0)</f>
        <v>651</v>
      </c>
    </row>
    <row r="808" spans="1:19" x14ac:dyDescent="0.45">
      <c r="A808" s="2" t="str">
        <f t="shared" si="24"/>
        <v>2018|West Coast|Total - dwelling type</v>
      </c>
      <c r="B808" t="s">
        <v>16</v>
      </c>
      <c r="C808" t="s">
        <v>17</v>
      </c>
      <c r="D808" t="s">
        <v>18</v>
      </c>
      <c r="E808" t="s">
        <v>19</v>
      </c>
      <c r="F808">
        <v>2018</v>
      </c>
      <c r="G808">
        <v>2018</v>
      </c>
      <c r="H808">
        <v>401</v>
      </c>
      <c r="I808" t="s">
        <v>238</v>
      </c>
      <c r="J808">
        <v>3</v>
      </c>
      <c r="K808" t="s">
        <v>28</v>
      </c>
      <c r="L808">
        <v>99</v>
      </c>
      <c r="M808" t="s">
        <v>260</v>
      </c>
      <c r="N808">
        <v>57</v>
      </c>
      <c r="R808" s="2">
        <f t="shared" si="25"/>
        <v>0.32489740082079344</v>
      </c>
      <c r="S808" s="2">
        <f>VLOOKUP(A808,'Health Total'!$A$2:$S$226,14,0)</f>
        <v>17544</v>
      </c>
    </row>
    <row r="809" spans="1:19" x14ac:dyDescent="0.45">
      <c r="A809" s="2" t="str">
        <f t="shared" si="24"/>
        <v>2018|West Coast|Private Dwelling</v>
      </c>
      <c r="B809" t="s">
        <v>16</v>
      </c>
      <c r="C809" t="s">
        <v>17</v>
      </c>
      <c r="D809" t="s">
        <v>18</v>
      </c>
      <c r="E809" t="s">
        <v>19</v>
      </c>
      <c r="F809">
        <v>2018</v>
      </c>
      <c r="G809">
        <v>2018</v>
      </c>
      <c r="H809">
        <v>401</v>
      </c>
      <c r="I809" t="s">
        <v>238</v>
      </c>
      <c r="J809">
        <v>999</v>
      </c>
      <c r="K809" t="s">
        <v>29</v>
      </c>
      <c r="L809">
        <v>1</v>
      </c>
      <c r="M809" t="s">
        <v>261</v>
      </c>
      <c r="N809">
        <v>16896</v>
      </c>
      <c r="R809" s="2">
        <f t="shared" si="25"/>
        <v>100</v>
      </c>
      <c r="S809" s="2">
        <f>VLOOKUP(A809,'Health Total'!$A$2:$S$226,14,0)</f>
        <v>16896</v>
      </c>
    </row>
    <row r="810" spans="1:19" x14ac:dyDescent="0.45">
      <c r="A810" s="2" t="str">
        <f t="shared" si="24"/>
        <v>2018|West Coast|Non-private Dwelling</v>
      </c>
      <c r="B810" t="s">
        <v>16</v>
      </c>
      <c r="C810" t="s">
        <v>17</v>
      </c>
      <c r="D810" t="s">
        <v>18</v>
      </c>
      <c r="E810" t="s">
        <v>19</v>
      </c>
      <c r="F810">
        <v>2018</v>
      </c>
      <c r="G810">
        <v>2018</v>
      </c>
      <c r="H810">
        <v>401</v>
      </c>
      <c r="I810" t="s">
        <v>238</v>
      </c>
      <c r="J810">
        <v>999</v>
      </c>
      <c r="K810" t="s">
        <v>29</v>
      </c>
      <c r="L810">
        <v>2</v>
      </c>
      <c r="M810" t="s">
        <v>262</v>
      </c>
      <c r="N810">
        <v>651</v>
      </c>
      <c r="R810" s="2">
        <f t="shared" si="25"/>
        <v>100</v>
      </c>
      <c r="S810" s="2">
        <f>VLOOKUP(A810,'Health Total'!$A$2:$S$226,14,0)</f>
        <v>651</v>
      </c>
    </row>
    <row r="811" spans="1:19" x14ac:dyDescent="0.45">
      <c r="A811" s="2" t="str">
        <f t="shared" si="24"/>
        <v>2018|West Coast|Total - dwelling type</v>
      </c>
      <c r="B811" t="s">
        <v>16</v>
      </c>
      <c r="C811" t="s">
        <v>17</v>
      </c>
      <c r="D811" t="s">
        <v>18</v>
      </c>
      <c r="E811" t="s">
        <v>19</v>
      </c>
      <c r="F811">
        <v>2018</v>
      </c>
      <c r="G811">
        <v>2018</v>
      </c>
      <c r="H811">
        <v>401</v>
      </c>
      <c r="I811" t="s">
        <v>238</v>
      </c>
      <c r="J811">
        <v>999</v>
      </c>
      <c r="K811" t="s">
        <v>29</v>
      </c>
      <c r="L811">
        <v>99</v>
      </c>
      <c r="M811" t="s">
        <v>260</v>
      </c>
      <c r="N811">
        <v>17544</v>
      </c>
      <c r="R811" s="2">
        <f t="shared" si="25"/>
        <v>100</v>
      </c>
      <c r="S811" s="2">
        <f>VLOOKUP(A811,'Health Total'!$A$2:$S$226,14,0)</f>
        <v>17544</v>
      </c>
    </row>
    <row r="812" spans="1:19" x14ac:dyDescent="0.45">
      <c r="A812" s="2" t="str">
        <f t="shared" si="24"/>
        <v>2018|Canterbury|Private Dwelling</v>
      </c>
      <c r="B812" t="s">
        <v>16</v>
      </c>
      <c r="C812" t="s">
        <v>17</v>
      </c>
      <c r="D812" t="s">
        <v>18</v>
      </c>
      <c r="E812" t="s">
        <v>19</v>
      </c>
      <c r="F812">
        <v>2018</v>
      </c>
      <c r="G812">
        <v>2018</v>
      </c>
      <c r="H812">
        <v>402</v>
      </c>
      <c r="I812" t="s">
        <v>237</v>
      </c>
      <c r="J812">
        <v>1</v>
      </c>
      <c r="K812" t="s">
        <v>22</v>
      </c>
      <c r="L812">
        <v>1</v>
      </c>
      <c r="M812" t="s">
        <v>261</v>
      </c>
      <c r="N812">
        <v>201798</v>
      </c>
      <c r="R812" s="2">
        <f t="shared" si="25"/>
        <v>89.867735470941881</v>
      </c>
      <c r="S812" s="2">
        <f>VLOOKUP(A812,'Health Total'!$A$2:$S$226,14,0)</f>
        <v>224550</v>
      </c>
    </row>
    <row r="813" spans="1:19" x14ac:dyDescent="0.45">
      <c r="A813" s="2" t="str">
        <f t="shared" si="24"/>
        <v>2018|Canterbury|Non-private Dwelling</v>
      </c>
      <c r="B813" t="s">
        <v>16</v>
      </c>
      <c r="C813" t="s">
        <v>17</v>
      </c>
      <c r="D813" t="s">
        <v>18</v>
      </c>
      <c r="E813" t="s">
        <v>19</v>
      </c>
      <c r="F813">
        <v>2018</v>
      </c>
      <c r="G813">
        <v>2018</v>
      </c>
      <c r="H813">
        <v>402</v>
      </c>
      <c r="I813" t="s">
        <v>237</v>
      </c>
      <c r="J813">
        <v>1</v>
      </c>
      <c r="K813" t="s">
        <v>22</v>
      </c>
      <c r="L813">
        <v>2</v>
      </c>
      <c r="M813" t="s">
        <v>262</v>
      </c>
      <c r="N813">
        <v>1020</v>
      </c>
      <c r="R813" s="2">
        <f t="shared" si="25"/>
        <v>65.51059730250482</v>
      </c>
      <c r="S813" s="2">
        <f>VLOOKUP(A813,'Health Total'!$A$2:$S$226,14,0)</f>
        <v>1557</v>
      </c>
    </row>
    <row r="814" spans="1:19" x14ac:dyDescent="0.45">
      <c r="A814" s="2" t="str">
        <f t="shared" si="24"/>
        <v>2018|Canterbury|Total - dwelling type</v>
      </c>
      <c r="B814" t="s">
        <v>16</v>
      </c>
      <c r="C814" t="s">
        <v>17</v>
      </c>
      <c r="D814" t="s">
        <v>18</v>
      </c>
      <c r="E814" t="s">
        <v>19</v>
      </c>
      <c r="F814">
        <v>2018</v>
      </c>
      <c r="G814">
        <v>2018</v>
      </c>
      <c r="H814">
        <v>402</v>
      </c>
      <c r="I814" t="s">
        <v>237</v>
      </c>
      <c r="J814">
        <v>1</v>
      </c>
      <c r="K814" t="s">
        <v>22</v>
      </c>
      <c r="L814">
        <v>99</v>
      </c>
      <c r="M814" t="s">
        <v>260</v>
      </c>
      <c r="N814">
        <v>202818</v>
      </c>
      <c r="R814" s="2">
        <f t="shared" si="25"/>
        <v>89.701199448041606</v>
      </c>
      <c r="S814" s="2">
        <f>VLOOKUP(A814,'Health Total'!$A$2:$S$226,14,0)</f>
        <v>226104</v>
      </c>
    </row>
    <row r="815" spans="1:19" x14ac:dyDescent="0.45">
      <c r="A815" s="2" t="str">
        <f t="shared" si="24"/>
        <v>2018|Canterbury|Private Dwelling</v>
      </c>
      <c r="B815" t="s">
        <v>16</v>
      </c>
      <c r="C815" t="s">
        <v>17</v>
      </c>
      <c r="D815" t="s">
        <v>18</v>
      </c>
      <c r="E815" t="s">
        <v>19</v>
      </c>
      <c r="F815">
        <v>2018</v>
      </c>
      <c r="G815">
        <v>2018</v>
      </c>
      <c r="H815">
        <v>402</v>
      </c>
      <c r="I815" t="s">
        <v>237</v>
      </c>
      <c r="J815">
        <v>2</v>
      </c>
      <c r="K815" t="s">
        <v>23</v>
      </c>
      <c r="L815">
        <v>1</v>
      </c>
      <c r="M815" t="s">
        <v>261</v>
      </c>
      <c r="N815">
        <v>20214</v>
      </c>
      <c r="R815" s="2">
        <f t="shared" si="25"/>
        <v>9.0020040080160317</v>
      </c>
      <c r="S815" s="2">
        <f>VLOOKUP(A815,'Health Total'!$A$2:$S$226,14,0)</f>
        <v>224550</v>
      </c>
    </row>
    <row r="816" spans="1:19" x14ac:dyDescent="0.45">
      <c r="A816" s="2" t="str">
        <f t="shared" si="24"/>
        <v>2018|Canterbury|Non-private Dwelling</v>
      </c>
      <c r="B816" t="s">
        <v>16</v>
      </c>
      <c r="C816" t="s">
        <v>17</v>
      </c>
      <c r="D816" t="s">
        <v>18</v>
      </c>
      <c r="E816" t="s">
        <v>19</v>
      </c>
      <c r="F816">
        <v>2018</v>
      </c>
      <c r="G816">
        <v>2018</v>
      </c>
      <c r="H816">
        <v>402</v>
      </c>
      <c r="I816" t="s">
        <v>237</v>
      </c>
      <c r="J816">
        <v>2</v>
      </c>
      <c r="K816" t="s">
        <v>23</v>
      </c>
      <c r="L816">
        <v>2</v>
      </c>
      <c r="M816" t="s">
        <v>262</v>
      </c>
      <c r="N816">
        <v>510</v>
      </c>
      <c r="R816" s="2">
        <f t="shared" si="25"/>
        <v>32.75529865125241</v>
      </c>
      <c r="S816" s="2">
        <f>VLOOKUP(A816,'Health Total'!$A$2:$S$226,14,0)</f>
        <v>1557</v>
      </c>
    </row>
    <row r="817" spans="1:19" x14ac:dyDescent="0.45">
      <c r="A817" s="2" t="str">
        <f t="shared" si="24"/>
        <v>2018|Canterbury|Total - dwelling type</v>
      </c>
      <c r="B817" t="s">
        <v>16</v>
      </c>
      <c r="C817" t="s">
        <v>17</v>
      </c>
      <c r="D817" t="s">
        <v>18</v>
      </c>
      <c r="E817" t="s">
        <v>19</v>
      </c>
      <c r="F817">
        <v>2018</v>
      </c>
      <c r="G817">
        <v>2018</v>
      </c>
      <c r="H817">
        <v>402</v>
      </c>
      <c r="I817" t="s">
        <v>237</v>
      </c>
      <c r="J817">
        <v>2</v>
      </c>
      <c r="K817" t="s">
        <v>23</v>
      </c>
      <c r="L817">
        <v>99</v>
      </c>
      <c r="M817" t="s">
        <v>260</v>
      </c>
      <c r="N817">
        <v>20724</v>
      </c>
      <c r="R817" s="2">
        <f t="shared" si="25"/>
        <v>9.1656936630930907</v>
      </c>
      <c r="S817" s="2">
        <f>VLOOKUP(A817,'Health Total'!$A$2:$S$226,14,0)</f>
        <v>226104</v>
      </c>
    </row>
    <row r="818" spans="1:19" x14ac:dyDescent="0.45">
      <c r="A818" s="2" t="str">
        <f t="shared" si="24"/>
        <v>2018|Canterbury|Private Dwelling</v>
      </c>
      <c r="B818" t="s">
        <v>16</v>
      </c>
      <c r="C818" t="s">
        <v>17</v>
      </c>
      <c r="D818" t="s">
        <v>18</v>
      </c>
      <c r="E818" t="s">
        <v>19</v>
      </c>
      <c r="F818">
        <v>2018</v>
      </c>
      <c r="G818">
        <v>2018</v>
      </c>
      <c r="H818">
        <v>402</v>
      </c>
      <c r="I818" t="s">
        <v>237</v>
      </c>
      <c r="J818">
        <v>21</v>
      </c>
      <c r="K818" t="s">
        <v>26</v>
      </c>
      <c r="L818">
        <v>1</v>
      </c>
      <c r="M818" t="s">
        <v>261</v>
      </c>
      <c r="N818">
        <v>9795</v>
      </c>
      <c r="R818" s="2">
        <f t="shared" si="25"/>
        <v>4.3620574482297929</v>
      </c>
      <c r="S818" s="2">
        <f>VLOOKUP(A818,'Health Total'!$A$2:$S$226,14,0)</f>
        <v>224550</v>
      </c>
    </row>
    <row r="819" spans="1:19" x14ac:dyDescent="0.45">
      <c r="A819" s="2" t="str">
        <f t="shared" si="24"/>
        <v>2018|Canterbury|Non-private Dwelling</v>
      </c>
      <c r="B819" t="s">
        <v>16</v>
      </c>
      <c r="C819" t="s">
        <v>17</v>
      </c>
      <c r="D819" t="s">
        <v>18</v>
      </c>
      <c r="E819" t="s">
        <v>19</v>
      </c>
      <c r="F819">
        <v>2018</v>
      </c>
      <c r="G819">
        <v>2018</v>
      </c>
      <c r="H819">
        <v>402</v>
      </c>
      <c r="I819" t="s">
        <v>237</v>
      </c>
      <c r="J819">
        <v>21</v>
      </c>
      <c r="K819" t="s">
        <v>26</v>
      </c>
      <c r="L819">
        <v>2</v>
      </c>
      <c r="M819" t="s">
        <v>262</v>
      </c>
      <c r="N819">
        <v>81</v>
      </c>
      <c r="R819" s="2">
        <f t="shared" si="25"/>
        <v>5.202312138728324</v>
      </c>
      <c r="S819" s="2">
        <f>VLOOKUP(A819,'Health Total'!$A$2:$S$226,14,0)</f>
        <v>1557</v>
      </c>
    </row>
    <row r="820" spans="1:19" x14ac:dyDescent="0.45">
      <c r="A820" s="2" t="str">
        <f t="shared" si="24"/>
        <v>2018|Canterbury|Total - dwelling type</v>
      </c>
      <c r="B820" t="s">
        <v>16</v>
      </c>
      <c r="C820" t="s">
        <v>17</v>
      </c>
      <c r="D820" t="s">
        <v>18</v>
      </c>
      <c r="E820" t="s">
        <v>19</v>
      </c>
      <c r="F820">
        <v>2018</v>
      </c>
      <c r="G820">
        <v>2018</v>
      </c>
      <c r="H820">
        <v>402</v>
      </c>
      <c r="I820" t="s">
        <v>237</v>
      </c>
      <c r="J820">
        <v>21</v>
      </c>
      <c r="K820" t="s">
        <v>26</v>
      </c>
      <c r="L820">
        <v>99</v>
      </c>
      <c r="M820" t="s">
        <v>260</v>
      </c>
      <c r="N820">
        <v>9876</v>
      </c>
      <c r="R820" s="2">
        <f t="shared" si="25"/>
        <v>4.3679014966564056</v>
      </c>
      <c r="S820" s="2">
        <f>VLOOKUP(A820,'Health Total'!$A$2:$S$226,14,0)</f>
        <v>226104</v>
      </c>
    </row>
    <row r="821" spans="1:19" x14ac:dyDescent="0.45">
      <c r="A821" s="2" t="str">
        <f t="shared" si="24"/>
        <v>2018|Canterbury|Private Dwelling</v>
      </c>
      <c r="B821" t="s">
        <v>16</v>
      </c>
      <c r="C821" t="s">
        <v>17</v>
      </c>
      <c r="D821" t="s">
        <v>18</v>
      </c>
      <c r="E821" t="s">
        <v>19</v>
      </c>
      <c r="F821">
        <v>2018</v>
      </c>
      <c r="G821">
        <v>2018</v>
      </c>
      <c r="H821">
        <v>402</v>
      </c>
      <c r="I821" t="s">
        <v>237</v>
      </c>
      <c r="J821">
        <v>22</v>
      </c>
      <c r="K821" t="s">
        <v>27</v>
      </c>
      <c r="L821">
        <v>1</v>
      </c>
      <c r="M821" t="s">
        <v>261</v>
      </c>
      <c r="N821">
        <v>10416</v>
      </c>
      <c r="R821" s="2">
        <f t="shared" si="25"/>
        <v>4.6386105544422174</v>
      </c>
      <c r="S821" s="2">
        <f>VLOOKUP(A821,'Health Total'!$A$2:$S$226,14,0)</f>
        <v>224550</v>
      </c>
    </row>
    <row r="822" spans="1:19" x14ac:dyDescent="0.45">
      <c r="A822" s="2" t="str">
        <f t="shared" si="24"/>
        <v>2018|Canterbury|Non-private Dwelling</v>
      </c>
      <c r="B822" t="s">
        <v>16</v>
      </c>
      <c r="C822" t="s">
        <v>17</v>
      </c>
      <c r="D822" t="s">
        <v>18</v>
      </c>
      <c r="E822" t="s">
        <v>19</v>
      </c>
      <c r="F822">
        <v>2018</v>
      </c>
      <c r="G822">
        <v>2018</v>
      </c>
      <c r="H822">
        <v>402</v>
      </c>
      <c r="I822" t="s">
        <v>237</v>
      </c>
      <c r="J822">
        <v>22</v>
      </c>
      <c r="K822" t="s">
        <v>27</v>
      </c>
      <c r="L822">
        <v>2</v>
      </c>
      <c r="M822" t="s">
        <v>262</v>
      </c>
      <c r="N822">
        <v>432</v>
      </c>
      <c r="R822" s="2">
        <f t="shared" si="25"/>
        <v>27.74566473988439</v>
      </c>
      <c r="S822" s="2">
        <f>VLOOKUP(A822,'Health Total'!$A$2:$S$226,14,0)</f>
        <v>1557</v>
      </c>
    </row>
    <row r="823" spans="1:19" x14ac:dyDescent="0.45">
      <c r="A823" s="2" t="str">
        <f t="shared" si="24"/>
        <v>2018|Canterbury|Total - dwelling type</v>
      </c>
      <c r="B823" t="s">
        <v>16</v>
      </c>
      <c r="C823" t="s">
        <v>17</v>
      </c>
      <c r="D823" t="s">
        <v>18</v>
      </c>
      <c r="E823" t="s">
        <v>19</v>
      </c>
      <c r="F823">
        <v>2018</v>
      </c>
      <c r="G823">
        <v>2018</v>
      </c>
      <c r="H823">
        <v>402</v>
      </c>
      <c r="I823" t="s">
        <v>237</v>
      </c>
      <c r="J823">
        <v>22</v>
      </c>
      <c r="K823" t="s">
        <v>27</v>
      </c>
      <c r="L823">
        <v>99</v>
      </c>
      <c r="M823" t="s">
        <v>260</v>
      </c>
      <c r="N823">
        <v>10848</v>
      </c>
      <c r="R823" s="2">
        <f t="shared" si="25"/>
        <v>4.7977921664366843</v>
      </c>
      <c r="S823" s="2">
        <f>VLOOKUP(A823,'Health Total'!$A$2:$S$226,14,0)</f>
        <v>226104</v>
      </c>
    </row>
    <row r="824" spans="1:19" x14ac:dyDescent="0.45">
      <c r="A824" s="2" t="str">
        <f t="shared" si="24"/>
        <v>2018|Canterbury|Private Dwelling</v>
      </c>
      <c r="B824" t="s">
        <v>16</v>
      </c>
      <c r="C824" t="s">
        <v>17</v>
      </c>
      <c r="D824" t="s">
        <v>18</v>
      </c>
      <c r="E824" t="s">
        <v>19</v>
      </c>
      <c r="F824">
        <v>2018</v>
      </c>
      <c r="G824">
        <v>2018</v>
      </c>
      <c r="H824">
        <v>402</v>
      </c>
      <c r="I824" t="s">
        <v>237</v>
      </c>
      <c r="J824">
        <v>3</v>
      </c>
      <c r="K824" t="s">
        <v>28</v>
      </c>
      <c r="L824">
        <v>1</v>
      </c>
      <c r="M824" t="s">
        <v>261</v>
      </c>
      <c r="N824">
        <v>2538</v>
      </c>
      <c r="R824" s="2">
        <f t="shared" si="25"/>
        <v>1.1302605210420842</v>
      </c>
      <c r="S824" s="2">
        <f>VLOOKUP(A824,'Health Total'!$A$2:$S$226,14,0)</f>
        <v>224550</v>
      </c>
    </row>
    <row r="825" spans="1:19" x14ac:dyDescent="0.45">
      <c r="A825" s="2" t="str">
        <f t="shared" si="24"/>
        <v>2018|Canterbury|Non-private Dwelling</v>
      </c>
      <c r="B825" t="s">
        <v>16</v>
      </c>
      <c r="C825" t="s">
        <v>17</v>
      </c>
      <c r="D825" t="s">
        <v>18</v>
      </c>
      <c r="E825" t="s">
        <v>19</v>
      </c>
      <c r="F825">
        <v>2018</v>
      </c>
      <c r="G825">
        <v>2018</v>
      </c>
      <c r="H825">
        <v>402</v>
      </c>
      <c r="I825" t="s">
        <v>237</v>
      </c>
      <c r="J825">
        <v>3</v>
      </c>
      <c r="K825" t="s">
        <v>28</v>
      </c>
      <c r="L825">
        <v>2</v>
      </c>
      <c r="M825" t="s">
        <v>262</v>
      </c>
      <c r="N825">
        <v>24</v>
      </c>
      <c r="R825" s="2">
        <f t="shared" si="25"/>
        <v>1.5414258188824663</v>
      </c>
      <c r="S825" s="2">
        <f>VLOOKUP(A825,'Health Total'!$A$2:$S$226,14,0)</f>
        <v>1557</v>
      </c>
    </row>
    <row r="826" spans="1:19" x14ac:dyDescent="0.45">
      <c r="A826" s="2" t="str">
        <f t="shared" si="24"/>
        <v>2018|Canterbury|Total - dwelling type</v>
      </c>
      <c r="B826" t="s">
        <v>16</v>
      </c>
      <c r="C826" t="s">
        <v>17</v>
      </c>
      <c r="D826" t="s">
        <v>18</v>
      </c>
      <c r="E826" t="s">
        <v>19</v>
      </c>
      <c r="F826">
        <v>2018</v>
      </c>
      <c r="G826">
        <v>2018</v>
      </c>
      <c r="H826">
        <v>402</v>
      </c>
      <c r="I826" t="s">
        <v>237</v>
      </c>
      <c r="J826">
        <v>3</v>
      </c>
      <c r="K826" t="s">
        <v>28</v>
      </c>
      <c r="L826">
        <v>99</v>
      </c>
      <c r="M826" t="s">
        <v>260</v>
      </c>
      <c r="N826">
        <v>2562</v>
      </c>
      <c r="R826" s="2">
        <f t="shared" si="25"/>
        <v>1.1331068888653009</v>
      </c>
      <c r="S826" s="2">
        <f>VLOOKUP(A826,'Health Total'!$A$2:$S$226,14,0)</f>
        <v>226104</v>
      </c>
    </row>
    <row r="827" spans="1:19" x14ac:dyDescent="0.45">
      <c r="A827" s="2" t="str">
        <f t="shared" si="24"/>
        <v>2018|Canterbury|Private Dwelling</v>
      </c>
      <c r="B827" t="s">
        <v>16</v>
      </c>
      <c r="C827" t="s">
        <v>17</v>
      </c>
      <c r="D827" t="s">
        <v>18</v>
      </c>
      <c r="E827" t="s">
        <v>19</v>
      </c>
      <c r="F827">
        <v>2018</v>
      </c>
      <c r="G827">
        <v>2018</v>
      </c>
      <c r="H827">
        <v>402</v>
      </c>
      <c r="I827" t="s">
        <v>237</v>
      </c>
      <c r="J827">
        <v>999</v>
      </c>
      <c r="K827" t="s">
        <v>29</v>
      </c>
      <c r="L827">
        <v>1</v>
      </c>
      <c r="M827" t="s">
        <v>261</v>
      </c>
      <c r="N827">
        <v>224550</v>
      </c>
      <c r="R827" s="2">
        <f t="shared" si="25"/>
        <v>100</v>
      </c>
      <c r="S827" s="2">
        <f>VLOOKUP(A827,'Health Total'!$A$2:$S$226,14,0)</f>
        <v>224550</v>
      </c>
    </row>
    <row r="828" spans="1:19" x14ac:dyDescent="0.45">
      <c r="A828" s="2" t="str">
        <f t="shared" si="24"/>
        <v>2018|Canterbury|Non-private Dwelling</v>
      </c>
      <c r="B828" t="s">
        <v>16</v>
      </c>
      <c r="C828" t="s">
        <v>17</v>
      </c>
      <c r="D828" t="s">
        <v>18</v>
      </c>
      <c r="E828" t="s">
        <v>19</v>
      </c>
      <c r="F828">
        <v>2018</v>
      </c>
      <c r="G828">
        <v>2018</v>
      </c>
      <c r="H828">
        <v>402</v>
      </c>
      <c r="I828" t="s">
        <v>237</v>
      </c>
      <c r="J828">
        <v>999</v>
      </c>
      <c r="K828" t="s">
        <v>29</v>
      </c>
      <c r="L828">
        <v>2</v>
      </c>
      <c r="M828" t="s">
        <v>262</v>
      </c>
      <c r="N828">
        <v>1557</v>
      </c>
      <c r="R828" s="2">
        <f t="shared" si="25"/>
        <v>100</v>
      </c>
      <c r="S828" s="2">
        <f>VLOOKUP(A828,'Health Total'!$A$2:$S$226,14,0)</f>
        <v>1557</v>
      </c>
    </row>
    <row r="829" spans="1:19" x14ac:dyDescent="0.45">
      <c r="A829" s="2" t="str">
        <f t="shared" si="24"/>
        <v>2018|Canterbury|Total - dwelling type</v>
      </c>
      <c r="B829" t="s">
        <v>16</v>
      </c>
      <c r="C829" t="s">
        <v>17</v>
      </c>
      <c r="D829" t="s">
        <v>18</v>
      </c>
      <c r="E829" t="s">
        <v>19</v>
      </c>
      <c r="F829">
        <v>2018</v>
      </c>
      <c r="G829">
        <v>2018</v>
      </c>
      <c r="H829">
        <v>402</v>
      </c>
      <c r="I829" t="s">
        <v>237</v>
      </c>
      <c r="J829">
        <v>999</v>
      </c>
      <c r="K829" t="s">
        <v>29</v>
      </c>
      <c r="L829">
        <v>99</v>
      </c>
      <c r="M829" t="s">
        <v>260</v>
      </c>
      <c r="N829">
        <v>226104</v>
      </c>
      <c r="R829" s="2">
        <f t="shared" si="25"/>
        <v>100</v>
      </c>
      <c r="S829" s="2">
        <f>VLOOKUP(A829,'Health Total'!$A$2:$S$226,14,0)</f>
        <v>226104</v>
      </c>
    </row>
    <row r="830" spans="1:19" x14ac:dyDescent="0.45">
      <c r="A830" s="2" t="str">
        <f t="shared" si="24"/>
        <v>2018|South Canterbury|Private Dwelling</v>
      </c>
      <c r="B830" t="s">
        <v>16</v>
      </c>
      <c r="C830" t="s">
        <v>17</v>
      </c>
      <c r="D830" t="s">
        <v>18</v>
      </c>
      <c r="E830" t="s">
        <v>19</v>
      </c>
      <c r="F830">
        <v>2018</v>
      </c>
      <c r="G830">
        <v>2018</v>
      </c>
      <c r="H830">
        <v>403</v>
      </c>
      <c r="I830" t="s">
        <v>236</v>
      </c>
      <c r="J830">
        <v>1</v>
      </c>
      <c r="K830" t="s">
        <v>22</v>
      </c>
      <c r="L830">
        <v>1</v>
      </c>
      <c r="M830" t="s">
        <v>261</v>
      </c>
      <c r="N830">
        <v>24537</v>
      </c>
      <c r="R830" s="2">
        <f t="shared" si="25"/>
        <v>86.358357090064402</v>
      </c>
      <c r="S830" s="2">
        <f>VLOOKUP(A830,'Health Total'!$A$2:$S$226,14,0)</f>
        <v>28413</v>
      </c>
    </row>
    <row r="831" spans="1:19" x14ac:dyDescent="0.45">
      <c r="A831" s="2" t="str">
        <f t="shared" si="24"/>
        <v>2018|South Canterbury|Non-private Dwelling</v>
      </c>
      <c r="B831" t="s">
        <v>16</v>
      </c>
      <c r="C831" t="s">
        <v>17</v>
      </c>
      <c r="D831" t="s">
        <v>18</v>
      </c>
      <c r="E831" t="s">
        <v>19</v>
      </c>
      <c r="F831">
        <v>2018</v>
      </c>
      <c r="G831">
        <v>2018</v>
      </c>
      <c r="H831">
        <v>403</v>
      </c>
      <c r="I831" t="s">
        <v>236</v>
      </c>
      <c r="J831">
        <v>1</v>
      </c>
      <c r="K831" t="s">
        <v>22</v>
      </c>
      <c r="L831">
        <v>2</v>
      </c>
      <c r="M831" t="s">
        <v>262</v>
      </c>
      <c r="N831">
        <v>249</v>
      </c>
      <c r="R831" s="2">
        <f t="shared" si="25"/>
        <v>74.107142857142861</v>
      </c>
      <c r="S831" s="2">
        <f>VLOOKUP(A831,'Health Total'!$A$2:$S$226,14,0)</f>
        <v>336</v>
      </c>
    </row>
    <row r="832" spans="1:19" x14ac:dyDescent="0.45">
      <c r="A832" s="2" t="str">
        <f t="shared" si="24"/>
        <v>2018|South Canterbury|Total - dwelling type</v>
      </c>
      <c r="B832" t="s">
        <v>16</v>
      </c>
      <c r="C832" t="s">
        <v>17</v>
      </c>
      <c r="D832" t="s">
        <v>18</v>
      </c>
      <c r="E832" t="s">
        <v>19</v>
      </c>
      <c r="F832">
        <v>2018</v>
      </c>
      <c r="G832">
        <v>2018</v>
      </c>
      <c r="H832">
        <v>403</v>
      </c>
      <c r="I832" t="s">
        <v>236</v>
      </c>
      <c r="J832">
        <v>1</v>
      </c>
      <c r="K832" t="s">
        <v>22</v>
      </c>
      <c r="L832">
        <v>99</v>
      </c>
      <c r="M832" t="s">
        <v>260</v>
      </c>
      <c r="N832">
        <v>24789</v>
      </c>
      <c r="R832" s="2">
        <f t="shared" si="25"/>
        <v>86.225607847229469</v>
      </c>
      <c r="S832" s="2">
        <f>VLOOKUP(A832,'Health Total'!$A$2:$S$226,14,0)</f>
        <v>28749</v>
      </c>
    </row>
    <row r="833" spans="1:19" x14ac:dyDescent="0.45">
      <c r="A833" s="2" t="str">
        <f t="shared" si="24"/>
        <v>2018|South Canterbury|Private Dwelling</v>
      </c>
      <c r="B833" t="s">
        <v>16</v>
      </c>
      <c r="C833" t="s">
        <v>17</v>
      </c>
      <c r="D833" t="s">
        <v>18</v>
      </c>
      <c r="E833" t="s">
        <v>19</v>
      </c>
      <c r="F833">
        <v>2018</v>
      </c>
      <c r="G833">
        <v>2018</v>
      </c>
      <c r="H833">
        <v>403</v>
      </c>
      <c r="I833" t="s">
        <v>236</v>
      </c>
      <c r="J833">
        <v>2</v>
      </c>
      <c r="K833" t="s">
        <v>23</v>
      </c>
      <c r="L833">
        <v>1</v>
      </c>
      <c r="M833" t="s">
        <v>261</v>
      </c>
      <c r="N833">
        <v>3744</v>
      </c>
      <c r="R833" s="2">
        <f t="shared" si="25"/>
        <v>13.177066835603421</v>
      </c>
      <c r="S833" s="2">
        <f>VLOOKUP(A833,'Health Total'!$A$2:$S$226,14,0)</f>
        <v>28413</v>
      </c>
    </row>
    <row r="834" spans="1:19" x14ac:dyDescent="0.45">
      <c r="A834" s="2" t="str">
        <f t="shared" si="24"/>
        <v>2018|South Canterbury|Non-private Dwelling</v>
      </c>
      <c r="B834" t="s">
        <v>16</v>
      </c>
      <c r="C834" t="s">
        <v>17</v>
      </c>
      <c r="D834" t="s">
        <v>18</v>
      </c>
      <c r="E834" t="s">
        <v>19</v>
      </c>
      <c r="F834">
        <v>2018</v>
      </c>
      <c r="G834">
        <v>2018</v>
      </c>
      <c r="H834">
        <v>403</v>
      </c>
      <c r="I834" t="s">
        <v>236</v>
      </c>
      <c r="J834">
        <v>2</v>
      </c>
      <c r="K834" t="s">
        <v>23</v>
      </c>
      <c r="L834">
        <v>2</v>
      </c>
      <c r="M834" t="s">
        <v>262</v>
      </c>
      <c r="N834">
        <v>84</v>
      </c>
      <c r="R834" s="2">
        <f t="shared" si="25"/>
        <v>25</v>
      </c>
      <c r="S834" s="2">
        <f>VLOOKUP(A834,'Health Total'!$A$2:$S$226,14,0)</f>
        <v>336</v>
      </c>
    </row>
    <row r="835" spans="1:19" x14ac:dyDescent="0.45">
      <c r="A835" s="2" t="str">
        <f t="shared" ref="A835:A898" si="26">G835&amp;"|"&amp;I835&amp;"|"&amp;M835</f>
        <v>2018|South Canterbury|Total - dwelling type</v>
      </c>
      <c r="B835" t="s">
        <v>16</v>
      </c>
      <c r="C835" t="s">
        <v>17</v>
      </c>
      <c r="D835" t="s">
        <v>18</v>
      </c>
      <c r="E835" t="s">
        <v>19</v>
      </c>
      <c r="F835">
        <v>2018</v>
      </c>
      <c r="G835">
        <v>2018</v>
      </c>
      <c r="H835">
        <v>403</v>
      </c>
      <c r="I835" t="s">
        <v>236</v>
      </c>
      <c r="J835">
        <v>2</v>
      </c>
      <c r="K835" t="s">
        <v>23</v>
      </c>
      <c r="L835">
        <v>99</v>
      </c>
      <c r="M835" t="s">
        <v>260</v>
      </c>
      <c r="N835">
        <v>3831</v>
      </c>
      <c r="R835" s="2">
        <f t="shared" ref="R835:R898" si="27">IF(P835&lt;&gt;"_U",IFERROR((N835/S835*100),"."),".")</f>
        <v>13.325680893248462</v>
      </c>
      <c r="S835" s="2">
        <f>VLOOKUP(A835,'Health Total'!$A$2:$S$226,14,0)</f>
        <v>28749</v>
      </c>
    </row>
    <row r="836" spans="1:19" x14ac:dyDescent="0.45">
      <c r="A836" s="2" t="str">
        <f t="shared" si="26"/>
        <v>2018|South Canterbury|Private Dwelling</v>
      </c>
      <c r="B836" t="s">
        <v>16</v>
      </c>
      <c r="C836" t="s">
        <v>17</v>
      </c>
      <c r="D836" t="s">
        <v>18</v>
      </c>
      <c r="E836" t="s">
        <v>19</v>
      </c>
      <c r="F836">
        <v>2018</v>
      </c>
      <c r="G836">
        <v>2018</v>
      </c>
      <c r="H836">
        <v>403</v>
      </c>
      <c r="I836" t="s">
        <v>236</v>
      </c>
      <c r="J836">
        <v>21</v>
      </c>
      <c r="K836" t="s">
        <v>26</v>
      </c>
      <c r="L836">
        <v>1</v>
      </c>
      <c r="M836" t="s">
        <v>261</v>
      </c>
      <c r="N836">
        <v>1374</v>
      </c>
      <c r="R836" s="2">
        <f t="shared" si="27"/>
        <v>4.8358145919121531</v>
      </c>
      <c r="S836" s="2">
        <f>VLOOKUP(A836,'Health Total'!$A$2:$S$226,14,0)</f>
        <v>28413</v>
      </c>
    </row>
    <row r="837" spans="1:19" x14ac:dyDescent="0.45">
      <c r="A837" s="2" t="str">
        <f t="shared" si="26"/>
        <v>2018|South Canterbury|Non-private Dwelling</v>
      </c>
      <c r="B837" t="s">
        <v>16</v>
      </c>
      <c r="C837" t="s">
        <v>17</v>
      </c>
      <c r="D837" t="s">
        <v>18</v>
      </c>
      <c r="E837" t="s">
        <v>19</v>
      </c>
      <c r="F837">
        <v>2018</v>
      </c>
      <c r="G837">
        <v>2018</v>
      </c>
      <c r="H837">
        <v>403</v>
      </c>
      <c r="I837" t="s">
        <v>236</v>
      </c>
      <c r="J837">
        <v>21</v>
      </c>
      <c r="K837" t="s">
        <v>26</v>
      </c>
      <c r="L837">
        <v>2</v>
      </c>
      <c r="M837" t="s">
        <v>262</v>
      </c>
      <c r="N837">
        <v>18</v>
      </c>
      <c r="R837" s="2">
        <f t="shared" si="27"/>
        <v>5.3571428571428568</v>
      </c>
      <c r="S837" s="2">
        <f>VLOOKUP(A837,'Health Total'!$A$2:$S$226,14,0)</f>
        <v>336</v>
      </c>
    </row>
    <row r="838" spans="1:19" x14ac:dyDescent="0.45">
      <c r="A838" s="2" t="str">
        <f t="shared" si="26"/>
        <v>2018|South Canterbury|Total - dwelling type</v>
      </c>
      <c r="B838" t="s">
        <v>16</v>
      </c>
      <c r="C838" t="s">
        <v>17</v>
      </c>
      <c r="D838" t="s">
        <v>18</v>
      </c>
      <c r="E838" t="s">
        <v>19</v>
      </c>
      <c r="F838">
        <v>2018</v>
      </c>
      <c r="G838">
        <v>2018</v>
      </c>
      <c r="H838">
        <v>403</v>
      </c>
      <c r="I838" t="s">
        <v>236</v>
      </c>
      <c r="J838">
        <v>21</v>
      </c>
      <c r="K838" t="s">
        <v>26</v>
      </c>
      <c r="L838">
        <v>99</v>
      </c>
      <c r="M838" t="s">
        <v>260</v>
      </c>
      <c r="N838">
        <v>1392</v>
      </c>
      <c r="R838" s="2">
        <f t="shared" si="27"/>
        <v>4.8419075446102475</v>
      </c>
      <c r="S838" s="2">
        <f>VLOOKUP(A838,'Health Total'!$A$2:$S$226,14,0)</f>
        <v>28749</v>
      </c>
    </row>
    <row r="839" spans="1:19" x14ac:dyDescent="0.45">
      <c r="A839" s="2" t="str">
        <f t="shared" si="26"/>
        <v>2018|South Canterbury|Private Dwelling</v>
      </c>
      <c r="B839" t="s">
        <v>16</v>
      </c>
      <c r="C839" t="s">
        <v>17</v>
      </c>
      <c r="D839" t="s">
        <v>18</v>
      </c>
      <c r="E839" t="s">
        <v>19</v>
      </c>
      <c r="F839">
        <v>2018</v>
      </c>
      <c r="G839">
        <v>2018</v>
      </c>
      <c r="H839">
        <v>403</v>
      </c>
      <c r="I839" t="s">
        <v>236</v>
      </c>
      <c r="J839">
        <v>22</v>
      </c>
      <c r="K839" t="s">
        <v>27</v>
      </c>
      <c r="L839">
        <v>1</v>
      </c>
      <c r="M839" t="s">
        <v>261</v>
      </c>
      <c r="N839">
        <v>2370</v>
      </c>
      <c r="R839" s="2">
        <f t="shared" si="27"/>
        <v>8.3412522436912671</v>
      </c>
      <c r="S839" s="2">
        <f>VLOOKUP(A839,'Health Total'!$A$2:$S$226,14,0)</f>
        <v>28413</v>
      </c>
    </row>
    <row r="840" spans="1:19" x14ac:dyDescent="0.45">
      <c r="A840" s="2" t="str">
        <f t="shared" si="26"/>
        <v>2018|South Canterbury|Non-private Dwelling</v>
      </c>
      <c r="B840" t="s">
        <v>16</v>
      </c>
      <c r="C840" t="s">
        <v>17</v>
      </c>
      <c r="D840" t="s">
        <v>18</v>
      </c>
      <c r="E840" t="s">
        <v>19</v>
      </c>
      <c r="F840">
        <v>2018</v>
      </c>
      <c r="G840">
        <v>2018</v>
      </c>
      <c r="H840">
        <v>403</v>
      </c>
      <c r="I840" t="s">
        <v>236</v>
      </c>
      <c r="J840">
        <v>22</v>
      </c>
      <c r="K840" t="s">
        <v>27</v>
      </c>
      <c r="L840">
        <v>2</v>
      </c>
      <c r="M840" t="s">
        <v>262</v>
      </c>
      <c r="N840">
        <v>66</v>
      </c>
      <c r="R840" s="2">
        <f t="shared" si="27"/>
        <v>19.642857142857142</v>
      </c>
      <c r="S840" s="2">
        <f>VLOOKUP(A840,'Health Total'!$A$2:$S$226,14,0)</f>
        <v>336</v>
      </c>
    </row>
    <row r="841" spans="1:19" x14ac:dyDescent="0.45">
      <c r="A841" s="2" t="str">
        <f t="shared" si="26"/>
        <v>2018|South Canterbury|Total - dwelling type</v>
      </c>
      <c r="B841" t="s">
        <v>16</v>
      </c>
      <c r="C841" t="s">
        <v>17</v>
      </c>
      <c r="D841" t="s">
        <v>18</v>
      </c>
      <c r="E841" t="s">
        <v>19</v>
      </c>
      <c r="F841">
        <v>2018</v>
      </c>
      <c r="G841">
        <v>2018</v>
      </c>
      <c r="H841">
        <v>403</v>
      </c>
      <c r="I841" t="s">
        <v>236</v>
      </c>
      <c r="J841">
        <v>22</v>
      </c>
      <c r="K841" t="s">
        <v>27</v>
      </c>
      <c r="L841">
        <v>99</v>
      </c>
      <c r="M841" t="s">
        <v>260</v>
      </c>
      <c r="N841">
        <v>2436</v>
      </c>
      <c r="R841" s="2">
        <f t="shared" si="27"/>
        <v>8.4733382030679323</v>
      </c>
      <c r="S841" s="2">
        <f>VLOOKUP(A841,'Health Total'!$A$2:$S$226,14,0)</f>
        <v>28749</v>
      </c>
    </row>
    <row r="842" spans="1:19" x14ac:dyDescent="0.45">
      <c r="A842" s="2" t="str">
        <f t="shared" si="26"/>
        <v>2018|South Canterbury|Private Dwelling</v>
      </c>
      <c r="B842" t="s">
        <v>16</v>
      </c>
      <c r="C842" t="s">
        <v>17</v>
      </c>
      <c r="D842" t="s">
        <v>18</v>
      </c>
      <c r="E842" t="s">
        <v>19</v>
      </c>
      <c r="F842">
        <v>2018</v>
      </c>
      <c r="G842">
        <v>2018</v>
      </c>
      <c r="H842">
        <v>403</v>
      </c>
      <c r="I842" t="s">
        <v>236</v>
      </c>
      <c r="J842">
        <v>3</v>
      </c>
      <c r="K842" t="s">
        <v>28</v>
      </c>
      <c r="L842">
        <v>1</v>
      </c>
      <c r="M842" t="s">
        <v>261</v>
      </c>
      <c r="N842">
        <v>129</v>
      </c>
      <c r="R842" s="2">
        <f t="shared" si="27"/>
        <v>0.45401752718825888</v>
      </c>
      <c r="S842" s="2">
        <f>VLOOKUP(A842,'Health Total'!$A$2:$S$226,14,0)</f>
        <v>28413</v>
      </c>
    </row>
    <row r="843" spans="1:19" x14ac:dyDescent="0.45">
      <c r="A843" s="2" t="str">
        <f t="shared" si="26"/>
        <v>2018|South Canterbury|Non-private Dwelling</v>
      </c>
      <c r="B843" t="s">
        <v>16</v>
      </c>
      <c r="C843" t="s">
        <v>17</v>
      </c>
      <c r="D843" t="s">
        <v>18</v>
      </c>
      <c r="E843" t="s">
        <v>19</v>
      </c>
      <c r="F843">
        <v>2018</v>
      </c>
      <c r="G843">
        <v>2018</v>
      </c>
      <c r="H843">
        <v>403</v>
      </c>
      <c r="I843" t="s">
        <v>236</v>
      </c>
      <c r="J843">
        <v>3</v>
      </c>
      <c r="K843" t="s">
        <v>28</v>
      </c>
      <c r="L843">
        <v>2</v>
      </c>
      <c r="M843" t="s">
        <v>262</v>
      </c>
      <c r="N843">
        <v>0</v>
      </c>
      <c r="R843" s="2">
        <f t="shared" si="27"/>
        <v>0</v>
      </c>
      <c r="S843" s="2">
        <f>VLOOKUP(A843,'Health Total'!$A$2:$S$226,14,0)</f>
        <v>336</v>
      </c>
    </row>
    <row r="844" spans="1:19" x14ac:dyDescent="0.45">
      <c r="A844" s="2" t="str">
        <f t="shared" si="26"/>
        <v>2018|South Canterbury|Total - dwelling type</v>
      </c>
      <c r="B844" t="s">
        <v>16</v>
      </c>
      <c r="C844" t="s">
        <v>17</v>
      </c>
      <c r="D844" t="s">
        <v>18</v>
      </c>
      <c r="E844" t="s">
        <v>19</v>
      </c>
      <c r="F844">
        <v>2018</v>
      </c>
      <c r="G844">
        <v>2018</v>
      </c>
      <c r="H844">
        <v>403</v>
      </c>
      <c r="I844" t="s">
        <v>236</v>
      </c>
      <c r="J844">
        <v>3</v>
      </c>
      <c r="K844" t="s">
        <v>28</v>
      </c>
      <c r="L844">
        <v>99</v>
      </c>
      <c r="M844" t="s">
        <v>260</v>
      </c>
      <c r="N844">
        <v>132</v>
      </c>
      <c r="R844" s="2">
        <f t="shared" si="27"/>
        <v>0.459146405092351</v>
      </c>
      <c r="S844" s="2">
        <f>VLOOKUP(A844,'Health Total'!$A$2:$S$226,14,0)</f>
        <v>28749</v>
      </c>
    </row>
    <row r="845" spans="1:19" x14ac:dyDescent="0.45">
      <c r="A845" s="2" t="str">
        <f t="shared" si="26"/>
        <v>2018|South Canterbury|Private Dwelling</v>
      </c>
      <c r="B845" t="s">
        <v>16</v>
      </c>
      <c r="C845" t="s">
        <v>17</v>
      </c>
      <c r="D845" t="s">
        <v>18</v>
      </c>
      <c r="E845" t="s">
        <v>19</v>
      </c>
      <c r="F845">
        <v>2018</v>
      </c>
      <c r="G845">
        <v>2018</v>
      </c>
      <c r="H845">
        <v>403</v>
      </c>
      <c r="I845" t="s">
        <v>236</v>
      </c>
      <c r="J845">
        <v>999</v>
      </c>
      <c r="K845" t="s">
        <v>29</v>
      </c>
      <c r="L845">
        <v>1</v>
      </c>
      <c r="M845" t="s">
        <v>261</v>
      </c>
      <c r="N845">
        <v>28413</v>
      </c>
      <c r="R845" s="2">
        <f t="shared" si="27"/>
        <v>100</v>
      </c>
      <c r="S845" s="2">
        <f>VLOOKUP(A845,'Health Total'!$A$2:$S$226,14,0)</f>
        <v>28413</v>
      </c>
    </row>
    <row r="846" spans="1:19" x14ac:dyDescent="0.45">
      <c r="A846" s="2" t="str">
        <f t="shared" si="26"/>
        <v>2018|South Canterbury|Non-private Dwelling</v>
      </c>
      <c r="B846" t="s">
        <v>16</v>
      </c>
      <c r="C846" t="s">
        <v>17</v>
      </c>
      <c r="D846" t="s">
        <v>18</v>
      </c>
      <c r="E846" t="s">
        <v>19</v>
      </c>
      <c r="F846">
        <v>2018</v>
      </c>
      <c r="G846">
        <v>2018</v>
      </c>
      <c r="H846">
        <v>403</v>
      </c>
      <c r="I846" t="s">
        <v>236</v>
      </c>
      <c r="J846">
        <v>999</v>
      </c>
      <c r="K846" t="s">
        <v>29</v>
      </c>
      <c r="L846">
        <v>2</v>
      </c>
      <c r="M846" t="s">
        <v>262</v>
      </c>
      <c r="N846">
        <v>336</v>
      </c>
      <c r="R846" s="2">
        <f t="shared" si="27"/>
        <v>100</v>
      </c>
      <c r="S846" s="2">
        <f>VLOOKUP(A846,'Health Total'!$A$2:$S$226,14,0)</f>
        <v>336</v>
      </c>
    </row>
    <row r="847" spans="1:19" x14ac:dyDescent="0.45">
      <c r="A847" s="2" t="str">
        <f t="shared" si="26"/>
        <v>2018|South Canterbury|Total - dwelling type</v>
      </c>
      <c r="B847" t="s">
        <v>16</v>
      </c>
      <c r="C847" t="s">
        <v>17</v>
      </c>
      <c r="D847" t="s">
        <v>18</v>
      </c>
      <c r="E847" t="s">
        <v>19</v>
      </c>
      <c r="F847">
        <v>2018</v>
      </c>
      <c r="G847">
        <v>2018</v>
      </c>
      <c r="H847">
        <v>403</v>
      </c>
      <c r="I847" t="s">
        <v>236</v>
      </c>
      <c r="J847">
        <v>999</v>
      </c>
      <c r="K847" t="s">
        <v>29</v>
      </c>
      <c r="L847">
        <v>99</v>
      </c>
      <c r="M847" t="s">
        <v>260</v>
      </c>
      <c r="N847">
        <v>28749</v>
      </c>
      <c r="R847" s="2">
        <f t="shared" si="27"/>
        <v>100</v>
      </c>
      <c r="S847" s="2">
        <f>VLOOKUP(A847,'Health Total'!$A$2:$S$226,14,0)</f>
        <v>28749</v>
      </c>
    </row>
    <row r="848" spans="1:19" x14ac:dyDescent="0.45">
      <c r="A848" s="2" t="str">
        <f t="shared" si="26"/>
        <v>2018|Southern|Private Dwelling</v>
      </c>
      <c r="B848" t="s">
        <v>16</v>
      </c>
      <c r="C848" t="s">
        <v>17</v>
      </c>
      <c r="D848" t="s">
        <v>18</v>
      </c>
      <c r="E848" t="s">
        <v>19</v>
      </c>
      <c r="F848">
        <v>2018</v>
      </c>
      <c r="G848">
        <v>2018</v>
      </c>
      <c r="H848">
        <v>404</v>
      </c>
      <c r="I848" t="s">
        <v>235</v>
      </c>
      <c r="J848">
        <v>1</v>
      </c>
      <c r="K848" t="s">
        <v>22</v>
      </c>
      <c r="L848">
        <v>1</v>
      </c>
      <c r="M848" t="s">
        <v>261</v>
      </c>
      <c r="N848">
        <v>126513</v>
      </c>
      <c r="R848" s="2">
        <f t="shared" si="27"/>
        <v>85.664662387259284</v>
      </c>
      <c r="S848" s="2">
        <f>VLOOKUP(A848,'Health Total'!$A$2:$S$226,14,0)</f>
        <v>147684</v>
      </c>
    </row>
    <row r="849" spans="1:19" x14ac:dyDescent="0.45">
      <c r="A849" s="2" t="str">
        <f t="shared" si="26"/>
        <v>2018|Southern|Non-private Dwelling</v>
      </c>
      <c r="B849" t="s">
        <v>16</v>
      </c>
      <c r="C849" t="s">
        <v>17</v>
      </c>
      <c r="D849" t="s">
        <v>18</v>
      </c>
      <c r="E849" t="s">
        <v>19</v>
      </c>
      <c r="F849">
        <v>2018</v>
      </c>
      <c r="G849">
        <v>2018</v>
      </c>
      <c r="H849">
        <v>404</v>
      </c>
      <c r="I849" t="s">
        <v>235</v>
      </c>
      <c r="J849">
        <v>1</v>
      </c>
      <c r="K849" t="s">
        <v>22</v>
      </c>
      <c r="L849">
        <v>2</v>
      </c>
      <c r="M849" t="s">
        <v>262</v>
      </c>
      <c r="N849">
        <v>1497</v>
      </c>
      <c r="R849" s="2">
        <f t="shared" si="27"/>
        <v>65.918097754293257</v>
      </c>
      <c r="S849" s="2">
        <f>VLOOKUP(A849,'Health Total'!$A$2:$S$226,14,0)</f>
        <v>2271</v>
      </c>
    </row>
    <row r="850" spans="1:19" x14ac:dyDescent="0.45">
      <c r="A850" s="2" t="str">
        <f t="shared" si="26"/>
        <v>2018|Southern|Total - dwelling type</v>
      </c>
      <c r="B850" t="s">
        <v>16</v>
      </c>
      <c r="C850" t="s">
        <v>17</v>
      </c>
      <c r="D850" t="s">
        <v>18</v>
      </c>
      <c r="E850" t="s">
        <v>19</v>
      </c>
      <c r="F850">
        <v>2018</v>
      </c>
      <c r="G850">
        <v>2018</v>
      </c>
      <c r="H850">
        <v>404</v>
      </c>
      <c r="I850" t="s">
        <v>235</v>
      </c>
      <c r="J850">
        <v>1</v>
      </c>
      <c r="K850" t="s">
        <v>22</v>
      </c>
      <c r="L850">
        <v>99</v>
      </c>
      <c r="M850" t="s">
        <v>260</v>
      </c>
      <c r="N850">
        <v>128010</v>
      </c>
      <c r="R850" s="2">
        <f t="shared" si="27"/>
        <v>85.365609682904875</v>
      </c>
      <c r="S850" s="2">
        <f>VLOOKUP(A850,'Health Total'!$A$2:$S$226,14,0)</f>
        <v>149955</v>
      </c>
    </row>
    <row r="851" spans="1:19" x14ac:dyDescent="0.45">
      <c r="A851" s="2" t="str">
        <f t="shared" si="26"/>
        <v>2018|Southern|Private Dwelling</v>
      </c>
      <c r="B851" t="s">
        <v>16</v>
      </c>
      <c r="C851" t="s">
        <v>17</v>
      </c>
      <c r="D851" t="s">
        <v>18</v>
      </c>
      <c r="E851" t="s">
        <v>19</v>
      </c>
      <c r="F851">
        <v>2018</v>
      </c>
      <c r="G851">
        <v>2018</v>
      </c>
      <c r="H851">
        <v>404</v>
      </c>
      <c r="I851" t="s">
        <v>235</v>
      </c>
      <c r="J851">
        <v>2</v>
      </c>
      <c r="K851" t="s">
        <v>23</v>
      </c>
      <c r="L851">
        <v>1</v>
      </c>
      <c r="M851" t="s">
        <v>261</v>
      </c>
      <c r="N851">
        <v>19980</v>
      </c>
      <c r="R851" s="2">
        <f t="shared" si="27"/>
        <v>13.528885999837492</v>
      </c>
      <c r="S851" s="2">
        <f>VLOOKUP(A851,'Health Total'!$A$2:$S$226,14,0)</f>
        <v>147684</v>
      </c>
    </row>
    <row r="852" spans="1:19" x14ac:dyDescent="0.45">
      <c r="A852" s="2" t="str">
        <f t="shared" si="26"/>
        <v>2018|Southern|Non-private Dwelling</v>
      </c>
      <c r="B852" t="s">
        <v>16</v>
      </c>
      <c r="C852" t="s">
        <v>17</v>
      </c>
      <c r="D852" t="s">
        <v>18</v>
      </c>
      <c r="E852" t="s">
        <v>19</v>
      </c>
      <c r="F852">
        <v>2018</v>
      </c>
      <c r="G852">
        <v>2018</v>
      </c>
      <c r="H852">
        <v>404</v>
      </c>
      <c r="I852" t="s">
        <v>235</v>
      </c>
      <c r="J852">
        <v>2</v>
      </c>
      <c r="K852" t="s">
        <v>23</v>
      </c>
      <c r="L852">
        <v>2</v>
      </c>
      <c r="M852" t="s">
        <v>262</v>
      </c>
      <c r="N852">
        <v>765</v>
      </c>
      <c r="R852" s="2">
        <f t="shared" si="27"/>
        <v>33.685601056803172</v>
      </c>
      <c r="S852" s="2">
        <f>VLOOKUP(A852,'Health Total'!$A$2:$S$226,14,0)</f>
        <v>2271</v>
      </c>
    </row>
    <row r="853" spans="1:19" x14ac:dyDescent="0.45">
      <c r="A853" s="2" t="str">
        <f t="shared" si="26"/>
        <v>2018|Southern|Total - dwelling type</v>
      </c>
      <c r="B853" t="s">
        <v>16</v>
      </c>
      <c r="C853" t="s">
        <v>17</v>
      </c>
      <c r="D853" t="s">
        <v>18</v>
      </c>
      <c r="E853" t="s">
        <v>19</v>
      </c>
      <c r="F853">
        <v>2018</v>
      </c>
      <c r="G853">
        <v>2018</v>
      </c>
      <c r="H853">
        <v>404</v>
      </c>
      <c r="I853" t="s">
        <v>235</v>
      </c>
      <c r="J853">
        <v>2</v>
      </c>
      <c r="K853" t="s">
        <v>23</v>
      </c>
      <c r="L853">
        <v>99</v>
      </c>
      <c r="M853" t="s">
        <v>260</v>
      </c>
      <c r="N853">
        <v>20745</v>
      </c>
      <c r="R853" s="2">
        <f t="shared" si="27"/>
        <v>13.834150245073523</v>
      </c>
      <c r="S853" s="2">
        <f>VLOOKUP(A853,'Health Total'!$A$2:$S$226,14,0)</f>
        <v>149955</v>
      </c>
    </row>
    <row r="854" spans="1:19" x14ac:dyDescent="0.45">
      <c r="A854" s="2" t="str">
        <f t="shared" si="26"/>
        <v>2018|Southern|Private Dwelling</v>
      </c>
      <c r="B854" t="s">
        <v>16</v>
      </c>
      <c r="C854" t="s">
        <v>17</v>
      </c>
      <c r="D854" t="s">
        <v>18</v>
      </c>
      <c r="E854" t="s">
        <v>19</v>
      </c>
      <c r="F854">
        <v>2018</v>
      </c>
      <c r="G854">
        <v>2018</v>
      </c>
      <c r="H854">
        <v>404</v>
      </c>
      <c r="I854" t="s">
        <v>235</v>
      </c>
      <c r="J854">
        <v>21</v>
      </c>
      <c r="K854" t="s">
        <v>26</v>
      </c>
      <c r="L854">
        <v>1</v>
      </c>
      <c r="M854" t="s">
        <v>261</v>
      </c>
      <c r="N854">
        <v>9420</v>
      </c>
      <c r="R854" s="2">
        <f t="shared" si="27"/>
        <v>6.3784837897131714</v>
      </c>
      <c r="S854" s="2">
        <f>VLOOKUP(A854,'Health Total'!$A$2:$S$226,14,0)</f>
        <v>147684</v>
      </c>
    </row>
    <row r="855" spans="1:19" x14ac:dyDescent="0.45">
      <c r="A855" s="2" t="str">
        <f t="shared" si="26"/>
        <v>2018|Southern|Non-private Dwelling</v>
      </c>
      <c r="B855" t="s">
        <v>16</v>
      </c>
      <c r="C855" t="s">
        <v>17</v>
      </c>
      <c r="D855" t="s">
        <v>18</v>
      </c>
      <c r="E855" t="s">
        <v>19</v>
      </c>
      <c r="F855">
        <v>2018</v>
      </c>
      <c r="G855">
        <v>2018</v>
      </c>
      <c r="H855">
        <v>404</v>
      </c>
      <c r="I855" t="s">
        <v>235</v>
      </c>
      <c r="J855">
        <v>21</v>
      </c>
      <c r="K855" t="s">
        <v>26</v>
      </c>
      <c r="L855">
        <v>2</v>
      </c>
      <c r="M855" t="s">
        <v>262</v>
      </c>
      <c r="N855">
        <v>153</v>
      </c>
      <c r="R855" s="2">
        <f t="shared" si="27"/>
        <v>6.7371202113606339</v>
      </c>
      <c r="S855" s="2">
        <f>VLOOKUP(A855,'Health Total'!$A$2:$S$226,14,0)</f>
        <v>2271</v>
      </c>
    </row>
    <row r="856" spans="1:19" x14ac:dyDescent="0.45">
      <c r="A856" s="2" t="str">
        <f t="shared" si="26"/>
        <v>2018|Southern|Total - dwelling type</v>
      </c>
      <c r="B856" t="s">
        <v>16</v>
      </c>
      <c r="C856" t="s">
        <v>17</v>
      </c>
      <c r="D856" t="s">
        <v>18</v>
      </c>
      <c r="E856" t="s">
        <v>19</v>
      </c>
      <c r="F856">
        <v>2018</v>
      </c>
      <c r="G856">
        <v>2018</v>
      </c>
      <c r="H856">
        <v>404</v>
      </c>
      <c r="I856" t="s">
        <v>235</v>
      </c>
      <c r="J856">
        <v>21</v>
      </c>
      <c r="K856" t="s">
        <v>26</v>
      </c>
      <c r="L856">
        <v>99</v>
      </c>
      <c r="M856" t="s">
        <v>260</v>
      </c>
      <c r="N856">
        <v>9570</v>
      </c>
      <c r="R856" s="2">
        <f t="shared" si="27"/>
        <v>6.3819145743723116</v>
      </c>
      <c r="S856" s="2">
        <f>VLOOKUP(A856,'Health Total'!$A$2:$S$226,14,0)</f>
        <v>149955</v>
      </c>
    </row>
    <row r="857" spans="1:19" x14ac:dyDescent="0.45">
      <c r="A857" s="2" t="str">
        <f t="shared" si="26"/>
        <v>2018|Southern|Private Dwelling</v>
      </c>
      <c r="B857" t="s">
        <v>16</v>
      </c>
      <c r="C857" t="s">
        <v>17</v>
      </c>
      <c r="D857" t="s">
        <v>18</v>
      </c>
      <c r="E857" t="s">
        <v>19</v>
      </c>
      <c r="F857">
        <v>2018</v>
      </c>
      <c r="G857">
        <v>2018</v>
      </c>
      <c r="H857">
        <v>404</v>
      </c>
      <c r="I857" t="s">
        <v>235</v>
      </c>
      <c r="J857">
        <v>22</v>
      </c>
      <c r="K857" t="s">
        <v>27</v>
      </c>
      <c r="L857">
        <v>1</v>
      </c>
      <c r="M857" t="s">
        <v>261</v>
      </c>
      <c r="N857">
        <v>10560</v>
      </c>
      <c r="R857" s="2">
        <f t="shared" si="27"/>
        <v>7.1504022101243194</v>
      </c>
      <c r="S857" s="2">
        <f>VLOOKUP(A857,'Health Total'!$A$2:$S$226,14,0)</f>
        <v>147684</v>
      </c>
    </row>
    <row r="858" spans="1:19" x14ac:dyDescent="0.45">
      <c r="A858" s="2" t="str">
        <f t="shared" si="26"/>
        <v>2018|Southern|Non-private Dwelling</v>
      </c>
      <c r="B858" t="s">
        <v>16</v>
      </c>
      <c r="C858" t="s">
        <v>17</v>
      </c>
      <c r="D858" t="s">
        <v>18</v>
      </c>
      <c r="E858" t="s">
        <v>19</v>
      </c>
      <c r="F858">
        <v>2018</v>
      </c>
      <c r="G858">
        <v>2018</v>
      </c>
      <c r="H858">
        <v>404</v>
      </c>
      <c r="I858" t="s">
        <v>235</v>
      </c>
      <c r="J858">
        <v>22</v>
      </c>
      <c r="K858" t="s">
        <v>27</v>
      </c>
      <c r="L858">
        <v>2</v>
      </c>
      <c r="M858" t="s">
        <v>262</v>
      </c>
      <c r="N858">
        <v>615</v>
      </c>
      <c r="R858" s="2">
        <f t="shared" si="27"/>
        <v>27.080581241743722</v>
      </c>
      <c r="S858" s="2">
        <f>VLOOKUP(A858,'Health Total'!$A$2:$S$226,14,0)</f>
        <v>2271</v>
      </c>
    </row>
    <row r="859" spans="1:19" x14ac:dyDescent="0.45">
      <c r="A859" s="2" t="str">
        <f t="shared" si="26"/>
        <v>2018|Southern|Total - dwelling type</v>
      </c>
      <c r="B859" t="s">
        <v>16</v>
      </c>
      <c r="C859" t="s">
        <v>17</v>
      </c>
      <c r="D859" t="s">
        <v>18</v>
      </c>
      <c r="E859" t="s">
        <v>19</v>
      </c>
      <c r="F859">
        <v>2018</v>
      </c>
      <c r="G859">
        <v>2018</v>
      </c>
      <c r="H859">
        <v>404</v>
      </c>
      <c r="I859" t="s">
        <v>235</v>
      </c>
      <c r="J859">
        <v>22</v>
      </c>
      <c r="K859" t="s">
        <v>27</v>
      </c>
      <c r="L859">
        <v>99</v>
      </c>
      <c r="M859" t="s">
        <v>260</v>
      </c>
      <c r="N859">
        <v>11172</v>
      </c>
      <c r="R859" s="2">
        <f t="shared" si="27"/>
        <v>7.4502350705211562</v>
      </c>
      <c r="S859" s="2">
        <f>VLOOKUP(A859,'Health Total'!$A$2:$S$226,14,0)</f>
        <v>149955</v>
      </c>
    </row>
    <row r="860" spans="1:19" x14ac:dyDescent="0.45">
      <c r="A860" s="2" t="str">
        <f t="shared" si="26"/>
        <v>2018|Southern|Private Dwelling</v>
      </c>
      <c r="B860" t="s">
        <v>16</v>
      </c>
      <c r="C860" t="s">
        <v>17</v>
      </c>
      <c r="D860" t="s">
        <v>18</v>
      </c>
      <c r="E860" t="s">
        <v>19</v>
      </c>
      <c r="F860">
        <v>2018</v>
      </c>
      <c r="G860">
        <v>2018</v>
      </c>
      <c r="H860">
        <v>404</v>
      </c>
      <c r="I860" t="s">
        <v>235</v>
      </c>
      <c r="J860">
        <v>3</v>
      </c>
      <c r="K860" t="s">
        <v>28</v>
      </c>
      <c r="L860">
        <v>1</v>
      </c>
      <c r="M860" t="s">
        <v>261</v>
      </c>
      <c r="N860">
        <v>1191</v>
      </c>
      <c r="R860" s="2">
        <f t="shared" si="27"/>
        <v>0.80645161290322576</v>
      </c>
      <c r="S860" s="2">
        <f>VLOOKUP(A860,'Health Total'!$A$2:$S$226,14,0)</f>
        <v>147684</v>
      </c>
    </row>
    <row r="861" spans="1:19" x14ac:dyDescent="0.45">
      <c r="A861" s="2" t="str">
        <f t="shared" si="26"/>
        <v>2018|Southern|Non-private Dwelling</v>
      </c>
      <c r="B861" t="s">
        <v>16</v>
      </c>
      <c r="C861" t="s">
        <v>17</v>
      </c>
      <c r="D861" t="s">
        <v>18</v>
      </c>
      <c r="E861" t="s">
        <v>19</v>
      </c>
      <c r="F861">
        <v>2018</v>
      </c>
      <c r="G861">
        <v>2018</v>
      </c>
      <c r="H861">
        <v>404</v>
      </c>
      <c r="I861" t="s">
        <v>235</v>
      </c>
      <c r="J861">
        <v>3</v>
      </c>
      <c r="K861" t="s">
        <v>28</v>
      </c>
      <c r="L861">
        <v>2</v>
      </c>
      <c r="M861" t="s">
        <v>262</v>
      </c>
      <c r="N861">
        <v>9</v>
      </c>
      <c r="R861" s="2">
        <f t="shared" si="27"/>
        <v>0.39630118890356669</v>
      </c>
      <c r="S861" s="2">
        <f>VLOOKUP(A861,'Health Total'!$A$2:$S$226,14,0)</f>
        <v>2271</v>
      </c>
    </row>
    <row r="862" spans="1:19" x14ac:dyDescent="0.45">
      <c r="A862" s="2" t="str">
        <f t="shared" si="26"/>
        <v>2018|Southern|Total - dwelling type</v>
      </c>
      <c r="B862" t="s">
        <v>16</v>
      </c>
      <c r="C862" t="s">
        <v>17</v>
      </c>
      <c r="D862" t="s">
        <v>18</v>
      </c>
      <c r="E862" t="s">
        <v>19</v>
      </c>
      <c r="F862">
        <v>2018</v>
      </c>
      <c r="G862">
        <v>2018</v>
      </c>
      <c r="H862">
        <v>404</v>
      </c>
      <c r="I862" t="s">
        <v>235</v>
      </c>
      <c r="J862">
        <v>3</v>
      </c>
      <c r="K862" t="s">
        <v>28</v>
      </c>
      <c r="L862">
        <v>99</v>
      </c>
      <c r="M862" t="s">
        <v>260</v>
      </c>
      <c r="N862">
        <v>1200</v>
      </c>
      <c r="R862" s="2">
        <f t="shared" si="27"/>
        <v>0.80024007202160652</v>
      </c>
      <c r="S862" s="2">
        <f>VLOOKUP(A862,'Health Total'!$A$2:$S$226,14,0)</f>
        <v>149955</v>
      </c>
    </row>
    <row r="863" spans="1:19" x14ac:dyDescent="0.45">
      <c r="A863" s="2" t="str">
        <f t="shared" si="26"/>
        <v>2018|Southern|Private Dwelling</v>
      </c>
      <c r="B863" t="s">
        <v>16</v>
      </c>
      <c r="C863" t="s">
        <v>17</v>
      </c>
      <c r="D863" t="s">
        <v>18</v>
      </c>
      <c r="E863" t="s">
        <v>19</v>
      </c>
      <c r="F863">
        <v>2018</v>
      </c>
      <c r="G863">
        <v>2018</v>
      </c>
      <c r="H863">
        <v>404</v>
      </c>
      <c r="I863" t="s">
        <v>235</v>
      </c>
      <c r="J863">
        <v>999</v>
      </c>
      <c r="K863" t="s">
        <v>29</v>
      </c>
      <c r="L863">
        <v>1</v>
      </c>
      <c r="M863" t="s">
        <v>261</v>
      </c>
      <c r="N863">
        <v>147684</v>
      </c>
      <c r="R863" s="2">
        <f t="shared" si="27"/>
        <v>100</v>
      </c>
      <c r="S863" s="2">
        <f>VLOOKUP(A863,'Health Total'!$A$2:$S$226,14,0)</f>
        <v>147684</v>
      </c>
    </row>
    <row r="864" spans="1:19" x14ac:dyDescent="0.45">
      <c r="A864" s="2" t="str">
        <f t="shared" si="26"/>
        <v>2018|Southern|Non-private Dwelling</v>
      </c>
      <c r="B864" t="s">
        <v>16</v>
      </c>
      <c r="C864" t="s">
        <v>17</v>
      </c>
      <c r="D864" t="s">
        <v>18</v>
      </c>
      <c r="E864" t="s">
        <v>19</v>
      </c>
      <c r="F864">
        <v>2018</v>
      </c>
      <c r="G864">
        <v>2018</v>
      </c>
      <c r="H864">
        <v>404</v>
      </c>
      <c r="I864" t="s">
        <v>235</v>
      </c>
      <c r="J864">
        <v>999</v>
      </c>
      <c r="K864" t="s">
        <v>29</v>
      </c>
      <c r="L864">
        <v>2</v>
      </c>
      <c r="M864" t="s">
        <v>262</v>
      </c>
      <c r="N864">
        <v>2271</v>
      </c>
      <c r="R864" s="2">
        <f t="shared" si="27"/>
        <v>100</v>
      </c>
      <c r="S864" s="2">
        <f>VLOOKUP(A864,'Health Total'!$A$2:$S$226,14,0)</f>
        <v>2271</v>
      </c>
    </row>
    <row r="865" spans="1:19" x14ac:dyDescent="0.45">
      <c r="A865" s="2" t="str">
        <f t="shared" si="26"/>
        <v>2018|Southern|Total - dwelling type</v>
      </c>
      <c r="B865" t="s">
        <v>16</v>
      </c>
      <c r="C865" t="s">
        <v>17</v>
      </c>
      <c r="D865" t="s">
        <v>18</v>
      </c>
      <c r="E865" t="s">
        <v>19</v>
      </c>
      <c r="F865">
        <v>2018</v>
      </c>
      <c r="G865">
        <v>2018</v>
      </c>
      <c r="H865">
        <v>404</v>
      </c>
      <c r="I865" t="s">
        <v>235</v>
      </c>
      <c r="J865">
        <v>999</v>
      </c>
      <c r="K865" t="s">
        <v>29</v>
      </c>
      <c r="L865">
        <v>99</v>
      </c>
      <c r="M865" t="s">
        <v>260</v>
      </c>
      <c r="N865">
        <v>149955</v>
      </c>
      <c r="R865" s="2">
        <f t="shared" si="27"/>
        <v>100</v>
      </c>
      <c r="S865" s="2">
        <f>VLOOKUP(A865,'Health Total'!$A$2:$S$226,14,0)</f>
        <v>149955</v>
      </c>
    </row>
    <row r="866" spans="1:19" x14ac:dyDescent="0.45">
      <c r="A866" s="2" t="str">
        <f t="shared" si="26"/>
        <v>2018|Area outside health region|Private Dwelling</v>
      </c>
      <c r="B866" t="s">
        <v>16</v>
      </c>
      <c r="C866" t="s">
        <v>17</v>
      </c>
      <c r="D866" t="s">
        <v>18</v>
      </c>
      <c r="E866" t="s">
        <v>19</v>
      </c>
      <c r="F866">
        <v>2018</v>
      </c>
      <c r="G866">
        <v>2018</v>
      </c>
      <c r="H866">
        <v>90</v>
      </c>
      <c r="I866" t="s">
        <v>234</v>
      </c>
      <c r="J866">
        <v>1</v>
      </c>
      <c r="K866" t="s">
        <v>22</v>
      </c>
      <c r="L866">
        <v>1</v>
      </c>
      <c r="M866" t="s">
        <v>261</v>
      </c>
      <c r="N866">
        <v>96</v>
      </c>
      <c r="R866" s="2">
        <f t="shared" si="27"/>
        <v>91.428571428571431</v>
      </c>
      <c r="S866" s="2">
        <f>VLOOKUP(A866,'Health Total'!$A$2:$S$226,14,0)</f>
        <v>105</v>
      </c>
    </row>
    <row r="867" spans="1:19" x14ac:dyDescent="0.45">
      <c r="A867" s="2" t="str">
        <f t="shared" si="26"/>
        <v>2018|Area outside health region|Non-private Dwelling</v>
      </c>
      <c r="B867" t="s">
        <v>16</v>
      </c>
      <c r="C867" t="s">
        <v>17</v>
      </c>
      <c r="D867" t="s">
        <v>18</v>
      </c>
      <c r="E867" t="s">
        <v>19</v>
      </c>
      <c r="F867">
        <v>2018</v>
      </c>
      <c r="G867">
        <v>2018</v>
      </c>
      <c r="H867">
        <v>90</v>
      </c>
      <c r="I867" t="s">
        <v>234</v>
      </c>
      <c r="J867">
        <v>1</v>
      </c>
      <c r="K867" t="s">
        <v>22</v>
      </c>
      <c r="L867">
        <v>2</v>
      </c>
      <c r="M867" t="s">
        <v>262</v>
      </c>
      <c r="N867">
        <v>9</v>
      </c>
      <c r="R867" s="2">
        <f t="shared" si="27"/>
        <v>27.27272727272727</v>
      </c>
      <c r="S867" s="2">
        <f>VLOOKUP(A867,'Health Total'!$A$2:$S$226,14,0)</f>
        <v>33</v>
      </c>
    </row>
    <row r="868" spans="1:19" x14ac:dyDescent="0.45">
      <c r="A868" s="2" t="str">
        <f t="shared" si="26"/>
        <v>2018|Area outside health region|Total - dwelling type</v>
      </c>
      <c r="B868" t="s">
        <v>16</v>
      </c>
      <c r="C868" t="s">
        <v>17</v>
      </c>
      <c r="D868" t="s">
        <v>18</v>
      </c>
      <c r="E868" t="s">
        <v>19</v>
      </c>
      <c r="F868">
        <v>2018</v>
      </c>
      <c r="G868">
        <v>2018</v>
      </c>
      <c r="H868">
        <v>90</v>
      </c>
      <c r="I868" t="s">
        <v>234</v>
      </c>
      <c r="J868">
        <v>1</v>
      </c>
      <c r="K868" t="s">
        <v>22</v>
      </c>
      <c r="L868">
        <v>99</v>
      </c>
      <c r="M868" t="s">
        <v>260</v>
      </c>
      <c r="N868">
        <v>108</v>
      </c>
      <c r="R868" s="2">
        <f t="shared" si="27"/>
        <v>78.260869565217391</v>
      </c>
      <c r="S868" s="2">
        <f>VLOOKUP(A868,'Health Total'!$A$2:$S$226,14,0)</f>
        <v>138</v>
      </c>
    </row>
    <row r="869" spans="1:19" x14ac:dyDescent="0.45">
      <c r="A869" s="2" t="str">
        <f t="shared" si="26"/>
        <v>2018|Area outside health region|Private Dwelling</v>
      </c>
      <c r="B869" t="s">
        <v>16</v>
      </c>
      <c r="C869" t="s">
        <v>17</v>
      </c>
      <c r="D869" t="s">
        <v>18</v>
      </c>
      <c r="E869" t="s">
        <v>19</v>
      </c>
      <c r="F869">
        <v>2018</v>
      </c>
      <c r="G869">
        <v>2018</v>
      </c>
      <c r="H869">
        <v>90</v>
      </c>
      <c r="I869" t="s">
        <v>234</v>
      </c>
      <c r="J869">
        <v>2</v>
      </c>
      <c r="K869" t="s">
        <v>23</v>
      </c>
      <c r="L869">
        <v>1</v>
      </c>
      <c r="M869" t="s">
        <v>261</v>
      </c>
      <c r="N869">
        <v>9</v>
      </c>
      <c r="R869" s="2">
        <f t="shared" si="27"/>
        <v>8.5714285714285712</v>
      </c>
      <c r="S869" s="2">
        <f>VLOOKUP(A869,'Health Total'!$A$2:$S$226,14,0)</f>
        <v>105</v>
      </c>
    </row>
    <row r="870" spans="1:19" x14ac:dyDescent="0.45">
      <c r="A870" s="2" t="str">
        <f t="shared" si="26"/>
        <v>2018|Area outside health region|Non-private Dwelling</v>
      </c>
      <c r="B870" t="s">
        <v>16</v>
      </c>
      <c r="C870" t="s">
        <v>17</v>
      </c>
      <c r="D870" t="s">
        <v>18</v>
      </c>
      <c r="E870" t="s">
        <v>19</v>
      </c>
      <c r="F870">
        <v>2018</v>
      </c>
      <c r="G870">
        <v>2018</v>
      </c>
      <c r="H870">
        <v>90</v>
      </c>
      <c r="I870" t="s">
        <v>234</v>
      </c>
      <c r="J870">
        <v>2</v>
      </c>
      <c r="K870" t="s">
        <v>23</v>
      </c>
      <c r="L870">
        <v>2</v>
      </c>
      <c r="M870" t="s">
        <v>262</v>
      </c>
      <c r="N870">
        <v>24</v>
      </c>
      <c r="R870" s="2">
        <f t="shared" si="27"/>
        <v>72.727272727272734</v>
      </c>
      <c r="S870" s="2">
        <f>VLOOKUP(A870,'Health Total'!$A$2:$S$226,14,0)</f>
        <v>33</v>
      </c>
    </row>
    <row r="871" spans="1:19" x14ac:dyDescent="0.45">
      <c r="A871" s="2" t="str">
        <f t="shared" si="26"/>
        <v>2018|Area outside health region|Total - dwelling type</v>
      </c>
      <c r="B871" t="s">
        <v>16</v>
      </c>
      <c r="C871" t="s">
        <v>17</v>
      </c>
      <c r="D871" t="s">
        <v>18</v>
      </c>
      <c r="E871" t="s">
        <v>19</v>
      </c>
      <c r="F871">
        <v>2018</v>
      </c>
      <c r="G871">
        <v>2018</v>
      </c>
      <c r="H871">
        <v>90</v>
      </c>
      <c r="I871" t="s">
        <v>234</v>
      </c>
      <c r="J871">
        <v>2</v>
      </c>
      <c r="K871" t="s">
        <v>23</v>
      </c>
      <c r="L871">
        <v>99</v>
      </c>
      <c r="M871" t="s">
        <v>260</v>
      </c>
      <c r="N871">
        <v>30</v>
      </c>
      <c r="R871" s="2">
        <f t="shared" si="27"/>
        <v>21.739130434782609</v>
      </c>
      <c r="S871" s="2">
        <f>VLOOKUP(A871,'Health Total'!$A$2:$S$226,14,0)</f>
        <v>138</v>
      </c>
    </row>
    <row r="872" spans="1:19" x14ac:dyDescent="0.45">
      <c r="A872" s="2" t="str">
        <f t="shared" si="26"/>
        <v>2018|Area outside health region|Private Dwelling</v>
      </c>
      <c r="B872" t="s">
        <v>16</v>
      </c>
      <c r="C872" t="s">
        <v>17</v>
      </c>
      <c r="D872" t="s">
        <v>18</v>
      </c>
      <c r="E872" t="s">
        <v>19</v>
      </c>
      <c r="F872">
        <v>2018</v>
      </c>
      <c r="G872">
        <v>2018</v>
      </c>
      <c r="H872">
        <v>90</v>
      </c>
      <c r="I872" t="s">
        <v>234</v>
      </c>
      <c r="J872">
        <v>21</v>
      </c>
      <c r="K872" t="s">
        <v>26</v>
      </c>
      <c r="L872">
        <v>1</v>
      </c>
      <c r="M872" t="s">
        <v>261</v>
      </c>
      <c r="N872">
        <v>6</v>
      </c>
      <c r="R872" s="2">
        <f t="shared" si="27"/>
        <v>5.7142857142857144</v>
      </c>
      <c r="S872" s="2">
        <f>VLOOKUP(A872,'Health Total'!$A$2:$S$226,14,0)</f>
        <v>105</v>
      </c>
    </row>
    <row r="873" spans="1:19" x14ac:dyDescent="0.45">
      <c r="A873" s="2" t="str">
        <f t="shared" si="26"/>
        <v>2018|Area outside health region|Non-private Dwelling</v>
      </c>
      <c r="B873" t="s">
        <v>16</v>
      </c>
      <c r="C873" t="s">
        <v>17</v>
      </c>
      <c r="D873" t="s">
        <v>18</v>
      </c>
      <c r="E873" t="s">
        <v>19</v>
      </c>
      <c r="F873">
        <v>2018</v>
      </c>
      <c r="G873">
        <v>2018</v>
      </c>
      <c r="H873">
        <v>90</v>
      </c>
      <c r="I873" t="s">
        <v>234</v>
      </c>
      <c r="J873">
        <v>21</v>
      </c>
      <c r="K873" t="s">
        <v>26</v>
      </c>
      <c r="L873">
        <v>2</v>
      </c>
      <c r="M873" t="s">
        <v>262</v>
      </c>
      <c r="N873">
        <v>0</v>
      </c>
      <c r="R873" s="2">
        <f t="shared" si="27"/>
        <v>0</v>
      </c>
      <c r="S873" s="2">
        <f>VLOOKUP(A873,'Health Total'!$A$2:$S$226,14,0)</f>
        <v>33</v>
      </c>
    </row>
    <row r="874" spans="1:19" x14ac:dyDescent="0.45">
      <c r="A874" s="2" t="str">
        <f t="shared" si="26"/>
        <v>2018|Area outside health region|Total - dwelling type</v>
      </c>
      <c r="B874" t="s">
        <v>16</v>
      </c>
      <c r="C874" t="s">
        <v>17</v>
      </c>
      <c r="D874" t="s">
        <v>18</v>
      </c>
      <c r="E874" t="s">
        <v>19</v>
      </c>
      <c r="F874">
        <v>2018</v>
      </c>
      <c r="G874">
        <v>2018</v>
      </c>
      <c r="H874">
        <v>90</v>
      </c>
      <c r="I874" t="s">
        <v>234</v>
      </c>
      <c r="J874">
        <v>21</v>
      </c>
      <c r="K874" t="s">
        <v>26</v>
      </c>
      <c r="L874">
        <v>99</v>
      </c>
      <c r="M874" t="s">
        <v>260</v>
      </c>
      <c r="N874">
        <v>6</v>
      </c>
      <c r="R874" s="2">
        <f t="shared" si="27"/>
        <v>4.3478260869565215</v>
      </c>
      <c r="S874" s="2">
        <f>VLOOKUP(A874,'Health Total'!$A$2:$S$226,14,0)</f>
        <v>138</v>
      </c>
    </row>
    <row r="875" spans="1:19" x14ac:dyDescent="0.45">
      <c r="A875" s="2" t="str">
        <f t="shared" si="26"/>
        <v>2018|Area outside health region|Private Dwelling</v>
      </c>
      <c r="B875" t="s">
        <v>16</v>
      </c>
      <c r="C875" t="s">
        <v>17</v>
      </c>
      <c r="D875" t="s">
        <v>18</v>
      </c>
      <c r="E875" t="s">
        <v>19</v>
      </c>
      <c r="F875">
        <v>2018</v>
      </c>
      <c r="G875">
        <v>2018</v>
      </c>
      <c r="H875">
        <v>90</v>
      </c>
      <c r="I875" t="s">
        <v>234</v>
      </c>
      <c r="J875">
        <v>22</v>
      </c>
      <c r="K875" t="s">
        <v>27</v>
      </c>
      <c r="L875">
        <v>1</v>
      </c>
      <c r="M875" t="s">
        <v>261</v>
      </c>
      <c r="N875">
        <v>6</v>
      </c>
      <c r="R875" s="2">
        <f t="shared" si="27"/>
        <v>5.7142857142857144</v>
      </c>
      <c r="S875" s="2">
        <f>VLOOKUP(A875,'Health Total'!$A$2:$S$226,14,0)</f>
        <v>105</v>
      </c>
    </row>
    <row r="876" spans="1:19" x14ac:dyDescent="0.45">
      <c r="A876" s="2" t="str">
        <f t="shared" si="26"/>
        <v>2018|Area outside health region|Non-private Dwelling</v>
      </c>
      <c r="B876" t="s">
        <v>16</v>
      </c>
      <c r="C876" t="s">
        <v>17</v>
      </c>
      <c r="D876" t="s">
        <v>18</v>
      </c>
      <c r="E876" t="s">
        <v>19</v>
      </c>
      <c r="F876">
        <v>2018</v>
      </c>
      <c r="G876">
        <v>2018</v>
      </c>
      <c r="H876">
        <v>90</v>
      </c>
      <c r="I876" t="s">
        <v>234</v>
      </c>
      <c r="J876">
        <v>22</v>
      </c>
      <c r="K876" t="s">
        <v>27</v>
      </c>
      <c r="L876">
        <v>2</v>
      </c>
      <c r="M876" t="s">
        <v>262</v>
      </c>
      <c r="N876">
        <v>24</v>
      </c>
      <c r="R876" s="2">
        <f t="shared" si="27"/>
        <v>72.727272727272734</v>
      </c>
      <c r="S876" s="2">
        <f>VLOOKUP(A876,'Health Total'!$A$2:$S$226,14,0)</f>
        <v>33</v>
      </c>
    </row>
    <row r="877" spans="1:19" x14ac:dyDescent="0.45">
      <c r="A877" s="2" t="str">
        <f t="shared" si="26"/>
        <v>2018|Area outside health region|Total - dwelling type</v>
      </c>
      <c r="B877" t="s">
        <v>16</v>
      </c>
      <c r="C877" t="s">
        <v>17</v>
      </c>
      <c r="D877" t="s">
        <v>18</v>
      </c>
      <c r="E877" t="s">
        <v>19</v>
      </c>
      <c r="F877">
        <v>2018</v>
      </c>
      <c r="G877">
        <v>2018</v>
      </c>
      <c r="H877">
        <v>90</v>
      </c>
      <c r="I877" t="s">
        <v>234</v>
      </c>
      <c r="J877">
        <v>22</v>
      </c>
      <c r="K877" t="s">
        <v>27</v>
      </c>
      <c r="L877">
        <v>99</v>
      </c>
      <c r="M877" t="s">
        <v>260</v>
      </c>
      <c r="N877">
        <v>27</v>
      </c>
      <c r="R877" s="2">
        <f t="shared" si="27"/>
        <v>19.565217391304348</v>
      </c>
      <c r="S877" s="2">
        <f>VLOOKUP(A877,'Health Total'!$A$2:$S$226,14,0)</f>
        <v>138</v>
      </c>
    </row>
    <row r="878" spans="1:19" x14ac:dyDescent="0.45">
      <c r="A878" s="2" t="str">
        <f t="shared" si="26"/>
        <v>2018|Area outside health region|Private Dwelling</v>
      </c>
      <c r="B878" t="s">
        <v>16</v>
      </c>
      <c r="C878" t="s">
        <v>17</v>
      </c>
      <c r="D878" t="s">
        <v>18</v>
      </c>
      <c r="E878" t="s">
        <v>19</v>
      </c>
      <c r="F878">
        <v>2018</v>
      </c>
      <c r="G878">
        <v>2018</v>
      </c>
      <c r="H878">
        <v>90</v>
      </c>
      <c r="I878" t="s">
        <v>234</v>
      </c>
      <c r="J878">
        <v>3</v>
      </c>
      <c r="K878" t="s">
        <v>28</v>
      </c>
      <c r="L878">
        <v>1</v>
      </c>
      <c r="M878" t="s">
        <v>261</v>
      </c>
      <c r="N878">
        <v>0</v>
      </c>
      <c r="R878" s="2">
        <f t="shared" si="27"/>
        <v>0</v>
      </c>
      <c r="S878" s="2">
        <f>VLOOKUP(A878,'Health Total'!$A$2:$S$226,14,0)</f>
        <v>105</v>
      </c>
    </row>
    <row r="879" spans="1:19" x14ac:dyDescent="0.45">
      <c r="A879" s="2" t="str">
        <f t="shared" si="26"/>
        <v>2018|Area outside health region|Non-private Dwelling</v>
      </c>
      <c r="B879" t="s">
        <v>16</v>
      </c>
      <c r="C879" t="s">
        <v>17</v>
      </c>
      <c r="D879" t="s">
        <v>18</v>
      </c>
      <c r="E879" t="s">
        <v>19</v>
      </c>
      <c r="F879">
        <v>2018</v>
      </c>
      <c r="G879">
        <v>2018</v>
      </c>
      <c r="H879">
        <v>90</v>
      </c>
      <c r="I879" t="s">
        <v>234</v>
      </c>
      <c r="J879">
        <v>3</v>
      </c>
      <c r="K879" t="s">
        <v>28</v>
      </c>
      <c r="L879">
        <v>2</v>
      </c>
      <c r="M879" t="s">
        <v>262</v>
      </c>
      <c r="N879">
        <v>0</v>
      </c>
      <c r="R879" s="2">
        <f t="shared" si="27"/>
        <v>0</v>
      </c>
      <c r="S879" s="2">
        <f>VLOOKUP(A879,'Health Total'!$A$2:$S$226,14,0)</f>
        <v>33</v>
      </c>
    </row>
    <row r="880" spans="1:19" x14ac:dyDescent="0.45">
      <c r="A880" s="2" t="str">
        <f t="shared" si="26"/>
        <v>2018|Area outside health region|Total - dwelling type</v>
      </c>
      <c r="B880" t="s">
        <v>16</v>
      </c>
      <c r="C880" t="s">
        <v>17</v>
      </c>
      <c r="D880" t="s">
        <v>18</v>
      </c>
      <c r="E880" t="s">
        <v>19</v>
      </c>
      <c r="F880">
        <v>2018</v>
      </c>
      <c r="G880">
        <v>2018</v>
      </c>
      <c r="H880">
        <v>90</v>
      </c>
      <c r="I880" t="s">
        <v>234</v>
      </c>
      <c r="J880">
        <v>3</v>
      </c>
      <c r="K880" t="s">
        <v>28</v>
      </c>
      <c r="L880">
        <v>99</v>
      </c>
      <c r="M880" t="s">
        <v>260</v>
      </c>
      <c r="N880">
        <v>0</v>
      </c>
      <c r="R880" s="2">
        <f t="shared" si="27"/>
        <v>0</v>
      </c>
      <c r="S880" s="2">
        <f>VLOOKUP(A880,'Health Total'!$A$2:$S$226,14,0)</f>
        <v>138</v>
      </c>
    </row>
    <row r="881" spans="1:19" x14ac:dyDescent="0.45">
      <c r="A881" s="2" t="str">
        <f t="shared" si="26"/>
        <v>2018|Area outside health region|Private Dwelling</v>
      </c>
      <c r="B881" t="s">
        <v>16</v>
      </c>
      <c r="C881" t="s">
        <v>17</v>
      </c>
      <c r="D881" t="s">
        <v>18</v>
      </c>
      <c r="E881" t="s">
        <v>19</v>
      </c>
      <c r="F881">
        <v>2018</v>
      </c>
      <c r="G881">
        <v>2018</v>
      </c>
      <c r="H881">
        <v>90</v>
      </c>
      <c r="I881" t="s">
        <v>234</v>
      </c>
      <c r="J881">
        <v>999</v>
      </c>
      <c r="K881" t="s">
        <v>29</v>
      </c>
      <c r="L881">
        <v>1</v>
      </c>
      <c r="M881" t="s">
        <v>261</v>
      </c>
      <c r="N881">
        <v>105</v>
      </c>
      <c r="R881" s="2">
        <f t="shared" si="27"/>
        <v>100</v>
      </c>
      <c r="S881" s="2">
        <f>VLOOKUP(A881,'Health Total'!$A$2:$S$226,14,0)</f>
        <v>105</v>
      </c>
    </row>
    <row r="882" spans="1:19" x14ac:dyDescent="0.45">
      <c r="A882" s="2" t="str">
        <f t="shared" si="26"/>
        <v>2018|Area outside health region|Non-private Dwelling</v>
      </c>
      <c r="B882" t="s">
        <v>16</v>
      </c>
      <c r="C882" t="s">
        <v>17</v>
      </c>
      <c r="D882" t="s">
        <v>18</v>
      </c>
      <c r="E882" t="s">
        <v>19</v>
      </c>
      <c r="F882">
        <v>2018</v>
      </c>
      <c r="G882">
        <v>2018</v>
      </c>
      <c r="H882">
        <v>90</v>
      </c>
      <c r="I882" t="s">
        <v>234</v>
      </c>
      <c r="J882">
        <v>999</v>
      </c>
      <c r="K882" t="s">
        <v>29</v>
      </c>
      <c r="L882">
        <v>2</v>
      </c>
      <c r="M882" t="s">
        <v>262</v>
      </c>
      <c r="N882">
        <v>33</v>
      </c>
      <c r="R882" s="2">
        <f t="shared" si="27"/>
        <v>100</v>
      </c>
      <c r="S882" s="2">
        <f>VLOOKUP(A882,'Health Total'!$A$2:$S$226,14,0)</f>
        <v>33</v>
      </c>
    </row>
    <row r="883" spans="1:19" x14ac:dyDescent="0.45">
      <c r="A883" s="2" t="str">
        <f t="shared" si="26"/>
        <v>2018|Area outside health region|Total - dwelling type</v>
      </c>
      <c r="B883" t="s">
        <v>16</v>
      </c>
      <c r="C883" t="s">
        <v>17</v>
      </c>
      <c r="D883" t="s">
        <v>18</v>
      </c>
      <c r="E883" t="s">
        <v>19</v>
      </c>
      <c r="F883">
        <v>2018</v>
      </c>
      <c r="G883">
        <v>2018</v>
      </c>
      <c r="H883">
        <v>90</v>
      </c>
      <c r="I883" t="s">
        <v>234</v>
      </c>
      <c r="J883">
        <v>999</v>
      </c>
      <c r="K883" t="s">
        <v>29</v>
      </c>
      <c r="L883">
        <v>99</v>
      </c>
      <c r="M883" t="s">
        <v>260</v>
      </c>
      <c r="N883">
        <v>138</v>
      </c>
      <c r="R883" s="2">
        <f t="shared" si="27"/>
        <v>100</v>
      </c>
      <c r="S883" s="2">
        <f>VLOOKUP(A883,'Health Total'!$A$2:$S$226,14,0)</f>
        <v>138</v>
      </c>
    </row>
    <row r="884" spans="1:19" x14ac:dyDescent="0.45">
      <c r="A884" s="2" t="str">
        <f t="shared" si="26"/>
        <v>2018|Total - New Zealand by health region/health district|Private Dwelling</v>
      </c>
      <c r="B884" t="s">
        <v>16</v>
      </c>
      <c r="C884" t="s">
        <v>17</v>
      </c>
      <c r="D884" t="s">
        <v>18</v>
      </c>
      <c r="E884" t="s">
        <v>19</v>
      </c>
      <c r="F884">
        <v>2018</v>
      </c>
      <c r="G884">
        <v>2018</v>
      </c>
      <c r="H884">
        <v>99999</v>
      </c>
      <c r="I884" t="s">
        <v>233</v>
      </c>
      <c r="J884">
        <v>1</v>
      </c>
      <c r="K884" t="s">
        <v>22</v>
      </c>
      <c r="L884">
        <v>1</v>
      </c>
      <c r="M884" t="s">
        <v>261</v>
      </c>
      <c r="N884">
        <v>1664313</v>
      </c>
      <c r="R884" s="2">
        <f t="shared" si="27"/>
        <v>88.90874357749793</v>
      </c>
      <c r="S884" s="2">
        <f>VLOOKUP(A884,'Health Total'!$A$2:$S$226,14,0)</f>
        <v>1871934</v>
      </c>
    </row>
    <row r="885" spans="1:19" x14ac:dyDescent="0.45">
      <c r="A885" s="2" t="str">
        <f t="shared" si="26"/>
        <v>2018|Total - New Zealand by health region/health district|Non-private Dwelling</v>
      </c>
      <c r="B885" t="s">
        <v>16</v>
      </c>
      <c r="C885" t="s">
        <v>17</v>
      </c>
      <c r="D885" t="s">
        <v>18</v>
      </c>
      <c r="E885" t="s">
        <v>19</v>
      </c>
      <c r="F885">
        <v>2018</v>
      </c>
      <c r="G885">
        <v>2018</v>
      </c>
      <c r="H885">
        <v>99999</v>
      </c>
      <c r="I885" t="s">
        <v>233</v>
      </c>
      <c r="J885">
        <v>1</v>
      </c>
      <c r="K885" t="s">
        <v>22</v>
      </c>
      <c r="L885">
        <v>2</v>
      </c>
      <c r="M885" t="s">
        <v>262</v>
      </c>
      <c r="N885">
        <v>9567</v>
      </c>
      <c r="R885" s="2">
        <f t="shared" si="27"/>
        <v>65.603785229376683</v>
      </c>
      <c r="S885" s="2">
        <f>VLOOKUP(A885,'Health Total'!$A$2:$S$226,14,0)</f>
        <v>14583</v>
      </c>
    </row>
    <row r="886" spans="1:19" x14ac:dyDescent="0.45">
      <c r="A886" s="2" t="str">
        <f t="shared" si="26"/>
        <v>2018|Total - New Zealand by health region/health district|Total - dwelling type</v>
      </c>
      <c r="B886" t="s">
        <v>16</v>
      </c>
      <c r="C886" t="s">
        <v>17</v>
      </c>
      <c r="D886" t="s">
        <v>18</v>
      </c>
      <c r="E886" t="s">
        <v>19</v>
      </c>
      <c r="F886">
        <v>2018</v>
      </c>
      <c r="G886">
        <v>2018</v>
      </c>
      <c r="H886">
        <v>99999</v>
      </c>
      <c r="I886" t="s">
        <v>233</v>
      </c>
      <c r="J886">
        <v>1</v>
      </c>
      <c r="K886" t="s">
        <v>22</v>
      </c>
      <c r="L886">
        <v>99</v>
      </c>
      <c r="M886" t="s">
        <v>260</v>
      </c>
      <c r="N886">
        <v>1673880</v>
      </c>
      <c r="R886" s="2">
        <f t="shared" si="27"/>
        <v>88.728593487363213</v>
      </c>
      <c r="S886" s="2">
        <f>VLOOKUP(A886,'Health Total'!$A$2:$S$226,14,0)</f>
        <v>1886517</v>
      </c>
    </row>
    <row r="887" spans="1:19" x14ac:dyDescent="0.45">
      <c r="A887" s="2" t="str">
        <f t="shared" si="26"/>
        <v>2018|Total - New Zealand by health region/health district|Private Dwelling</v>
      </c>
      <c r="B887" t="s">
        <v>16</v>
      </c>
      <c r="C887" t="s">
        <v>17</v>
      </c>
      <c r="D887" t="s">
        <v>18</v>
      </c>
      <c r="E887" t="s">
        <v>19</v>
      </c>
      <c r="F887">
        <v>2018</v>
      </c>
      <c r="G887">
        <v>2018</v>
      </c>
      <c r="H887">
        <v>99999</v>
      </c>
      <c r="I887" t="s">
        <v>233</v>
      </c>
      <c r="J887">
        <v>2</v>
      </c>
      <c r="K887" t="s">
        <v>23</v>
      </c>
      <c r="L887">
        <v>1</v>
      </c>
      <c r="M887" t="s">
        <v>261</v>
      </c>
      <c r="N887">
        <v>191649</v>
      </c>
      <c r="R887" s="2">
        <f t="shared" si="27"/>
        <v>10.238021212286331</v>
      </c>
      <c r="S887" s="2">
        <f>VLOOKUP(A887,'Health Total'!$A$2:$S$226,14,0)</f>
        <v>1871934</v>
      </c>
    </row>
    <row r="888" spans="1:19" x14ac:dyDescent="0.45">
      <c r="A888" s="2" t="str">
        <f t="shared" si="26"/>
        <v>2018|Total - New Zealand by health region/health district|Non-private Dwelling</v>
      </c>
      <c r="B888" t="s">
        <v>16</v>
      </c>
      <c r="C888" t="s">
        <v>17</v>
      </c>
      <c r="D888" t="s">
        <v>18</v>
      </c>
      <c r="E888" t="s">
        <v>19</v>
      </c>
      <c r="F888">
        <v>2018</v>
      </c>
      <c r="G888">
        <v>2018</v>
      </c>
      <c r="H888">
        <v>99999</v>
      </c>
      <c r="I888" t="s">
        <v>233</v>
      </c>
      <c r="J888">
        <v>2</v>
      </c>
      <c r="K888" t="s">
        <v>23</v>
      </c>
      <c r="L888">
        <v>2</v>
      </c>
      <c r="M888" t="s">
        <v>262</v>
      </c>
      <c r="N888">
        <v>4860</v>
      </c>
      <c r="R888" s="2">
        <f t="shared" si="27"/>
        <v>33.326476033737912</v>
      </c>
      <c r="S888" s="2">
        <f>VLOOKUP(A888,'Health Total'!$A$2:$S$226,14,0)</f>
        <v>14583</v>
      </c>
    </row>
    <row r="889" spans="1:19" x14ac:dyDescent="0.45">
      <c r="A889" s="2" t="str">
        <f t="shared" si="26"/>
        <v>2018|Total - New Zealand by health region/health district|Total - dwelling type</v>
      </c>
      <c r="B889" t="s">
        <v>16</v>
      </c>
      <c r="C889" t="s">
        <v>17</v>
      </c>
      <c r="D889" t="s">
        <v>18</v>
      </c>
      <c r="E889" t="s">
        <v>19</v>
      </c>
      <c r="F889">
        <v>2018</v>
      </c>
      <c r="G889">
        <v>2018</v>
      </c>
      <c r="H889">
        <v>99999</v>
      </c>
      <c r="I889" t="s">
        <v>233</v>
      </c>
      <c r="J889">
        <v>2</v>
      </c>
      <c r="K889" t="s">
        <v>23</v>
      </c>
      <c r="L889">
        <v>99</v>
      </c>
      <c r="M889" t="s">
        <v>260</v>
      </c>
      <c r="N889">
        <v>196506</v>
      </c>
      <c r="R889" s="2">
        <f t="shared" si="27"/>
        <v>10.416338681284081</v>
      </c>
      <c r="S889" s="2">
        <f>VLOOKUP(A889,'Health Total'!$A$2:$S$226,14,0)</f>
        <v>1886517</v>
      </c>
    </row>
    <row r="890" spans="1:19" x14ac:dyDescent="0.45">
      <c r="A890" s="2" t="str">
        <f t="shared" si="26"/>
        <v>2018|Total - New Zealand by health region/health district|Private Dwelling</v>
      </c>
      <c r="B890" t="s">
        <v>16</v>
      </c>
      <c r="C890" t="s">
        <v>17</v>
      </c>
      <c r="D890" t="s">
        <v>18</v>
      </c>
      <c r="E890" t="s">
        <v>19</v>
      </c>
      <c r="F890">
        <v>2018</v>
      </c>
      <c r="G890">
        <v>2018</v>
      </c>
      <c r="H890">
        <v>99999</v>
      </c>
      <c r="I890" t="s">
        <v>233</v>
      </c>
      <c r="J890">
        <v>21</v>
      </c>
      <c r="K890" t="s">
        <v>26</v>
      </c>
      <c r="L890">
        <v>1</v>
      </c>
      <c r="M890" t="s">
        <v>261</v>
      </c>
      <c r="N890">
        <v>97449</v>
      </c>
      <c r="R890" s="2">
        <f t="shared" si="27"/>
        <v>5.205792511915484</v>
      </c>
      <c r="S890" s="2">
        <f>VLOOKUP(A890,'Health Total'!$A$2:$S$226,14,0)</f>
        <v>1871934</v>
      </c>
    </row>
    <row r="891" spans="1:19" x14ac:dyDescent="0.45">
      <c r="A891" s="2" t="str">
        <f t="shared" si="26"/>
        <v>2018|Total - New Zealand by health region/health district|Non-private Dwelling</v>
      </c>
      <c r="B891" t="s">
        <v>16</v>
      </c>
      <c r="C891" t="s">
        <v>17</v>
      </c>
      <c r="D891" t="s">
        <v>18</v>
      </c>
      <c r="E891" t="s">
        <v>19</v>
      </c>
      <c r="F891">
        <v>2018</v>
      </c>
      <c r="G891">
        <v>2018</v>
      </c>
      <c r="H891">
        <v>99999</v>
      </c>
      <c r="I891" t="s">
        <v>233</v>
      </c>
      <c r="J891">
        <v>21</v>
      </c>
      <c r="K891" t="s">
        <v>26</v>
      </c>
      <c r="L891">
        <v>2</v>
      </c>
      <c r="M891" t="s">
        <v>262</v>
      </c>
      <c r="N891">
        <v>1218</v>
      </c>
      <c r="R891" s="2">
        <f t="shared" si="27"/>
        <v>8.3521909072207379</v>
      </c>
      <c r="S891" s="2">
        <f>VLOOKUP(A891,'Health Total'!$A$2:$S$226,14,0)</f>
        <v>14583</v>
      </c>
    </row>
    <row r="892" spans="1:19" x14ac:dyDescent="0.45">
      <c r="A892" s="2" t="str">
        <f t="shared" si="26"/>
        <v>2018|Total - New Zealand by health region/health district|Total - dwelling type</v>
      </c>
      <c r="B892" t="s">
        <v>16</v>
      </c>
      <c r="C892" t="s">
        <v>17</v>
      </c>
      <c r="D892" t="s">
        <v>18</v>
      </c>
      <c r="E892" t="s">
        <v>19</v>
      </c>
      <c r="F892">
        <v>2018</v>
      </c>
      <c r="G892">
        <v>2018</v>
      </c>
      <c r="H892">
        <v>99999</v>
      </c>
      <c r="I892" t="s">
        <v>233</v>
      </c>
      <c r="J892">
        <v>21</v>
      </c>
      <c r="K892" t="s">
        <v>26</v>
      </c>
      <c r="L892">
        <v>99</v>
      </c>
      <c r="M892" t="s">
        <v>260</v>
      </c>
      <c r="N892">
        <v>98664</v>
      </c>
      <c r="R892" s="2">
        <f t="shared" si="27"/>
        <v>5.2299555212065414</v>
      </c>
      <c r="S892" s="2">
        <f>VLOOKUP(A892,'Health Total'!$A$2:$S$226,14,0)</f>
        <v>1886517</v>
      </c>
    </row>
    <row r="893" spans="1:19" x14ac:dyDescent="0.45">
      <c r="A893" s="2" t="str">
        <f t="shared" si="26"/>
        <v>2018|Total - New Zealand by health region/health district|Private Dwelling</v>
      </c>
      <c r="B893" t="s">
        <v>16</v>
      </c>
      <c r="C893" t="s">
        <v>17</v>
      </c>
      <c r="D893" t="s">
        <v>18</v>
      </c>
      <c r="E893" t="s">
        <v>19</v>
      </c>
      <c r="F893">
        <v>2018</v>
      </c>
      <c r="G893">
        <v>2018</v>
      </c>
      <c r="H893">
        <v>99999</v>
      </c>
      <c r="I893" t="s">
        <v>233</v>
      </c>
      <c r="J893">
        <v>22</v>
      </c>
      <c r="K893" t="s">
        <v>27</v>
      </c>
      <c r="L893">
        <v>1</v>
      </c>
      <c r="M893" t="s">
        <v>261</v>
      </c>
      <c r="N893">
        <v>94197</v>
      </c>
      <c r="R893" s="2">
        <f t="shared" si="27"/>
        <v>5.0320684383103247</v>
      </c>
      <c r="S893" s="2">
        <f>VLOOKUP(A893,'Health Total'!$A$2:$S$226,14,0)</f>
        <v>1871934</v>
      </c>
    </row>
    <row r="894" spans="1:19" x14ac:dyDescent="0.45">
      <c r="A894" s="2" t="str">
        <f t="shared" si="26"/>
        <v>2018|Total - New Zealand by health region/health district|Non-private Dwelling</v>
      </c>
      <c r="B894" t="s">
        <v>16</v>
      </c>
      <c r="C894" t="s">
        <v>17</v>
      </c>
      <c r="D894" t="s">
        <v>18</v>
      </c>
      <c r="E894" t="s">
        <v>19</v>
      </c>
      <c r="F894">
        <v>2018</v>
      </c>
      <c r="G894">
        <v>2018</v>
      </c>
      <c r="H894">
        <v>99999</v>
      </c>
      <c r="I894" t="s">
        <v>233</v>
      </c>
      <c r="J894">
        <v>22</v>
      </c>
      <c r="K894" t="s">
        <v>27</v>
      </c>
      <c r="L894">
        <v>2</v>
      </c>
      <c r="M894" t="s">
        <v>262</v>
      </c>
      <c r="N894">
        <v>3642</v>
      </c>
      <c r="R894" s="2">
        <f t="shared" si="27"/>
        <v>24.974285126517177</v>
      </c>
      <c r="S894" s="2">
        <f>VLOOKUP(A894,'Health Total'!$A$2:$S$226,14,0)</f>
        <v>14583</v>
      </c>
    </row>
    <row r="895" spans="1:19" x14ac:dyDescent="0.45">
      <c r="A895" s="2" t="str">
        <f t="shared" si="26"/>
        <v>2018|Total - New Zealand by health region/health district|Total - dwelling type</v>
      </c>
      <c r="B895" t="s">
        <v>16</v>
      </c>
      <c r="C895" t="s">
        <v>17</v>
      </c>
      <c r="D895" t="s">
        <v>18</v>
      </c>
      <c r="E895" t="s">
        <v>19</v>
      </c>
      <c r="F895">
        <v>2018</v>
      </c>
      <c r="G895">
        <v>2018</v>
      </c>
      <c r="H895">
        <v>99999</v>
      </c>
      <c r="I895" t="s">
        <v>233</v>
      </c>
      <c r="J895">
        <v>22</v>
      </c>
      <c r="K895" t="s">
        <v>27</v>
      </c>
      <c r="L895">
        <v>99</v>
      </c>
      <c r="M895" t="s">
        <v>260</v>
      </c>
      <c r="N895">
        <v>97842</v>
      </c>
      <c r="R895" s="2">
        <f t="shared" si="27"/>
        <v>5.186383160077539</v>
      </c>
      <c r="S895" s="2">
        <f>VLOOKUP(A895,'Health Total'!$A$2:$S$226,14,0)</f>
        <v>1886517</v>
      </c>
    </row>
    <row r="896" spans="1:19" x14ac:dyDescent="0.45">
      <c r="A896" s="2" t="str">
        <f t="shared" si="26"/>
        <v>2018|Total - New Zealand by health region/health district|Private Dwelling</v>
      </c>
      <c r="B896" t="s">
        <v>16</v>
      </c>
      <c r="C896" t="s">
        <v>17</v>
      </c>
      <c r="D896" t="s">
        <v>18</v>
      </c>
      <c r="E896" t="s">
        <v>19</v>
      </c>
      <c r="F896">
        <v>2018</v>
      </c>
      <c r="G896">
        <v>2018</v>
      </c>
      <c r="H896">
        <v>99999</v>
      </c>
      <c r="I896" t="s">
        <v>233</v>
      </c>
      <c r="J896">
        <v>3</v>
      </c>
      <c r="K896" t="s">
        <v>28</v>
      </c>
      <c r="L896">
        <v>1</v>
      </c>
      <c r="M896" t="s">
        <v>261</v>
      </c>
      <c r="N896">
        <v>15972</v>
      </c>
      <c r="R896" s="2">
        <f t="shared" si="27"/>
        <v>0.85323521021574478</v>
      </c>
      <c r="S896" s="2">
        <f>VLOOKUP(A896,'Health Total'!$A$2:$S$226,14,0)</f>
        <v>1871934</v>
      </c>
    </row>
    <row r="897" spans="1:19" x14ac:dyDescent="0.45">
      <c r="A897" s="2" t="str">
        <f t="shared" si="26"/>
        <v>2018|Total - New Zealand by health region/health district|Non-private Dwelling</v>
      </c>
      <c r="B897" t="s">
        <v>16</v>
      </c>
      <c r="C897" t="s">
        <v>17</v>
      </c>
      <c r="D897" t="s">
        <v>18</v>
      </c>
      <c r="E897" t="s">
        <v>19</v>
      </c>
      <c r="F897">
        <v>2018</v>
      </c>
      <c r="G897">
        <v>2018</v>
      </c>
      <c r="H897">
        <v>99999</v>
      </c>
      <c r="I897" t="s">
        <v>233</v>
      </c>
      <c r="J897">
        <v>3</v>
      </c>
      <c r="K897" t="s">
        <v>28</v>
      </c>
      <c r="L897">
        <v>2</v>
      </c>
      <c r="M897" t="s">
        <v>262</v>
      </c>
      <c r="N897">
        <v>159</v>
      </c>
      <c r="R897" s="2">
        <f t="shared" si="27"/>
        <v>1.0903106356716725</v>
      </c>
      <c r="S897" s="2">
        <f>VLOOKUP(A897,'Health Total'!$A$2:$S$226,14,0)</f>
        <v>14583</v>
      </c>
    </row>
    <row r="898" spans="1:19" x14ac:dyDescent="0.45">
      <c r="A898" s="2" t="str">
        <f t="shared" si="26"/>
        <v>2018|Total - New Zealand by health region/health district|Total - dwelling type</v>
      </c>
      <c r="B898" t="s">
        <v>16</v>
      </c>
      <c r="C898" t="s">
        <v>17</v>
      </c>
      <c r="D898" t="s">
        <v>18</v>
      </c>
      <c r="E898" t="s">
        <v>19</v>
      </c>
      <c r="F898">
        <v>2018</v>
      </c>
      <c r="G898">
        <v>2018</v>
      </c>
      <c r="H898">
        <v>99999</v>
      </c>
      <c r="I898" t="s">
        <v>233</v>
      </c>
      <c r="J898">
        <v>3</v>
      </c>
      <c r="K898" t="s">
        <v>28</v>
      </c>
      <c r="L898">
        <v>99</v>
      </c>
      <c r="M898" t="s">
        <v>260</v>
      </c>
      <c r="N898">
        <v>16128</v>
      </c>
      <c r="R898" s="2">
        <f t="shared" si="27"/>
        <v>0.85490880813689996</v>
      </c>
      <c r="S898" s="2">
        <f>VLOOKUP(A898,'Health Total'!$A$2:$S$226,14,0)</f>
        <v>1886517</v>
      </c>
    </row>
    <row r="899" spans="1:19" x14ac:dyDescent="0.45">
      <c r="A899" s="2" t="str">
        <f t="shared" ref="A899:A962" si="28">G899&amp;"|"&amp;I899&amp;"|"&amp;M899</f>
        <v>2018|Total - New Zealand by health region/health district|Private Dwelling</v>
      </c>
      <c r="B899" t="s">
        <v>16</v>
      </c>
      <c r="C899" t="s">
        <v>17</v>
      </c>
      <c r="D899" t="s">
        <v>18</v>
      </c>
      <c r="E899" t="s">
        <v>19</v>
      </c>
      <c r="F899">
        <v>2018</v>
      </c>
      <c r="G899">
        <v>2018</v>
      </c>
      <c r="H899">
        <v>99999</v>
      </c>
      <c r="I899" t="s">
        <v>233</v>
      </c>
      <c r="J899">
        <v>999</v>
      </c>
      <c r="K899" t="s">
        <v>29</v>
      </c>
      <c r="L899">
        <v>1</v>
      </c>
      <c r="M899" t="s">
        <v>261</v>
      </c>
      <c r="N899">
        <v>1871934</v>
      </c>
      <c r="R899" s="2">
        <f t="shared" ref="R899:R962" si="29">IF(P899&lt;&gt;"_U",IFERROR((N899/S899*100),"."),".")</f>
        <v>100</v>
      </c>
      <c r="S899" s="2">
        <f>VLOOKUP(A899,'Health Total'!$A$2:$S$226,14,0)</f>
        <v>1871934</v>
      </c>
    </row>
    <row r="900" spans="1:19" x14ac:dyDescent="0.45">
      <c r="A900" s="2" t="str">
        <f t="shared" si="28"/>
        <v>2018|Total - New Zealand by health region/health district|Non-private Dwelling</v>
      </c>
      <c r="B900" t="s">
        <v>16</v>
      </c>
      <c r="C900" t="s">
        <v>17</v>
      </c>
      <c r="D900" t="s">
        <v>18</v>
      </c>
      <c r="E900" t="s">
        <v>19</v>
      </c>
      <c r="F900">
        <v>2018</v>
      </c>
      <c r="G900">
        <v>2018</v>
      </c>
      <c r="H900">
        <v>99999</v>
      </c>
      <c r="I900" t="s">
        <v>233</v>
      </c>
      <c r="J900">
        <v>999</v>
      </c>
      <c r="K900" t="s">
        <v>29</v>
      </c>
      <c r="L900">
        <v>2</v>
      </c>
      <c r="M900" t="s">
        <v>262</v>
      </c>
      <c r="N900">
        <v>14583</v>
      </c>
      <c r="R900" s="2">
        <f t="shared" si="29"/>
        <v>100</v>
      </c>
      <c r="S900" s="2">
        <f>VLOOKUP(A900,'Health Total'!$A$2:$S$226,14,0)</f>
        <v>14583</v>
      </c>
    </row>
    <row r="901" spans="1:19" x14ac:dyDescent="0.45">
      <c r="A901" s="2" t="str">
        <f t="shared" si="28"/>
        <v>2018|Total - New Zealand by health region/health district|Total - dwelling type</v>
      </c>
      <c r="B901" t="s">
        <v>16</v>
      </c>
      <c r="C901" t="s">
        <v>17</v>
      </c>
      <c r="D901" t="s">
        <v>18</v>
      </c>
      <c r="E901" t="s">
        <v>19</v>
      </c>
      <c r="F901">
        <v>2018</v>
      </c>
      <c r="G901">
        <v>2018</v>
      </c>
      <c r="H901">
        <v>99999</v>
      </c>
      <c r="I901" t="s">
        <v>233</v>
      </c>
      <c r="J901">
        <v>999</v>
      </c>
      <c r="K901" t="s">
        <v>29</v>
      </c>
      <c r="L901">
        <v>99</v>
      </c>
      <c r="M901" t="s">
        <v>260</v>
      </c>
      <c r="N901">
        <v>1886517</v>
      </c>
      <c r="R901" s="2">
        <f t="shared" si="29"/>
        <v>100</v>
      </c>
      <c r="S901" s="2">
        <f>VLOOKUP(A901,'Health Total'!$A$2:$S$226,14,0)</f>
        <v>1886517</v>
      </c>
    </row>
    <row r="902" spans="1:19" x14ac:dyDescent="0.45">
      <c r="A902" s="2" t="str">
        <f t="shared" si="28"/>
        <v>2023|Northern Region|Private Dwelling</v>
      </c>
      <c r="B902" t="s">
        <v>16</v>
      </c>
      <c r="C902" t="s">
        <v>17</v>
      </c>
      <c r="D902" t="s">
        <v>18</v>
      </c>
      <c r="E902" t="s">
        <v>19</v>
      </c>
      <c r="F902">
        <v>2023</v>
      </c>
      <c r="G902">
        <v>2023</v>
      </c>
      <c r="H902">
        <v>10</v>
      </c>
      <c r="I902" t="s">
        <v>256</v>
      </c>
      <c r="J902">
        <v>1</v>
      </c>
      <c r="K902" t="s">
        <v>22</v>
      </c>
      <c r="L902">
        <v>1</v>
      </c>
      <c r="M902" t="s">
        <v>261</v>
      </c>
      <c r="N902">
        <v>621717</v>
      </c>
      <c r="R902" s="2">
        <f t="shared" si="29"/>
        <v>88.041072437539555</v>
      </c>
      <c r="S902" s="2">
        <f>VLOOKUP(A902,'Health Total'!$A$2:$S$226,14,0)</f>
        <v>706167</v>
      </c>
    </row>
    <row r="903" spans="1:19" x14ac:dyDescent="0.45">
      <c r="A903" s="2" t="str">
        <f t="shared" si="28"/>
        <v>2023|Northern Region|Non-private Dwelling</v>
      </c>
      <c r="B903" t="s">
        <v>16</v>
      </c>
      <c r="C903" t="s">
        <v>17</v>
      </c>
      <c r="D903" t="s">
        <v>18</v>
      </c>
      <c r="E903" t="s">
        <v>19</v>
      </c>
      <c r="F903">
        <v>2023</v>
      </c>
      <c r="G903">
        <v>2023</v>
      </c>
      <c r="H903">
        <v>10</v>
      </c>
      <c r="I903" t="s">
        <v>256</v>
      </c>
      <c r="J903">
        <v>1</v>
      </c>
      <c r="K903" t="s">
        <v>22</v>
      </c>
      <c r="L903">
        <v>2</v>
      </c>
      <c r="M903" t="s">
        <v>262</v>
      </c>
      <c r="N903">
        <v>2316</v>
      </c>
      <c r="R903" s="2">
        <f t="shared" si="29"/>
        <v>76.587301587301596</v>
      </c>
      <c r="S903" s="2">
        <f>VLOOKUP(A903,'Health Total'!$A$2:$S$226,14,0)</f>
        <v>3024</v>
      </c>
    </row>
    <row r="904" spans="1:19" x14ac:dyDescent="0.45">
      <c r="A904" s="2" t="str">
        <f t="shared" si="28"/>
        <v>2023|Northern Region|Total - dwelling type</v>
      </c>
      <c r="B904" t="s">
        <v>16</v>
      </c>
      <c r="C904" t="s">
        <v>17</v>
      </c>
      <c r="D904" t="s">
        <v>18</v>
      </c>
      <c r="E904" t="s">
        <v>19</v>
      </c>
      <c r="F904">
        <v>2023</v>
      </c>
      <c r="G904">
        <v>2023</v>
      </c>
      <c r="H904">
        <v>10</v>
      </c>
      <c r="I904" t="s">
        <v>256</v>
      </c>
      <c r="J904">
        <v>1</v>
      </c>
      <c r="K904" t="s">
        <v>22</v>
      </c>
      <c r="L904">
        <v>99</v>
      </c>
      <c r="M904" t="s">
        <v>260</v>
      </c>
      <c r="N904">
        <v>624033</v>
      </c>
      <c r="R904" s="2">
        <f t="shared" si="29"/>
        <v>87.992605627844796</v>
      </c>
      <c r="S904" s="2">
        <f>VLOOKUP(A904,'Health Total'!$A$2:$S$226,14,0)</f>
        <v>709188</v>
      </c>
    </row>
    <row r="905" spans="1:19" x14ac:dyDescent="0.45">
      <c r="A905" s="2" t="str">
        <f t="shared" si="28"/>
        <v>2023|Northern Region|Private Dwelling</v>
      </c>
      <c r="B905" t="s">
        <v>16</v>
      </c>
      <c r="C905" t="s">
        <v>17</v>
      </c>
      <c r="D905" t="s">
        <v>18</v>
      </c>
      <c r="E905" t="s">
        <v>19</v>
      </c>
      <c r="F905">
        <v>2023</v>
      </c>
      <c r="G905">
        <v>2023</v>
      </c>
      <c r="H905">
        <v>10</v>
      </c>
      <c r="I905" t="s">
        <v>256</v>
      </c>
      <c r="J905">
        <v>2</v>
      </c>
      <c r="K905" t="s">
        <v>23</v>
      </c>
      <c r="L905">
        <v>1</v>
      </c>
      <c r="M905" t="s">
        <v>261</v>
      </c>
      <c r="N905">
        <v>69690</v>
      </c>
      <c r="R905" s="2">
        <f t="shared" si="29"/>
        <v>9.8687704183288094</v>
      </c>
      <c r="S905" s="2">
        <f>VLOOKUP(A905,'Health Total'!$A$2:$S$226,14,0)</f>
        <v>706167</v>
      </c>
    </row>
    <row r="906" spans="1:19" x14ac:dyDescent="0.45">
      <c r="A906" s="2" t="str">
        <f t="shared" si="28"/>
        <v>2023|Northern Region|Non-private Dwelling</v>
      </c>
      <c r="B906" t="s">
        <v>16</v>
      </c>
      <c r="C906" t="s">
        <v>17</v>
      </c>
      <c r="D906" t="s">
        <v>18</v>
      </c>
      <c r="E906" t="s">
        <v>19</v>
      </c>
      <c r="F906">
        <v>2023</v>
      </c>
      <c r="G906">
        <v>2023</v>
      </c>
      <c r="H906">
        <v>10</v>
      </c>
      <c r="I906" t="s">
        <v>256</v>
      </c>
      <c r="J906">
        <v>2</v>
      </c>
      <c r="K906" t="s">
        <v>23</v>
      </c>
      <c r="L906">
        <v>2</v>
      </c>
      <c r="M906" t="s">
        <v>262</v>
      </c>
      <c r="N906">
        <v>672</v>
      </c>
      <c r="R906" s="2">
        <f t="shared" si="29"/>
        <v>22.222222222222221</v>
      </c>
      <c r="S906" s="2">
        <f>VLOOKUP(A906,'Health Total'!$A$2:$S$226,14,0)</f>
        <v>3024</v>
      </c>
    </row>
    <row r="907" spans="1:19" x14ac:dyDescent="0.45">
      <c r="A907" s="2" t="str">
        <f t="shared" si="28"/>
        <v>2023|Northern Region|Total - dwelling type</v>
      </c>
      <c r="B907" t="s">
        <v>16</v>
      </c>
      <c r="C907" t="s">
        <v>17</v>
      </c>
      <c r="D907" t="s">
        <v>18</v>
      </c>
      <c r="E907" t="s">
        <v>19</v>
      </c>
      <c r="F907">
        <v>2023</v>
      </c>
      <c r="G907">
        <v>2023</v>
      </c>
      <c r="H907">
        <v>10</v>
      </c>
      <c r="I907" t="s">
        <v>256</v>
      </c>
      <c r="J907">
        <v>2</v>
      </c>
      <c r="K907" t="s">
        <v>23</v>
      </c>
      <c r="L907">
        <v>99</v>
      </c>
      <c r="M907" t="s">
        <v>260</v>
      </c>
      <c r="N907">
        <v>70362</v>
      </c>
      <c r="R907" s="2">
        <f t="shared" si="29"/>
        <v>9.9214876732262809</v>
      </c>
      <c r="S907" s="2">
        <f>VLOOKUP(A907,'Health Total'!$A$2:$S$226,14,0)</f>
        <v>709188</v>
      </c>
    </row>
    <row r="908" spans="1:19" x14ac:dyDescent="0.45">
      <c r="A908" s="2" t="str">
        <f t="shared" si="28"/>
        <v>2023|Northern Region|Private Dwelling</v>
      </c>
      <c r="B908" t="s">
        <v>16</v>
      </c>
      <c r="C908" t="s">
        <v>17</v>
      </c>
      <c r="D908" t="s">
        <v>18</v>
      </c>
      <c r="E908" t="s">
        <v>19</v>
      </c>
      <c r="F908">
        <v>2023</v>
      </c>
      <c r="G908">
        <v>2023</v>
      </c>
      <c r="H908">
        <v>10</v>
      </c>
      <c r="I908" t="s">
        <v>256</v>
      </c>
      <c r="J908">
        <v>21</v>
      </c>
      <c r="K908" t="s">
        <v>26</v>
      </c>
      <c r="L908">
        <v>1</v>
      </c>
      <c r="M908" t="s">
        <v>261</v>
      </c>
      <c r="N908">
        <v>36822</v>
      </c>
      <c r="R908" s="2">
        <f t="shared" si="29"/>
        <v>5.2143473144454502</v>
      </c>
      <c r="S908" s="2">
        <f>VLOOKUP(A908,'Health Total'!$A$2:$S$226,14,0)</f>
        <v>706167</v>
      </c>
    </row>
    <row r="909" spans="1:19" x14ac:dyDescent="0.45">
      <c r="A909" s="2" t="str">
        <f t="shared" si="28"/>
        <v>2023|Northern Region|Non-private Dwelling</v>
      </c>
      <c r="B909" t="s">
        <v>16</v>
      </c>
      <c r="C909" t="s">
        <v>17</v>
      </c>
      <c r="D909" t="s">
        <v>18</v>
      </c>
      <c r="E909" t="s">
        <v>19</v>
      </c>
      <c r="F909">
        <v>2023</v>
      </c>
      <c r="G909">
        <v>2023</v>
      </c>
      <c r="H909">
        <v>10</v>
      </c>
      <c r="I909" t="s">
        <v>256</v>
      </c>
      <c r="J909">
        <v>21</v>
      </c>
      <c r="K909" t="s">
        <v>26</v>
      </c>
      <c r="L909">
        <v>2</v>
      </c>
      <c r="M909" t="s">
        <v>262</v>
      </c>
      <c r="N909">
        <v>285</v>
      </c>
      <c r="R909" s="2">
        <f t="shared" si="29"/>
        <v>9.424603174603174</v>
      </c>
      <c r="S909" s="2">
        <f>VLOOKUP(A909,'Health Total'!$A$2:$S$226,14,0)</f>
        <v>3024</v>
      </c>
    </row>
    <row r="910" spans="1:19" x14ac:dyDescent="0.45">
      <c r="A910" s="2" t="str">
        <f t="shared" si="28"/>
        <v>2023|Northern Region|Total - dwelling type</v>
      </c>
      <c r="B910" t="s">
        <v>16</v>
      </c>
      <c r="C910" t="s">
        <v>17</v>
      </c>
      <c r="D910" t="s">
        <v>18</v>
      </c>
      <c r="E910" t="s">
        <v>19</v>
      </c>
      <c r="F910">
        <v>2023</v>
      </c>
      <c r="G910">
        <v>2023</v>
      </c>
      <c r="H910">
        <v>10</v>
      </c>
      <c r="I910" t="s">
        <v>256</v>
      </c>
      <c r="J910">
        <v>21</v>
      </c>
      <c r="K910" t="s">
        <v>26</v>
      </c>
      <c r="L910">
        <v>99</v>
      </c>
      <c r="M910" t="s">
        <v>260</v>
      </c>
      <c r="N910">
        <v>37110</v>
      </c>
      <c r="R910" s="2">
        <f t="shared" si="29"/>
        <v>5.2327450549078662</v>
      </c>
      <c r="S910" s="2">
        <f>VLOOKUP(A910,'Health Total'!$A$2:$S$226,14,0)</f>
        <v>709188</v>
      </c>
    </row>
    <row r="911" spans="1:19" x14ac:dyDescent="0.45">
      <c r="A911" s="2" t="str">
        <f t="shared" si="28"/>
        <v>2023|Northern Region|Private Dwelling</v>
      </c>
      <c r="B911" t="s">
        <v>16</v>
      </c>
      <c r="C911" t="s">
        <v>17</v>
      </c>
      <c r="D911" t="s">
        <v>18</v>
      </c>
      <c r="E911" t="s">
        <v>19</v>
      </c>
      <c r="F911">
        <v>2023</v>
      </c>
      <c r="G911">
        <v>2023</v>
      </c>
      <c r="H911">
        <v>10</v>
      </c>
      <c r="I911" t="s">
        <v>256</v>
      </c>
      <c r="J911">
        <v>22</v>
      </c>
      <c r="K911" t="s">
        <v>27</v>
      </c>
      <c r="L911">
        <v>1</v>
      </c>
      <c r="M911" t="s">
        <v>261</v>
      </c>
      <c r="N911">
        <v>32868</v>
      </c>
      <c r="R911" s="2">
        <f t="shared" si="29"/>
        <v>4.6544231038833583</v>
      </c>
      <c r="S911" s="2">
        <f>VLOOKUP(A911,'Health Total'!$A$2:$S$226,14,0)</f>
        <v>706167</v>
      </c>
    </row>
    <row r="912" spans="1:19" x14ac:dyDescent="0.45">
      <c r="A912" s="2" t="str">
        <f t="shared" si="28"/>
        <v>2023|Northern Region|Non-private Dwelling</v>
      </c>
      <c r="B912" t="s">
        <v>16</v>
      </c>
      <c r="C912" t="s">
        <v>17</v>
      </c>
      <c r="D912" t="s">
        <v>18</v>
      </c>
      <c r="E912" t="s">
        <v>19</v>
      </c>
      <c r="F912">
        <v>2023</v>
      </c>
      <c r="G912">
        <v>2023</v>
      </c>
      <c r="H912">
        <v>10</v>
      </c>
      <c r="I912" t="s">
        <v>256</v>
      </c>
      <c r="J912">
        <v>22</v>
      </c>
      <c r="K912" t="s">
        <v>27</v>
      </c>
      <c r="L912">
        <v>2</v>
      </c>
      <c r="M912" t="s">
        <v>262</v>
      </c>
      <c r="N912">
        <v>381</v>
      </c>
      <c r="R912" s="2">
        <f t="shared" si="29"/>
        <v>12.599206349206348</v>
      </c>
      <c r="S912" s="2">
        <f>VLOOKUP(A912,'Health Total'!$A$2:$S$226,14,0)</f>
        <v>3024</v>
      </c>
    </row>
    <row r="913" spans="1:19" x14ac:dyDescent="0.45">
      <c r="A913" s="2" t="str">
        <f t="shared" si="28"/>
        <v>2023|Northern Region|Total - dwelling type</v>
      </c>
      <c r="B913" t="s">
        <v>16</v>
      </c>
      <c r="C913" t="s">
        <v>17</v>
      </c>
      <c r="D913" t="s">
        <v>18</v>
      </c>
      <c r="E913" t="s">
        <v>19</v>
      </c>
      <c r="F913">
        <v>2023</v>
      </c>
      <c r="G913">
        <v>2023</v>
      </c>
      <c r="H913">
        <v>10</v>
      </c>
      <c r="I913" t="s">
        <v>256</v>
      </c>
      <c r="J913">
        <v>22</v>
      </c>
      <c r="K913" t="s">
        <v>27</v>
      </c>
      <c r="L913">
        <v>99</v>
      </c>
      <c r="M913" t="s">
        <v>260</v>
      </c>
      <c r="N913">
        <v>33252</v>
      </c>
      <c r="R913" s="2">
        <f t="shared" si="29"/>
        <v>4.6887426183184155</v>
      </c>
      <c r="S913" s="2">
        <f>VLOOKUP(A913,'Health Total'!$A$2:$S$226,14,0)</f>
        <v>709188</v>
      </c>
    </row>
    <row r="914" spans="1:19" x14ac:dyDescent="0.45">
      <c r="A914" s="2" t="str">
        <f t="shared" si="28"/>
        <v>2023|Northern Region|Private Dwelling</v>
      </c>
      <c r="B914" t="s">
        <v>16</v>
      </c>
      <c r="C914" t="s">
        <v>17</v>
      </c>
      <c r="D914" t="s">
        <v>18</v>
      </c>
      <c r="E914" t="s">
        <v>19</v>
      </c>
      <c r="F914">
        <v>2023</v>
      </c>
      <c r="G914">
        <v>2023</v>
      </c>
      <c r="H914">
        <v>10</v>
      </c>
      <c r="I914" t="s">
        <v>256</v>
      </c>
      <c r="J914">
        <v>3</v>
      </c>
      <c r="K914" t="s">
        <v>28</v>
      </c>
      <c r="L914">
        <v>1</v>
      </c>
      <c r="M914" t="s">
        <v>261</v>
      </c>
      <c r="N914">
        <v>14760</v>
      </c>
      <c r="R914" s="2">
        <f t="shared" si="29"/>
        <v>2.0901571441316289</v>
      </c>
      <c r="S914" s="2">
        <f>VLOOKUP(A914,'Health Total'!$A$2:$S$226,14,0)</f>
        <v>706167</v>
      </c>
    </row>
    <row r="915" spans="1:19" x14ac:dyDescent="0.45">
      <c r="A915" s="2" t="str">
        <f t="shared" si="28"/>
        <v>2023|Northern Region|Non-private Dwelling</v>
      </c>
      <c r="B915" t="s">
        <v>16</v>
      </c>
      <c r="C915" t="s">
        <v>17</v>
      </c>
      <c r="D915" t="s">
        <v>18</v>
      </c>
      <c r="E915" t="s">
        <v>19</v>
      </c>
      <c r="F915">
        <v>2023</v>
      </c>
      <c r="G915">
        <v>2023</v>
      </c>
      <c r="H915">
        <v>10</v>
      </c>
      <c r="I915" t="s">
        <v>256</v>
      </c>
      <c r="J915">
        <v>3</v>
      </c>
      <c r="K915" t="s">
        <v>28</v>
      </c>
      <c r="L915">
        <v>2</v>
      </c>
      <c r="M915" t="s">
        <v>262</v>
      </c>
      <c r="N915">
        <v>36</v>
      </c>
      <c r="R915" s="2">
        <f t="shared" si="29"/>
        <v>1.1904761904761905</v>
      </c>
      <c r="S915" s="2">
        <f>VLOOKUP(A915,'Health Total'!$A$2:$S$226,14,0)</f>
        <v>3024</v>
      </c>
    </row>
    <row r="916" spans="1:19" x14ac:dyDescent="0.45">
      <c r="A916" s="2" t="str">
        <f t="shared" si="28"/>
        <v>2023|Northern Region|Total - dwelling type</v>
      </c>
      <c r="B916" t="s">
        <v>16</v>
      </c>
      <c r="C916" t="s">
        <v>17</v>
      </c>
      <c r="D916" t="s">
        <v>18</v>
      </c>
      <c r="E916" t="s">
        <v>19</v>
      </c>
      <c r="F916">
        <v>2023</v>
      </c>
      <c r="G916">
        <v>2023</v>
      </c>
      <c r="H916">
        <v>10</v>
      </c>
      <c r="I916" t="s">
        <v>256</v>
      </c>
      <c r="J916">
        <v>3</v>
      </c>
      <c r="K916" t="s">
        <v>28</v>
      </c>
      <c r="L916">
        <v>99</v>
      </c>
      <c r="M916" t="s">
        <v>260</v>
      </c>
      <c r="N916">
        <v>14796</v>
      </c>
      <c r="R916" s="2">
        <f t="shared" si="29"/>
        <v>2.0863297179309295</v>
      </c>
      <c r="S916" s="2">
        <f>VLOOKUP(A916,'Health Total'!$A$2:$S$226,14,0)</f>
        <v>709188</v>
      </c>
    </row>
    <row r="917" spans="1:19" x14ac:dyDescent="0.45">
      <c r="A917" s="2" t="str">
        <f t="shared" si="28"/>
        <v>2023|Northern Region|Private Dwelling</v>
      </c>
      <c r="B917" t="s">
        <v>16</v>
      </c>
      <c r="C917" t="s">
        <v>17</v>
      </c>
      <c r="D917" t="s">
        <v>18</v>
      </c>
      <c r="E917" t="s">
        <v>19</v>
      </c>
      <c r="F917">
        <v>2023</v>
      </c>
      <c r="G917">
        <v>2023</v>
      </c>
      <c r="H917">
        <v>10</v>
      </c>
      <c r="I917" t="s">
        <v>256</v>
      </c>
      <c r="J917">
        <v>999</v>
      </c>
      <c r="K917" t="s">
        <v>29</v>
      </c>
      <c r="L917">
        <v>1</v>
      </c>
      <c r="M917" t="s">
        <v>261</v>
      </c>
      <c r="N917">
        <v>706167</v>
      </c>
      <c r="R917" s="2">
        <f t="shared" si="29"/>
        <v>100</v>
      </c>
      <c r="S917" s="2">
        <f>VLOOKUP(A917,'Health Total'!$A$2:$S$226,14,0)</f>
        <v>706167</v>
      </c>
    </row>
    <row r="918" spans="1:19" x14ac:dyDescent="0.45">
      <c r="A918" s="2" t="str">
        <f t="shared" si="28"/>
        <v>2023|Northern Region|Non-private Dwelling</v>
      </c>
      <c r="B918" t="s">
        <v>16</v>
      </c>
      <c r="C918" t="s">
        <v>17</v>
      </c>
      <c r="D918" t="s">
        <v>18</v>
      </c>
      <c r="E918" t="s">
        <v>19</v>
      </c>
      <c r="F918">
        <v>2023</v>
      </c>
      <c r="G918">
        <v>2023</v>
      </c>
      <c r="H918">
        <v>10</v>
      </c>
      <c r="I918" t="s">
        <v>256</v>
      </c>
      <c r="J918">
        <v>999</v>
      </c>
      <c r="K918" t="s">
        <v>29</v>
      </c>
      <c r="L918">
        <v>2</v>
      </c>
      <c r="M918" t="s">
        <v>262</v>
      </c>
      <c r="N918">
        <v>3024</v>
      </c>
      <c r="R918" s="2">
        <f t="shared" si="29"/>
        <v>100</v>
      </c>
      <c r="S918" s="2">
        <f>VLOOKUP(A918,'Health Total'!$A$2:$S$226,14,0)</f>
        <v>3024</v>
      </c>
    </row>
    <row r="919" spans="1:19" x14ac:dyDescent="0.45">
      <c r="A919" s="2" t="str">
        <f t="shared" si="28"/>
        <v>2023|Northern Region|Total - dwelling type</v>
      </c>
      <c r="B919" t="s">
        <v>16</v>
      </c>
      <c r="C919" t="s">
        <v>17</v>
      </c>
      <c r="D919" t="s">
        <v>18</v>
      </c>
      <c r="E919" t="s">
        <v>19</v>
      </c>
      <c r="F919">
        <v>2023</v>
      </c>
      <c r="G919">
        <v>2023</v>
      </c>
      <c r="H919">
        <v>10</v>
      </c>
      <c r="I919" t="s">
        <v>256</v>
      </c>
      <c r="J919">
        <v>999</v>
      </c>
      <c r="K919" t="s">
        <v>29</v>
      </c>
      <c r="L919">
        <v>99</v>
      </c>
      <c r="M919" t="s">
        <v>260</v>
      </c>
      <c r="N919">
        <v>709188</v>
      </c>
      <c r="R919" s="2">
        <f t="shared" si="29"/>
        <v>100</v>
      </c>
      <c r="S919" s="2">
        <f>VLOOKUP(A919,'Health Total'!$A$2:$S$226,14,0)</f>
        <v>709188</v>
      </c>
    </row>
    <row r="920" spans="1:19" x14ac:dyDescent="0.45">
      <c r="A920" s="2" t="str">
        <f t="shared" si="28"/>
        <v>2023|Northland|Private Dwelling</v>
      </c>
      <c r="B920" t="s">
        <v>16</v>
      </c>
      <c r="C920" t="s">
        <v>17</v>
      </c>
      <c r="D920" t="s">
        <v>18</v>
      </c>
      <c r="E920" t="s">
        <v>19</v>
      </c>
      <c r="F920">
        <v>2023</v>
      </c>
      <c r="G920">
        <v>2023</v>
      </c>
      <c r="H920">
        <v>100</v>
      </c>
      <c r="I920" t="s">
        <v>255</v>
      </c>
      <c r="J920">
        <v>1</v>
      </c>
      <c r="K920" t="s">
        <v>22</v>
      </c>
      <c r="L920">
        <v>1</v>
      </c>
      <c r="M920" t="s">
        <v>261</v>
      </c>
      <c r="N920">
        <v>71217</v>
      </c>
      <c r="R920" s="2">
        <f t="shared" si="29"/>
        <v>81.647463456577825</v>
      </c>
      <c r="S920" s="2">
        <f>VLOOKUP(A920,'Health Total'!$A$2:$S$226,14,0)</f>
        <v>87225</v>
      </c>
    </row>
    <row r="921" spans="1:19" x14ac:dyDescent="0.45">
      <c r="A921" s="2" t="str">
        <f t="shared" si="28"/>
        <v>2023|Northland|Non-private Dwelling</v>
      </c>
      <c r="B921" t="s">
        <v>16</v>
      </c>
      <c r="C921" t="s">
        <v>17</v>
      </c>
      <c r="D921" t="s">
        <v>18</v>
      </c>
      <c r="E921" t="s">
        <v>19</v>
      </c>
      <c r="F921">
        <v>2023</v>
      </c>
      <c r="G921">
        <v>2023</v>
      </c>
      <c r="H921">
        <v>100</v>
      </c>
      <c r="I921" t="s">
        <v>255</v>
      </c>
      <c r="J921">
        <v>1</v>
      </c>
      <c r="K921" t="s">
        <v>22</v>
      </c>
      <c r="L921">
        <v>2</v>
      </c>
      <c r="M921" t="s">
        <v>262</v>
      </c>
      <c r="N921">
        <v>561</v>
      </c>
      <c r="R921" s="2">
        <f t="shared" si="29"/>
        <v>64.705882352941174</v>
      </c>
      <c r="S921" s="2">
        <f>VLOOKUP(A921,'Health Total'!$A$2:$S$226,14,0)</f>
        <v>867</v>
      </c>
    </row>
    <row r="922" spans="1:19" x14ac:dyDescent="0.45">
      <c r="A922" s="2" t="str">
        <f t="shared" si="28"/>
        <v>2023|Northland|Total - dwelling type</v>
      </c>
      <c r="B922" t="s">
        <v>16</v>
      </c>
      <c r="C922" t="s">
        <v>17</v>
      </c>
      <c r="D922" t="s">
        <v>18</v>
      </c>
      <c r="E922" t="s">
        <v>19</v>
      </c>
      <c r="F922">
        <v>2023</v>
      </c>
      <c r="G922">
        <v>2023</v>
      </c>
      <c r="H922">
        <v>100</v>
      </c>
      <c r="I922" t="s">
        <v>255</v>
      </c>
      <c r="J922">
        <v>1</v>
      </c>
      <c r="K922" t="s">
        <v>22</v>
      </c>
      <c r="L922">
        <v>99</v>
      </c>
      <c r="M922" t="s">
        <v>260</v>
      </c>
      <c r="N922">
        <v>71778</v>
      </c>
      <c r="R922" s="2">
        <f t="shared" si="29"/>
        <v>81.483499642407111</v>
      </c>
      <c r="S922" s="2">
        <f>VLOOKUP(A922,'Health Total'!$A$2:$S$226,14,0)</f>
        <v>88089</v>
      </c>
    </row>
    <row r="923" spans="1:19" x14ac:dyDescent="0.45">
      <c r="A923" s="2" t="str">
        <f t="shared" si="28"/>
        <v>2023|Northland|Private Dwelling</v>
      </c>
      <c r="B923" t="s">
        <v>16</v>
      </c>
      <c r="C923" t="s">
        <v>17</v>
      </c>
      <c r="D923" t="s">
        <v>18</v>
      </c>
      <c r="E923" t="s">
        <v>19</v>
      </c>
      <c r="F923">
        <v>2023</v>
      </c>
      <c r="G923">
        <v>2023</v>
      </c>
      <c r="H923">
        <v>100</v>
      </c>
      <c r="I923" t="s">
        <v>255</v>
      </c>
      <c r="J923">
        <v>2</v>
      </c>
      <c r="K923" t="s">
        <v>23</v>
      </c>
      <c r="L923">
        <v>1</v>
      </c>
      <c r="M923" t="s">
        <v>261</v>
      </c>
      <c r="N923">
        <v>15141</v>
      </c>
      <c r="R923" s="2">
        <f t="shared" si="29"/>
        <v>17.358555460017197</v>
      </c>
      <c r="S923" s="2">
        <f>VLOOKUP(A923,'Health Total'!$A$2:$S$226,14,0)</f>
        <v>87225</v>
      </c>
    </row>
    <row r="924" spans="1:19" x14ac:dyDescent="0.45">
      <c r="A924" s="2" t="str">
        <f t="shared" si="28"/>
        <v>2023|Northland|Non-private Dwelling</v>
      </c>
      <c r="B924" t="s">
        <v>16</v>
      </c>
      <c r="C924" t="s">
        <v>17</v>
      </c>
      <c r="D924" t="s">
        <v>18</v>
      </c>
      <c r="E924" t="s">
        <v>19</v>
      </c>
      <c r="F924">
        <v>2023</v>
      </c>
      <c r="G924">
        <v>2023</v>
      </c>
      <c r="H924">
        <v>100</v>
      </c>
      <c r="I924" t="s">
        <v>255</v>
      </c>
      <c r="J924">
        <v>2</v>
      </c>
      <c r="K924" t="s">
        <v>23</v>
      </c>
      <c r="L924">
        <v>2</v>
      </c>
      <c r="M924" t="s">
        <v>262</v>
      </c>
      <c r="N924">
        <v>303</v>
      </c>
      <c r="R924" s="2">
        <f t="shared" si="29"/>
        <v>34.94809688581315</v>
      </c>
      <c r="S924" s="2">
        <f>VLOOKUP(A924,'Health Total'!$A$2:$S$226,14,0)</f>
        <v>867</v>
      </c>
    </row>
    <row r="925" spans="1:19" x14ac:dyDescent="0.45">
      <c r="A925" s="2" t="str">
        <f t="shared" si="28"/>
        <v>2023|Northland|Total - dwelling type</v>
      </c>
      <c r="B925" t="s">
        <v>16</v>
      </c>
      <c r="C925" t="s">
        <v>17</v>
      </c>
      <c r="D925" t="s">
        <v>18</v>
      </c>
      <c r="E925" t="s">
        <v>19</v>
      </c>
      <c r="F925">
        <v>2023</v>
      </c>
      <c r="G925">
        <v>2023</v>
      </c>
      <c r="H925">
        <v>100</v>
      </c>
      <c r="I925" t="s">
        <v>255</v>
      </c>
      <c r="J925">
        <v>2</v>
      </c>
      <c r="K925" t="s">
        <v>23</v>
      </c>
      <c r="L925">
        <v>99</v>
      </c>
      <c r="M925" t="s">
        <v>260</v>
      </c>
      <c r="N925">
        <v>15447</v>
      </c>
      <c r="R925" s="2">
        <f t="shared" si="29"/>
        <v>17.535674147736948</v>
      </c>
      <c r="S925" s="2">
        <f>VLOOKUP(A925,'Health Total'!$A$2:$S$226,14,0)</f>
        <v>88089</v>
      </c>
    </row>
    <row r="926" spans="1:19" x14ac:dyDescent="0.45">
      <c r="A926" s="2" t="str">
        <f t="shared" si="28"/>
        <v>2023|Northland|Private Dwelling</v>
      </c>
      <c r="B926" t="s">
        <v>16</v>
      </c>
      <c r="C926" t="s">
        <v>17</v>
      </c>
      <c r="D926" t="s">
        <v>18</v>
      </c>
      <c r="E926" t="s">
        <v>19</v>
      </c>
      <c r="F926">
        <v>2023</v>
      </c>
      <c r="G926">
        <v>2023</v>
      </c>
      <c r="H926">
        <v>100</v>
      </c>
      <c r="I926" t="s">
        <v>255</v>
      </c>
      <c r="J926">
        <v>21</v>
      </c>
      <c r="K926" t="s">
        <v>26</v>
      </c>
      <c r="L926">
        <v>1</v>
      </c>
      <c r="M926" t="s">
        <v>261</v>
      </c>
      <c r="N926">
        <v>6930</v>
      </c>
      <c r="R926" s="2">
        <f t="shared" si="29"/>
        <v>7.9449699054170253</v>
      </c>
      <c r="S926" s="2">
        <f>VLOOKUP(A926,'Health Total'!$A$2:$S$226,14,0)</f>
        <v>87225</v>
      </c>
    </row>
    <row r="927" spans="1:19" x14ac:dyDescent="0.45">
      <c r="A927" s="2" t="str">
        <f t="shared" si="28"/>
        <v>2023|Northland|Non-private Dwelling</v>
      </c>
      <c r="B927" t="s">
        <v>16</v>
      </c>
      <c r="C927" t="s">
        <v>17</v>
      </c>
      <c r="D927" t="s">
        <v>18</v>
      </c>
      <c r="E927" t="s">
        <v>19</v>
      </c>
      <c r="F927">
        <v>2023</v>
      </c>
      <c r="G927">
        <v>2023</v>
      </c>
      <c r="H927">
        <v>100</v>
      </c>
      <c r="I927" t="s">
        <v>255</v>
      </c>
      <c r="J927">
        <v>21</v>
      </c>
      <c r="K927" t="s">
        <v>26</v>
      </c>
      <c r="L927">
        <v>2</v>
      </c>
      <c r="M927" t="s">
        <v>262</v>
      </c>
      <c r="N927">
        <v>129</v>
      </c>
      <c r="R927" s="2">
        <f t="shared" si="29"/>
        <v>14.878892733564014</v>
      </c>
      <c r="S927" s="2">
        <f>VLOOKUP(A927,'Health Total'!$A$2:$S$226,14,0)</f>
        <v>867</v>
      </c>
    </row>
    <row r="928" spans="1:19" x14ac:dyDescent="0.45">
      <c r="A928" s="2" t="str">
        <f t="shared" si="28"/>
        <v>2023|Northland|Total - dwelling type</v>
      </c>
      <c r="B928" t="s">
        <v>16</v>
      </c>
      <c r="C928" t="s">
        <v>17</v>
      </c>
      <c r="D928" t="s">
        <v>18</v>
      </c>
      <c r="E928" t="s">
        <v>19</v>
      </c>
      <c r="F928">
        <v>2023</v>
      </c>
      <c r="G928">
        <v>2023</v>
      </c>
      <c r="H928">
        <v>100</v>
      </c>
      <c r="I928" t="s">
        <v>255</v>
      </c>
      <c r="J928">
        <v>21</v>
      </c>
      <c r="K928" t="s">
        <v>26</v>
      </c>
      <c r="L928">
        <v>99</v>
      </c>
      <c r="M928" t="s">
        <v>260</v>
      </c>
      <c r="N928">
        <v>7059</v>
      </c>
      <c r="R928" s="2">
        <f t="shared" si="29"/>
        <v>8.0134863603855191</v>
      </c>
      <c r="S928" s="2">
        <f>VLOOKUP(A928,'Health Total'!$A$2:$S$226,14,0)</f>
        <v>88089</v>
      </c>
    </row>
    <row r="929" spans="1:19" x14ac:dyDescent="0.45">
      <c r="A929" s="2" t="str">
        <f t="shared" si="28"/>
        <v>2023|Northland|Private Dwelling</v>
      </c>
      <c r="B929" t="s">
        <v>16</v>
      </c>
      <c r="C929" t="s">
        <v>17</v>
      </c>
      <c r="D929" t="s">
        <v>18</v>
      </c>
      <c r="E929" t="s">
        <v>19</v>
      </c>
      <c r="F929">
        <v>2023</v>
      </c>
      <c r="G929">
        <v>2023</v>
      </c>
      <c r="H929">
        <v>100</v>
      </c>
      <c r="I929" t="s">
        <v>255</v>
      </c>
      <c r="J929">
        <v>22</v>
      </c>
      <c r="K929" t="s">
        <v>27</v>
      </c>
      <c r="L929">
        <v>1</v>
      </c>
      <c r="M929" t="s">
        <v>261</v>
      </c>
      <c r="N929">
        <v>8214</v>
      </c>
      <c r="R929" s="2">
        <f t="shared" si="29"/>
        <v>9.4170249355116074</v>
      </c>
      <c r="S929" s="2">
        <f>VLOOKUP(A929,'Health Total'!$A$2:$S$226,14,0)</f>
        <v>87225</v>
      </c>
    </row>
    <row r="930" spans="1:19" x14ac:dyDescent="0.45">
      <c r="A930" s="2" t="str">
        <f t="shared" si="28"/>
        <v>2023|Northland|Non-private Dwelling</v>
      </c>
      <c r="B930" t="s">
        <v>16</v>
      </c>
      <c r="C930" t="s">
        <v>17</v>
      </c>
      <c r="D930" t="s">
        <v>18</v>
      </c>
      <c r="E930" t="s">
        <v>19</v>
      </c>
      <c r="F930">
        <v>2023</v>
      </c>
      <c r="G930">
        <v>2023</v>
      </c>
      <c r="H930">
        <v>100</v>
      </c>
      <c r="I930" t="s">
        <v>255</v>
      </c>
      <c r="J930">
        <v>22</v>
      </c>
      <c r="K930" t="s">
        <v>27</v>
      </c>
      <c r="L930">
        <v>2</v>
      </c>
      <c r="M930" t="s">
        <v>262</v>
      </c>
      <c r="N930">
        <v>171</v>
      </c>
      <c r="R930" s="2">
        <f t="shared" si="29"/>
        <v>19.72318339100346</v>
      </c>
      <c r="S930" s="2">
        <f>VLOOKUP(A930,'Health Total'!$A$2:$S$226,14,0)</f>
        <v>867</v>
      </c>
    </row>
    <row r="931" spans="1:19" x14ac:dyDescent="0.45">
      <c r="A931" s="2" t="str">
        <f t="shared" si="28"/>
        <v>2023|Northland|Total - dwelling type</v>
      </c>
      <c r="B931" t="s">
        <v>16</v>
      </c>
      <c r="C931" t="s">
        <v>17</v>
      </c>
      <c r="D931" t="s">
        <v>18</v>
      </c>
      <c r="E931" t="s">
        <v>19</v>
      </c>
      <c r="F931">
        <v>2023</v>
      </c>
      <c r="G931">
        <v>2023</v>
      </c>
      <c r="H931">
        <v>100</v>
      </c>
      <c r="I931" t="s">
        <v>255</v>
      </c>
      <c r="J931">
        <v>22</v>
      </c>
      <c r="K931" t="s">
        <v>27</v>
      </c>
      <c r="L931">
        <v>99</v>
      </c>
      <c r="M931" t="s">
        <v>260</v>
      </c>
      <c r="N931">
        <v>8385</v>
      </c>
      <c r="R931" s="2">
        <f t="shared" si="29"/>
        <v>9.5187821407894297</v>
      </c>
      <c r="S931" s="2">
        <f>VLOOKUP(A931,'Health Total'!$A$2:$S$226,14,0)</f>
        <v>88089</v>
      </c>
    </row>
    <row r="932" spans="1:19" x14ac:dyDescent="0.45">
      <c r="A932" s="2" t="str">
        <f t="shared" si="28"/>
        <v>2023|Northland|Private Dwelling</v>
      </c>
      <c r="B932" t="s">
        <v>16</v>
      </c>
      <c r="C932" t="s">
        <v>17</v>
      </c>
      <c r="D932" t="s">
        <v>18</v>
      </c>
      <c r="E932" t="s">
        <v>19</v>
      </c>
      <c r="F932">
        <v>2023</v>
      </c>
      <c r="G932">
        <v>2023</v>
      </c>
      <c r="H932">
        <v>100</v>
      </c>
      <c r="I932" t="s">
        <v>255</v>
      </c>
      <c r="J932">
        <v>3</v>
      </c>
      <c r="K932" t="s">
        <v>28</v>
      </c>
      <c r="L932">
        <v>1</v>
      </c>
      <c r="M932" t="s">
        <v>261</v>
      </c>
      <c r="N932">
        <v>864</v>
      </c>
      <c r="R932" s="2">
        <f t="shared" si="29"/>
        <v>0.99054170249355122</v>
      </c>
      <c r="S932" s="2">
        <f>VLOOKUP(A932,'Health Total'!$A$2:$S$226,14,0)</f>
        <v>87225</v>
      </c>
    </row>
    <row r="933" spans="1:19" x14ac:dyDescent="0.45">
      <c r="A933" s="2" t="str">
        <f t="shared" si="28"/>
        <v>2023|Northland|Non-private Dwelling</v>
      </c>
      <c r="B933" t="s">
        <v>16</v>
      </c>
      <c r="C933" t="s">
        <v>17</v>
      </c>
      <c r="D933" t="s">
        <v>18</v>
      </c>
      <c r="E933" t="s">
        <v>19</v>
      </c>
      <c r="F933">
        <v>2023</v>
      </c>
      <c r="G933">
        <v>2023</v>
      </c>
      <c r="H933">
        <v>100</v>
      </c>
      <c r="I933" t="s">
        <v>255</v>
      </c>
      <c r="J933">
        <v>3</v>
      </c>
      <c r="K933" t="s">
        <v>28</v>
      </c>
      <c r="L933">
        <v>2</v>
      </c>
      <c r="M933" t="s">
        <v>262</v>
      </c>
      <c r="N933">
        <v>3</v>
      </c>
      <c r="R933" s="2">
        <f t="shared" si="29"/>
        <v>0.34602076124567477</v>
      </c>
      <c r="S933" s="2">
        <f>VLOOKUP(A933,'Health Total'!$A$2:$S$226,14,0)</f>
        <v>867</v>
      </c>
    </row>
    <row r="934" spans="1:19" x14ac:dyDescent="0.45">
      <c r="A934" s="2" t="str">
        <f t="shared" si="28"/>
        <v>2023|Northland|Total - dwelling type</v>
      </c>
      <c r="B934" t="s">
        <v>16</v>
      </c>
      <c r="C934" t="s">
        <v>17</v>
      </c>
      <c r="D934" t="s">
        <v>18</v>
      </c>
      <c r="E934" t="s">
        <v>19</v>
      </c>
      <c r="F934">
        <v>2023</v>
      </c>
      <c r="G934">
        <v>2023</v>
      </c>
      <c r="H934">
        <v>100</v>
      </c>
      <c r="I934" t="s">
        <v>255</v>
      </c>
      <c r="J934">
        <v>3</v>
      </c>
      <c r="K934" t="s">
        <v>28</v>
      </c>
      <c r="L934">
        <v>99</v>
      </c>
      <c r="M934" t="s">
        <v>260</v>
      </c>
      <c r="N934">
        <v>867</v>
      </c>
      <c r="R934" s="2">
        <f t="shared" si="29"/>
        <v>0.98423185641794086</v>
      </c>
      <c r="S934" s="2">
        <f>VLOOKUP(A934,'Health Total'!$A$2:$S$226,14,0)</f>
        <v>88089</v>
      </c>
    </row>
    <row r="935" spans="1:19" x14ac:dyDescent="0.45">
      <c r="A935" s="2" t="str">
        <f t="shared" si="28"/>
        <v>2023|Northland|Private Dwelling</v>
      </c>
      <c r="B935" t="s">
        <v>16</v>
      </c>
      <c r="C935" t="s">
        <v>17</v>
      </c>
      <c r="D935" t="s">
        <v>18</v>
      </c>
      <c r="E935" t="s">
        <v>19</v>
      </c>
      <c r="F935">
        <v>2023</v>
      </c>
      <c r="G935">
        <v>2023</v>
      </c>
      <c r="H935">
        <v>100</v>
      </c>
      <c r="I935" t="s">
        <v>255</v>
      </c>
      <c r="J935">
        <v>999</v>
      </c>
      <c r="K935" t="s">
        <v>29</v>
      </c>
      <c r="L935">
        <v>1</v>
      </c>
      <c r="M935" t="s">
        <v>261</v>
      </c>
      <c r="N935">
        <v>87225</v>
      </c>
      <c r="R935" s="2">
        <f t="shared" si="29"/>
        <v>100</v>
      </c>
      <c r="S935" s="2">
        <f>VLOOKUP(A935,'Health Total'!$A$2:$S$226,14,0)</f>
        <v>87225</v>
      </c>
    </row>
    <row r="936" spans="1:19" x14ac:dyDescent="0.45">
      <c r="A936" s="2" t="str">
        <f t="shared" si="28"/>
        <v>2023|Northland|Non-private Dwelling</v>
      </c>
      <c r="B936" t="s">
        <v>16</v>
      </c>
      <c r="C936" t="s">
        <v>17</v>
      </c>
      <c r="D936" t="s">
        <v>18</v>
      </c>
      <c r="E936" t="s">
        <v>19</v>
      </c>
      <c r="F936">
        <v>2023</v>
      </c>
      <c r="G936">
        <v>2023</v>
      </c>
      <c r="H936">
        <v>100</v>
      </c>
      <c r="I936" t="s">
        <v>255</v>
      </c>
      <c r="J936">
        <v>999</v>
      </c>
      <c r="K936" t="s">
        <v>29</v>
      </c>
      <c r="L936">
        <v>2</v>
      </c>
      <c r="M936" t="s">
        <v>262</v>
      </c>
      <c r="N936">
        <v>867</v>
      </c>
      <c r="R936" s="2">
        <f t="shared" si="29"/>
        <v>100</v>
      </c>
      <c r="S936" s="2">
        <f>VLOOKUP(A936,'Health Total'!$A$2:$S$226,14,0)</f>
        <v>867</v>
      </c>
    </row>
    <row r="937" spans="1:19" x14ac:dyDescent="0.45">
      <c r="A937" s="2" t="str">
        <f t="shared" si="28"/>
        <v>2023|Northland|Total - dwelling type</v>
      </c>
      <c r="B937" t="s">
        <v>16</v>
      </c>
      <c r="C937" t="s">
        <v>17</v>
      </c>
      <c r="D937" t="s">
        <v>18</v>
      </c>
      <c r="E937" t="s">
        <v>19</v>
      </c>
      <c r="F937">
        <v>2023</v>
      </c>
      <c r="G937">
        <v>2023</v>
      </c>
      <c r="H937">
        <v>100</v>
      </c>
      <c r="I937" t="s">
        <v>255</v>
      </c>
      <c r="J937">
        <v>999</v>
      </c>
      <c r="K937" t="s">
        <v>29</v>
      </c>
      <c r="L937">
        <v>99</v>
      </c>
      <c r="M937" t="s">
        <v>260</v>
      </c>
      <c r="N937">
        <v>88089</v>
      </c>
      <c r="R937" s="2">
        <f t="shared" si="29"/>
        <v>100</v>
      </c>
      <c r="S937" s="2">
        <f>VLOOKUP(A937,'Health Total'!$A$2:$S$226,14,0)</f>
        <v>88089</v>
      </c>
    </row>
    <row r="938" spans="1:19" x14ac:dyDescent="0.45">
      <c r="A938" s="2" t="str">
        <f t="shared" si="28"/>
        <v>2023|WaitematƒÅ|Private Dwelling</v>
      </c>
      <c r="B938" t="s">
        <v>16</v>
      </c>
      <c r="C938" t="s">
        <v>17</v>
      </c>
      <c r="D938" t="s">
        <v>18</v>
      </c>
      <c r="E938" t="s">
        <v>19</v>
      </c>
      <c r="F938">
        <v>2023</v>
      </c>
      <c r="G938">
        <v>2023</v>
      </c>
      <c r="H938">
        <v>101</v>
      </c>
      <c r="I938" t="s">
        <v>254</v>
      </c>
      <c r="J938">
        <v>1</v>
      </c>
      <c r="K938" t="s">
        <v>22</v>
      </c>
      <c r="L938">
        <v>1</v>
      </c>
      <c r="M938" t="s">
        <v>261</v>
      </c>
      <c r="N938">
        <v>213519</v>
      </c>
      <c r="R938" s="2">
        <f t="shared" si="29"/>
        <v>89.170226894020061</v>
      </c>
      <c r="S938" s="2">
        <f>VLOOKUP(A938,'Health Total'!$A$2:$S$226,14,0)</f>
        <v>239451</v>
      </c>
    </row>
    <row r="939" spans="1:19" x14ac:dyDescent="0.45">
      <c r="A939" s="2" t="str">
        <f t="shared" si="28"/>
        <v>2023|WaitematƒÅ|Non-private Dwelling</v>
      </c>
      <c r="B939" t="s">
        <v>16</v>
      </c>
      <c r="C939" t="s">
        <v>17</v>
      </c>
      <c r="D939" t="s">
        <v>18</v>
      </c>
      <c r="E939" t="s">
        <v>19</v>
      </c>
      <c r="F939">
        <v>2023</v>
      </c>
      <c r="G939">
        <v>2023</v>
      </c>
      <c r="H939">
        <v>101</v>
      </c>
      <c r="I939" t="s">
        <v>254</v>
      </c>
      <c r="J939">
        <v>1</v>
      </c>
      <c r="K939" t="s">
        <v>22</v>
      </c>
      <c r="L939">
        <v>2</v>
      </c>
      <c r="M939" t="s">
        <v>262</v>
      </c>
      <c r="N939">
        <v>528</v>
      </c>
      <c r="R939" s="2">
        <f t="shared" si="29"/>
        <v>76.855895196506552</v>
      </c>
      <c r="S939" s="2">
        <f>VLOOKUP(A939,'Health Total'!$A$2:$S$226,14,0)</f>
        <v>687</v>
      </c>
    </row>
    <row r="940" spans="1:19" x14ac:dyDescent="0.45">
      <c r="A940" s="2" t="str">
        <f t="shared" si="28"/>
        <v>2023|WaitematƒÅ|Total - dwelling type</v>
      </c>
      <c r="B940" t="s">
        <v>16</v>
      </c>
      <c r="C940" t="s">
        <v>17</v>
      </c>
      <c r="D940" t="s">
        <v>18</v>
      </c>
      <c r="E940" t="s">
        <v>19</v>
      </c>
      <c r="F940">
        <v>2023</v>
      </c>
      <c r="G940">
        <v>2023</v>
      </c>
      <c r="H940">
        <v>101</v>
      </c>
      <c r="I940" t="s">
        <v>254</v>
      </c>
      <c r="J940">
        <v>1</v>
      </c>
      <c r="K940" t="s">
        <v>22</v>
      </c>
      <c r="L940">
        <v>99</v>
      </c>
      <c r="M940" t="s">
        <v>260</v>
      </c>
      <c r="N940">
        <v>214047</v>
      </c>
      <c r="R940" s="2">
        <f t="shared" si="29"/>
        <v>89.134997376508508</v>
      </c>
      <c r="S940" s="2">
        <f>VLOOKUP(A940,'Health Total'!$A$2:$S$226,14,0)</f>
        <v>240138</v>
      </c>
    </row>
    <row r="941" spans="1:19" x14ac:dyDescent="0.45">
      <c r="A941" s="2" t="str">
        <f t="shared" si="28"/>
        <v>2023|WaitematƒÅ|Private Dwelling</v>
      </c>
      <c r="B941" t="s">
        <v>16</v>
      </c>
      <c r="C941" t="s">
        <v>17</v>
      </c>
      <c r="D941" t="s">
        <v>18</v>
      </c>
      <c r="E941" t="s">
        <v>19</v>
      </c>
      <c r="F941">
        <v>2023</v>
      </c>
      <c r="G941">
        <v>2023</v>
      </c>
      <c r="H941">
        <v>101</v>
      </c>
      <c r="I941" t="s">
        <v>254</v>
      </c>
      <c r="J941">
        <v>2</v>
      </c>
      <c r="K941" t="s">
        <v>23</v>
      </c>
      <c r="L941">
        <v>1</v>
      </c>
      <c r="M941" t="s">
        <v>261</v>
      </c>
      <c r="N941">
        <v>20925</v>
      </c>
      <c r="R941" s="2">
        <f t="shared" si="29"/>
        <v>8.7387398674467853</v>
      </c>
      <c r="S941" s="2">
        <f>VLOOKUP(A941,'Health Total'!$A$2:$S$226,14,0)</f>
        <v>239451</v>
      </c>
    </row>
    <row r="942" spans="1:19" x14ac:dyDescent="0.45">
      <c r="A942" s="2" t="str">
        <f t="shared" si="28"/>
        <v>2023|WaitematƒÅ|Non-private Dwelling</v>
      </c>
      <c r="B942" t="s">
        <v>16</v>
      </c>
      <c r="C942" t="s">
        <v>17</v>
      </c>
      <c r="D942" t="s">
        <v>18</v>
      </c>
      <c r="E942" t="s">
        <v>19</v>
      </c>
      <c r="F942">
        <v>2023</v>
      </c>
      <c r="G942">
        <v>2023</v>
      </c>
      <c r="H942">
        <v>101</v>
      </c>
      <c r="I942" t="s">
        <v>254</v>
      </c>
      <c r="J942">
        <v>2</v>
      </c>
      <c r="K942" t="s">
        <v>23</v>
      </c>
      <c r="L942">
        <v>2</v>
      </c>
      <c r="M942" t="s">
        <v>262</v>
      </c>
      <c r="N942">
        <v>144</v>
      </c>
      <c r="R942" s="2">
        <f t="shared" si="29"/>
        <v>20.960698689956331</v>
      </c>
      <c r="S942" s="2">
        <f>VLOOKUP(A942,'Health Total'!$A$2:$S$226,14,0)</f>
        <v>687</v>
      </c>
    </row>
    <row r="943" spans="1:19" x14ac:dyDescent="0.45">
      <c r="A943" s="2" t="str">
        <f t="shared" si="28"/>
        <v>2023|WaitematƒÅ|Total - dwelling type</v>
      </c>
      <c r="B943" t="s">
        <v>16</v>
      </c>
      <c r="C943" t="s">
        <v>17</v>
      </c>
      <c r="D943" t="s">
        <v>18</v>
      </c>
      <c r="E943" t="s">
        <v>19</v>
      </c>
      <c r="F943">
        <v>2023</v>
      </c>
      <c r="G943">
        <v>2023</v>
      </c>
      <c r="H943">
        <v>101</v>
      </c>
      <c r="I943" t="s">
        <v>254</v>
      </c>
      <c r="J943">
        <v>2</v>
      </c>
      <c r="K943" t="s">
        <v>23</v>
      </c>
      <c r="L943">
        <v>99</v>
      </c>
      <c r="M943" t="s">
        <v>260</v>
      </c>
      <c r="N943">
        <v>21069</v>
      </c>
      <c r="R943" s="2">
        <f t="shared" si="29"/>
        <v>8.7737051195562543</v>
      </c>
      <c r="S943" s="2">
        <f>VLOOKUP(A943,'Health Total'!$A$2:$S$226,14,0)</f>
        <v>240138</v>
      </c>
    </row>
    <row r="944" spans="1:19" x14ac:dyDescent="0.45">
      <c r="A944" s="2" t="str">
        <f t="shared" si="28"/>
        <v>2023|WaitematƒÅ|Private Dwelling</v>
      </c>
      <c r="B944" t="s">
        <v>16</v>
      </c>
      <c r="C944" t="s">
        <v>17</v>
      </c>
      <c r="D944" t="s">
        <v>18</v>
      </c>
      <c r="E944" t="s">
        <v>19</v>
      </c>
      <c r="F944">
        <v>2023</v>
      </c>
      <c r="G944">
        <v>2023</v>
      </c>
      <c r="H944">
        <v>101</v>
      </c>
      <c r="I944" t="s">
        <v>254</v>
      </c>
      <c r="J944">
        <v>21</v>
      </c>
      <c r="K944" t="s">
        <v>26</v>
      </c>
      <c r="L944">
        <v>1</v>
      </c>
      <c r="M944" t="s">
        <v>261</v>
      </c>
      <c r="N944">
        <v>11337</v>
      </c>
      <c r="R944" s="2">
        <f t="shared" si="29"/>
        <v>4.7345803525564731</v>
      </c>
      <c r="S944" s="2">
        <f>VLOOKUP(A944,'Health Total'!$A$2:$S$226,14,0)</f>
        <v>239451</v>
      </c>
    </row>
    <row r="945" spans="1:19" x14ac:dyDescent="0.45">
      <c r="A945" s="2" t="str">
        <f t="shared" si="28"/>
        <v>2023|WaitematƒÅ|Non-private Dwelling</v>
      </c>
      <c r="B945" t="s">
        <v>16</v>
      </c>
      <c r="C945" t="s">
        <v>17</v>
      </c>
      <c r="D945" t="s">
        <v>18</v>
      </c>
      <c r="E945" t="s">
        <v>19</v>
      </c>
      <c r="F945">
        <v>2023</v>
      </c>
      <c r="G945">
        <v>2023</v>
      </c>
      <c r="H945">
        <v>101</v>
      </c>
      <c r="I945" t="s">
        <v>254</v>
      </c>
      <c r="J945">
        <v>21</v>
      </c>
      <c r="K945" t="s">
        <v>26</v>
      </c>
      <c r="L945">
        <v>2</v>
      </c>
      <c r="M945" t="s">
        <v>262</v>
      </c>
      <c r="N945">
        <v>51</v>
      </c>
      <c r="R945" s="2">
        <f t="shared" si="29"/>
        <v>7.4235807860262017</v>
      </c>
      <c r="S945" s="2">
        <f>VLOOKUP(A945,'Health Total'!$A$2:$S$226,14,0)</f>
        <v>687</v>
      </c>
    </row>
    <row r="946" spans="1:19" x14ac:dyDescent="0.45">
      <c r="A946" s="2" t="str">
        <f t="shared" si="28"/>
        <v>2023|WaitematƒÅ|Total - dwelling type</v>
      </c>
      <c r="B946" t="s">
        <v>16</v>
      </c>
      <c r="C946" t="s">
        <v>17</v>
      </c>
      <c r="D946" t="s">
        <v>18</v>
      </c>
      <c r="E946" t="s">
        <v>19</v>
      </c>
      <c r="F946">
        <v>2023</v>
      </c>
      <c r="G946">
        <v>2023</v>
      </c>
      <c r="H946">
        <v>101</v>
      </c>
      <c r="I946" t="s">
        <v>254</v>
      </c>
      <c r="J946">
        <v>21</v>
      </c>
      <c r="K946" t="s">
        <v>26</v>
      </c>
      <c r="L946">
        <v>99</v>
      </c>
      <c r="M946" t="s">
        <v>260</v>
      </c>
      <c r="N946">
        <v>11388</v>
      </c>
      <c r="R946" s="2">
        <f t="shared" si="29"/>
        <v>4.7422731929140749</v>
      </c>
      <c r="S946" s="2">
        <f>VLOOKUP(A946,'Health Total'!$A$2:$S$226,14,0)</f>
        <v>240138</v>
      </c>
    </row>
    <row r="947" spans="1:19" x14ac:dyDescent="0.45">
      <c r="A947" s="2" t="str">
        <f t="shared" si="28"/>
        <v>2023|WaitematƒÅ|Private Dwelling</v>
      </c>
      <c r="B947" t="s">
        <v>16</v>
      </c>
      <c r="C947" t="s">
        <v>17</v>
      </c>
      <c r="D947" t="s">
        <v>18</v>
      </c>
      <c r="E947" t="s">
        <v>19</v>
      </c>
      <c r="F947">
        <v>2023</v>
      </c>
      <c r="G947">
        <v>2023</v>
      </c>
      <c r="H947">
        <v>101</v>
      </c>
      <c r="I947" t="s">
        <v>254</v>
      </c>
      <c r="J947">
        <v>22</v>
      </c>
      <c r="K947" t="s">
        <v>27</v>
      </c>
      <c r="L947">
        <v>1</v>
      </c>
      <c r="M947" t="s">
        <v>261</v>
      </c>
      <c r="N947">
        <v>9588</v>
      </c>
      <c r="R947" s="2">
        <f t="shared" si="29"/>
        <v>4.0041595148903122</v>
      </c>
      <c r="S947" s="2">
        <f>VLOOKUP(A947,'Health Total'!$A$2:$S$226,14,0)</f>
        <v>239451</v>
      </c>
    </row>
    <row r="948" spans="1:19" x14ac:dyDescent="0.45">
      <c r="A948" s="2" t="str">
        <f t="shared" si="28"/>
        <v>2023|WaitematƒÅ|Non-private Dwelling</v>
      </c>
      <c r="B948" t="s">
        <v>16</v>
      </c>
      <c r="C948" t="s">
        <v>17</v>
      </c>
      <c r="D948" t="s">
        <v>18</v>
      </c>
      <c r="E948" t="s">
        <v>19</v>
      </c>
      <c r="F948">
        <v>2023</v>
      </c>
      <c r="G948">
        <v>2023</v>
      </c>
      <c r="H948">
        <v>101</v>
      </c>
      <c r="I948" t="s">
        <v>254</v>
      </c>
      <c r="J948">
        <v>22</v>
      </c>
      <c r="K948" t="s">
        <v>27</v>
      </c>
      <c r="L948">
        <v>2</v>
      </c>
      <c r="M948" t="s">
        <v>262</v>
      </c>
      <c r="N948">
        <v>93</v>
      </c>
      <c r="R948" s="2">
        <f t="shared" si="29"/>
        <v>13.537117903930133</v>
      </c>
      <c r="S948" s="2">
        <f>VLOOKUP(A948,'Health Total'!$A$2:$S$226,14,0)</f>
        <v>687</v>
      </c>
    </row>
    <row r="949" spans="1:19" x14ac:dyDescent="0.45">
      <c r="A949" s="2" t="str">
        <f t="shared" si="28"/>
        <v>2023|WaitematƒÅ|Total - dwelling type</v>
      </c>
      <c r="B949" t="s">
        <v>16</v>
      </c>
      <c r="C949" t="s">
        <v>17</v>
      </c>
      <c r="D949" t="s">
        <v>18</v>
      </c>
      <c r="E949" t="s">
        <v>19</v>
      </c>
      <c r="F949">
        <v>2023</v>
      </c>
      <c r="G949">
        <v>2023</v>
      </c>
      <c r="H949">
        <v>101</v>
      </c>
      <c r="I949" t="s">
        <v>254</v>
      </c>
      <c r="J949">
        <v>22</v>
      </c>
      <c r="K949" t="s">
        <v>27</v>
      </c>
      <c r="L949">
        <v>99</v>
      </c>
      <c r="M949" t="s">
        <v>260</v>
      </c>
      <c r="N949">
        <v>9681</v>
      </c>
      <c r="R949" s="2">
        <f t="shared" si="29"/>
        <v>4.0314319266421812</v>
      </c>
      <c r="S949" s="2">
        <f>VLOOKUP(A949,'Health Total'!$A$2:$S$226,14,0)</f>
        <v>240138</v>
      </c>
    </row>
    <row r="950" spans="1:19" x14ac:dyDescent="0.45">
      <c r="A950" s="2" t="str">
        <f t="shared" si="28"/>
        <v>2023|WaitematƒÅ|Private Dwelling</v>
      </c>
      <c r="B950" t="s">
        <v>16</v>
      </c>
      <c r="C950" t="s">
        <v>17</v>
      </c>
      <c r="D950" t="s">
        <v>18</v>
      </c>
      <c r="E950" t="s">
        <v>19</v>
      </c>
      <c r="F950">
        <v>2023</v>
      </c>
      <c r="G950">
        <v>2023</v>
      </c>
      <c r="H950">
        <v>101</v>
      </c>
      <c r="I950" t="s">
        <v>254</v>
      </c>
      <c r="J950">
        <v>3</v>
      </c>
      <c r="K950" t="s">
        <v>28</v>
      </c>
      <c r="L950">
        <v>1</v>
      </c>
      <c r="M950" t="s">
        <v>261</v>
      </c>
      <c r="N950">
        <v>5013</v>
      </c>
      <c r="R950" s="2">
        <f t="shared" si="29"/>
        <v>2.093538970394778</v>
      </c>
      <c r="S950" s="2">
        <f>VLOOKUP(A950,'Health Total'!$A$2:$S$226,14,0)</f>
        <v>239451</v>
      </c>
    </row>
    <row r="951" spans="1:19" x14ac:dyDescent="0.45">
      <c r="A951" s="2" t="str">
        <f t="shared" si="28"/>
        <v>2023|WaitematƒÅ|Non-private Dwelling</v>
      </c>
      <c r="B951" t="s">
        <v>16</v>
      </c>
      <c r="C951" t="s">
        <v>17</v>
      </c>
      <c r="D951" t="s">
        <v>18</v>
      </c>
      <c r="E951" t="s">
        <v>19</v>
      </c>
      <c r="F951">
        <v>2023</v>
      </c>
      <c r="G951">
        <v>2023</v>
      </c>
      <c r="H951">
        <v>101</v>
      </c>
      <c r="I951" t="s">
        <v>254</v>
      </c>
      <c r="J951">
        <v>3</v>
      </c>
      <c r="K951" t="s">
        <v>28</v>
      </c>
      <c r="L951">
        <v>2</v>
      </c>
      <c r="M951" t="s">
        <v>262</v>
      </c>
      <c r="N951">
        <v>12</v>
      </c>
      <c r="R951" s="2">
        <f t="shared" si="29"/>
        <v>1.7467248908296942</v>
      </c>
      <c r="S951" s="2">
        <f>VLOOKUP(A951,'Health Total'!$A$2:$S$226,14,0)</f>
        <v>687</v>
      </c>
    </row>
    <row r="952" spans="1:19" x14ac:dyDescent="0.45">
      <c r="A952" s="2" t="str">
        <f t="shared" si="28"/>
        <v>2023|WaitematƒÅ|Total - dwelling type</v>
      </c>
      <c r="B952" t="s">
        <v>16</v>
      </c>
      <c r="C952" t="s">
        <v>17</v>
      </c>
      <c r="D952" t="s">
        <v>18</v>
      </c>
      <c r="E952" t="s">
        <v>19</v>
      </c>
      <c r="F952">
        <v>2023</v>
      </c>
      <c r="G952">
        <v>2023</v>
      </c>
      <c r="H952">
        <v>101</v>
      </c>
      <c r="I952" t="s">
        <v>254</v>
      </c>
      <c r="J952">
        <v>3</v>
      </c>
      <c r="K952" t="s">
        <v>28</v>
      </c>
      <c r="L952">
        <v>99</v>
      </c>
      <c r="M952" t="s">
        <v>260</v>
      </c>
      <c r="N952">
        <v>5025</v>
      </c>
      <c r="R952" s="2">
        <f t="shared" si="29"/>
        <v>2.0925467855982807</v>
      </c>
      <c r="S952" s="2">
        <f>VLOOKUP(A952,'Health Total'!$A$2:$S$226,14,0)</f>
        <v>240138</v>
      </c>
    </row>
    <row r="953" spans="1:19" x14ac:dyDescent="0.45">
      <c r="A953" s="2" t="str">
        <f t="shared" si="28"/>
        <v>2023|WaitematƒÅ|Private Dwelling</v>
      </c>
      <c r="B953" t="s">
        <v>16</v>
      </c>
      <c r="C953" t="s">
        <v>17</v>
      </c>
      <c r="D953" t="s">
        <v>18</v>
      </c>
      <c r="E953" t="s">
        <v>19</v>
      </c>
      <c r="F953">
        <v>2023</v>
      </c>
      <c r="G953">
        <v>2023</v>
      </c>
      <c r="H953">
        <v>101</v>
      </c>
      <c r="I953" t="s">
        <v>254</v>
      </c>
      <c r="J953">
        <v>999</v>
      </c>
      <c r="K953" t="s">
        <v>29</v>
      </c>
      <c r="L953">
        <v>1</v>
      </c>
      <c r="M953" t="s">
        <v>261</v>
      </c>
      <c r="N953">
        <v>239451</v>
      </c>
      <c r="R953" s="2">
        <f t="shared" si="29"/>
        <v>100</v>
      </c>
      <c r="S953" s="2">
        <f>VLOOKUP(A953,'Health Total'!$A$2:$S$226,14,0)</f>
        <v>239451</v>
      </c>
    </row>
    <row r="954" spans="1:19" x14ac:dyDescent="0.45">
      <c r="A954" s="2" t="str">
        <f t="shared" si="28"/>
        <v>2023|WaitematƒÅ|Non-private Dwelling</v>
      </c>
      <c r="B954" t="s">
        <v>16</v>
      </c>
      <c r="C954" t="s">
        <v>17</v>
      </c>
      <c r="D954" t="s">
        <v>18</v>
      </c>
      <c r="E954" t="s">
        <v>19</v>
      </c>
      <c r="F954">
        <v>2023</v>
      </c>
      <c r="G954">
        <v>2023</v>
      </c>
      <c r="H954">
        <v>101</v>
      </c>
      <c r="I954" t="s">
        <v>254</v>
      </c>
      <c r="J954">
        <v>999</v>
      </c>
      <c r="K954" t="s">
        <v>29</v>
      </c>
      <c r="L954">
        <v>2</v>
      </c>
      <c r="M954" t="s">
        <v>262</v>
      </c>
      <c r="N954">
        <v>687</v>
      </c>
      <c r="R954" s="2">
        <f t="shared" si="29"/>
        <v>100</v>
      </c>
      <c r="S954" s="2">
        <f>VLOOKUP(A954,'Health Total'!$A$2:$S$226,14,0)</f>
        <v>687</v>
      </c>
    </row>
    <row r="955" spans="1:19" x14ac:dyDescent="0.45">
      <c r="A955" s="2" t="str">
        <f t="shared" si="28"/>
        <v>2023|WaitematƒÅ|Total - dwelling type</v>
      </c>
      <c r="B955" t="s">
        <v>16</v>
      </c>
      <c r="C955" t="s">
        <v>17</v>
      </c>
      <c r="D955" t="s">
        <v>18</v>
      </c>
      <c r="E955" t="s">
        <v>19</v>
      </c>
      <c r="F955">
        <v>2023</v>
      </c>
      <c r="G955">
        <v>2023</v>
      </c>
      <c r="H955">
        <v>101</v>
      </c>
      <c r="I955" t="s">
        <v>254</v>
      </c>
      <c r="J955">
        <v>999</v>
      </c>
      <c r="K955" t="s">
        <v>29</v>
      </c>
      <c r="L955">
        <v>99</v>
      </c>
      <c r="M955" t="s">
        <v>260</v>
      </c>
      <c r="N955">
        <v>240138</v>
      </c>
      <c r="R955" s="2">
        <f t="shared" si="29"/>
        <v>100</v>
      </c>
      <c r="S955" s="2">
        <f>VLOOKUP(A955,'Health Total'!$A$2:$S$226,14,0)</f>
        <v>240138</v>
      </c>
    </row>
    <row r="956" spans="1:19" x14ac:dyDescent="0.45">
      <c r="A956" s="2" t="str">
        <f t="shared" si="28"/>
        <v>2023|Auckland|Private Dwelling</v>
      </c>
      <c r="B956" t="s">
        <v>16</v>
      </c>
      <c r="C956" t="s">
        <v>17</v>
      </c>
      <c r="D956" t="s">
        <v>18</v>
      </c>
      <c r="E956" t="s">
        <v>19</v>
      </c>
      <c r="F956">
        <v>2023</v>
      </c>
      <c r="G956">
        <v>2023</v>
      </c>
      <c r="H956">
        <v>102</v>
      </c>
      <c r="I956" t="s">
        <v>99</v>
      </c>
      <c r="J956">
        <v>1</v>
      </c>
      <c r="K956" t="s">
        <v>22</v>
      </c>
      <c r="L956">
        <v>1</v>
      </c>
      <c r="M956" t="s">
        <v>261</v>
      </c>
      <c r="N956">
        <v>167916</v>
      </c>
      <c r="R956" s="2">
        <f t="shared" si="29"/>
        <v>86.447248521167012</v>
      </c>
      <c r="S956" s="2">
        <f>VLOOKUP(A956,'Health Total'!$A$2:$S$226,14,0)</f>
        <v>194241</v>
      </c>
    </row>
    <row r="957" spans="1:19" x14ac:dyDescent="0.45">
      <c r="A957" s="2" t="str">
        <f t="shared" si="28"/>
        <v>2023|Auckland|Non-private Dwelling</v>
      </c>
      <c r="B957" t="s">
        <v>16</v>
      </c>
      <c r="C957" t="s">
        <v>17</v>
      </c>
      <c r="D957" t="s">
        <v>18</v>
      </c>
      <c r="E957" t="s">
        <v>19</v>
      </c>
      <c r="F957">
        <v>2023</v>
      </c>
      <c r="G957">
        <v>2023</v>
      </c>
      <c r="H957">
        <v>102</v>
      </c>
      <c r="I957" t="s">
        <v>99</v>
      </c>
      <c r="J957">
        <v>1</v>
      </c>
      <c r="K957" t="s">
        <v>22</v>
      </c>
      <c r="L957">
        <v>2</v>
      </c>
      <c r="M957" t="s">
        <v>262</v>
      </c>
      <c r="N957">
        <v>768</v>
      </c>
      <c r="R957" s="2">
        <f t="shared" si="29"/>
        <v>82.315112540192928</v>
      </c>
      <c r="S957" s="2">
        <f>VLOOKUP(A957,'Health Total'!$A$2:$S$226,14,0)</f>
        <v>933</v>
      </c>
    </row>
    <row r="958" spans="1:19" x14ac:dyDescent="0.45">
      <c r="A958" s="2" t="str">
        <f t="shared" si="28"/>
        <v>2023|Auckland|Total - dwelling type</v>
      </c>
      <c r="B958" t="s">
        <v>16</v>
      </c>
      <c r="C958" t="s">
        <v>17</v>
      </c>
      <c r="D958" t="s">
        <v>18</v>
      </c>
      <c r="E958" t="s">
        <v>19</v>
      </c>
      <c r="F958">
        <v>2023</v>
      </c>
      <c r="G958">
        <v>2023</v>
      </c>
      <c r="H958">
        <v>102</v>
      </c>
      <c r="I958" t="s">
        <v>99</v>
      </c>
      <c r="J958">
        <v>1</v>
      </c>
      <c r="K958" t="s">
        <v>22</v>
      </c>
      <c r="L958">
        <v>99</v>
      </c>
      <c r="M958" t="s">
        <v>260</v>
      </c>
      <c r="N958">
        <v>168684</v>
      </c>
      <c r="R958" s="2">
        <f t="shared" si="29"/>
        <v>86.427495465584556</v>
      </c>
      <c r="S958" s="2">
        <f>VLOOKUP(A958,'Health Total'!$A$2:$S$226,14,0)</f>
        <v>195174</v>
      </c>
    </row>
    <row r="959" spans="1:19" x14ac:dyDescent="0.45">
      <c r="A959" s="2" t="str">
        <f t="shared" si="28"/>
        <v>2023|Auckland|Private Dwelling</v>
      </c>
      <c r="B959" t="s">
        <v>16</v>
      </c>
      <c r="C959" t="s">
        <v>17</v>
      </c>
      <c r="D959" t="s">
        <v>18</v>
      </c>
      <c r="E959" t="s">
        <v>19</v>
      </c>
      <c r="F959">
        <v>2023</v>
      </c>
      <c r="G959">
        <v>2023</v>
      </c>
      <c r="H959">
        <v>102</v>
      </c>
      <c r="I959" t="s">
        <v>99</v>
      </c>
      <c r="J959">
        <v>2</v>
      </c>
      <c r="K959" t="s">
        <v>23</v>
      </c>
      <c r="L959">
        <v>1</v>
      </c>
      <c r="M959" t="s">
        <v>261</v>
      </c>
      <c r="N959">
        <v>21231</v>
      </c>
      <c r="R959" s="2">
        <f t="shared" si="29"/>
        <v>10.930236149937448</v>
      </c>
      <c r="S959" s="2">
        <f>VLOOKUP(A959,'Health Total'!$A$2:$S$226,14,0)</f>
        <v>194241</v>
      </c>
    </row>
    <row r="960" spans="1:19" x14ac:dyDescent="0.45">
      <c r="A960" s="2" t="str">
        <f t="shared" si="28"/>
        <v>2023|Auckland|Non-private Dwelling</v>
      </c>
      <c r="B960" t="s">
        <v>16</v>
      </c>
      <c r="C960" t="s">
        <v>17</v>
      </c>
      <c r="D960" t="s">
        <v>18</v>
      </c>
      <c r="E960" t="s">
        <v>19</v>
      </c>
      <c r="F960">
        <v>2023</v>
      </c>
      <c r="G960">
        <v>2023</v>
      </c>
      <c r="H960">
        <v>102</v>
      </c>
      <c r="I960" t="s">
        <v>99</v>
      </c>
      <c r="J960">
        <v>2</v>
      </c>
      <c r="K960" t="s">
        <v>23</v>
      </c>
      <c r="L960">
        <v>2</v>
      </c>
      <c r="M960" t="s">
        <v>262</v>
      </c>
      <c r="N960">
        <v>156</v>
      </c>
      <c r="R960" s="2">
        <f t="shared" si="29"/>
        <v>16.720257234726688</v>
      </c>
      <c r="S960" s="2">
        <f>VLOOKUP(A960,'Health Total'!$A$2:$S$226,14,0)</f>
        <v>933</v>
      </c>
    </row>
    <row r="961" spans="1:19" x14ac:dyDescent="0.45">
      <c r="A961" s="2" t="str">
        <f t="shared" si="28"/>
        <v>2023|Auckland|Total - dwelling type</v>
      </c>
      <c r="B961" t="s">
        <v>16</v>
      </c>
      <c r="C961" t="s">
        <v>17</v>
      </c>
      <c r="D961" t="s">
        <v>18</v>
      </c>
      <c r="E961" t="s">
        <v>19</v>
      </c>
      <c r="F961">
        <v>2023</v>
      </c>
      <c r="G961">
        <v>2023</v>
      </c>
      <c r="H961">
        <v>102</v>
      </c>
      <c r="I961" t="s">
        <v>99</v>
      </c>
      <c r="J961">
        <v>2</v>
      </c>
      <c r="K961" t="s">
        <v>23</v>
      </c>
      <c r="L961">
        <v>99</v>
      </c>
      <c r="M961" t="s">
        <v>260</v>
      </c>
      <c r="N961">
        <v>21390</v>
      </c>
      <c r="R961" s="2">
        <f t="shared" si="29"/>
        <v>10.959451566294691</v>
      </c>
      <c r="S961" s="2">
        <f>VLOOKUP(A961,'Health Total'!$A$2:$S$226,14,0)</f>
        <v>195174</v>
      </c>
    </row>
    <row r="962" spans="1:19" x14ac:dyDescent="0.45">
      <c r="A962" s="2" t="str">
        <f t="shared" si="28"/>
        <v>2023|Auckland|Private Dwelling</v>
      </c>
      <c r="B962" t="s">
        <v>16</v>
      </c>
      <c r="C962" t="s">
        <v>17</v>
      </c>
      <c r="D962" t="s">
        <v>18</v>
      </c>
      <c r="E962" t="s">
        <v>19</v>
      </c>
      <c r="F962">
        <v>2023</v>
      </c>
      <c r="G962">
        <v>2023</v>
      </c>
      <c r="H962">
        <v>102</v>
      </c>
      <c r="I962" t="s">
        <v>99</v>
      </c>
      <c r="J962">
        <v>21</v>
      </c>
      <c r="K962" t="s">
        <v>26</v>
      </c>
      <c r="L962">
        <v>1</v>
      </c>
      <c r="M962" t="s">
        <v>261</v>
      </c>
      <c r="N962">
        <v>12027</v>
      </c>
      <c r="R962" s="2">
        <f t="shared" si="29"/>
        <v>6.1917926699306536</v>
      </c>
      <c r="S962" s="2">
        <f>VLOOKUP(A962,'Health Total'!$A$2:$S$226,14,0)</f>
        <v>194241</v>
      </c>
    </row>
    <row r="963" spans="1:19" x14ac:dyDescent="0.45">
      <c r="A963" s="2" t="str">
        <f t="shared" ref="A963:A1026" si="30">G963&amp;"|"&amp;I963&amp;"|"&amp;M963</f>
        <v>2023|Auckland|Non-private Dwelling</v>
      </c>
      <c r="B963" t="s">
        <v>16</v>
      </c>
      <c r="C963" t="s">
        <v>17</v>
      </c>
      <c r="D963" t="s">
        <v>18</v>
      </c>
      <c r="E963" t="s">
        <v>19</v>
      </c>
      <c r="F963">
        <v>2023</v>
      </c>
      <c r="G963">
        <v>2023</v>
      </c>
      <c r="H963">
        <v>102</v>
      </c>
      <c r="I963" t="s">
        <v>99</v>
      </c>
      <c r="J963">
        <v>21</v>
      </c>
      <c r="K963" t="s">
        <v>26</v>
      </c>
      <c r="L963">
        <v>2</v>
      </c>
      <c r="M963" t="s">
        <v>262</v>
      </c>
      <c r="N963">
        <v>72</v>
      </c>
      <c r="R963" s="2">
        <f t="shared" ref="R963:R1026" si="31">IF(P963&lt;&gt;"_U",IFERROR((N963/S963*100),"."),".")</f>
        <v>7.7170418006430879</v>
      </c>
      <c r="S963" s="2">
        <f>VLOOKUP(A963,'Health Total'!$A$2:$S$226,14,0)</f>
        <v>933</v>
      </c>
    </row>
    <row r="964" spans="1:19" x14ac:dyDescent="0.45">
      <c r="A964" s="2" t="str">
        <f t="shared" si="30"/>
        <v>2023|Auckland|Total - dwelling type</v>
      </c>
      <c r="B964" t="s">
        <v>16</v>
      </c>
      <c r="C964" t="s">
        <v>17</v>
      </c>
      <c r="D964" t="s">
        <v>18</v>
      </c>
      <c r="E964" t="s">
        <v>19</v>
      </c>
      <c r="F964">
        <v>2023</v>
      </c>
      <c r="G964">
        <v>2023</v>
      </c>
      <c r="H964">
        <v>102</v>
      </c>
      <c r="I964" t="s">
        <v>99</v>
      </c>
      <c r="J964">
        <v>21</v>
      </c>
      <c r="K964" t="s">
        <v>26</v>
      </c>
      <c r="L964">
        <v>99</v>
      </c>
      <c r="M964" t="s">
        <v>260</v>
      </c>
      <c r="N964">
        <v>12102</v>
      </c>
      <c r="R964" s="2">
        <f t="shared" si="31"/>
        <v>6.2006209843524243</v>
      </c>
      <c r="S964" s="2">
        <f>VLOOKUP(A964,'Health Total'!$A$2:$S$226,14,0)</f>
        <v>195174</v>
      </c>
    </row>
    <row r="965" spans="1:19" x14ac:dyDescent="0.45">
      <c r="A965" s="2" t="str">
        <f t="shared" si="30"/>
        <v>2023|Auckland|Private Dwelling</v>
      </c>
      <c r="B965" t="s">
        <v>16</v>
      </c>
      <c r="C965" t="s">
        <v>17</v>
      </c>
      <c r="D965" t="s">
        <v>18</v>
      </c>
      <c r="E965" t="s">
        <v>19</v>
      </c>
      <c r="F965">
        <v>2023</v>
      </c>
      <c r="G965">
        <v>2023</v>
      </c>
      <c r="H965">
        <v>102</v>
      </c>
      <c r="I965" t="s">
        <v>99</v>
      </c>
      <c r="J965">
        <v>22</v>
      </c>
      <c r="K965" t="s">
        <v>27</v>
      </c>
      <c r="L965">
        <v>1</v>
      </c>
      <c r="M965" t="s">
        <v>261</v>
      </c>
      <c r="N965">
        <v>9204</v>
      </c>
      <c r="R965" s="2">
        <f t="shared" si="31"/>
        <v>4.7384434800067963</v>
      </c>
      <c r="S965" s="2">
        <f>VLOOKUP(A965,'Health Total'!$A$2:$S$226,14,0)</f>
        <v>194241</v>
      </c>
    </row>
    <row r="966" spans="1:19" x14ac:dyDescent="0.45">
      <c r="A966" s="2" t="str">
        <f t="shared" si="30"/>
        <v>2023|Auckland|Non-private Dwelling</v>
      </c>
      <c r="B966" t="s">
        <v>16</v>
      </c>
      <c r="C966" t="s">
        <v>17</v>
      </c>
      <c r="D966" t="s">
        <v>18</v>
      </c>
      <c r="E966" t="s">
        <v>19</v>
      </c>
      <c r="F966">
        <v>2023</v>
      </c>
      <c r="G966">
        <v>2023</v>
      </c>
      <c r="H966">
        <v>102</v>
      </c>
      <c r="I966" t="s">
        <v>99</v>
      </c>
      <c r="J966">
        <v>22</v>
      </c>
      <c r="K966" t="s">
        <v>27</v>
      </c>
      <c r="L966">
        <v>2</v>
      </c>
      <c r="M966" t="s">
        <v>262</v>
      </c>
      <c r="N966">
        <v>84</v>
      </c>
      <c r="R966" s="2">
        <f t="shared" si="31"/>
        <v>9.0032154340836019</v>
      </c>
      <c r="S966" s="2">
        <f>VLOOKUP(A966,'Health Total'!$A$2:$S$226,14,0)</f>
        <v>933</v>
      </c>
    </row>
    <row r="967" spans="1:19" x14ac:dyDescent="0.45">
      <c r="A967" s="2" t="str">
        <f t="shared" si="30"/>
        <v>2023|Auckland|Total - dwelling type</v>
      </c>
      <c r="B967" t="s">
        <v>16</v>
      </c>
      <c r="C967" t="s">
        <v>17</v>
      </c>
      <c r="D967" t="s">
        <v>18</v>
      </c>
      <c r="E967" t="s">
        <v>19</v>
      </c>
      <c r="F967">
        <v>2023</v>
      </c>
      <c r="G967">
        <v>2023</v>
      </c>
      <c r="H967">
        <v>102</v>
      </c>
      <c r="I967" t="s">
        <v>99</v>
      </c>
      <c r="J967">
        <v>22</v>
      </c>
      <c r="K967" t="s">
        <v>27</v>
      </c>
      <c r="L967">
        <v>99</v>
      </c>
      <c r="M967" t="s">
        <v>260</v>
      </c>
      <c r="N967">
        <v>9288</v>
      </c>
      <c r="R967" s="2">
        <f t="shared" si="31"/>
        <v>4.7588305819422665</v>
      </c>
      <c r="S967" s="2">
        <f>VLOOKUP(A967,'Health Total'!$A$2:$S$226,14,0)</f>
        <v>195174</v>
      </c>
    </row>
    <row r="968" spans="1:19" x14ac:dyDescent="0.45">
      <c r="A968" s="2" t="str">
        <f t="shared" si="30"/>
        <v>2023|Auckland|Private Dwelling</v>
      </c>
      <c r="B968" t="s">
        <v>16</v>
      </c>
      <c r="C968" t="s">
        <v>17</v>
      </c>
      <c r="D968" t="s">
        <v>18</v>
      </c>
      <c r="E968" t="s">
        <v>19</v>
      </c>
      <c r="F968">
        <v>2023</v>
      </c>
      <c r="G968">
        <v>2023</v>
      </c>
      <c r="H968">
        <v>102</v>
      </c>
      <c r="I968" t="s">
        <v>99</v>
      </c>
      <c r="J968">
        <v>3</v>
      </c>
      <c r="K968" t="s">
        <v>28</v>
      </c>
      <c r="L968">
        <v>1</v>
      </c>
      <c r="M968" t="s">
        <v>261</v>
      </c>
      <c r="N968">
        <v>5094</v>
      </c>
      <c r="R968" s="2">
        <f t="shared" si="31"/>
        <v>2.6225153288955472</v>
      </c>
      <c r="S968" s="2">
        <f>VLOOKUP(A968,'Health Total'!$A$2:$S$226,14,0)</f>
        <v>194241</v>
      </c>
    </row>
    <row r="969" spans="1:19" x14ac:dyDescent="0.45">
      <c r="A969" s="2" t="str">
        <f t="shared" si="30"/>
        <v>2023|Auckland|Non-private Dwelling</v>
      </c>
      <c r="B969" t="s">
        <v>16</v>
      </c>
      <c r="C969" t="s">
        <v>17</v>
      </c>
      <c r="D969" t="s">
        <v>18</v>
      </c>
      <c r="E969" t="s">
        <v>19</v>
      </c>
      <c r="F969">
        <v>2023</v>
      </c>
      <c r="G969">
        <v>2023</v>
      </c>
      <c r="H969">
        <v>102</v>
      </c>
      <c r="I969" t="s">
        <v>99</v>
      </c>
      <c r="J969">
        <v>3</v>
      </c>
      <c r="K969" t="s">
        <v>28</v>
      </c>
      <c r="L969">
        <v>2</v>
      </c>
      <c r="M969" t="s">
        <v>262</v>
      </c>
      <c r="N969">
        <v>9</v>
      </c>
      <c r="R969" s="2">
        <f t="shared" si="31"/>
        <v>0.96463022508038598</v>
      </c>
      <c r="S969" s="2">
        <f>VLOOKUP(A969,'Health Total'!$A$2:$S$226,14,0)</f>
        <v>933</v>
      </c>
    </row>
    <row r="970" spans="1:19" x14ac:dyDescent="0.45">
      <c r="A970" s="2" t="str">
        <f t="shared" si="30"/>
        <v>2023|Auckland|Total - dwelling type</v>
      </c>
      <c r="B970" t="s">
        <v>16</v>
      </c>
      <c r="C970" t="s">
        <v>17</v>
      </c>
      <c r="D970" t="s">
        <v>18</v>
      </c>
      <c r="E970" t="s">
        <v>19</v>
      </c>
      <c r="F970">
        <v>2023</v>
      </c>
      <c r="G970">
        <v>2023</v>
      </c>
      <c r="H970">
        <v>102</v>
      </c>
      <c r="I970" t="s">
        <v>99</v>
      </c>
      <c r="J970">
        <v>3</v>
      </c>
      <c r="K970" t="s">
        <v>28</v>
      </c>
      <c r="L970">
        <v>99</v>
      </c>
      <c r="M970" t="s">
        <v>260</v>
      </c>
      <c r="N970">
        <v>5100</v>
      </c>
      <c r="R970" s="2">
        <f t="shared" si="31"/>
        <v>2.6130529681207539</v>
      </c>
      <c r="S970" s="2">
        <f>VLOOKUP(A970,'Health Total'!$A$2:$S$226,14,0)</f>
        <v>195174</v>
      </c>
    </row>
    <row r="971" spans="1:19" x14ac:dyDescent="0.45">
      <c r="A971" s="2" t="str">
        <f t="shared" si="30"/>
        <v>2023|Auckland|Private Dwelling</v>
      </c>
      <c r="B971" t="s">
        <v>16</v>
      </c>
      <c r="C971" t="s">
        <v>17</v>
      </c>
      <c r="D971" t="s">
        <v>18</v>
      </c>
      <c r="E971" t="s">
        <v>19</v>
      </c>
      <c r="F971">
        <v>2023</v>
      </c>
      <c r="G971">
        <v>2023</v>
      </c>
      <c r="H971">
        <v>102</v>
      </c>
      <c r="I971" t="s">
        <v>99</v>
      </c>
      <c r="J971">
        <v>999</v>
      </c>
      <c r="K971" t="s">
        <v>29</v>
      </c>
      <c r="L971">
        <v>1</v>
      </c>
      <c r="M971" t="s">
        <v>261</v>
      </c>
      <c r="N971">
        <v>194241</v>
      </c>
      <c r="R971" s="2">
        <f t="shared" si="31"/>
        <v>100</v>
      </c>
      <c r="S971" s="2">
        <f>VLOOKUP(A971,'Health Total'!$A$2:$S$226,14,0)</f>
        <v>194241</v>
      </c>
    </row>
    <row r="972" spans="1:19" x14ac:dyDescent="0.45">
      <c r="A972" s="2" t="str">
        <f t="shared" si="30"/>
        <v>2023|Auckland|Non-private Dwelling</v>
      </c>
      <c r="B972" t="s">
        <v>16</v>
      </c>
      <c r="C972" t="s">
        <v>17</v>
      </c>
      <c r="D972" t="s">
        <v>18</v>
      </c>
      <c r="E972" t="s">
        <v>19</v>
      </c>
      <c r="F972">
        <v>2023</v>
      </c>
      <c r="G972">
        <v>2023</v>
      </c>
      <c r="H972">
        <v>102</v>
      </c>
      <c r="I972" t="s">
        <v>99</v>
      </c>
      <c r="J972">
        <v>999</v>
      </c>
      <c r="K972" t="s">
        <v>29</v>
      </c>
      <c r="L972">
        <v>2</v>
      </c>
      <c r="M972" t="s">
        <v>262</v>
      </c>
      <c r="N972">
        <v>933</v>
      </c>
      <c r="R972" s="2">
        <f t="shared" si="31"/>
        <v>100</v>
      </c>
      <c r="S972" s="2">
        <f>VLOOKUP(A972,'Health Total'!$A$2:$S$226,14,0)</f>
        <v>933</v>
      </c>
    </row>
    <row r="973" spans="1:19" x14ac:dyDescent="0.45">
      <c r="A973" s="2" t="str">
        <f t="shared" si="30"/>
        <v>2023|Auckland|Total - dwelling type</v>
      </c>
      <c r="B973" t="s">
        <v>16</v>
      </c>
      <c r="C973" t="s">
        <v>17</v>
      </c>
      <c r="D973" t="s">
        <v>18</v>
      </c>
      <c r="E973" t="s">
        <v>19</v>
      </c>
      <c r="F973">
        <v>2023</v>
      </c>
      <c r="G973">
        <v>2023</v>
      </c>
      <c r="H973">
        <v>102</v>
      </c>
      <c r="I973" t="s">
        <v>99</v>
      </c>
      <c r="J973">
        <v>999</v>
      </c>
      <c r="K973" t="s">
        <v>29</v>
      </c>
      <c r="L973">
        <v>99</v>
      </c>
      <c r="M973" t="s">
        <v>260</v>
      </c>
      <c r="N973">
        <v>195174</v>
      </c>
      <c r="R973" s="2">
        <f t="shared" si="31"/>
        <v>100</v>
      </c>
      <c r="S973" s="2">
        <f>VLOOKUP(A973,'Health Total'!$A$2:$S$226,14,0)</f>
        <v>195174</v>
      </c>
    </row>
    <row r="974" spans="1:19" x14ac:dyDescent="0.45">
      <c r="A974" s="2" t="str">
        <f t="shared" si="30"/>
        <v>2023|Counties Manukau|Private Dwelling</v>
      </c>
      <c r="B974" t="s">
        <v>16</v>
      </c>
      <c r="C974" t="s">
        <v>17</v>
      </c>
      <c r="D974" t="s">
        <v>18</v>
      </c>
      <c r="E974" t="s">
        <v>19</v>
      </c>
      <c r="F974">
        <v>2023</v>
      </c>
      <c r="G974">
        <v>2023</v>
      </c>
      <c r="H974">
        <v>103</v>
      </c>
      <c r="I974" t="s">
        <v>253</v>
      </c>
      <c r="J974">
        <v>1</v>
      </c>
      <c r="K974" t="s">
        <v>22</v>
      </c>
      <c r="L974">
        <v>1</v>
      </c>
      <c r="M974" t="s">
        <v>261</v>
      </c>
      <c r="N974">
        <v>169068</v>
      </c>
      <c r="R974" s="2">
        <f t="shared" si="31"/>
        <v>91.264777327935221</v>
      </c>
      <c r="S974" s="2">
        <f>VLOOKUP(A974,'Health Total'!$A$2:$S$226,14,0)</f>
        <v>185250</v>
      </c>
    </row>
    <row r="975" spans="1:19" x14ac:dyDescent="0.45">
      <c r="A975" s="2" t="str">
        <f t="shared" si="30"/>
        <v>2023|Counties Manukau|Non-private Dwelling</v>
      </c>
      <c r="B975" t="s">
        <v>16</v>
      </c>
      <c r="C975" t="s">
        <v>17</v>
      </c>
      <c r="D975" t="s">
        <v>18</v>
      </c>
      <c r="E975" t="s">
        <v>19</v>
      </c>
      <c r="F975">
        <v>2023</v>
      </c>
      <c r="G975">
        <v>2023</v>
      </c>
      <c r="H975">
        <v>103</v>
      </c>
      <c r="I975" t="s">
        <v>253</v>
      </c>
      <c r="J975">
        <v>1</v>
      </c>
      <c r="K975" t="s">
        <v>22</v>
      </c>
      <c r="L975">
        <v>2</v>
      </c>
      <c r="M975" t="s">
        <v>262</v>
      </c>
      <c r="N975">
        <v>459</v>
      </c>
      <c r="R975" s="2">
        <f t="shared" si="31"/>
        <v>85.47486033519553</v>
      </c>
      <c r="S975" s="2">
        <f>VLOOKUP(A975,'Health Total'!$A$2:$S$226,14,0)</f>
        <v>537</v>
      </c>
    </row>
    <row r="976" spans="1:19" x14ac:dyDescent="0.45">
      <c r="A976" s="2" t="str">
        <f t="shared" si="30"/>
        <v>2023|Counties Manukau|Total - dwelling type</v>
      </c>
      <c r="B976" t="s">
        <v>16</v>
      </c>
      <c r="C976" t="s">
        <v>17</v>
      </c>
      <c r="D976" t="s">
        <v>18</v>
      </c>
      <c r="E976" t="s">
        <v>19</v>
      </c>
      <c r="F976">
        <v>2023</v>
      </c>
      <c r="G976">
        <v>2023</v>
      </c>
      <c r="H976">
        <v>103</v>
      </c>
      <c r="I976" t="s">
        <v>253</v>
      </c>
      <c r="J976">
        <v>1</v>
      </c>
      <c r="K976" t="s">
        <v>22</v>
      </c>
      <c r="L976">
        <v>99</v>
      </c>
      <c r="M976" t="s">
        <v>260</v>
      </c>
      <c r="N976">
        <v>169527</v>
      </c>
      <c r="R976" s="2">
        <f t="shared" si="31"/>
        <v>91.248042112742013</v>
      </c>
      <c r="S976" s="2">
        <f>VLOOKUP(A976,'Health Total'!$A$2:$S$226,14,0)</f>
        <v>185787</v>
      </c>
    </row>
    <row r="977" spans="1:19" x14ac:dyDescent="0.45">
      <c r="A977" s="2" t="str">
        <f t="shared" si="30"/>
        <v>2023|Counties Manukau|Private Dwelling</v>
      </c>
      <c r="B977" t="s">
        <v>16</v>
      </c>
      <c r="C977" t="s">
        <v>17</v>
      </c>
      <c r="D977" t="s">
        <v>18</v>
      </c>
      <c r="E977" t="s">
        <v>19</v>
      </c>
      <c r="F977">
        <v>2023</v>
      </c>
      <c r="G977">
        <v>2023</v>
      </c>
      <c r="H977">
        <v>103</v>
      </c>
      <c r="I977" t="s">
        <v>253</v>
      </c>
      <c r="J977">
        <v>2</v>
      </c>
      <c r="K977" t="s">
        <v>23</v>
      </c>
      <c r="L977">
        <v>1</v>
      </c>
      <c r="M977" t="s">
        <v>261</v>
      </c>
      <c r="N977">
        <v>12393</v>
      </c>
      <c r="R977" s="2">
        <f t="shared" si="31"/>
        <v>6.6898785425101224</v>
      </c>
      <c r="S977" s="2">
        <f>VLOOKUP(A977,'Health Total'!$A$2:$S$226,14,0)</f>
        <v>185250</v>
      </c>
    </row>
    <row r="978" spans="1:19" x14ac:dyDescent="0.45">
      <c r="A978" s="2" t="str">
        <f t="shared" si="30"/>
        <v>2023|Counties Manukau|Non-private Dwelling</v>
      </c>
      <c r="B978" t="s">
        <v>16</v>
      </c>
      <c r="C978" t="s">
        <v>17</v>
      </c>
      <c r="D978" t="s">
        <v>18</v>
      </c>
      <c r="E978" t="s">
        <v>19</v>
      </c>
      <c r="F978">
        <v>2023</v>
      </c>
      <c r="G978">
        <v>2023</v>
      </c>
      <c r="H978">
        <v>103</v>
      </c>
      <c r="I978" t="s">
        <v>253</v>
      </c>
      <c r="J978">
        <v>2</v>
      </c>
      <c r="K978" t="s">
        <v>23</v>
      </c>
      <c r="L978">
        <v>2</v>
      </c>
      <c r="M978" t="s">
        <v>262</v>
      </c>
      <c r="N978">
        <v>66</v>
      </c>
      <c r="R978" s="2">
        <f t="shared" si="31"/>
        <v>12.290502793296088</v>
      </c>
      <c r="S978" s="2">
        <f>VLOOKUP(A978,'Health Total'!$A$2:$S$226,14,0)</f>
        <v>537</v>
      </c>
    </row>
    <row r="979" spans="1:19" x14ac:dyDescent="0.45">
      <c r="A979" s="2" t="str">
        <f t="shared" si="30"/>
        <v>2023|Counties Manukau|Total - dwelling type</v>
      </c>
      <c r="B979" t="s">
        <v>16</v>
      </c>
      <c r="C979" t="s">
        <v>17</v>
      </c>
      <c r="D979" t="s">
        <v>18</v>
      </c>
      <c r="E979" t="s">
        <v>19</v>
      </c>
      <c r="F979">
        <v>2023</v>
      </c>
      <c r="G979">
        <v>2023</v>
      </c>
      <c r="H979">
        <v>103</v>
      </c>
      <c r="I979" t="s">
        <v>253</v>
      </c>
      <c r="J979">
        <v>2</v>
      </c>
      <c r="K979" t="s">
        <v>23</v>
      </c>
      <c r="L979">
        <v>99</v>
      </c>
      <c r="M979" t="s">
        <v>260</v>
      </c>
      <c r="N979">
        <v>12456</v>
      </c>
      <c r="R979" s="2">
        <f t="shared" si="31"/>
        <v>6.7044518723053823</v>
      </c>
      <c r="S979" s="2">
        <f>VLOOKUP(A979,'Health Total'!$A$2:$S$226,14,0)</f>
        <v>185787</v>
      </c>
    </row>
    <row r="980" spans="1:19" x14ac:dyDescent="0.45">
      <c r="A980" s="2" t="str">
        <f t="shared" si="30"/>
        <v>2023|Counties Manukau|Private Dwelling</v>
      </c>
      <c r="B980" t="s">
        <v>16</v>
      </c>
      <c r="C980" t="s">
        <v>17</v>
      </c>
      <c r="D980" t="s">
        <v>18</v>
      </c>
      <c r="E980" t="s">
        <v>19</v>
      </c>
      <c r="F980">
        <v>2023</v>
      </c>
      <c r="G980">
        <v>2023</v>
      </c>
      <c r="H980">
        <v>103</v>
      </c>
      <c r="I980" t="s">
        <v>253</v>
      </c>
      <c r="J980">
        <v>21</v>
      </c>
      <c r="K980" t="s">
        <v>26</v>
      </c>
      <c r="L980">
        <v>1</v>
      </c>
      <c r="M980" t="s">
        <v>261</v>
      </c>
      <c r="N980">
        <v>6525</v>
      </c>
      <c r="R980" s="2">
        <f t="shared" si="31"/>
        <v>3.5222672064777325</v>
      </c>
      <c r="S980" s="2">
        <f>VLOOKUP(A980,'Health Total'!$A$2:$S$226,14,0)</f>
        <v>185250</v>
      </c>
    </row>
    <row r="981" spans="1:19" x14ac:dyDescent="0.45">
      <c r="A981" s="2" t="str">
        <f t="shared" si="30"/>
        <v>2023|Counties Manukau|Non-private Dwelling</v>
      </c>
      <c r="B981" t="s">
        <v>16</v>
      </c>
      <c r="C981" t="s">
        <v>17</v>
      </c>
      <c r="D981" t="s">
        <v>18</v>
      </c>
      <c r="E981" t="s">
        <v>19</v>
      </c>
      <c r="F981">
        <v>2023</v>
      </c>
      <c r="G981">
        <v>2023</v>
      </c>
      <c r="H981">
        <v>103</v>
      </c>
      <c r="I981" t="s">
        <v>253</v>
      </c>
      <c r="J981">
        <v>21</v>
      </c>
      <c r="K981" t="s">
        <v>26</v>
      </c>
      <c r="L981">
        <v>2</v>
      </c>
      <c r="M981" t="s">
        <v>262</v>
      </c>
      <c r="N981">
        <v>33</v>
      </c>
      <c r="R981" s="2">
        <f t="shared" si="31"/>
        <v>6.1452513966480442</v>
      </c>
      <c r="S981" s="2">
        <f>VLOOKUP(A981,'Health Total'!$A$2:$S$226,14,0)</f>
        <v>537</v>
      </c>
    </row>
    <row r="982" spans="1:19" x14ac:dyDescent="0.45">
      <c r="A982" s="2" t="str">
        <f t="shared" si="30"/>
        <v>2023|Counties Manukau|Total - dwelling type</v>
      </c>
      <c r="B982" t="s">
        <v>16</v>
      </c>
      <c r="C982" t="s">
        <v>17</v>
      </c>
      <c r="D982" t="s">
        <v>18</v>
      </c>
      <c r="E982" t="s">
        <v>19</v>
      </c>
      <c r="F982">
        <v>2023</v>
      </c>
      <c r="G982">
        <v>2023</v>
      </c>
      <c r="H982">
        <v>103</v>
      </c>
      <c r="I982" t="s">
        <v>253</v>
      </c>
      <c r="J982">
        <v>21</v>
      </c>
      <c r="K982" t="s">
        <v>26</v>
      </c>
      <c r="L982">
        <v>99</v>
      </c>
      <c r="M982" t="s">
        <v>260</v>
      </c>
      <c r="N982">
        <v>6558</v>
      </c>
      <c r="R982" s="2">
        <f t="shared" si="31"/>
        <v>3.529848697702207</v>
      </c>
      <c r="S982" s="2">
        <f>VLOOKUP(A982,'Health Total'!$A$2:$S$226,14,0)</f>
        <v>185787</v>
      </c>
    </row>
    <row r="983" spans="1:19" x14ac:dyDescent="0.45">
      <c r="A983" s="2" t="str">
        <f t="shared" si="30"/>
        <v>2023|Counties Manukau|Private Dwelling</v>
      </c>
      <c r="B983" t="s">
        <v>16</v>
      </c>
      <c r="C983" t="s">
        <v>17</v>
      </c>
      <c r="D983" t="s">
        <v>18</v>
      </c>
      <c r="E983" t="s">
        <v>19</v>
      </c>
      <c r="F983">
        <v>2023</v>
      </c>
      <c r="G983">
        <v>2023</v>
      </c>
      <c r="H983">
        <v>103</v>
      </c>
      <c r="I983" t="s">
        <v>253</v>
      </c>
      <c r="J983">
        <v>22</v>
      </c>
      <c r="K983" t="s">
        <v>27</v>
      </c>
      <c r="L983">
        <v>1</v>
      </c>
      <c r="M983" t="s">
        <v>261</v>
      </c>
      <c r="N983">
        <v>5865</v>
      </c>
      <c r="R983" s="2">
        <f t="shared" si="31"/>
        <v>3.165991902834008</v>
      </c>
      <c r="S983" s="2">
        <f>VLOOKUP(A983,'Health Total'!$A$2:$S$226,14,0)</f>
        <v>185250</v>
      </c>
    </row>
    <row r="984" spans="1:19" x14ac:dyDescent="0.45">
      <c r="A984" s="2" t="str">
        <f t="shared" si="30"/>
        <v>2023|Counties Manukau|Non-private Dwelling</v>
      </c>
      <c r="B984" t="s">
        <v>16</v>
      </c>
      <c r="C984" t="s">
        <v>17</v>
      </c>
      <c r="D984" t="s">
        <v>18</v>
      </c>
      <c r="E984" t="s">
        <v>19</v>
      </c>
      <c r="F984">
        <v>2023</v>
      </c>
      <c r="G984">
        <v>2023</v>
      </c>
      <c r="H984">
        <v>103</v>
      </c>
      <c r="I984" t="s">
        <v>253</v>
      </c>
      <c r="J984">
        <v>22</v>
      </c>
      <c r="K984" t="s">
        <v>27</v>
      </c>
      <c r="L984">
        <v>2</v>
      </c>
      <c r="M984" t="s">
        <v>262</v>
      </c>
      <c r="N984">
        <v>33</v>
      </c>
      <c r="R984" s="2">
        <f t="shared" si="31"/>
        <v>6.1452513966480442</v>
      </c>
      <c r="S984" s="2">
        <f>VLOOKUP(A984,'Health Total'!$A$2:$S$226,14,0)</f>
        <v>537</v>
      </c>
    </row>
    <row r="985" spans="1:19" x14ac:dyDescent="0.45">
      <c r="A985" s="2" t="str">
        <f t="shared" si="30"/>
        <v>2023|Counties Manukau|Total - dwelling type</v>
      </c>
      <c r="B985" t="s">
        <v>16</v>
      </c>
      <c r="C985" t="s">
        <v>17</v>
      </c>
      <c r="D985" t="s">
        <v>18</v>
      </c>
      <c r="E985" t="s">
        <v>19</v>
      </c>
      <c r="F985">
        <v>2023</v>
      </c>
      <c r="G985">
        <v>2023</v>
      </c>
      <c r="H985">
        <v>103</v>
      </c>
      <c r="I985" t="s">
        <v>253</v>
      </c>
      <c r="J985">
        <v>22</v>
      </c>
      <c r="K985" t="s">
        <v>27</v>
      </c>
      <c r="L985">
        <v>99</v>
      </c>
      <c r="M985" t="s">
        <v>260</v>
      </c>
      <c r="N985">
        <v>5898</v>
      </c>
      <c r="R985" s="2">
        <f t="shared" si="31"/>
        <v>3.1746031746031744</v>
      </c>
      <c r="S985" s="2">
        <f>VLOOKUP(A985,'Health Total'!$A$2:$S$226,14,0)</f>
        <v>185787</v>
      </c>
    </row>
    <row r="986" spans="1:19" x14ac:dyDescent="0.45">
      <c r="A986" s="2" t="str">
        <f t="shared" si="30"/>
        <v>2023|Counties Manukau|Private Dwelling</v>
      </c>
      <c r="B986" t="s">
        <v>16</v>
      </c>
      <c r="C986" t="s">
        <v>17</v>
      </c>
      <c r="D986" t="s">
        <v>18</v>
      </c>
      <c r="E986" t="s">
        <v>19</v>
      </c>
      <c r="F986">
        <v>2023</v>
      </c>
      <c r="G986">
        <v>2023</v>
      </c>
      <c r="H986">
        <v>103</v>
      </c>
      <c r="I986" t="s">
        <v>253</v>
      </c>
      <c r="J986">
        <v>3</v>
      </c>
      <c r="K986" t="s">
        <v>28</v>
      </c>
      <c r="L986">
        <v>1</v>
      </c>
      <c r="M986" t="s">
        <v>261</v>
      </c>
      <c r="N986">
        <v>3792</v>
      </c>
      <c r="R986" s="2">
        <f t="shared" si="31"/>
        <v>2.0469635627530365</v>
      </c>
      <c r="S986" s="2">
        <f>VLOOKUP(A986,'Health Total'!$A$2:$S$226,14,0)</f>
        <v>185250</v>
      </c>
    </row>
    <row r="987" spans="1:19" x14ac:dyDescent="0.45">
      <c r="A987" s="2" t="str">
        <f t="shared" si="30"/>
        <v>2023|Counties Manukau|Non-private Dwelling</v>
      </c>
      <c r="B987" t="s">
        <v>16</v>
      </c>
      <c r="C987" t="s">
        <v>17</v>
      </c>
      <c r="D987" t="s">
        <v>18</v>
      </c>
      <c r="E987" t="s">
        <v>19</v>
      </c>
      <c r="F987">
        <v>2023</v>
      </c>
      <c r="G987">
        <v>2023</v>
      </c>
      <c r="H987">
        <v>103</v>
      </c>
      <c r="I987" t="s">
        <v>253</v>
      </c>
      <c r="J987">
        <v>3</v>
      </c>
      <c r="K987" t="s">
        <v>28</v>
      </c>
      <c r="L987">
        <v>2</v>
      </c>
      <c r="M987" t="s">
        <v>262</v>
      </c>
      <c r="N987">
        <v>12</v>
      </c>
      <c r="R987" s="2">
        <f t="shared" si="31"/>
        <v>2.2346368715083798</v>
      </c>
      <c r="S987" s="2">
        <f>VLOOKUP(A987,'Health Total'!$A$2:$S$226,14,0)</f>
        <v>537</v>
      </c>
    </row>
    <row r="988" spans="1:19" x14ac:dyDescent="0.45">
      <c r="A988" s="2" t="str">
        <f t="shared" si="30"/>
        <v>2023|Counties Manukau|Total - dwelling type</v>
      </c>
      <c r="B988" t="s">
        <v>16</v>
      </c>
      <c r="C988" t="s">
        <v>17</v>
      </c>
      <c r="D988" t="s">
        <v>18</v>
      </c>
      <c r="E988" t="s">
        <v>19</v>
      </c>
      <c r="F988">
        <v>2023</v>
      </c>
      <c r="G988">
        <v>2023</v>
      </c>
      <c r="H988">
        <v>103</v>
      </c>
      <c r="I988" t="s">
        <v>253</v>
      </c>
      <c r="J988">
        <v>3</v>
      </c>
      <c r="K988" t="s">
        <v>28</v>
      </c>
      <c r="L988">
        <v>99</v>
      </c>
      <c r="M988" t="s">
        <v>260</v>
      </c>
      <c r="N988">
        <v>3804</v>
      </c>
      <c r="R988" s="2">
        <f t="shared" si="31"/>
        <v>2.047506014952607</v>
      </c>
      <c r="S988" s="2">
        <f>VLOOKUP(A988,'Health Total'!$A$2:$S$226,14,0)</f>
        <v>185787</v>
      </c>
    </row>
    <row r="989" spans="1:19" x14ac:dyDescent="0.45">
      <c r="A989" s="2" t="str">
        <f t="shared" si="30"/>
        <v>2023|Counties Manukau|Private Dwelling</v>
      </c>
      <c r="B989" t="s">
        <v>16</v>
      </c>
      <c r="C989" t="s">
        <v>17</v>
      </c>
      <c r="D989" t="s">
        <v>18</v>
      </c>
      <c r="E989" t="s">
        <v>19</v>
      </c>
      <c r="F989">
        <v>2023</v>
      </c>
      <c r="G989">
        <v>2023</v>
      </c>
      <c r="H989">
        <v>103</v>
      </c>
      <c r="I989" t="s">
        <v>253</v>
      </c>
      <c r="J989">
        <v>999</v>
      </c>
      <c r="K989" t="s">
        <v>29</v>
      </c>
      <c r="L989">
        <v>1</v>
      </c>
      <c r="M989" t="s">
        <v>261</v>
      </c>
      <c r="N989">
        <v>185250</v>
      </c>
      <c r="R989" s="2">
        <f t="shared" si="31"/>
        <v>100</v>
      </c>
      <c r="S989" s="2">
        <f>VLOOKUP(A989,'Health Total'!$A$2:$S$226,14,0)</f>
        <v>185250</v>
      </c>
    </row>
    <row r="990" spans="1:19" x14ac:dyDescent="0.45">
      <c r="A990" s="2" t="str">
        <f t="shared" si="30"/>
        <v>2023|Counties Manukau|Non-private Dwelling</v>
      </c>
      <c r="B990" t="s">
        <v>16</v>
      </c>
      <c r="C990" t="s">
        <v>17</v>
      </c>
      <c r="D990" t="s">
        <v>18</v>
      </c>
      <c r="E990" t="s">
        <v>19</v>
      </c>
      <c r="F990">
        <v>2023</v>
      </c>
      <c r="G990">
        <v>2023</v>
      </c>
      <c r="H990">
        <v>103</v>
      </c>
      <c r="I990" t="s">
        <v>253</v>
      </c>
      <c r="J990">
        <v>999</v>
      </c>
      <c r="K990" t="s">
        <v>29</v>
      </c>
      <c r="L990">
        <v>2</v>
      </c>
      <c r="M990" t="s">
        <v>262</v>
      </c>
      <c r="N990">
        <v>537</v>
      </c>
      <c r="R990" s="2">
        <f t="shared" si="31"/>
        <v>100</v>
      </c>
      <c r="S990" s="2">
        <f>VLOOKUP(A990,'Health Total'!$A$2:$S$226,14,0)</f>
        <v>537</v>
      </c>
    </row>
    <row r="991" spans="1:19" x14ac:dyDescent="0.45">
      <c r="A991" s="2" t="str">
        <f t="shared" si="30"/>
        <v>2023|Counties Manukau|Total - dwelling type</v>
      </c>
      <c r="B991" t="s">
        <v>16</v>
      </c>
      <c r="C991" t="s">
        <v>17</v>
      </c>
      <c r="D991" t="s">
        <v>18</v>
      </c>
      <c r="E991" t="s">
        <v>19</v>
      </c>
      <c r="F991">
        <v>2023</v>
      </c>
      <c r="G991">
        <v>2023</v>
      </c>
      <c r="H991">
        <v>103</v>
      </c>
      <c r="I991" t="s">
        <v>253</v>
      </c>
      <c r="J991">
        <v>999</v>
      </c>
      <c r="K991" t="s">
        <v>29</v>
      </c>
      <c r="L991">
        <v>99</v>
      </c>
      <c r="M991" t="s">
        <v>260</v>
      </c>
      <c r="N991">
        <v>185787</v>
      </c>
      <c r="R991" s="2">
        <f t="shared" si="31"/>
        <v>100</v>
      </c>
      <c r="S991" s="2">
        <f>VLOOKUP(A991,'Health Total'!$A$2:$S$226,14,0)</f>
        <v>185787</v>
      </c>
    </row>
    <row r="992" spans="1:19" x14ac:dyDescent="0.45">
      <c r="A992" s="2" t="str">
        <f t="shared" si="30"/>
        <v>2023|Te Manawa Taki|Private Dwelling</v>
      </c>
      <c r="B992" t="s">
        <v>16</v>
      </c>
      <c r="C992" t="s">
        <v>17</v>
      </c>
      <c r="D992" t="s">
        <v>18</v>
      </c>
      <c r="E992" t="s">
        <v>19</v>
      </c>
      <c r="F992">
        <v>2023</v>
      </c>
      <c r="G992">
        <v>2023</v>
      </c>
      <c r="H992">
        <v>20</v>
      </c>
      <c r="I992" t="s">
        <v>252</v>
      </c>
      <c r="J992">
        <v>1</v>
      </c>
      <c r="K992" t="s">
        <v>22</v>
      </c>
      <c r="L992">
        <v>1</v>
      </c>
      <c r="M992" t="s">
        <v>261</v>
      </c>
      <c r="N992">
        <v>359100</v>
      </c>
      <c r="R992" s="2">
        <f t="shared" si="31"/>
        <v>85.899432360476212</v>
      </c>
      <c r="S992" s="2">
        <f>VLOOKUP(A992,'Health Total'!$A$2:$S$226,14,0)</f>
        <v>418047</v>
      </c>
    </row>
    <row r="993" spans="1:19" x14ac:dyDescent="0.45">
      <c r="A993" s="2" t="str">
        <f t="shared" si="30"/>
        <v>2023|Te Manawa Taki|Non-private Dwelling</v>
      </c>
      <c r="B993" t="s">
        <v>16</v>
      </c>
      <c r="C993" t="s">
        <v>17</v>
      </c>
      <c r="D993" t="s">
        <v>18</v>
      </c>
      <c r="E993" t="s">
        <v>19</v>
      </c>
      <c r="F993">
        <v>2023</v>
      </c>
      <c r="G993">
        <v>2023</v>
      </c>
      <c r="H993">
        <v>20</v>
      </c>
      <c r="I993" t="s">
        <v>252</v>
      </c>
      <c r="J993">
        <v>1</v>
      </c>
      <c r="K993" t="s">
        <v>22</v>
      </c>
      <c r="L993">
        <v>2</v>
      </c>
      <c r="M993" t="s">
        <v>262</v>
      </c>
      <c r="N993">
        <v>2238</v>
      </c>
      <c r="R993" s="2">
        <f t="shared" si="31"/>
        <v>64.982578397212549</v>
      </c>
      <c r="S993" s="2">
        <f>VLOOKUP(A993,'Health Total'!$A$2:$S$226,14,0)</f>
        <v>3444</v>
      </c>
    </row>
    <row r="994" spans="1:19" x14ac:dyDescent="0.45">
      <c r="A994" s="2" t="str">
        <f t="shared" si="30"/>
        <v>2023|Te Manawa Taki|Total - dwelling type</v>
      </c>
      <c r="B994" t="s">
        <v>16</v>
      </c>
      <c r="C994" t="s">
        <v>17</v>
      </c>
      <c r="D994" t="s">
        <v>18</v>
      </c>
      <c r="E994" t="s">
        <v>19</v>
      </c>
      <c r="F994">
        <v>2023</v>
      </c>
      <c r="G994">
        <v>2023</v>
      </c>
      <c r="H994">
        <v>20</v>
      </c>
      <c r="I994" t="s">
        <v>252</v>
      </c>
      <c r="J994">
        <v>1</v>
      </c>
      <c r="K994" t="s">
        <v>22</v>
      </c>
      <c r="L994">
        <v>99</v>
      </c>
      <c r="M994" t="s">
        <v>260</v>
      </c>
      <c r="N994">
        <v>361338</v>
      </c>
      <c r="R994" s="2">
        <f t="shared" si="31"/>
        <v>85.727910717590277</v>
      </c>
      <c r="S994" s="2">
        <f>VLOOKUP(A994,'Health Total'!$A$2:$S$226,14,0)</f>
        <v>421494</v>
      </c>
    </row>
    <row r="995" spans="1:19" x14ac:dyDescent="0.45">
      <c r="A995" s="2" t="str">
        <f t="shared" si="30"/>
        <v>2023|Te Manawa Taki|Private Dwelling</v>
      </c>
      <c r="B995" t="s">
        <v>16</v>
      </c>
      <c r="C995" t="s">
        <v>17</v>
      </c>
      <c r="D995" t="s">
        <v>18</v>
      </c>
      <c r="E995" t="s">
        <v>19</v>
      </c>
      <c r="F995">
        <v>2023</v>
      </c>
      <c r="G995">
        <v>2023</v>
      </c>
      <c r="H995">
        <v>20</v>
      </c>
      <c r="I995" t="s">
        <v>252</v>
      </c>
      <c r="J995">
        <v>2</v>
      </c>
      <c r="K995" t="s">
        <v>23</v>
      </c>
      <c r="L995">
        <v>1</v>
      </c>
      <c r="M995" t="s">
        <v>261</v>
      </c>
      <c r="N995">
        <v>55872</v>
      </c>
      <c r="R995" s="2">
        <f t="shared" si="31"/>
        <v>13.365004413379356</v>
      </c>
      <c r="S995" s="2">
        <f>VLOOKUP(A995,'Health Total'!$A$2:$S$226,14,0)</f>
        <v>418047</v>
      </c>
    </row>
    <row r="996" spans="1:19" x14ac:dyDescent="0.45">
      <c r="A996" s="2" t="str">
        <f t="shared" si="30"/>
        <v>2023|Te Manawa Taki|Non-private Dwelling</v>
      </c>
      <c r="B996" t="s">
        <v>16</v>
      </c>
      <c r="C996" t="s">
        <v>17</v>
      </c>
      <c r="D996" t="s">
        <v>18</v>
      </c>
      <c r="E996" t="s">
        <v>19</v>
      </c>
      <c r="F996">
        <v>2023</v>
      </c>
      <c r="G996">
        <v>2023</v>
      </c>
      <c r="H996">
        <v>20</v>
      </c>
      <c r="I996" t="s">
        <v>252</v>
      </c>
      <c r="J996">
        <v>2</v>
      </c>
      <c r="K996" t="s">
        <v>23</v>
      </c>
      <c r="L996">
        <v>2</v>
      </c>
      <c r="M996" t="s">
        <v>262</v>
      </c>
      <c r="N996">
        <v>1173</v>
      </c>
      <c r="R996" s="2">
        <f t="shared" si="31"/>
        <v>34.059233449477347</v>
      </c>
      <c r="S996" s="2">
        <f>VLOOKUP(A996,'Health Total'!$A$2:$S$226,14,0)</f>
        <v>3444</v>
      </c>
    </row>
    <row r="997" spans="1:19" x14ac:dyDescent="0.45">
      <c r="A997" s="2" t="str">
        <f t="shared" si="30"/>
        <v>2023|Te Manawa Taki|Total - dwelling type</v>
      </c>
      <c r="B997" t="s">
        <v>16</v>
      </c>
      <c r="C997" t="s">
        <v>17</v>
      </c>
      <c r="D997" t="s">
        <v>18</v>
      </c>
      <c r="E997" t="s">
        <v>19</v>
      </c>
      <c r="F997">
        <v>2023</v>
      </c>
      <c r="G997">
        <v>2023</v>
      </c>
      <c r="H997">
        <v>20</v>
      </c>
      <c r="I997" t="s">
        <v>252</v>
      </c>
      <c r="J997">
        <v>2</v>
      </c>
      <c r="K997" t="s">
        <v>23</v>
      </c>
      <c r="L997">
        <v>99</v>
      </c>
      <c r="M997" t="s">
        <v>260</v>
      </c>
      <c r="N997">
        <v>57045</v>
      </c>
      <c r="R997" s="2">
        <f t="shared" si="31"/>
        <v>13.534000483992656</v>
      </c>
      <c r="S997" s="2">
        <f>VLOOKUP(A997,'Health Total'!$A$2:$S$226,14,0)</f>
        <v>421494</v>
      </c>
    </row>
    <row r="998" spans="1:19" x14ac:dyDescent="0.45">
      <c r="A998" s="2" t="str">
        <f t="shared" si="30"/>
        <v>2023|Te Manawa Taki|Private Dwelling</v>
      </c>
      <c r="B998" t="s">
        <v>16</v>
      </c>
      <c r="C998" t="s">
        <v>17</v>
      </c>
      <c r="D998" t="s">
        <v>18</v>
      </c>
      <c r="E998" t="s">
        <v>19</v>
      </c>
      <c r="F998">
        <v>2023</v>
      </c>
      <c r="G998">
        <v>2023</v>
      </c>
      <c r="H998">
        <v>20</v>
      </c>
      <c r="I998" t="s">
        <v>252</v>
      </c>
      <c r="J998">
        <v>21</v>
      </c>
      <c r="K998" t="s">
        <v>26</v>
      </c>
      <c r="L998">
        <v>1</v>
      </c>
      <c r="M998" t="s">
        <v>261</v>
      </c>
      <c r="N998">
        <v>26385</v>
      </c>
      <c r="R998" s="2">
        <f t="shared" si="31"/>
        <v>6.3114912916490251</v>
      </c>
      <c r="S998" s="2">
        <f>VLOOKUP(A998,'Health Total'!$A$2:$S$226,14,0)</f>
        <v>418047</v>
      </c>
    </row>
    <row r="999" spans="1:19" x14ac:dyDescent="0.45">
      <c r="A999" s="2" t="str">
        <f t="shared" si="30"/>
        <v>2023|Te Manawa Taki|Non-private Dwelling</v>
      </c>
      <c r="B999" t="s">
        <v>16</v>
      </c>
      <c r="C999" t="s">
        <v>17</v>
      </c>
      <c r="D999" t="s">
        <v>18</v>
      </c>
      <c r="E999" t="s">
        <v>19</v>
      </c>
      <c r="F999">
        <v>2023</v>
      </c>
      <c r="G999">
        <v>2023</v>
      </c>
      <c r="H999">
        <v>20</v>
      </c>
      <c r="I999" t="s">
        <v>252</v>
      </c>
      <c r="J999">
        <v>21</v>
      </c>
      <c r="K999" t="s">
        <v>26</v>
      </c>
      <c r="L999">
        <v>2</v>
      </c>
      <c r="M999" t="s">
        <v>262</v>
      </c>
      <c r="N999">
        <v>441</v>
      </c>
      <c r="R999" s="2">
        <f t="shared" si="31"/>
        <v>12.804878048780488</v>
      </c>
      <c r="S999" s="2">
        <f>VLOOKUP(A999,'Health Total'!$A$2:$S$226,14,0)</f>
        <v>3444</v>
      </c>
    </row>
    <row r="1000" spans="1:19" x14ac:dyDescent="0.45">
      <c r="A1000" s="2" t="str">
        <f t="shared" si="30"/>
        <v>2023|Te Manawa Taki|Total - dwelling type</v>
      </c>
      <c r="B1000" t="s">
        <v>16</v>
      </c>
      <c r="C1000" t="s">
        <v>17</v>
      </c>
      <c r="D1000" t="s">
        <v>18</v>
      </c>
      <c r="E1000" t="s">
        <v>19</v>
      </c>
      <c r="F1000">
        <v>2023</v>
      </c>
      <c r="G1000">
        <v>2023</v>
      </c>
      <c r="H1000">
        <v>20</v>
      </c>
      <c r="I1000" t="s">
        <v>252</v>
      </c>
      <c r="J1000">
        <v>21</v>
      </c>
      <c r="K1000" t="s">
        <v>26</v>
      </c>
      <c r="L1000">
        <v>99</v>
      </c>
      <c r="M1000" t="s">
        <v>260</v>
      </c>
      <c r="N1000">
        <v>26826</v>
      </c>
      <c r="R1000" s="2">
        <f t="shared" si="31"/>
        <v>6.3645034093012001</v>
      </c>
      <c r="S1000" s="2">
        <f>VLOOKUP(A1000,'Health Total'!$A$2:$S$226,14,0)</f>
        <v>421494</v>
      </c>
    </row>
    <row r="1001" spans="1:19" x14ac:dyDescent="0.45">
      <c r="A1001" s="2" t="str">
        <f t="shared" si="30"/>
        <v>2023|Te Manawa Taki|Private Dwelling</v>
      </c>
      <c r="B1001" t="s">
        <v>16</v>
      </c>
      <c r="C1001" t="s">
        <v>17</v>
      </c>
      <c r="D1001" t="s">
        <v>18</v>
      </c>
      <c r="E1001" t="s">
        <v>19</v>
      </c>
      <c r="F1001">
        <v>2023</v>
      </c>
      <c r="G1001">
        <v>2023</v>
      </c>
      <c r="H1001">
        <v>20</v>
      </c>
      <c r="I1001" t="s">
        <v>252</v>
      </c>
      <c r="J1001">
        <v>22</v>
      </c>
      <c r="K1001" t="s">
        <v>27</v>
      </c>
      <c r="L1001">
        <v>1</v>
      </c>
      <c r="M1001" t="s">
        <v>261</v>
      </c>
      <c r="N1001">
        <v>29487</v>
      </c>
      <c r="R1001" s="2">
        <f t="shared" si="31"/>
        <v>7.0535131217303313</v>
      </c>
      <c r="S1001" s="2">
        <f>VLOOKUP(A1001,'Health Total'!$A$2:$S$226,14,0)</f>
        <v>418047</v>
      </c>
    </row>
    <row r="1002" spans="1:19" x14ac:dyDescent="0.45">
      <c r="A1002" s="2" t="str">
        <f t="shared" si="30"/>
        <v>2023|Te Manawa Taki|Non-private Dwelling</v>
      </c>
      <c r="B1002" t="s">
        <v>16</v>
      </c>
      <c r="C1002" t="s">
        <v>17</v>
      </c>
      <c r="D1002" t="s">
        <v>18</v>
      </c>
      <c r="E1002" t="s">
        <v>19</v>
      </c>
      <c r="F1002">
        <v>2023</v>
      </c>
      <c r="G1002">
        <v>2023</v>
      </c>
      <c r="H1002">
        <v>20</v>
      </c>
      <c r="I1002" t="s">
        <v>252</v>
      </c>
      <c r="J1002">
        <v>22</v>
      </c>
      <c r="K1002" t="s">
        <v>27</v>
      </c>
      <c r="L1002">
        <v>2</v>
      </c>
      <c r="M1002" t="s">
        <v>262</v>
      </c>
      <c r="N1002">
        <v>732</v>
      </c>
      <c r="R1002" s="2">
        <f t="shared" si="31"/>
        <v>21.254355400696863</v>
      </c>
      <c r="S1002" s="2">
        <f>VLOOKUP(A1002,'Health Total'!$A$2:$S$226,14,0)</f>
        <v>3444</v>
      </c>
    </row>
    <row r="1003" spans="1:19" x14ac:dyDescent="0.45">
      <c r="A1003" s="2" t="str">
        <f t="shared" si="30"/>
        <v>2023|Te Manawa Taki|Total - dwelling type</v>
      </c>
      <c r="B1003" t="s">
        <v>16</v>
      </c>
      <c r="C1003" t="s">
        <v>17</v>
      </c>
      <c r="D1003" t="s">
        <v>18</v>
      </c>
      <c r="E1003" t="s">
        <v>19</v>
      </c>
      <c r="F1003">
        <v>2023</v>
      </c>
      <c r="G1003">
        <v>2023</v>
      </c>
      <c r="H1003">
        <v>20</v>
      </c>
      <c r="I1003" t="s">
        <v>252</v>
      </c>
      <c r="J1003">
        <v>22</v>
      </c>
      <c r="K1003" t="s">
        <v>27</v>
      </c>
      <c r="L1003">
        <v>99</v>
      </c>
      <c r="M1003" t="s">
        <v>260</v>
      </c>
      <c r="N1003">
        <v>30222</v>
      </c>
      <c r="R1003" s="2">
        <f t="shared" si="31"/>
        <v>7.170208828595424</v>
      </c>
      <c r="S1003" s="2">
        <f>VLOOKUP(A1003,'Health Total'!$A$2:$S$226,14,0)</f>
        <v>421494</v>
      </c>
    </row>
    <row r="1004" spans="1:19" x14ac:dyDescent="0.45">
      <c r="A1004" s="2" t="str">
        <f t="shared" si="30"/>
        <v>2023|Te Manawa Taki|Private Dwelling</v>
      </c>
      <c r="B1004" t="s">
        <v>16</v>
      </c>
      <c r="C1004" t="s">
        <v>17</v>
      </c>
      <c r="D1004" t="s">
        <v>18</v>
      </c>
      <c r="E1004" t="s">
        <v>19</v>
      </c>
      <c r="F1004">
        <v>2023</v>
      </c>
      <c r="G1004">
        <v>2023</v>
      </c>
      <c r="H1004">
        <v>20</v>
      </c>
      <c r="I1004" t="s">
        <v>252</v>
      </c>
      <c r="J1004">
        <v>3</v>
      </c>
      <c r="K1004" t="s">
        <v>28</v>
      </c>
      <c r="L1004">
        <v>1</v>
      </c>
      <c r="M1004" t="s">
        <v>261</v>
      </c>
      <c r="N1004">
        <v>3072</v>
      </c>
      <c r="R1004" s="2">
        <f t="shared" si="31"/>
        <v>0.73484560348477568</v>
      </c>
      <c r="S1004" s="2">
        <f>VLOOKUP(A1004,'Health Total'!$A$2:$S$226,14,0)</f>
        <v>418047</v>
      </c>
    </row>
    <row r="1005" spans="1:19" x14ac:dyDescent="0.45">
      <c r="A1005" s="2" t="str">
        <f t="shared" si="30"/>
        <v>2023|Te Manawa Taki|Non-private Dwelling</v>
      </c>
      <c r="B1005" t="s">
        <v>16</v>
      </c>
      <c r="C1005" t="s">
        <v>17</v>
      </c>
      <c r="D1005" t="s">
        <v>18</v>
      </c>
      <c r="E1005" t="s">
        <v>19</v>
      </c>
      <c r="F1005">
        <v>2023</v>
      </c>
      <c r="G1005">
        <v>2023</v>
      </c>
      <c r="H1005">
        <v>20</v>
      </c>
      <c r="I1005" t="s">
        <v>252</v>
      </c>
      <c r="J1005">
        <v>3</v>
      </c>
      <c r="K1005" t="s">
        <v>28</v>
      </c>
      <c r="L1005">
        <v>2</v>
      </c>
      <c r="M1005" t="s">
        <v>262</v>
      </c>
      <c r="N1005">
        <v>33</v>
      </c>
      <c r="R1005" s="2">
        <f t="shared" si="31"/>
        <v>0.95818815331010443</v>
      </c>
      <c r="S1005" s="2">
        <f>VLOOKUP(A1005,'Health Total'!$A$2:$S$226,14,0)</f>
        <v>3444</v>
      </c>
    </row>
    <row r="1006" spans="1:19" x14ac:dyDescent="0.45">
      <c r="A1006" s="2" t="str">
        <f t="shared" si="30"/>
        <v>2023|Te Manawa Taki|Total - dwelling type</v>
      </c>
      <c r="B1006" t="s">
        <v>16</v>
      </c>
      <c r="C1006" t="s">
        <v>17</v>
      </c>
      <c r="D1006" t="s">
        <v>18</v>
      </c>
      <c r="E1006" t="s">
        <v>19</v>
      </c>
      <c r="F1006">
        <v>2023</v>
      </c>
      <c r="G1006">
        <v>2023</v>
      </c>
      <c r="H1006">
        <v>20</v>
      </c>
      <c r="I1006" t="s">
        <v>252</v>
      </c>
      <c r="J1006">
        <v>3</v>
      </c>
      <c r="K1006" t="s">
        <v>28</v>
      </c>
      <c r="L1006">
        <v>99</v>
      </c>
      <c r="M1006" t="s">
        <v>260</v>
      </c>
      <c r="N1006">
        <v>3105</v>
      </c>
      <c r="R1006" s="2">
        <f t="shared" si="31"/>
        <v>0.73666529060911889</v>
      </c>
      <c r="S1006" s="2">
        <f>VLOOKUP(A1006,'Health Total'!$A$2:$S$226,14,0)</f>
        <v>421494</v>
      </c>
    </row>
    <row r="1007" spans="1:19" x14ac:dyDescent="0.45">
      <c r="A1007" s="2" t="str">
        <f t="shared" si="30"/>
        <v>2023|Te Manawa Taki|Private Dwelling</v>
      </c>
      <c r="B1007" t="s">
        <v>16</v>
      </c>
      <c r="C1007" t="s">
        <v>17</v>
      </c>
      <c r="D1007" t="s">
        <v>18</v>
      </c>
      <c r="E1007" t="s">
        <v>19</v>
      </c>
      <c r="F1007">
        <v>2023</v>
      </c>
      <c r="G1007">
        <v>2023</v>
      </c>
      <c r="H1007">
        <v>20</v>
      </c>
      <c r="I1007" t="s">
        <v>252</v>
      </c>
      <c r="J1007">
        <v>999</v>
      </c>
      <c r="K1007" t="s">
        <v>29</v>
      </c>
      <c r="L1007">
        <v>1</v>
      </c>
      <c r="M1007" t="s">
        <v>261</v>
      </c>
      <c r="N1007">
        <v>418047</v>
      </c>
      <c r="R1007" s="2">
        <f t="shared" si="31"/>
        <v>100</v>
      </c>
      <c r="S1007" s="2">
        <f>VLOOKUP(A1007,'Health Total'!$A$2:$S$226,14,0)</f>
        <v>418047</v>
      </c>
    </row>
    <row r="1008" spans="1:19" x14ac:dyDescent="0.45">
      <c r="A1008" s="2" t="str">
        <f t="shared" si="30"/>
        <v>2023|Te Manawa Taki|Non-private Dwelling</v>
      </c>
      <c r="B1008" t="s">
        <v>16</v>
      </c>
      <c r="C1008" t="s">
        <v>17</v>
      </c>
      <c r="D1008" t="s">
        <v>18</v>
      </c>
      <c r="E1008" t="s">
        <v>19</v>
      </c>
      <c r="F1008">
        <v>2023</v>
      </c>
      <c r="G1008">
        <v>2023</v>
      </c>
      <c r="H1008">
        <v>20</v>
      </c>
      <c r="I1008" t="s">
        <v>252</v>
      </c>
      <c r="J1008">
        <v>999</v>
      </c>
      <c r="K1008" t="s">
        <v>29</v>
      </c>
      <c r="L1008">
        <v>2</v>
      </c>
      <c r="M1008" t="s">
        <v>262</v>
      </c>
      <c r="N1008">
        <v>3444</v>
      </c>
      <c r="R1008" s="2">
        <f t="shared" si="31"/>
        <v>100</v>
      </c>
      <c r="S1008" s="2">
        <f>VLOOKUP(A1008,'Health Total'!$A$2:$S$226,14,0)</f>
        <v>3444</v>
      </c>
    </row>
    <row r="1009" spans="1:19" x14ac:dyDescent="0.45">
      <c r="A1009" s="2" t="str">
        <f t="shared" si="30"/>
        <v>2023|Te Manawa Taki|Total - dwelling type</v>
      </c>
      <c r="B1009" t="s">
        <v>16</v>
      </c>
      <c r="C1009" t="s">
        <v>17</v>
      </c>
      <c r="D1009" t="s">
        <v>18</v>
      </c>
      <c r="E1009" t="s">
        <v>19</v>
      </c>
      <c r="F1009">
        <v>2023</v>
      </c>
      <c r="G1009">
        <v>2023</v>
      </c>
      <c r="H1009">
        <v>20</v>
      </c>
      <c r="I1009" t="s">
        <v>252</v>
      </c>
      <c r="J1009">
        <v>999</v>
      </c>
      <c r="K1009" t="s">
        <v>29</v>
      </c>
      <c r="L1009">
        <v>99</v>
      </c>
      <c r="M1009" t="s">
        <v>260</v>
      </c>
      <c r="N1009">
        <v>421494</v>
      </c>
      <c r="R1009" s="2">
        <f t="shared" si="31"/>
        <v>100</v>
      </c>
      <c r="S1009" s="2">
        <f>VLOOKUP(A1009,'Health Total'!$A$2:$S$226,14,0)</f>
        <v>421494</v>
      </c>
    </row>
    <row r="1010" spans="1:19" x14ac:dyDescent="0.45">
      <c r="A1010" s="2" t="str">
        <f t="shared" si="30"/>
        <v>2023|Waikato|Private Dwelling</v>
      </c>
      <c r="B1010" t="s">
        <v>16</v>
      </c>
      <c r="C1010" t="s">
        <v>17</v>
      </c>
      <c r="D1010" t="s">
        <v>18</v>
      </c>
      <c r="E1010" t="s">
        <v>19</v>
      </c>
      <c r="F1010">
        <v>2023</v>
      </c>
      <c r="G1010">
        <v>2023</v>
      </c>
      <c r="H1010">
        <v>200</v>
      </c>
      <c r="I1010" t="s">
        <v>251</v>
      </c>
      <c r="J1010">
        <v>1</v>
      </c>
      <c r="K1010" t="s">
        <v>22</v>
      </c>
      <c r="L1010">
        <v>1</v>
      </c>
      <c r="M1010" t="s">
        <v>261</v>
      </c>
      <c r="N1010">
        <v>157707</v>
      </c>
      <c r="R1010" s="2">
        <f t="shared" si="31"/>
        <v>84.669898690547143</v>
      </c>
      <c r="S1010" s="2">
        <f>VLOOKUP(A1010,'Health Total'!$A$2:$S$226,14,0)</f>
        <v>186261</v>
      </c>
    </row>
    <row r="1011" spans="1:19" x14ac:dyDescent="0.45">
      <c r="A1011" s="2" t="str">
        <f t="shared" si="30"/>
        <v>2023|Waikato|Non-private Dwelling</v>
      </c>
      <c r="B1011" t="s">
        <v>16</v>
      </c>
      <c r="C1011" t="s">
        <v>17</v>
      </c>
      <c r="D1011" t="s">
        <v>18</v>
      </c>
      <c r="E1011" t="s">
        <v>19</v>
      </c>
      <c r="F1011">
        <v>2023</v>
      </c>
      <c r="G1011">
        <v>2023</v>
      </c>
      <c r="H1011">
        <v>200</v>
      </c>
      <c r="I1011" t="s">
        <v>251</v>
      </c>
      <c r="J1011">
        <v>1</v>
      </c>
      <c r="K1011" t="s">
        <v>22</v>
      </c>
      <c r="L1011">
        <v>2</v>
      </c>
      <c r="M1011" t="s">
        <v>262</v>
      </c>
      <c r="N1011">
        <v>948</v>
      </c>
      <c r="R1011" s="2">
        <f t="shared" si="31"/>
        <v>66.807610993657505</v>
      </c>
      <c r="S1011" s="2">
        <f>VLOOKUP(A1011,'Health Total'!$A$2:$S$226,14,0)</f>
        <v>1419</v>
      </c>
    </row>
    <row r="1012" spans="1:19" x14ac:dyDescent="0.45">
      <c r="A1012" s="2" t="str">
        <f t="shared" si="30"/>
        <v>2023|Waikato|Total - dwelling type</v>
      </c>
      <c r="B1012" t="s">
        <v>16</v>
      </c>
      <c r="C1012" t="s">
        <v>17</v>
      </c>
      <c r="D1012" t="s">
        <v>18</v>
      </c>
      <c r="E1012" t="s">
        <v>19</v>
      </c>
      <c r="F1012">
        <v>2023</v>
      </c>
      <c r="G1012">
        <v>2023</v>
      </c>
      <c r="H1012">
        <v>200</v>
      </c>
      <c r="I1012" t="s">
        <v>251</v>
      </c>
      <c r="J1012">
        <v>1</v>
      </c>
      <c r="K1012" t="s">
        <v>22</v>
      </c>
      <c r="L1012">
        <v>99</v>
      </c>
      <c r="M1012" t="s">
        <v>260</v>
      </c>
      <c r="N1012">
        <v>158655</v>
      </c>
      <c r="R1012" s="2">
        <f t="shared" si="31"/>
        <v>84.533495308578836</v>
      </c>
      <c r="S1012" s="2">
        <f>VLOOKUP(A1012,'Health Total'!$A$2:$S$226,14,0)</f>
        <v>187683</v>
      </c>
    </row>
    <row r="1013" spans="1:19" x14ac:dyDescent="0.45">
      <c r="A1013" s="2" t="str">
        <f t="shared" si="30"/>
        <v>2023|Waikato|Private Dwelling</v>
      </c>
      <c r="B1013" t="s">
        <v>16</v>
      </c>
      <c r="C1013" t="s">
        <v>17</v>
      </c>
      <c r="D1013" t="s">
        <v>18</v>
      </c>
      <c r="E1013" t="s">
        <v>19</v>
      </c>
      <c r="F1013">
        <v>2023</v>
      </c>
      <c r="G1013">
        <v>2023</v>
      </c>
      <c r="H1013">
        <v>200</v>
      </c>
      <c r="I1013" t="s">
        <v>251</v>
      </c>
      <c r="J1013">
        <v>2</v>
      </c>
      <c r="K1013" t="s">
        <v>23</v>
      </c>
      <c r="L1013">
        <v>1</v>
      </c>
      <c r="M1013" t="s">
        <v>261</v>
      </c>
      <c r="N1013">
        <v>27105</v>
      </c>
      <c r="R1013" s="2">
        <f t="shared" si="31"/>
        <v>14.55216067775863</v>
      </c>
      <c r="S1013" s="2">
        <f>VLOOKUP(A1013,'Health Total'!$A$2:$S$226,14,0)</f>
        <v>186261</v>
      </c>
    </row>
    <row r="1014" spans="1:19" x14ac:dyDescent="0.45">
      <c r="A1014" s="2" t="str">
        <f t="shared" si="30"/>
        <v>2023|Waikato|Non-private Dwelling</v>
      </c>
      <c r="B1014" t="s">
        <v>16</v>
      </c>
      <c r="C1014" t="s">
        <v>17</v>
      </c>
      <c r="D1014" t="s">
        <v>18</v>
      </c>
      <c r="E1014" t="s">
        <v>19</v>
      </c>
      <c r="F1014">
        <v>2023</v>
      </c>
      <c r="G1014">
        <v>2023</v>
      </c>
      <c r="H1014">
        <v>200</v>
      </c>
      <c r="I1014" t="s">
        <v>251</v>
      </c>
      <c r="J1014">
        <v>2</v>
      </c>
      <c r="K1014" t="s">
        <v>23</v>
      </c>
      <c r="L1014">
        <v>2</v>
      </c>
      <c r="M1014" t="s">
        <v>262</v>
      </c>
      <c r="N1014">
        <v>459</v>
      </c>
      <c r="R1014" s="2">
        <f t="shared" si="31"/>
        <v>32.346723044397464</v>
      </c>
      <c r="S1014" s="2">
        <f>VLOOKUP(A1014,'Health Total'!$A$2:$S$226,14,0)</f>
        <v>1419</v>
      </c>
    </row>
    <row r="1015" spans="1:19" x14ac:dyDescent="0.45">
      <c r="A1015" s="2" t="str">
        <f t="shared" si="30"/>
        <v>2023|Waikato|Total - dwelling type</v>
      </c>
      <c r="B1015" t="s">
        <v>16</v>
      </c>
      <c r="C1015" t="s">
        <v>17</v>
      </c>
      <c r="D1015" t="s">
        <v>18</v>
      </c>
      <c r="E1015" t="s">
        <v>19</v>
      </c>
      <c r="F1015">
        <v>2023</v>
      </c>
      <c r="G1015">
        <v>2023</v>
      </c>
      <c r="H1015">
        <v>200</v>
      </c>
      <c r="I1015" t="s">
        <v>251</v>
      </c>
      <c r="J1015">
        <v>2</v>
      </c>
      <c r="K1015" t="s">
        <v>23</v>
      </c>
      <c r="L1015">
        <v>99</v>
      </c>
      <c r="M1015" t="s">
        <v>260</v>
      </c>
      <c r="N1015">
        <v>27567</v>
      </c>
      <c r="R1015" s="2">
        <f t="shared" si="31"/>
        <v>14.688064449097682</v>
      </c>
      <c r="S1015" s="2">
        <f>VLOOKUP(A1015,'Health Total'!$A$2:$S$226,14,0)</f>
        <v>187683</v>
      </c>
    </row>
    <row r="1016" spans="1:19" x14ac:dyDescent="0.45">
      <c r="A1016" s="2" t="str">
        <f t="shared" si="30"/>
        <v>2023|Waikato|Private Dwelling</v>
      </c>
      <c r="B1016" t="s">
        <v>16</v>
      </c>
      <c r="C1016" t="s">
        <v>17</v>
      </c>
      <c r="D1016" t="s">
        <v>18</v>
      </c>
      <c r="E1016" t="s">
        <v>19</v>
      </c>
      <c r="F1016">
        <v>2023</v>
      </c>
      <c r="G1016">
        <v>2023</v>
      </c>
      <c r="H1016">
        <v>200</v>
      </c>
      <c r="I1016" t="s">
        <v>251</v>
      </c>
      <c r="J1016">
        <v>21</v>
      </c>
      <c r="K1016" t="s">
        <v>26</v>
      </c>
      <c r="L1016">
        <v>1</v>
      </c>
      <c r="M1016" t="s">
        <v>261</v>
      </c>
      <c r="N1016">
        <v>12351</v>
      </c>
      <c r="R1016" s="2">
        <f t="shared" si="31"/>
        <v>6.6310177653937226</v>
      </c>
      <c r="S1016" s="2">
        <f>VLOOKUP(A1016,'Health Total'!$A$2:$S$226,14,0)</f>
        <v>186261</v>
      </c>
    </row>
    <row r="1017" spans="1:19" x14ac:dyDescent="0.45">
      <c r="A1017" s="2" t="str">
        <f t="shared" si="30"/>
        <v>2023|Waikato|Non-private Dwelling</v>
      </c>
      <c r="B1017" t="s">
        <v>16</v>
      </c>
      <c r="C1017" t="s">
        <v>17</v>
      </c>
      <c r="D1017" t="s">
        <v>18</v>
      </c>
      <c r="E1017" t="s">
        <v>19</v>
      </c>
      <c r="F1017">
        <v>2023</v>
      </c>
      <c r="G1017">
        <v>2023</v>
      </c>
      <c r="H1017">
        <v>200</v>
      </c>
      <c r="I1017" t="s">
        <v>251</v>
      </c>
      <c r="J1017">
        <v>21</v>
      </c>
      <c r="K1017" t="s">
        <v>26</v>
      </c>
      <c r="L1017">
        <v>2</v>
      </c>
      <c r="M1017" t="s">
        <v>262</v>
      </c>
      <c r="N1017">
        <v>192</v>
      </c>
      <c r="R1017" s="2">
        <f t="shared" si="31"/>
        <v>13.530655391120508</v>
      </c>
      <c r="S1017" s="2">
        <f>VLOOKUP(A1017,'Health Total'!$A$2:$S$226,14,0)</f>
        <v>1419</v>
      </c>
    </row>
    <row r="1018" spans="1:19" x14ac:dyDescent="0.45">
      <c r="A1018" s="2" t="str">
        <f t="shared" si="30"/>
        <v>2023|Waikato|Total - dwelling type</v>
      </c>
      <c r="B1018" t="s">
        <v>16</v>
      </c>
      <c r="C1018" t="s">
        <v>17</v>
      </c>
      <c r="D1018" t="s">
        <v>18</v>
      </c>
      <c r="E1018" t="s">
        <v>19</v>
      </c>
      <c r="F1018">
        <v>2023</v>
      </c>
      <c r="G1018">
        <v>2023</v>
      </c>
      <c r="H1018">
        <v>200</v>
      </c>
      <c r="I1018" t="s">
        <v>251</v>
      </c>
      <c r="J1018">
        <v>21</v>
      </c>
      <c r="K1018" t="s">
        <v>26</v>
      </c>
      <c r="L1018">
        <v>99</v>
      </c>
      <c r="M1018" t="s">
        <v>260</v>
      </c>
      <c r="N1018">
        <v>12543</v>
      </c>
      <c r="R1018" s="2">
        <f t="shared" si="31"/>
        <v>6.6830773165390571</v>
      </c>
      <c r="S1018" s="2">
        <f>VLOOKUP(A1018,'Health Total'!$A$2:$S$226,14,0)</f>
        <v>187683</v>
      </c>
    </row>
    <row r="1019" spans="1:19" x14ac:dyDescent="0.45">
      <c r="A1019" s="2" t="str">
        <f t="shared" si="30"/>
        <v>2023|Waikato|Private Dwelling</v>
      </c>
      <c r="B1019" t="s">
        <v>16</v>
      </c>
      <c r="C1019" t="s">
        <v>17</v>
      </c>
      <c r="D1019" t="s">
        <v>18</v>
      </c>
      <c r="E1019" t="s">
        <v>19</v>
      </c>
      <c r="F1019">
        <v>2023</v>
      </c>
      <c r="G1019">
        <v>2023</v>
      </c>
      <c r="H1019">
        <v>200</v>
      </c>
      <c r="I1019" t="s">
        <v>251</v>
      </c>
      <c r="J1019">
        <v>22</v>
      </c>
      <c r="K1019" t="s">
        <v>27</v>
      </c>
      <c r="L1019">
        <v>1</v>
      </c>
      <c r="M1019" t="s">
        <v>261</v>
      </c>
      <c r="N1019">
        <v>14754</v>
      </c>
      <c r="R1019" s="2">
        <f t="shared" si="31"/>
        <v>7.9211429123649078</v>
      </c>
      <c r="S1019" s="2">
        <f>VLOOKUP(A1019,'Health Total'!$A$2:$S$226,14,0)</f>
        <v>186261</v>
      </c>
    </row>
    <row r="1020" spans="1:19" x14ac:dyDescent="0.45">
      <c r="A1020" s="2" t="str">
        <f t="shared" si="30"/>
        <v>2023|Waikato|Non-private Dwelling</v>
      </c>
      <c r="B1020" t="s">
        <v>16</v>
      </c>
      <c r="C1020" t="s">
        <v>17</v>
      </c>
      <c r="D1020" t="s">
        <v>18</v>
      </c>
      <c r="E1020" t="s">
        <v>19</v>
      </c>
      <c r="F1020">
        <v>2023</v>
      </c>
      <c r="G1020">
        <v>2023</v>
      </c>
      <c r="H1020">
        <v>200</v>
      </c>
      <c r="I1020" t="s">
        <v>251</v>
      </c>
      <c r="J1020">
        <v>22</v>
      </c>
      <c r="K1020" t="s">
        <v>27</v>
      </c>
      <c r="L1020">
        <v>2</v>
      </c>
      <c r="M1020" t="s">
        <v>262</v>
      </c>
      <c r="N1020">
        <v>267</v>
      </c>
      <c r="R1020" s="2">
        <f t="shared" si="31"/>
        <v>18.816067653276956</v>
      </c>
      <c r="S1020" s="2">
        <f>VLOOKUP(A1020,'Health Total'!$A$2:$S$226,14,0)</f>
        <v>1419</v>
      </c>
    </row>
    <row r="1021" spans="1:19" x14ac:dyDescent="0.45">
      <c r="A1021" s="2" t="str">
        <f t="shared" si="30"/>
        <v>2023|Waikato|Total - dwelling type</v>
      </c>
      <c r="B1021" t="s">
        <v>16</v>
      </c>
      <c r="C1021" t="s">
        <v>17</v>
      </c>
      <c r="D1021" t="s">
        <v>18</v>
      </c>
      <c r="E1021" t="s">
        <v>19</v>
      </c>
      <c r="F1021">
        <v>2023</v>
      </c>
      <c r="G1021">
        <v>2023</v>
      </c>
      <c r="H1021">
        <v>200</v>
      </c>
      <c r="I1021" t="s">
        <v>251</v>
      </c>
      <c r="J1021">
        <v>22</v>
      </c>
      <c r="K1021" t="s">
        <v>27</v>
      </c>
      <c r="L1021">
        <v>99</v>
      </c>
      <c r="M1021" t="s">
        <v>260</v>
      </c>
      <c r="N1021">
        <v>15024</v>
      </c>
      <c r="R1021" s="2">
        <f t="shared" si="31"/>
        <v>8.0049871325586235</v>
      </c>
      <c r="S1021" s="2">
        <f>VLOOKUP(A1021,'Health Total'!$A$2:$S$226,14,0)</f>
        <v>187683</v>
      </c>
    </row>
    <row r="1022" spans="1:19" x14ac:dyDescent="0.45">
      <c r="A1022" s="2" t="str">
        <f t="shared" si="30"/>
        <v>2023|Waikato|Private Dwelling</v>
      </c>
      <c r="B1022" t="s">
        <v>16</v>
      </c>
      <c r="C1022" t="s">
        <v>17</v>
      </c>
      <c r="D1022" t="s">
        <v>18</v>
      </c>
      <c r="E1022" t="s">
        <v>19</v>
      </c>
      <c r="F1022">
        <v>2023</v>
      </c>
      <c r="G1022">
        <v>2023</v>
      </c>
      <c r="H1022">
        <v>200</v>
      </c>
      <c r="I1022" t="s">
        <v>251</v>
      </c>
      <c r="J1022">
        <v>3</v>
      </c>
      <c r="K1022" t="s">
        <v>28</v>
      </c>
      <c r="L1022">
        <v>1</v>
      </c>
      <c r="M1022" t="s">
        <v>261</v>
      </c>
      <c r="N1022">
        <v>1449</v>
      </c>
      <c r="R1022" s="2">
        <f t="shared" si="31"/>
        <v>0.77794063169423555</v>
      </c>
      <c r="S1022" s="2">
        <f>VLOOKUP(A1022,'Health Total'!$A$2:$S$226,14,0)</f>
        <v>186261</v>
      </c>
    </row>
    <row r="1023" spans="1:19" x14ac:dyDescent="0.45">
      <c r="A1023" s="2" t="str">
        <f t="shared" si="30"/>
        <v>2023|Waikato|Non-private Dwelling</v>
      </c>
      <c r="B1023" t="s">
        <v>16</v>
      </c>
      <c r="C1023" t="s">
        <v>17</v>
      </c>
      <c r="D1023" t="s">
        <v>18</v>
      </c>
      <c r="E1023" t="s">
        <v>19</v>
      </c>
      <c r="F1023">
        <v>2023</v>
      </c>
      <c r="G1023">
        <v>2023</v>
      </c>
      <c r="H1023">
        <v>200</v>
      </c>
      <c r="I1023" t="s">
        <v>251</v>
      </c>
      <c r="J1023">
        <v>3</v>
      </c>
      <c r="K1023" t="s">
        <v>28</v>
      </c>
      <c r="L1023">
        <v>2</v>
      </c>
      <c r="M1023" t="s">
        <v>262</v>
      </c>
      <c r="N1023">
        <v>15</v>
      </c>
      <c r="R1023" s="2">
        <f t="shared" si="31"/>
        <v>1.0570824524312896</v>
      </c>
      <c r="S1023" s="2">
        <f>VLOOKUP(A1023,'Health Total'!$A$2:$S$226,14,0)</f>
        <v>1419</v>
      </c>
    </row>
    <row r="1024" spans="1:19" x14ac:dyDescent="0.45">
      <c r="A1024" s="2" t="str">
        <f t="shared" si="30"/>
        <v>2023|Waikato|Total - dwelling type</v>
      </c>
      <c r="B1024" t="s">
        <v>16</v>
      </c>
      <c r="C1024" t="s">
        <v>17</v>
      </c>
      <c r="D1024" t="s">
        <v>18</v>
      </c>
      <c r="E1024" t="s">
        <v>19</v>
      </c>
      <c r="F1024">
        <v>2023</v>
      </c>
      <c r="G1024">
        <v>2023</v>
      </c>
      <c r="H1024">
        <v>200</v>
      </c>
      <c r="I1024" t="s">
        <v>251</v>
      </c>
      <c r="J1024">
        <v>3</v>
      </c>
      <c r="K1024" t="s">
        <v>28</v>
      </c>
      <c r="L1024">
        <v>99</v>
      </c>
      <c r="M1024" t="s">
        <v>260</v>
      </c>
      <c r="N1024">
        <v>1464</v>
      </c>
      <c r="R1024" s="2">
        <f t="shared" si="31"/>
        <v>0.78003868224612782</v>
      </c>
      <c r="S1024" s="2">
        <f>VLOOKUP(A1024,'Health Total'!$A$2:$S$226,14,0)</f>
        <v>187683</v>
      </c>
    </row>
    <row r="1025" spans="1:19" x14ac:dyDescent="0.45">
      <c r="A1025" s="2" t="str">
        <f t="shared" si="30"/>
        <v>2023|Waikato|Private Dwelling</v>
      </c>
      <c r="B1025" t="s">
        <v>16</v>
      </c>
      <c r="C1025" t="s">
        <v>17</v>
      </c>
      <c r="D1025" t="s">
        <v>18</v>
      </c>
      <c r="E1025" t="s">
        <v>19</v>
      </c>
      <c r="F1025">
        <v>2023</v>
      </c>
      <c r="G1025">
        <v>2023</v>
      </c>
      <c r="H1025">
        <v>200</v>
      </c>
      <c r="I1025" t="s">
        <v>251</v>
      </c>
      <c r="J1025">
        <v>999</v>
      </c>
      <c r="K1025" t="s">
        <v>29</v>
      </c>
      <c r="L1025">
        <v>1</v>
      </c>
      <c r="M1025" t="s">
        <v>261</v>
      </c>
      <c r="N1025">
        <v>186261</v>
      </c>
      <c r="R1025" s="2">
        <f t="shared" si="31"/>
        <v>100</v>
      </c>
      <c r="S1025" s="2">
        <f>VLOOKUP(A1025,'Health Total'!$A$2:$S$226,14,0)</f>
        <v>186261</v>
      </c>
    </row>
    <row r="1026" spans="1:19" x14ac:dyDescent="0.45">
      <c r="A1026" s="2" t="str">
        <f t="shared" si="30"/>
        <v>2023|Waikato|Non-private Dwelling</v>
      </c>
      <c r="B1026" t="s">
        <v>16</v>
      </c>
      <c r="C1026" t="s">
        <v>17</v>
      </c>
      <c r="D1026" t="s">
        <v>18</v>
      </c>
      <c r="E1026" t="s">
        <v>19</v>
      </c>
      <c r="F1026">
        <v>2023</v>
      </c>
      <c r="G1026">
        <v>2023</v>
      </c>
      <c r="H1026">
        <v>200</v>
      </c>
      <c r="I1026" t="s">
        <v>251</v>
      </c>
      <c r="J1026">
        <v>999</v>
      </c>
      <c r="K1026" t="s">
        <v>29</v>
      </c>
      <c r="L1026">
        <v>2</v>
      </c>
      <c r="M1026" t="s">
        <v>262</v>
      </c>
      <c r="N1026">
        <v>1419</v>
      </c>
      <c r="R1026" s="2">
        <f t="shared" si="31"/>
        <v>100</v>
      </c>
      <c r="S1026" s="2">
        <f>VLOOKUP(A1026,'Health Total'!$A$2:$S$226,14,0)</f>
        <v>1419</v>
      </c>
    </row>
    <row r="1027" spans="1:19" x14ac:dyDescent="0.45">
      <c r="A1027" s="2" t="str">
        <f t="shared" ref="A1027:A1090" si="32">G1027&amp;"|"&amp;I1027&amp;"|"&amp;M1027</f>
        <v>2023|Waikato|Total - dwelling type</v>
      </c>
      <c r="B1027" t="s">
        <v>16</v>
      </c>
      <c r="C1027" t="s">
        <v>17</v>
      </c>
      <c r="D1027" t="s">
        <v>18</v>
      </c>
      <c r="E1027" t="s">
        <v>19</v>
      </c>
      <c r="F1027">
        <v>2023</v>
      </c>
      <c r="G1027">
        <v>2023</v>
      </c>
      <c r="H1027">
        <v>200</v>
      </c>
      <c r="I1027" t="s">
        <v>251</v>
      </c>
      <c r="J1027">
        <v>999</v>
      </c>
      <c r="K1027" t="s">
        <v>29</v>
      </c>
      <c r="L1027">
        <v>99</v>
      </c>
      <c r="M1027" t="s">
        <v>260</v>
      </c>
      <c r="N1027">
        <v>187683</v>
      </c>
      <c r="R1027" s="2">
        <f t="shared" ref="R1027:R1090" si="33">IF(P1027&lt;&gt;"_U",IFERROR((N1027/S1027*100),"."),".")</f>
        <v>100</v>
      </c>
      <c r="S1027" s="2">
        <f>VLOOKUP(A1027,'Health Total'!$A$2:$S$226,14,0)</f>
        <v>187683</v>
      </c>
    </row>
    <row r="1028" spans="1:19" x14ac:dyDescent="0.45">
      <c r="A1028" s="2" t="str">
        <f t="shared" si="32"/>
        <v>2023|Lakes|Private Dwelling</v>
      </c>
      <c r="B1028" t="s">
        <v>16</v>
      </c>
      <c r="C1028" t="s">
        <v>17</v>
      </c>
      <c r="D1028" t="s">
        <v>18</v>
      </c>
      <c r="E1028" t="s">
        <v>19</v>
      </c>
      <c r="F1028">
        <v>2023</v>
      </c>
      <c r="G1028">
        <v>2023</v>
      </c>
      <c r="H1028">
        <v>201</v>
      </c>
      <c r="I1028" t="s">
        <v>250</v>
      </c>
      <c r="J1028">
        <v>1</v>
      </c>
      <c r="K1028" t="s">
        <v>22</v>
      </c>
      <c r="L1028">
        <v>1</v>
      </c>
      <c r="M1028" t="s">
        <v>261</v>
      </c>
      <c r="N1028">
        <v>40773</v>
      </c>
      <c r="R1028" s="2">
        <f t="shared" si="33"/>
        <v>78.86612893866419</v>
      </c>
      <c r="S1028" s="2">
        <f>VLOOKUP(A1028,'Health Total'!$A$2:$S$226,14,0)</f>
        <v>51699</v>
      </c>
    </row>
    <row r="1029" spans="1:19" x14ac:dyDescent="0.45">
      <c r="A1029" s="2" t="str">
        <f t="shared" si="32"/>
        <v>2023|Lakes|Non-private Dwelling</v>
      </c>
      <c r="B1029" t="s">
        <v>16</v>
      </c>
      <c r="C1029" t="s">
        <v>17</v>
      </c>
      <c r="D1029" t="s">
        <v>18</v>
      </c>
      <c r="E1029" t="s">
        <v>19</v>
      </c>
      <c r="F1029">
        <v>2023</v>
      </c>
      <c r="G1029">
        <v>2023</v>
      </c>
      <c r="H1029">
        <v>201</v>
      </c>
      <c r="I1029" t="s">
        <v>250</v>
      </c>
      <c r="J1029">
        <v>1</v>
      </c>
      <c r="K1029" t="s">
        <v>22</v>
      </c>
      <c r="L1029">
        <v>2</v>
      </c>
      <c r="M1029" t="s">
        <v>262</v>
      </c>
      <c r="N1029">
        <v>471</v>
      </c>
      <c r="R1029" s="2">
        <f t="shared" si="33"/>
        <v>63.052208835341361</v>
      </c>
      <c r="S1029" s="2">
        <f>VLOOKUP(A1029,'Health Total'!$A$2:$S$226,14,0)</f>
        <v>747</v>
      </c>
    </row>
    <row r="1030" spans="1:19" x14ac:dyDescent="0.45">
      <c r="A1030" s="2" t="str">
        <f t="shared" si="32"/>
        <v>2023|Lakes|Total - dwelling type</v>
      </c>
      <c r="B1030" t="s">
        <v>16</v>
      </c>
      <c r="C1030" t="s">
        <v>17</v>
      </c>
      <c r="D1030" t="s">
        <v>18</v>
      </c>
      <c r="E1030" t="s">
        <v>19</v>
      </c>
      <c r="F1030">
        <v>2023</v>
      </c>
      <c r="G1030">
        <v>2023</v>
      </c>
      <c r="H1030">
        <v>201</v>
      </c>
      <c r="I1030" t="s">
        <v>250</v>
      </c>
      <c r="J1030">
        <v>1</v>
      </c>
      <c r="K1030" t="s">
        <v>22</v>
      </c>
      <c r="L1030">
        <v>99</v>
      </c>
      <c r="M1030" t="s">
        <v>260</v>
      </c>
      <c r="N1030">
        <v>41244</v>
      </c>
      <c r="R1030" s="2">
        <f t="shared" si="33"/>
        <v>78.640887770277999</v>
      </c>
      <c r="S1030" s="2">
        <f>VLOOKUP(A1030,'Health Total'!$A$2:$S$226,14,0)</f>
        <v>52446</v>
      </c>
    </row>
    <row r="1031" spans="1:19" x14ac:dyDescent="0.45">
      <c r="A1031" s="2" t="str">
        <f t="shared" si="32"/>
        <v>2023|Lakes|Private Dwelling</v>
      </c>
      <c r="B1031" t="s">
        <v>16</v>
      </c>
      <c r="C1031" t="s">
        <v>17</v>
      </c>
      <c r="D1031" t="s">
        <v>18</v>
      </c>
      <c r="E1031" t="s">
        <v>19</v>
      </c>
      <c r="F1031">
        <v>2023</v>
      </c>
      <c r="G1031">
        <v>2023</v>
      </c>
      <c r="H1031">
        <v>201</v>
      </c>
      <c r="I1031" t="s">
        <v>250</v>
      </c>
      <c r="J1031">
        <v>2</v>
      </c>
      <c r="K1031" t="s">
        <v>23</v>
      </c>
      <c r="L1031">
        <v>1</v>
      </c>
      <c r="M1031" t="s">
        <v>261</v>
      </c>
      <c r="N1031">
        <v>10422</v>
      </c>
      <c r="R1031" s="2">
        <f t="shared" si="33"/>
        <v>20.158997272674519</v>
      </c>
      <c r="S1031" s="2">
        <f>VLOOKUP(A1031,'Health Total'!$A$2:$S$226,14,0)</f>
        <v>51699</v>
      </c>
    </row>
    <row r="1032" spans="1:19" x14ac:dyDescent="0.45">
      <c r="A1032" s="2" t="str">
        <f t="shared" si="32"/>
        <v>2023|Lakes|Non-private Dwelling</v>
      </c>
      <c r="B1032" t="s">
        <v>16</v>
      </c>
      <c r="C1032" t="s">
        <v>17</v>
      </c>
      <c r="D1032" t="s">
        <v>18</v>
      </c>
      <c r="E1032" t="s">
        <v>19</v>
      </c>
      <c r="F1032">
        <v>2023</v>
      </c>
      <c r="G1032">
        <v>2023</v>
      </c>
      <c r="H1032">
        <v>201</v>
      </c>
      <c r="I1032" t="s">
        <v>250</v>
      </c>
      <c r="J1032">
        <v>2</v>
      </c>
      <c r="K1032" t="s">
        <v>23</v>
      </c>
      <c r="L1032">
        <v>2</v>
      </c>
      <c r="M1032" t="s">
        <v>262</v>
      </c>
      <c r="N1032">
        <v>264</v>
      </c>
      <c r="R1032" s="2">
        <f t="shared" si="33"/>
        <v>35.341365461847388</v>
      </c>
      <c r="S1032" s="2">
        <f>VLOOKUP(A1032,'Health Total'!$A$2:$S$226,14,0)</f>
        <v>747</v>
      </c>
    </row>
    <row r="1033" spans="1:19" x14ac:dyDescent="0.45">
      <c r="A1033" s="2" t="str">
        <f t="shared" si="32"/>
        <v>2023|Lakes|Total - dwelling type</v>
      </c>
      <c r="B1033" t="s">
        <v>16</v>
      </c>
      <c r="C1033" t="s">
        <v>17</v>
      </c>
      <c r="D1033" t="s">
        <v>18</v>
      </c>
      <c r="E1033" t="s">
        <v>19</v>
      </c>
      <c r="F1033">
        <v>2023</v>
      </c>
      <c r="G1033">
        <v>2023</v>
      </c>
      <c r="H1033">
        <v>201</v>
      </c>
      <c r="I1033" t="s">
        <v>250</v>
      </c>
      <c r="J1033">
        <v>2</v>
      </c>
      <c r="K1033" t="s">
        <v>23</v>
      </c>
      <c r="L1033">
        <v>99</v>
      </c>
      <c r="M1033" t="s">
        <v>260</v>
      </c>
      <c r="N1033">
        <v>10686</v>
      </c>
      <c r="R1033" s="2">
        <f t="shared" si="33"/>
        <v>20.375243107195974</v>
      </c>
      <c r="S1033" s="2">
        <f>VLOOKUP(A1033,'Health Total'!$A$2:$S$226,14,0)</f>
        <v>52446</v>
      </c>
    </row>
    <row r="1034" spans="1:19" x14ac:dyDescent="0.45">
      <c r="A1034" s="2" t="str">
        <f t="shared" si="32"/>
        <v>2023|Lakes|Private Dwelling</v>
      </c>
      <c r="B1034" t="s">
        <v>16</v>
      </c>
      <c r="C1034" t="s">
        <v>17</v>
      </c>
      <c r="D1034" t="s">
        <v>18</v>
      </c>
      <c r="E1034" t="s">
        <v>19</v>
      </c>
      <c r="F1034">
        <v>2023</v>
      </c>
      <c r="G1034">
        <v>2023</v>
      </c>
      <c r="H1034">
        <v>201</v>
      </c>
      <c r="I1034" t="s">
        <v>250</v>
      </c>
      <c r="J1034">
        <v>21</v>
      </c>
      <c r="K1034" t="s">
        <v>26</v>
      </c>
      <c r="L1034">
        <v>1</v>
      </c>
      <c r="M1034" t="s">
        <v>261</v>
      </c>
      <c r="N1034">
        <v>4326</v>
      </c>
      <c r="R1034" s="2">
        <f t="shared" si="33"/>
        <v>8.3676666860094002</v>
      </c>
      <c r="S1034" s="2">
        <f>VLOOKUP(A1034,'Health Total'!$A$2:$S$226,14,0)</f>
        <v>51699</v>
      </c>
    </row>
    <row r="1035" spans="1:19" x14ac:dyDescent="0.45">
      <c r="A1035" s="2" t="str">
        <f t="shared" si="32"/>
        <v>2023|Lakes|Non-private Dwelling</v>
      </c>
      <c r="B1035" t="s">
        <v>16</v>
      </c>
      <c r="C1035" t="s">
        <v>17</v>
      </c>
      <c r="D1035" t="s">
        <v>18</v>
      </c>
      <c r="E1035" t="s">
        <v>19</v>
      </c>
      <c r="F1035">
        <v>2023</v>
      </c>
      <c r="G1035">
        <v>2023</v>
      </c>
      <c r="H1035">
        <v>201</v>
      </c>
      <c r="I1035" t="s">
        <v>250</v>
      </c>
      <c r="J1035">
        <v>21</v>
      </c>
      <c r="K1035" t="s">
        <v>26</v>
      </c>
      <c r="L1035">
        <v>2</v>
      </c>
      <c r="M1035" t="s">
        <v>262</v>
      </c>
      <c r="N1035">
        <v>93</v>
      </c>
      <c r="R1035" s="2">
        <f t="shared" si="33"/>
        <v>12.449799196787147</v>
      </c>
      <c r="S1035" s="2">
        <f>VLOOKUP(A1035,'Health Total'!$A$2:$S$226,14,0)</f>
        <v>747</v>
      </c>
    </row>
    <row r="1036" spans="1:19" x14ac:dyDescent="0.45">
      <c r="A1036" s="2" t="str">
        <f t="shared" si="32"/>
        <v>2023|Lakes|Total - dwelling type</v>
      </c>
      <c r="B1036" t="s">
        <v>16</v>
      </c>
      <c r="C1036" t="s">
        <v>17</v>
      </c>
      <c r="D1036" t="s">
        <v>18</v>
      </c>
      <c r="E1036" t="s">
        <v>19</v>
      </c>
      <c r="F1036">
        <v>2023</v>
      </c>
      <c r="G1036">
        <v>2023</v>
      </c>
      <c r="H1036">
        <v>201</v>
      </c>
      <c r="I1036" t="s">
        <v>250</v>
      </c>
      <c r="J1036">
        <v>21</v>
      </c>
      <c r="K1036" t="s">
        <v>26</v>
      </c>
      <c r="L1036">
        <v>99</v>
      </c>
      <c r="M1036" t="s">
        <v>260</v>
      </c>
      <c r="N1036">
        <v>4416</v>
      </c>
      <c r="R1036" s="2">
        <f t="shared" si="33"/>
        <v>8.4200892346413454</v>
      </c>
      <c r="S1036" s="2">
        <f>VLOOKUP(A1036,'Health Total'!$A$2:$S$226,14,0)</f>
        <v>52446</v>
      </c>
    </row>
    <row r="1037" spans="1:19" x14ac:dyDescent="0.45">
      <c r="A1037" s="2" t="str">
        <f t="shared" si="32"/>
        <v>2023|Lakes|Private Dwelling</v>
      </c>
      <c r="B1037" t="s">
        <v>16</v>
      </c>
      <c r="C1037" t="s">
        <v>17</v>
      </c>
      <c r="D1037" t="s">
        <v>18</v>
      </c>
      <c r="E1037" t="s">
        <v>19</v>
      </c>
      <c r="F1037">
        <v>2023</v>
      </c>
      <c r="G1037">
        <v>2023</v>
      </c>
      <c r="H1037">
        <v>201</v>
      </c>
      <c r="I1037" t="s">
        <v>250</v>
      </c>
      <c r="J1037">
        <v>22</v>
      </c>
      <c r="K1037" t="s">
        <v>27</v>
      </c>
      <c r="L1037">
        <v>1</v>
      </c>
      <c r="M1037" t="s">
        <v>261</v>
      </c>
      <c r="N1037">
        <v>6096</v>
      </c>
      <c r="R1037" s="2">
        <f t="shared" si="33"/>
        <v>11.791330586665119</v>
      </c>
      <c r="S1037" s="2">
        <f>VLOOKUP(A1037,'Health Total'!$A$2:$S$226,14,0)</f>
        <v>51699</v>
      </c>
    </row>
    <row r="1038" spans="1:19" x14ac:dyDescent="0.45">
      <c r="A1038" s="2" t="str">
        <f t="shared" si="32"/>
        <v>2023|Lakes|Non-private Dwelling</v>
      </c>
      <c r="B1038" t="s">
        <v>16</v>
      </c>
      <c r="C1038" t="s">
        <v>17</v>
      </c>
      <c r="D1038" t="s">
        <v>18</v>
      </c>
      <c r="E1038" t="s">
        <v>19</v>
      </c>
      <c r="F1038">
        <v>2023</v>
      </c>
      <c r="G1038">
        <v>2023</v>
      </c>
      <c r="H1038">
        <v>201</v>
      </c>
      <c r="I1038" t="s">
        <v>250</v>
      </c>
      <c r="J1038">
        <v>22</v>
      </c>
      <c r="K1038" t="s">
        <v>27</v>
      </c>
      <c r="L1038">
        <v>2</v>
      </c>
      <c r="M1038" t="s">
        <v>262</v>
      </c>
      <c r="N1038">
        <v>174</v>
      </c>
      <c r="R1038" s="2">
        <f t="shared" si="33"/>
        <v>23.293172690763054</v>
      </c>
      <c r="S1038" s="2">
        <f>VLOOKUP(A1038,'Health Total'!$A$2:$S$226,14,0)</f>
        <v>747</v>
      </c>
    </row>
    <row r="1039" spans="1:19" x14ac:dyDescent="0.45">
      <c r="A1039" s="2" t="str">
        <f t="shared" si="32"/>
        <v>2023|Lakes|Total - dwelling type</v>
      </c>
      <c r="B1039" t="s">
        <v>16</v>
      </c>
      <c r="C1039" t="s">
        <v>17</v>
      </c>
      <c r="D1039" t="s">
        <v>18</v>
      </c>
      <c r="E1039" t="s">
        <v>19</v>
      </c>
      <c r="F1039">
        <v>2023</v>
      </c>
      <c r="G1039">
        <v>2023</v>
      </c>
      <c r="H1039">
        <v>201</v>
      </c>
      <c r="I1039" t="s">
        <v>250</v>
      </c>
      <c r="J1039">
        <v>22</v>
      </c>
      <c r="K1039" t="s">
        <v>27</v>
      </c>
      <c r="L1039">
        <v>99</v>
      </c>
      <c r="M1039" t="s">
        <v>260</v>
      </c>
      <c r="N1039">
        <v>6267</v>
      </c>
      <c r="R1039" s="2">
        <f t="shared" si="33"/>
        <v>11.949433703237617</v>
      </c>
      <c r="S1039" s="2">
        <f>VLOOKUP(A1039,'Health Total'!$A$2:$S$226,14,0)</f>
        <v>52446</v>
      </c>
    </row>
    <row r="1040" spans="1:19" x14ac:dyDescent="0.45">
      <c r="A1040" s="2" t="str">
        <f t="shared" si="32"/>
        <v>2023|Lakes|Private Dwelling</v>
      </c>
      <c r="B1040" t="s">
        <v>16</v>
      </c>
      <c r="C1040" t="s">
        <v>17</v>
      </c>
      <c r="D1040" t="s">
        <v>18</v>
      </c>
      <c r="E1040" t="s">
        <v>19</v>
      </c>
      <c r="F1040">
        <v>2023</v>
      </c>
      <c r="G1040">
        <v>2023</v>
      </c>
      <c r="H1040">
        <v>201</v>
      </c>
      <c r="I1040" t="s">
        <v>250</v>
      </c>
      <c r="J1040">
        <v>3</v>
      </c>
      <c r="K1040" t="s">
        <v>28</v>
      </c>
      <c r="L1040">
        <v>1</v>
      </c>
      <c r="M1040" t="s">
        <v>261</v>
      </c>
      <c r="N1040">
        <v>501</v>
      </c>
      <c r="R1040" s="2">
        <f t="shared" si="33"/>
        <v>0.96907096849068641</v>
      </c>
      <c r="S1040" s="2">
        <f>VLOOKUP(A1040,'Health Total'!$A$2:$S$226,14,0)</f>
        <v>51699</v>
      </c>
    </row>
    <row r="1041" spans="1:19" x14ac:dyDescent="0.45">
      <c r="A1041" s="2" t="str">
        <f t="shared" si="32"/>
        <v>2023|Lakes|Non-private Dwelling</v>
      </c>
      <c r="B1041" t="s">
        <v>16</v>
      </c>
      <c r="C1041" t="s">
        <v>17</v>
      </c>
      <c r="D1041" t="s">
        <v>18</v>
      </c>
      <c r="E1041" t="s">
        <v>19</v>
      </c>
      <c r="F1041">
        <v>2023</v>
      </c>
      <c r="G1041">
        <v>2023</v>
      </c>
      <c r="H1041">
        <v>201</v>
      </c>
      <c r="I1041" t="s">
        <v>250</v>
      </c>
      <c r="J1041">
        <v>3</v>
      </c>
      <c r="K1041" t="s">
        <v>28</v>
      </c>
      <c r="L1041">
        <v>2</v>
      </c>
      <c r="M1041" t="s">
        <v>262</v>
      </c>
      <c r="N1041">
        <v>12</v>
      </c>
      <c r="R1041" s="2">
        <f t="shared" si="33"/>
        <v>1.6064257028112447</v>
      </c>
      <c r="S1041" s="2">
        <f>VLOOKUP(A1041,'Health Total'!$A$2:$S$226,14,0)</f>
        <v>747</v>
      </c>
    </row>
    <row r="1042" spans="1:19" x14ac:dyDescent="0.45">
      <c r="A1042" s="2" t="str">
        <f t="shared" si="32"/>
        <v>2023|Lakes|Total - dwelling type</v>
      </c>
      <c r="B1042" t="s">
        <v>16</v>
      </c>
      <c r="C1042" t="s">
        <v>17</v>
      </c>
      <c r="D1042" t="s">
        <v>18</v>
      </c>
      <c r="E1042" t="s">
        <v>19</v>
      </c>
      <c r="F1042">
        <v>2023</v>
      </c>
      <c r="G1042">
        <v>2023</v>
      </c>
      <c r="H1042">
        <v>201</v>
      </c>
      <c r="I1042" t="s">
        <v>250</v>
      </c>
      <c r="J1042">
        <v>3</v>
      </c>
      <c r="K1042" t="s">
        <v>28</v>
      </c>
      <c r="L1042">
        <v>99</v>
      </c>
      <c r="M1042" t="s">
        <v>260</v>
      </c>
      <c r="N1042">
        <v>516</v>
      </c>
      <c r="R1042" s="2">
        <f t="shared" si="33"/>
        <v>0.98386912252602676</v>
      </c>
      <c r="S1042" s="2">
        <f>VLOOKUP(A1042,'Health Total'!$A$2:$S$226,14,0)</f>
        <v>52446</v>
      </c>
    </row>
    <row r="1043" spans="1:19" x14ac:dyDescent="0.45">
      <c r="A1043" s="2" t="str">
        <f t="shared" si="32"/>
        <v>2023|Lakes|Private Dwelling</v>
      </c>
      <c r="B1043" t="s">
        <v>16</v>
      </c>
      <c r="C1043" t="s">
        <v>17</v>
      </c>
      <c r="D1043" t="s">
        <v>18</v>
      </c>
      <c r="E1043" t="s">
        <v>19</v>
      </c>
      <c r="F1043">
        <v>2023</v>
      </c>
      <c r="G1043">
        <v>2023</v>
      </c>
      <c r="H1043">
        <v>201</v>
      </c>
      <c r="I1043" t="s">
        <v>250</v>
      </c>
      <c r="J1043">
        <v>999</v>
      </c>
      <c r="K1043" t="s">
        <v>29</v>
      </c>
      <c r="L1043">
        <v>1</v>
      </c>
      <c r="M1043" t="s">
        <v>261</v>
      </c>
      <c r="N1043">
        <v>51699</v>
      </c>
      <c r="R1043" s="2">
        <f t="shared" si="33"/>
        <v>100</v>
      </c>
      <c r="S1043" s="2">
        <f>VLOOKUP(A1043,'Health Total'!$A$2:$S$226,14,0)</f>
        <v>51699</v>
      </c>
    </row>
    <row r="1044" spans="1:19" x14ac:dyDescent="0.45">
      <c r="A1044" s="2" t="str">
        <f t="shared" si="32"/>
        <v>2023|Lakes|Non-private Dwelling</v>
      </c>
      <c r="B1044" t="s">
        <v>16</v>
      </c>
      <c r="C1044" t="s">
        <v>17</v>
      </c>
      <c r="D1044" t="s">
        <v>18</v>
      </c>
      <c r="E1044" t="s">
        <v>19</v>
      </c>
      <c r="F1044">
        <v>2023</v>
      </c>
      <c r="G1044">
        <v>2023</v>
      </c>
      <c r="H1044">
        <v>201</v>
      </c>
      <c r="I1044" t="s">
        <v>250</v>
      </c>
      <c r="J1044">
        <v>999</v>
      </c>
      <c r="K1044" t="s">
        <v>29</v>
      </c>
      <c r="L1044">
        <v>2</v>
      </c>
      <c r="M1044" t="s">
        <v>262</v>
      </c>
      <c r="N1044">
        <v>747</v>
      </c>
      <c r="R1044" s="2">
        <f t="shared" si="33"/>
        <v>100</v>
      </c>
      <c r="S1044" s="2">
        <f>VLOOKUP(A1044,'Health Total'!$A$2:$S$226,14,0)</f>
        <v>747</v>
      </c>
    </row>
    <row r="1045" spans="1:19" x14ac:dyDescent="0.45">
      <c r="A1045" s="2" t="str">
        <f t="shared" si="32"/>
        <v>2023|Lakes|Total - dwelling type</v>
      </c>
      <c r="B1045" t="s">
        <v>16</v>
      </c>
      <c r="C1045" t="s">
        <v>17</v>
      </c>
      <c r="D1045" t="s">
        <v>18</v>
      </c>
      <c r="E1045" t="s">
        <v>19</v>
      </c>
      <c r="F1045">
        <v>2023</v>
      </c>
      <c r="G1045">
        <v>2023</v>
      </c>
      <c r="H1045">
        <v>201</v>
      </c>
      <c r="I1045" t="s">
        <v>250</v>
      </c>
      <c r="J1045">
        <v>999</v>
      </c>
      <c r="K1045" t="s">
        <v>29</v>
      </c>
      <c r="L1045">
        <v>99</v>
      </c>
      <c r="M1045" t="s">
        <v>260</v>
      </c>
      <c r="N1045">
        <v>52446</v>
      </c>
      <c r="R1045" s="2">
        <f t="shared" si="33"/>
        <v>100</v>
      </c>
      <c r="S1045" s="2">
        <f>VLOOKUP(A1045,'Health Total'!$A$2:$S$226,14,0)</f>
        <v>52446</v>
      </c>
    </row>
    <row r="1046" spans="1:19" x14ac:dyDescent="0.45">
      <c r="A1046" s="2" t="str">
        <f t="shared" si="32"/>
        <v>2023|Bay of Plenty|Private Dwelling</v>
      </c>
      <c r="B1046" t="s">
        <v>16</v>
      </c>
      <c r="C1046" t="s">
        <v>17</v>
      </c>
      <c r="D1046" t="s">
        <v>18</v>
      </c>
      <c r="E1046" t="s">
        <v>19</v>
      </c>
      <c r="F1046">
        <v>2023</v>
      </c>
      <c r="G1046">
        <v>2023</v>
      </c>
      <c r="H1046">
        <v>202</v>
      </c>
      <c r="I1046" t="s">
        <v>249</v>
      </c>
      <c r="J1046">
        <v>1</v>
      </c>
      <c r="K1046" t="s">
        <v>22</v>
      </c>
      <c r="L1046">
        <v>1</v>
      </c>
      <c r="M1046" t="s">
        <v>261</v>
      </c>
      <c r="N1046">
        <v>94989</v>
      </c>
      <c r="R1046" s="2">
        <f t="shared" si="33"/>
        <v>87.928353235212441</v>
      </c>
      <c r="S1046" s="2">
        <f>VLOOKUP(A1046,'Health Total'!$A$2:$S$226,14,0)</f>
        <v>108030</v>
      </c>
    </row>
    <row r="1047" spans="1:19" x14ac:dyDescent="0.45">
      <c r="A1047" s="2" t="str">
        <f t="shared" si="32"/>
        <v>2023|Bay of Plenty|Non-private Dwelling</v>
      </c>
      <c r="B1047" t="s">
        <v>16</v>
      </c>
      <c r="C1047" t="s">
        <v>17</v>
      </c>
      <c r="D1047" t="s">
        <v>18</v>
      </c>
      <c r="E1047" t="s">
        <v>19</v>
      </c>
      <c r="F1047">
        <v>2023</v>
      </c>
      <c r="G1047">
        <v>2023</v>
      </c>
      <c r="H1047">
        <v>202</v>
      </c>
      <c r="I1047" t="s">
        <v>249</v>
      </c>
      <c r="J1047">
        <v>1</v>
      </c>
      <c r="K1047" t="s">
        <v>22</v>
      </c>
      <c r="L1047">
        <v>2</v>
      </c>
      <c r="M1047" t="s">
        <v>262</v>
      </c>
      <c r="N1047">
        <v>468</v>
      </c>
      <c r="R1047" s="2">
        <f t="shared" si="33"/>
        <v>64.197530864197532</v>
      </c>
      <c r="S1047" s="2">
        <f>VLOOKUP(A1047,'Health Total'!$A$2:$S$226,14,0)</f>
        <v>729</v>
      </c>
    </row>
    <row r="1048" spans="1:19" x14ac:dyDescent="0.45">
      <c r="A1048" s="2" t="str">
        <f t="shared" si="32"/>
        <v>2023|Bay of Plenty|Total - dwelling type</v>
      </c>
      <c r="B1048" t="s">
        <v>16</v>
      </c>
      <c r="C1048" t="s">
        <v>17</v>
      </c>
      <c r="D1048" t="s">
        <v>18</v>
      </c>
      <c r="E1048" t="s">
        <v>19</v>
      </c>
      <c r="F1048">
        <v>2023</v>
      </c>
      <c r="G1048">
        <v>2023</v>
      </c>
      <c r="H1048">
        <v>202</v>
      </c>
      <c r="I1048" t="s">
        <v>249</v>
      </c>
      <c r="J1048">
        <v>1</v>
      </c>
      <c r="K1048" t="s">
        <v>22</v>
      </c>
      <c r="L1048">
        <v>99</v>
      </c>
      <c r="M1048" t="s">
        <v>260</v>
      </c>
      <c r="N1048">
        <v>95457</v>
      </c>
      <c r="R1048" s="2">
        <f t="shared" si="33"/>
        <v>87.769288058919258</v>
      </c>
      <c r="S1048" s="2">
        <f>VLOOKUP(A1048,'Health Total'!$A$2:$S$226,14,0)</f>
        <v>108759</v>
      </c>
    </row>
    <row r="1049" spans="1:19" x14ac:dyDescent="0.45">
      <c r="A1049" s="2" t="str">
        <f t="shared" si="32"/>
        <v>2023|Bay of Plenty|Private Dwelling</v>
      </c>
      <c r="B1049" t="s">
        <v>16</v>
      </c>
      <c r="C1049" t="s">
        <v>17</v>
      </c>
      <c r="D1049" t="s">
        <v>18</v>
      </c>
      <c r="E1049" t="s">
        <v>19</v>
      </c>
      <c r="F1049">
        <v>2023</v>
      </c>
      <c r="G1049">
        <v>2023</v>
      </c>
      <c r="H1049">
        <v>202</v>
      </c>
      <c r="I1049" t="s">
        <v>249</v>
      </c>
      <c r="J1049">
        <v>2</v>
      </c>
      <c r="K1049" t="s">
        <v>23</v>
      </c>
      <c r="L1049">
        <v>1</v>
      </c>
      <c r="M1049" t="s">
        <v>261</v>
      </c>
      <c r="N1049">
        <v>12282</v>
      </c>
      <c r="R1049" s="2">
        <f t="shared" si="33"/>
        <v>11.369064148847542</v>
      </c>
      <c r="S1049" s="2">
        <f>VLOOKUP(A1049,'Health Total'!$A$2:$S$226,14,0)</f>
        <v>108030</v>
      </c>
    </row>
    <row r="1050" spans="1:19" x14ac:dyDescent="0.45">
      <c r="A1050" s="2" t="str">
        <f t="shared" si="32"/>
        <v>2023|Bay of Plenty|Non-private Dwelling</v>
      </c>
      <c r="B1050" t="s">
        <v>16</v>
      </c>
      <c r="C1050" t="s">
        <v>17</v>
      </c>
      <c r="D1050" t="s">
        <v>18</v>
      </c>
      <c r="E1050" t="s">
        <v>19</v>
      </c>
      <c r="F1050">
        <v>2023</v>
      </c>
      <c r="G1050">
        <v>2023</v>
      </c>
      <c r="H1050">
        <v>202</v>
      </c>
      <c r="I1050" t="s">
        <v>249</v>
      </c>
      <c r="J1050">
        <v>2</v>
      </c>
      <c r="K1050" t="s">
        <v>23</v>
      </c>
      <c r="L1050">
        <v>2</v>
      </c>
      <c r="M1050" t="s">
        <v>262</v>
      </c>
      <c r="N1050">
        <v>255</v>
      </c>
      <c r="R1050" s="2">
        <f t="shared" si="33"/>
        <v>34.979423868312757</v>
      </c>
      <c r="S1050" s="2">
        <f>VLOOKUP(A1050,'Health Total'!$A$2:$S$226,14,0)</f>
        <v>729</v>
      </c>
    </row>
    <row r="1051" spans="1:19" x14ac:dyDescent="0.45">
      <c r="A1051" s="2" t="str">
        <f t="shared" si="32"/>
        <v>2023|Bay of Plenty|Total - dwelling type</v>
      </c>
      <c r="B1051" t="s">
        <v>16</v>
      </c>
      <c r="C1051" t="s">
        <v>17</v>
      </c>
      <c r="D1051" t="s">
        <v>18</v>
      </c>
      <c r="E1051" t="s">
        <v>19</v>
      </c>
      <c r="F1051">
        <v>2023</v>
      </c>
      <c r="G1051">
        <v>2023</v>
      </c>
      <c r="H1051">
        <v>202</v>
      </c>
      <c r="I1051" t="s">
        <v>249</v>
      </c>
      <c r="J1051">
        <v>2</v>
      </c>
      <c r="K1051" t="s">
        <v>23</v>
      </c>
      <c r="L1051">
        <v>99</v>
      </c>
      <c r="M1051" t="s">
        <v>260</v>
      </c>
      <c r="N1051">
        <v>12534</v>
      </c>
      <c r="R1051" s="2">
        <f t="shared" si="33"/>
        <v>11.524563484401291</v>
      </c>
      <c r="S1051" s="2">
        <f>VLOOKUP(A1051,'Health Total'!$A$2:$S$226,14,0)</f>
        <v>108759</v>
      </c>
    </row>
    <row r="1052" spans="1:19" x14ac:dyDescent="0.45">
      <c r="A1052" s="2" t="str">
        <f t="shared" si="32"/>
        <v>2023|Bay of Plenty|Private Dwelling</v>
      </c>
      <c r="B1052" t="s">
        <v>16</v>
      </c>
      <c r="C1052" t="s">
        <v>17</v>
      </c>
      <c r="D1052" t="s">
        <v>18</v>
      </c>
      <c r="E1052" t="s">
        <v>19</v>
      </c>
      <c r="F1052">
        <v>2023</v>
      </c>
      <c r="G1052">
        <v>2023</v>
      </c>
      <c r="H1052">
        <v>202</v>
      </c>
      <c r="I1052" t="s">
        <v>249</v>
      </c>
      <c r="J1052">
        <v>21</v>
      </c>
      <c r="K1052" t="s">
        <v>26</v>
      </c>
      <c r="L1052">
        <v>1</v>
      </c>
      <c r="M1052" t="s">
        <v>261</v>
      </c>
      <c r="N1052">
        <v>6549</v>
      </c>
      <c r="R1052" s="2">
        <f t="shared" si="33"/>
        <v>6.0622049430713689</v>
      </c>
      <c r="S1052" s="2">
        <f>VLOOKUP(A1052,'Health Total'!$A$2:$S$226,14,0)</f>
        <v>108030</v>
      </c>
    </row>
    <row r="1053" spans="1:19" x14ac:dyDescent="0.45">
      <c r="A1053" s="2" t="str">
        <f t="shared" si="32"/>
        <v>2023|Bay of Plenty|Non-private Dwelling</v>
      </c>
      <c r="B1053" t="s">
        <v>16</v>
      </c>
      <c r="C1053" t="s">
        <v>17</v>
      </c>
      <c r="D1053" t="s">
        <v>18</v>
      </c>
      <c r="E1053" t="s">
        <v>19</v>
      </c>
      <c r="F1053">
        <v>2023</v>
      </c>
      <c r="G1053">
        <v>2023</v>
      </c>
      <c r="H1053">
        <v>202</v>
      </c>
      <c r="I1053" t="s">
        <v>249</v>
      </c>
      <c r="J1053">
        <v>21</v>
      </c>
      <c r="K1053" t="s">
        <v>26</v>
      </c>
      <c r="L1053">
        <v>2</v>
      </c>
      <c r="M1053" t="s">
        <v>262</v>
      </c>
      <c r="N1053">
        <v>72</v>
      </c>
      <c r="R1053" s="2">
        <f t="shared" si="33"/>
        <v>9.8765432098765427</v>
      </c>
      <c r="S1053" s="2">
        <f>VLOOKUP(A1053,'Health Total'!$A$2:$S$226,14,0)</f>
        <v>729</v>
      </c>
    </row>
    <row r="1054" spans="1:19" x14ac:dyDescent="0.45">
      <c r="A1054" s="2" t="str">
        <f t="shared" si="32"/>
        <v>2023|Bay of Plenty|Total - dwelling type</v>
      </c>
      <c r="B1054" t="s">
        <v>16</v>
      </c>
      <c r="C1054" t="s">
        <v>17</v>
      </c>
      <c r="D1054" t="s">
        <v>18</v>
      </c>
      <c r="E1054" t="s">
        <v>19</v>
      </c>
      <c r="F1054">
        <v>2023</v>
      </c>
      <c r="G1054">
        <v>2023</v>
      </c>
      <c r="H1054">
        <v>202</v>
      </c>
      <c r="I1054" t="s">
        <v>249</v>
      </c>
      <c r="J1054">
        <v>21</v>
      </c>
      <c r="K1054" t="s">
        <v>26</v>
      </c>
      <c r="L1054">
        <v>99</v>
      </c>
      <c r="M1054" t="s">
        <v>260</v>
      </c>
      <c r="N1054">
        <v>6624</v>
      </c>
      <c r="R1054" s="2">
        <f t="shared" si="33"/>
        <v>6.0905304388602328</v>
      </c>
      <c r="S1054" s="2">
        <f>VLOOKUP(A1054,'Health Total'!$A$2:$S$226,14,0)</f>
        <v>108759</v>
      </c>
    </row>
    <row r="1055" spans="1:19" x14ac:dyDescent="0.45">
      <c r="A1055" s="2" t="str">
        <f t="shared" si="32"/>
        <v>2023|Bay of Plenty|Private Dwelling</v>
      </c>
      <c r="B1055" t="s">
        <v>16</v>
      </c>
      <c r="C1055" t="s">
        <v>17</v>
      </c>
      <c r="D1055" t="s">
        <v>18</v>
      </c>
      <c r="E1055" t="s">
        <v>19</v>
      </c>
      <c r="F1055">
        <v>2023</v>
      </c>
      <c r="G1055">
        <v>2023</v>
      </c>
      <c r="H1055">
        <v>202</v>
      </c>
      <c r="I1055" t="s">
        <v>249</v>
      </c>
      <c r="J1055">
        <v>22</v>
      </c>
      <c r="K1055" t="s">
        <v>27</v>
      </c>
      <c r="L1055">
        <v>1</v>
      </c>
      <c r="M1055" t="s">
        <v>261</v>
      </c>
      <c r="N1055">
        <v>5730</v>
      </c>
      <c r="R1055" s="2">
        <f t="shared" si="33"/>
        <v>5.3040821993890583</v>
      </c>
      <c r="S1055" s="2">
        <f>VLOOKUP(A1055,'Health Total'!$A$2:$S$226,14,0)</f>
        <v>108030</v>
      </c>
    </row>
    <row r="1056" spans="1:19" x14ac:dyDescent="0.45">
      <c r="A1056" s="2" t="str">
        <f t="shared" si="32"/>
        <v>2023|Bay of Plenty|Non-private Dwelling</v>
      </c>
      <c r="B1056" t="s">
        <v>16</v>
      </c>
      <c r="C1056" t="s">
        <v>17</v>
      </c>
      <c r="D1056" t="s">
        <v>18</v>
      </c>
      <c r="E1056" t="s">
        <v>19</v>
      </c>
      <c r="F1056">
        <v>2023</v>
      </c>
      <c r="G1056">
        <v>2023</v>
      </c>
      <c r="H1056">
        <v>202</v>
      </c>
      <c r="I1056" t="s">
        <v>249</v>
      </c>
      <c r="J1056">
        <v>22</v>
      </c>
      <c r="K1056" t="s">
        <v>27</v>
      </c>
      <c r="L1056">
        <v>2</v>
      </c>
      <c r="M1056" t="s">
        <v>262</v>
      </c>
      <c r="N1056">
        <v>183</v>
      </c>
      <c r="R1056" s="2">
        <f t="shared" si="33"/>
        <v>25.102880658436217</v>
      </c>
      <c r="S1056" s="2">
        <f>VLOOKUP(A1056,'Health Total'!$A$2:$S$226,14,0)</f>
        <v>729</v>
      </c>
    </row>
    <row r="1057" spans="1:19" x14ac:dyDescent="0.45">
      <c r="A1057" s="2" t="str">
        <f t="shared" si="32"/>
        <v>2023|Bay of Plenty|Total - dwelling type</v>
      </c>
      <c r="B1057" t="s">
        <v>16</v>
      </c>
      <c r="C1057" t="s">
        <v>17</v>
      </c>
      <c r="D1057" t="s">
        <v>18</v>
      </c>
      <c r="E1057" t="s">
        <v>19</v>
      </c>
      <c r="F1057">
        <v>2023</v>
      </c>
      <c r="G1057">
        <v>2023</v>
      </c>
      <c r="H1057">
        <v>202</v>
      </c>
      <c r="I1057" t="s">
        <v>249</v>
      </c>
      <c r="J1057">
        <v>22</v>
      </c>
      <c r="K1057" t="s">
        <v>27</v>
      </c>
      <c r="L1057">
        <v>99</v>
      </c>
      <c r="M1057" t="s">
        <v>260</v>
      </c>
      <c r="N1057">
        <v>5913</v>
      </c>
      <c r="R1057" s="2">
        <f t="shared" si="33"/>
        <v>5.4367914379499629</v>
      </c>
      <c r="S1057" s="2">
        <f>VLOOKUP(A1057,'Health Total'!$A$2:$S$226,14,0)</f>
        <v>108759</v>
      </c>
    </row>
    <row r="1058" spans="1:19" x14ac:dyDescent="0.45">
      <c r="A1058" s="2" t="str">
        <f t="shared" si="32"/>
        <v>2023|Bay of Plenty|Private Dwelling</v>
      </c>
      <c r="B1058" t="s">
        <v>16</v>
      </c>
      <c r="C1058" t="s">
        <v>17</v>
      </c>
      <c r="D1058" t="s">
        <v>18</v>
      </c>
      <c r="E1058" t="s">
        <v>19</v>
      </c>
      <c r="F1058">
        <v>2023</v>
      </c>
      <c r="G1058">
        <v>2023</v>
      </c>
      <c r="H1058">
        <v>202</v>
      </c>
      <c r="I1058" t="s">
        <v>249</v>
      </c>
      <c r="J1058">
        <v>3</v>
      </c>
      <c r="K1058" t="s">
        <v>28</v>
      </c>
      <c r="L1058">
        <v>1</v>
      </c>
      <c r="M1058" t="s">
        <v>261</v>
      </c>
      <c r="N1058">
        <v>762</v>
      </c>
      <c r="R1058" s="2">
        <f t="shared" si="33"/>
        <v>0.70535962232713134</v>
      </c>
      <c r="S1058" s="2">
        <f>VLOOKUP(A1058,'Health Total'!$A$2:$S$226,14,0)</f>
        <v>108030</v>
      </c>
    </row>
    <row r="1059" spans="1:19" x14ac:dyDescent="0.45">
      <c r="A1059" s="2" t="str">
        <f t="shared" si="32"/>
        <v>2023|Bay of Plenty|Non-private Dwelling</v>
      </c>
      <c r="B1059" t="s">
        <v>16</v>
      </c>
      <c r="C1059" t="s">
        <v>17</v>
      </c>
      <c r="D1059" t="s">
        <v>18</v>
      </c>
      <c r="E1059" t="s">
        <v>19</v>
      </c>
      <c r="F1059">
        <v>2023</v>
      </c>
      <c r="G1059">
        <v>2023</v>
      </c>
      <c r="H1059">
        <v>202</v>
      </c>
      <c r="I1059" t="s">
        <v>249</v>
      </c>
      <c r="J1059">
        <v>3</v>
      </c>
      <c r="K1059" t="s">
        <v>28</v>
      </c>
      <c r="L1059">
        <v>2</v>
      </c>
      <c r="M1059" t="s">
        <v>262</v>
      </c>
      <c r="N1059">
        <v>6</v>
      </c>
      <c r="R1059" s="2">
        <f t="shared" si="33"/>
        <v>0.82304526748971196</v>
      </c>
      <c r="S1059" s="2">
        <f>VLOOKUP(A1059,'Health Total'!$A$2:$S$226,14,0)</f>
        <v>729</v>
      </c>
    </row>
    <row r="1060" spans="1:19" x14ac:dyDescent="0.45">
      <c r="A1060" s="2" t="str">
        <f t="shared" si="32"/>
        <v>2023|Bay of Plenty|Total - dwelling type</v>
      </c>
      <c r="B1060" t="s">
        <v>16</v>
      </c>
      <c r="C1060" t="s">
        <v>17</v>
      </c>
      <c r="D1060" t="s">
        <v>18</v>
      </c>
      <c r="E1060" t="s">
        <v>19</v>
      </c>
      <c r="F1060">
        <v>2023</v>
      </c>
      <c r="G1060">
        <v>2023</v>
      </c>
      <c r="H1060">
        <v>202</v>
      </c>
      <c r="I1060" t="s">
        <v>249</v>
      </c>
      <c r="J1060">
        <v>3</v>
      </c>
      <c r="K1060" t="s">
        <v>28</v>
      </c>
      <c r="L1060">
        <v>99</v>
      </c>
      <c r="M1060" t="s">
        <v>260</v>
      </c>
      <c r="N1060">
        <v>768</v>
      </c>
      <c r="R1060" s="2">
        <f t="shared" si="33"/>
        <v>0.70614845667944726</v>
      </c>
      <c r="S1060" s="2">
        <f>VLOOKUP(A1060,'Health Total'!$A$2:$S$226,14,0)</f>
        <v>108759</v>
      </c>
    </row>
    <row r="1061" spans="1:19" x14ac:dyDescent="0.45">
      <c r="A1061" s="2" t="str">
        <f t="shared" si="32"/>
        <v>2023|Bay of Plenty|Private Dwelling</v>
      </c>
      <c r="B1061" t="s">
        <v>16</v>
      </c>
      <c r="C1061" t="s">
        <v>17</v>
      </c>
      <c r="D1061" t="s">
        <v>18</v>
      </c>
      <c r="E1061" t="s">
        <v>19</v>
      </c>
      <c r="F1061">
        <v>2023</v>
      </c>
      <c r="G1061">
        <v>2023</v>
      </c>
      <c r="H1061">
        <v>202</v>
      </c>
      <c r="I1061" t="s">
        <v>249</v>
      </c>
      <c r="J1061">
        <v>999</v>
      </c>
      <c r="K1061" t="s">
        <v>29</v>
      </c>
      <c r="L1061">
        <v>1</v>
      </c>
      <c r="M1061" t="s">
        <v>261</v>
      </c>
      <c r="N1061">
        <v>108030</v>
      </c>
      <c r="R1061" s="2">
        <f t="shared" si="33"/>
        <v>100</v>
      </c>
      <c r="S1061" s="2">
        <f>VLOOKUP(A1061,'Health Total'!$A$2:$S$226,14,0)</f>
        <v>108030</v>
      </c>
    </row>
    <row r="1062" spans="1:19" x14ac:dyDescent="0.45">
      <c r="A1062" s="2" t="str">
        <f t="shared" si="32"/>
        <v>2023|Bay of Plenty|Non-private Dwelling</v>
      </c>
      <c r="B1062" t="s">
        <v>16</v>
      </c>
      <c r="C1062" t="s">
        <v>17</v>
      </c>
      <c r="D1062" t="s">
        <v>18</v>
      </c>
      <c r="E1062" t="s">
        <v>19</v>
      </c>
      <c r="F1062">
        <v>2023</v>
      </c>
      <c r="G1062">
        <v>2023</v>
      </c>
      <c r="H1062">
        <v>202</v>
      </c>
      <c r="I1062" t="s">
        <v>249</v>
      </c>
      <c r="J1062">
        <v>999</v>
      </c>
      <c r="K1062" t="s">
        <v>29</v>
      </c>
      <c r="L1062">
        <v>2</v>
      </c>
      <c r="M1062" t="s">
        <v>262</v>
      </c>
      <c r="N1062">
        <v>729</v>
      </c>
      <c r="R1062" s="2">
        <f t="shared" si="33"/>
        <v>100</v>
      </c>
      <c r="S1062" s="2">
        <f>VLOOKUP(A1062,'Health Total'!$A$2:$S$226,14,0)</f>
        <v>729</v>
      </c>
    </row>
    <row r="1063" spans="1:19" x14ac:dyDescent="0.45">
      <c r="A1063" s="2" t="str">
        <f t="shared" si="32"/>
        <v>2023|Bay of Plenty|Total - dwelling type</v>
      </c>
      <c r="B1063" t="s">
        <v>16</v>
      </c>
      <c r="C1063" t="s">
        <v>17</v>
      </c>
      <c r="D1063" t="s">
        <v>18</v>
      </c>
      <c r="E1063" t="s">
        <v>19</v>
      </c>
      <c r="F1063">
        <v>2023</v>
      </c>
      <c r="G1063">
        <v>2023</v>
      </c>
      <c r="H1063">
        <v>202</v>
      </c>
      <c r="I1063" t="s">
        <v>249</v>
      </c>
      <c r="J1063">
        <v>999</v>
      </c>
      <c r="K1063" t="s">
        <v>29</v>
      </c>
      <c r="L1063">
        <v>99</v>
      </c>
      <c r="M1063" t="s">
        <v>260</v>
      </c>
      <c r="N1063">
        <v>108759</v>
      </c>
      <c r="R1063" s="2">
        <f t="shared" si="33"/>
        <v>100</v>
      </c>
      <c r="S1063" s="2">
        <f>VLOOKUP(A1063,'Health Total'!$A$2:$S$226,14,0)</f>
        <v>108759</v>
      </c>
    </row>
    <row r="1064" spans="1:19" x14ac:dyDescent="0.45">
      <c r="A1064" s="2" t="str">
        <f t="shared" si="32"/>
        <v>2023|TairƒÅwhiti|Private Dwelling</v>
      </c>
      <c r="B1064" t="s">
        <v>16</v>
      </c>
      <c r="C1064" t="s">
        <v>17</v>
      </c>
      <c r="D1064" t="s">
        <v>18</v>
      </c>
      <c r="E1064" t="s">
        <v>19</v>
      </c>
      <c r="F1064">
        <v>2023</v>
      </c>
      <c r="G1064">
        <v>2023</v>
      </c>
      <c r="H1064">
        <v>203</v>
      </c>
      <c r="I1064" t="s">
        <v>248</v>
      </c>
      <c r="J1064">
        <v>1</v>
      </c>
      <c r="K1064" t="s">
        <v>22</v>
      </c>
      <c r="L1064">
        <v>1</v>
      </c>
      <c r="M1064" t="s">
        <v>261</v>
      </c>
      <c r="N1064">
        <v>17220</v>
      </c>
      <c r="R1064" s="2">
        <f t="shared" si="33"/>
        <v>89.158123640882252</v>
      </c>
      <c r="S1064" s="2">
        <f>VLOOKUP(A1064,'Health Total'!$A$2:$S$226,14,0)</f>
        <v>19314</v>
      </c>
    </row>
    <row r="1065" spans="1:19" x14ac:dyDescent="0.45">
      <c r="A1065" s="2" t="str">
        <f t="shared" si="32"/>
        <v>2023|TairƒÅwhiti|Non-private Dwelling</v>
      </c>
      <c r="B1065" t="s">
        <v>16</v>
      </c>
      <c r="C1065" t="s">
        <v>17</v>
      </c>
      <c r="D1065" t="s">
        <v>18</v>
      </c>
      <c r="E1065" t="s">
        <v>19</v>
      </c>
      <c r="F1065">
        <v>2023</v>
      </c>
      <c r="G1065">
        <v>2023</v>
      </c>
      <c r="H1065">
        <v>203</v>
      </c>
      <c r="I1065" t="s">
        <v>248</v>
      </c>
      <c r="J1065">
        <v>1</v>
      </c>
      <c r="K1065" t="s">
        <v>22</v>
      </c>
      <c r="L1065">
        <v>2</v>
      </c>
      <c r="M1065" t="s">
        <v>262</v>
      </c>
      <c r="N1065">
        <v>96</v>
      </c>
      <c r="R1065" s="2">
        <f t="shared" si="33"/>
        <v>48.484848484848484</v>
      </c>
      <c r="S1065" s="2">
        <f>VLOOKUP(A1065,'Health Total'!$A$2:$S$226,14,0)</f>
        <v>198</v>
      </c>
    </row>
    <row r="1066" spans="1:19" x14ac:dyDescent="0.45">
      <c r="A1066" s="2" t="str">
        <f t="shared" si="32"/>
        <v>2023|TairƒÅwhiti|Total - dwelling type</v>
      </c>
      <c r="B1066" t="s">
        <v>16</v>
      </c>
      <c r="C1066" t="s">
        <v>17</v>
      </c>
      <c r="D1066" t="s">
        <v>18</v>
      </c>
      <c r="E1066" t="s">
        <v>19</v>
      </c>
      <c r="F1066">
        <v>2023</v>
      </c>
      <c r="G1066">
        <v>2023</v>
      </c>
      <c r="H1066">
        <v>203</v>
      </c>
      <c r="I1066" t="s">
        <v>248</v>
      </c>
      <c r="J1066">
        <v>1</v>
      </c>
      <c r="K1066" t="s">
        <v>22</v>
      </c>
      <c r="L1066">
        <v>99</v>
      </c>
      <c r="M1066" t="s">
        <v>260</v>
      </c>
      <c r="N1066">
        <v>17316</v>
      </c>
      <c r="R1066" s="2">
        <f t="shared" si="33"/>
        <v>88.759034291865291</v>
      </c>
      <c r="S1066" s="2">
        <f>VLOOKUP(A1066,'Health Total'!$A$2:$S$226,14,0)</f>
        <v>19509</v>
      </c>
    </row>
    <row r="1067" spans="1:19" x14ac:dyDescent="0.45">
      <c r="A1067" s="2" t="str">
        <f t="shared" si="32"/>
        <v>2023|TairƒÅwhiti|Private Dwelling</v>
      </c>
      <c r="B1067" t="s">
        <v>16</v>
      </c>
      <c r="C1067" t="s">
        <v>17</v>
      </c>
      <c r="D1067" t="s">
        <v>18</v>
      </c>
      <c r="E1067" t="s">
        <v>19</v>
      </c>
      <c r="F1067">
        <v>2023</v>
      </c>
      <c r="G1067">
        <v>2023</v>
      </c>
      <c r="H1067">
        <v>203</v>
      </c>
      <c r="I1067" t="s">
        <v>248</v>
      </c>
      <c r="J1067">
        <v>2</v>
      </c>
      <c r="K1067" t="s">
        <v>23</v>
      </c>
      <c r="L1067">
        <v>1</v>
      </c>
      <c r="M1067" t="s">
        <v>261</v>
      </c>
      <c r="N1067">
        <v>1998</v>
      </c>
      <c r="R1067" s="2">
        <f t="shared" si="33"/>
        <v>10.344827586206897</v>
      </c>
      <c r="S1067" s="2">
        <f>VLOOKUP(A1067,'Health Total'!$A$2:$S$226,14,0)</f>
        <v>19314</v>
      </c>
    </row>
    <row r="1068" spans="1:19" x14ac:dyDescent="0.45">
      <c r="A1068" s="2" t="str">
        <f t="shared" si="32"/>
        <v>2023|TairƒÅwhiti|Non-private Dwelling</v>
      </c>
      <c r="B1068" t="s">
        <v>16</v>
      </c>
      <c r="C1068" t="s">
        <v>17</v>
      </c>
      <c r="D1068" t="s">
        <v>18</v>
      </c>
      <c r="E1068" t="s">
        <v>19</v>
      </c>
      <c r="F1068">
        <v>2023</v>
      </c>
      <c r="G1068">
        <v>2023</v>
      </c>
      <c r="H1068">
        <v>203</v>
      </c>
      <c r="I1068" t="s">
        <v>248</v>
      </c>
      <c r="J1068">
        <v>2</v>
      </c>
      <c r="K1068" t="s">
        <v>23</v>
      </c>
      <c r="L1068">
        <v>2</v>
      </c>
      <c r="M1068" t="s">
        <v>262</v>
      </c>
      <c r="N1068">
        <v>102</v>
      </c>
      <c r="R1068" s="2">
        <f t="shared" si="33"/>
        <v>51.515151515151516</v>
      </c>
      <c r="S1068" s="2">
        <f>VLOOKUP(A1068,'Health Total'!$A$2:$S$226,14,0)</f>
        <v>198</v>
      </c>
    </row>
    <row r="1069" spans="1:19" x14ac:dyDescent="0.45">
      <c r="A1069" s="2" t="str">
        <f t="shared" si="32"/>
        <v>2023|TairƒÅwhiti|Total - dwelling type</v>
      </c>
      <c r="B1069" t="s">
        <v>16</v>
      </c>
      <c r="C1069" t="s">
        <v>17</v>
      </c>
      <c r="D1069" t="s">
        <v>18</v>
      </c>
      <c r="E1069" t="s">
        <v>19</v>
      </c>
      <c r="F1069">
        <v>2023</v>
      </c>
      <c r="G1069">
        <v>2023</v>
      </c>
      <c r="H1069">
        <v>203</v>
      </c>
      <c r="I1069" t="s">
        <v>248</v>
      </c>
      <c r="J1069">
        <v>2</v>
      </c>
      <c r="K1069" t="s">
        <v>23</v>
      </c>
      <c r="L1069">
        <v>99</v>
      </c>
      <c r="M1069" t="s">
        <v>260</v>
      </c>
      <c r="N1069">
        <v>2100</v>
      </c>
      <c r="R1069" s="2">
        <f t="shared" si="33"/>
        <v>10.764262648008611</v>
      </c>
      <c r="S1069" s="2">
        <f>VLOOKUP(A1069,'Health Total'!$A$2:$S$226,14,0)</f>
        <v>19509</v>
      </c>
    </row>
    <row r="1070" spans="1:19" x14ac:dyDescent="0.45">
      <c r="A1070" s="2" t="str">
        <f t="shared" si="32"/>
        <v>2023|TairƒÅwhiti|Private Dwelling</v>
      </c>
      <c r="B1070" t="s">
        <v>16</v>
      </c>
      <c r="C1070" t="s">
        <v>17</v>
      </c>
      <c r="D1070" t="s">
        <v>18</v>
      </c>
      <c r="E1070" t="s">
        <v>19</v>
      </c>
      <c r="F1070">
        <v>2023</v>
      </c>
      <c r="G1070">
        <v>2023</v>
      </c>
      <c r="H1070">
        <v>203</v>
      </c>
      <c r="I1070" t="s">
        <v>248</v>
      </c>
      <c r="J1070">
        <v>21</v>
      </c>
      <c r="K1070" t="s">
        <v>26</v>
      </c>
      <c r="L1070">
        <v>1</v>
      </c>
      <c r="M1070" t="s">
        <v>261</v>
      </c>
      <c r="N1070">
        <v>870</v>
      </c>
      <c r="R1070" s="2">
        <f t="shared" si="33"/>
        <v>4.5045045045045047</v>
      </c>
      <c r="S1070" s="2">
        <f>VLOOKUP(A1070,'Health Total'!$A$2:$S$226,14,0)</f>
        <v>19314</v>
      </c>
    </row>
    <row r="1071" spans="1:19" x14ac:dyDescent="0.45">
      <c r="A1071" s="2" t="str">
        <f t="shared" si="32"/>
        <v>2023|TairƒÅwhiti|Non-private Dwelling</v>
      </c>
      <c r="B1071" t="s">
        <v>16</v>
      </c>
      <c r="C1071" t="s">
        <v>17</v>
      </c>
      <c r="D1071" t="s">
        <v>18</v>
      </c>
      <c r="E1071" t="s">
        <v>19</v>
      </c>
      <c r="F1071">
        <v>2023</v>
      </c>
      <c r="G1071">
        <v>2023</v>
      </c>
      <c r="H1071">
        <v>203</v>
      </c>
      <c r="I1071" t="s">
        <v>248</v>
      </c>
      <c r="J1071">
        <v>21</v>
      </c>
      <c r="K1071" t="s">
        <v>26</v>
      </c>
      <c r="L1071">
        <v>2</v>
      </c>
      <c r="M1071" t="s">
        <v>262</v>
      </c>
      <c r="N1071">
        <v>45</v>
      </c>
      <c r="R1071" s="2">
        <f t="shared" si="33"/>
        <v>22.727272727272727</v>
      </c>
      <c r="S1071" s="2">
        <f>VLOOKUP(A1071,'Health Total'!$A$2:$S$226,14,0)</f>
        <v>198</v>
      </c>
    </row>
    <row r="1072" spans="1:19" x14ac:dyDescent="0.45">
      <c r="A1072" s="2" t="str">
        <f t="shared" si="32"/>
        <v>2023|TairƒÅwhiti|Total - dwelling type</v>
      </c>
      <c r="B1072" t="s">
        <v>16</v>
      </c>
      <c r="C1072" t="s">
        <v>17</v>
      </c>
      <c r="D1072" t="s">
        <v>18</v>
      </c>
      <c r="E1072" t="s">
        <v>19</v>
      </c>
      <c r="F1072">
        <v>2023</v>
      </c>
      <c r="G1072">
        <v>2023</v>
      </c>
      <c r="H1072">
        <v>203</v>
      </c>
      <c r="I1072" t="s">
        <v>248</v>
      </c>
      <c r="J1072">
        <v>21</v>
      </c>
      <c r="K1072" t="s">
        <v>26</v>
      </c>
      <c r="L1072">
        <v>99</v>
      </c>
      <c r="M1072" t="s">
        <v>260</v>
      </c>
      <c r="N1072">
        <v>918</v>
      </c>
      <c r="R1072" s="2">
        <f t="shared" si="33"/>
        <v>4.7055205289866215</v>
      </c>
      <c r="S1072" s="2">
        <f>VLOOKUP(A1072,'Health Total'!$A$2:$S$226,14,0)</f>
        <v>19509</v>
      </c>
    </row>
    <row r="1073" spans="1:19" x14ac:dyDescent="0.45">
      <c r="A1073" s="2" t="str">
        <f t="shared" si="32"/>
        <v>2023|TairƒÅwhiti|Private Dwelling</v>
      </c>
      <c r="B1073" t="s">
        <v>16</v>
      </c>
      <c r="C1073" t="s">
        <v>17</v>
      </c>
      <c r="D1073" t="s">
        <v>18</v>
      </c>
      <c r="E1073" t="s">
        <v>19</v>
      </c>
      <c r="F1073">
        <v>2023</v>
      </c>
      <c r="G1073">
        <v>2023</v>
      </c>
      <c r="H1073">
        <v>203</v>
      </c>
      <c r="I1073" t="s">
        <v>248</v>
      </c>
      <c r="J1073">
        <v>22</v>
      </c>
      <c r="K1073" t="s">
        <v>27</v>
      </c>
      <c r="L1073">
        <v>1</v>
      </c>
      <c r="M1073" t="s">
        <v>261</v>
      </c>
      <c r="N1073">
        <v>1125</v>
      </c>
      <c r="R1073" s="2">
        <f t="shared" si="33"/>
        <v>5.8247903075489287</v>
      </c>
      <c r="S1073" s="2">
        <f>VLOOKUP(A1073,'Health Total'!$A$2:$S$226,14,0)</f>
        <v>19314</v>
      </c>
    </row>
    <row r="1074" spans="1:19" x14ac:dyDescent="0.45">
      <c r="A1074" s="2" t="str">
        <f t="shared" si="32"/>
        <v>2023|TairƒÅwhiti|Non-private Dwelling</v>
      </c>
      <c r="B1074" t="s">
        <v>16</v>
      </c>
      <c r="C1074" t="s">
        <v>17</v>
      </c>
      <c r="D1074" t="s">
        <v>18</v>
      </c>
      <c r="E1074" t="s">
        <v>19</v>
      </c>
      <c r="F1074">
        <v>2023</v>
      </c>
      <c r="G1074">
        <v>2023</v>
      </c>
      <c r="H1074">
        <v>203</v>
      </c>
      <c r="I1074" t="s">
        <v>248</v>
      </c>
      <c r="J1074">
        <v>22</v>
      </c>
      <c r="K1074" t="s">
        <v>27</v>
      </c>
      <c r="L1074">
        <v>2</v>
      </c>
      <c r="M1074" t="s">
        <v>262</v>
      </c>
      <c r="N1074">
        <v>57</v>
      </c>
      <c r="R1074" s="2">
        <f t="shared" si="33"/>
        <v>28.787878787878789</v>
      </c>
      <c r="S1074" s="2">
        <f>VLOOKUP(A1074,'Health Total'!$A$2:$S$226,14,0)</f>
        <v>198</v>
      </c>
    </row>
    <row r="1075" spans="1:19" x14ac:dyDescent="0.45">
      <c r="A1075" s="2" t="str">
        <f t="shared" si="32"/>
        <v>2023|TairƒÅwhiti|Total - dwelling type</v>
      </c>
      <c r="B1075" t="s">
        <v>16</v>
      </c>
      <c r="C1075" t="s">
        <v>17</v>
      </c>
      <c r="D1075" t="s">
        <v>18</v>
      </c>
      <c r="E1075" t="s">
        <v>19</v>
      </c>
      <c r="F1075">
        <v>2023</v>
      </c>
      <c r="G1075">
        <v>2023</v>
      </c>
      <c r="H1075">
        <v>203</v>
      </c>
      <c r="I1075" t="s">
        <v>248</v>
      </c>
      <c r="J1075">
        <v>22</v>
      </c>
      <c r="K1075" t="s">
        <v>27</v>
      </c>
      <c r="L1075">
        <v>99</v>
      </c>
      <c r="M1075" t="s">
        <v>260</v>
      </c>
      <c r="N1075">
        <v>1182</v>
      </c>
      <c r="R1075" s="2">
        <f t="shared" si="33"/>
        <v>6.0587421190219901</v>
      </c>
      <c r="S1075" s="2">
        <f>VLOOKUP(A1075,'Health Total'!$A$2:$S$226,14,0)</f>
        <v>19509</v>
      </c>
    </row>
    <row r="1076" spans="1:19" x14ac:dyDescent="0.45">
      <c r="A1076" s="2" t="str">
        <f t="shared" si="32"/>
        <v>2023|TairƒÅwhiti|Private Dwelling</v>
      </c>
      <c r="B1076" t="s">
        <v>16</v>
      </c>
      <c r="C1076" t="s">
        <v>17</v>
      </c>
      <c r="D1076" t="s">
        <v>18</v>
      </c>
      <c r="E1076" t="s">
        <v>19</v>
      </c>
      <c r="F1076">
        <v>2023</v>
      </c>
      <c r="G1076">
        <v>2023</v>
      </c>
      <c r="H1076">
        <v>203</v>
      </c>
      <c r="I1076" t="s">
        <v>248</v>
      </c>
      <c r="J1076">
        <v>3</v>
      </c>
      <c r="K1076" t="s">
        <v>28</v>
      </c>
      <c r="L1076">
        <v>1</v>
      </c>
      <c r="M1076" t="s">
        <v>261</v>
      </c>
      <c r="N1076">
        <v>99</v>
      </c>
      <c r="R1076" s="2">
        <f t="shared" si="33"/>
        <v>0.5125815470643057</v>
      </c>
      <c r="S1076" s="2">
        <f>VLOOKUP(A1076,'Health Total'!$A$2:$S$226,14,0)</f>
        <v>19314</v>
      </c>
    </row>
    <row r="1077" spans="1:19" x14ac:dyDescent="0.45">
      <c r="A1077" s="2" t="str">
        <f t="shared" si="32"/>
        <v>2023|TairƒÅwhiti|Non-private Dwelling</v>
      </c>
      <c r="B1077" t="s">
        <v>16</v>
      </c>
      <c r="C1077" t="s">
        <v>17</v>
      </c>
      <c r="D1077" t="s">
        <v>18</v>
      </c>
      <c r="E1077" t="s">
        <v>19</v>
      </c>
      <c r="F1077">
        <v>2023</v>
      </c>
      <c r="G1077">
        <v>2023</v>
      </c>
      <c r="H1077">
        <v>203</v>
      </c>
      <c r="I1077" t="s">
        <v>248</v>
      </c>
      <c r="J1077">
        <v>3</v>
      </c>
      <c r="K1077" t="s">
        <v>28</v>
      </c>
      <c r="L1077">
        <v>2</v>
      </c>
      <c r="M1077" t="s">
        <v>262</v>
      </c>
      <c r="N1077">
        <v>0</v>
      </c>
      <c r="R1077" s="2">
        <f t="shared" si="33"/>
        <v>0</v>
      </c>
      <c r="S1077" s="2">
        <f>VLOOKUP(A1077,'Health Total'!$A$2:$S$226,14,0)</f>
        <v>198</v>
      </c>
    </row>
    <row r="1078" spans="1:19" x14ac:dyDescent="0.45">
      <c r="A1078" s="2" t="str">
        <f t="shared" si="32"/>
        <v>2023|TairƒÅwhiti|Total - dwelling type</v>
      </c>
      <c r="B1078" t="s">
        <v>16</v>
      </c>
      <c r="C1078" t="s">
        <v>17</v>
      </c>
      <c r="D1078" t="s">
        <v>18</v>
      </c>
      <c r="E1078" t="s">
        <v>19</v>
      </c>
      <c r="F1078">
        <v>2023</v>
      </c>
      <c r="G1078">
        <v>2023</v>
      </c>
      <c r="H1078">
        <v>203</v>
      </c>
      <c r="I1078" t="s">
        <v>248</v>
      </c>
      <c r="J1078">
        <v>3</v>
      </c>
      <c r="K1078" t="s">
        <v>28</v>
      </c>
      <c r="L1078">
        <v>99</v>
      </c>
      <c r="M1078" t="s">
        <v>260</v>
      </c>
      <c r="N1078">
        <v>99</v>
      </c>
      <c r="R1078" s="2">
        <f t="shared" si="33"/>
        <v>0.5074580962632631</v>
      </c>
      <c r="S1078" s="2">
        <f>VLOOKUP(A1078,'Health Total'!$A$2:$S$226,14,0)</f>
        <v>19509</v>
      </c>
    </row>
    <row r="1079" spans="1:19" x14ac:dyDescent="0.45">
      <c r="A1079" s="2" t="str">
        <f t="shared" si="32"/>
        <v>2023|TairƒÅwhiti|Private Dwelling</v>
      </c>
      <c r="B1079" t="s">
        <v>16</v>
      </c>
      <c r="C1079" t="s">
        <v>17</v>
      </c>
      <c r="D1079" t="s">
        <v>18</v>
      </c>
      <c r="E1079" t="s">
        <v>19</v>
      </c>
      <c r="F1079">
        <v>2023</v>
      </c>
      <c r="G1079">
        <v>2023</v>
      </c>
      <c r="H1079">
        <v>203</v>
      </c>
      <c r="I1079" t="s">
        <v>248</v>
      </c>
      <c r="J1079">
        <v>999</v>
      </c>
      <c r="K1079" t="s">
        <v>29</v>
      </c>
      <c r="L1079">
        <v>1</v>
      </c>
      <c r="M1079" t="s">
        <v>261</v>
      </c>
      <c r="N1079">
        <v>19314</v>
      </c>
      <c r="R1079" s="2">
        <f t="shared" si="33"/>
        <v>100</v>
      </c>
      <c r="S1079" s="2">
        <f>VLOOKUP(A1079,'Health Total'!$A$2:$S$226,14,0)</f>
        <v>19314</v>
      </c>
    </row>
    <row r="1080" spans="1:19" x14ac:dyDescent="0.45">
      <c r="A1080" s="2" t="str">
        <f t="shared" si="32"/>
        <v>2023|TairƒÅwhiti|Non-private Dwelling</v>
      </c>
      <c r="B1080" t="s">
        <v>16</v>
      </c>
      <c r="C1080" t="s">
        <v>17</v>
      </c>
      <c r="D1080" t="s">
        <v>18</v>
      </c>
      <c r="E1080" t="s">
        <v>19</v>
      </c>
      <c r="F1080">
        <v>2023</v>
      </c>
      <c r="G1080">
        <v>2023</v>
      </c>
      <c r="H1080">
        <v>203</v>
      </c>
      <c r="I1080" t="s">
        <v>248</v>
      </c>
      <c r="J1080">
        <v>999</v>
      </c>
      <c r="K1080" t="s">
        <v>29</v>
      </c>
      <c r="L1080">
        <v>2</v>
      </c>
      <c r="M1080" t="s">
        <v>262</v>
      </c>
      <c r="N1080">
        <v>198</v>
      </c>
      <c r="R1080" s="2">
        <f t="shared" si="33"/>
        <v>100</v>
      </c>
      <c r="S1080" s="2">
        <f>VLOOKUP(A1080,'Health Total'!$A$2:$S$226,14,0)</f>
        <v>198</v>
      </c>
    </row>
    <row r="1081" spans="1:19" x14ac:dyDescent="0.45">
      <c r="A1081" s="2" t="str">
        <f t="shared" si="32"/>
        <v>2023|TairƒÅwhiti|Total - dwelling type</v>
      </c>
      <c r="B1081" t="s">
        <v>16</v>
      </c>
      <c r="C1081" t="s">
        <v>17</v>
      </c>
      <c r="D1081" t="s">
        <v>18</v>
      </c>
      <c r="E1081" t="s">
        <v>19</v>
      </c>
      <c r="F1081">
        <v>2023</v>
      </c>
      <c r="G1081">
        <v>2023</v>
      </c>
      <c r="H1081">
        <v>203</v>
      </c>
      <c r="I1081" t="s">
        <v>248</v>
      </c>
      <c r="J1081">
        <v>999</v>
      </c>
      <c r="K1081" t="s">
        <v>29</v>
      </c>
      <c r="L1081">
        <v>99</v>
      </c>
      <c r="M1081" t="s">
        <v>260</v>
      </c>
      <c r="N1081">
        <v>19509</v>
      </c>
      <c r="R1081" s="2">
        <f t="shared" si="33"/>
        <v>100</v>
      </c>
      <c r="S1081" s="2">
        <f>VLOOKUP(A1081,'Health Total'!$A$2:$S$226,14,0)</f>
        <v>19509</v>
      </c>
    </row>
    <row r="1082" spans="1:19" x14ac:dyDescent="0.45">
      <c r="A1082" s="2" t="str">
        <f t="shared" si="32"/>
        <v>2023|Taranaki|Private Dwelling</v>
      </c>
      <c r="B1082" t="s">
        <v>16</v>
      </c>
      <c r="C1082" t="s">
        <v>17</v>
      </c>
      <c r="D1082" t="s">
        <v>18</v>
      </c>
      <c r="E1082" t="s">
        <v>19</v>
      </c>
      <c r="F1082">
        <v>2023</v>
      </c>
      <c r="G1082">
        <v>2023</v>
      </c>
      <c r="H1082">
        <v>204</v>
      </c>
      <c r="I1082" t="s">
        <v>247</v>
      </c>
      <c r="J1082">
        <v>1</v>
      </c>
      <c r="K1082" t="s">
        <v>22</v>
      </c>
      <c r="L1082">
        <v>1</v>
      </c>
      <c r="M1082" t="s">
        <v>261</v>
      </c>
      <c r="N1082">
        <v>48411</v>
      </c>
      <c r="R1082" s="2">
        <f t="shared" si="33"/>
        <v>91.786587793640862</v>
      </c>
      <c r="S1082" s="2">
        <f>VLOOKUP(A1082,'Health Total'!$A$2:$S$226,14,0)</f>
        <v>52743</v>
      </c>
    </row>
    <row r="1083" spans="1:19" x14ac:dyDescent="0.45">
      <c r="A1083" s="2" t="str">
        <f t="shared" si="32"/>
        <v>2023|Taranaki|Non-private Dwelling</v>
      </c>
      <c r="B1083" t="s">
        <v>16</v>
      </c>
      <c r="C1083" t="s">
        <v>17</v>
      </c>
      <c r="D1083" t="s">
        <v>18</v>
      </c>
      <c r="E1083" t="s">
        <v>19</v>
      </c>
      <c r="F1083">
        <v>2023</v>
      </c>
      <c r="G1083">
        <v>2023</v>
      </c>
      <c r="H1083">
        <v>204</v>
      </c>
      <c r="I1083" t="s">
        <v>247</v>
      </c>
      <c r="J1083">
        <v>1</v>
      </c>
      <c r="K1083" t="s">
        <v>22</v>
      </c>
      <c r="L1083">
        <v>2</v>
      </c>
      <c r="M1083" t="s">
        <v>262</v>
      </c>
      <c r="N1083">
        <v>255</v>
      </c>
      <c r="R1083" s="2">
        <f t="shared" si="33"/>
        <v>72.033898305084747</v>
      </c>
      <c r="S1083" s="2">
        <f>VLOOKUP(A1083,'Health Total'!$A$2:$S$226,14,0)</f>
        <v>354</v>
      </c>
    </row>
    <row r="1084" spans="1:19" x14ac:dyDescent="0.45">
      <c r="A1084" s="2" t="str">
        <f t="shared" si="32"/>
        <v>2023|Taranaki|Total - dwelling type</v>
      </c>
      <c r="B1084" t="s">
        <v>16</v>
      </c>
      <c r="C1084" t="s">
        <v>17</v>
      </c>
      <c r="D1084" t="s">
        <v>18</v>
      </c>
      <c r="E1084" t="s">
        <v>19</v>
      </c>
      <c r="F1084">
        <v>2023</v>
      </c>
      <c r="G1084">
        <v>2023</v>
      </c>
      <c r="H1084">
        <v>204</v>
      </c>
      <c r="I1084" t="s">
        <v>247</v>
      </c>
      <c r="J1084">
        <v>1</v>
      </c>
      <c r="K1084" t="s">
        <v>22</v>
      </c>
      <c r="L1084">
        <v>99</v>
      </c>
      <c r="M1084" t="s">
        <v>260</v>
      </c>
      <c r="N1084">
        <v>48666</v>
      </c>
      <c r="R1084" s="2">
        <f t="shared" si="33"/>
        <v>91.660074584698833</v>
      </c>
      <c r="S1084" s="2">
        <f>VLOOKUP(A1084,'Health Total'!$A$2:$S$226,14,0)</f>
        <v>53094</v>
      </c>
    </row>
    <row r="1085" spans="1:19" x14ac:dyDescent="0.45">
      <c r="A1085" s="2" t="str">
        <f t="shared" si="32"/>
        <v>2023|Taranaki|Private Dwelling</v>
      </c>
      <c r="B1085" t="s">
        <v>16</v>
      </c>
      <c r="C1085" t="s">
        <v>17</v>
      </c>
      <c r="D1085" t="s">
        <v>18</v>
      </c>
      <c r="E1085" t="s">
        <v>19</v>
      </c>
      <c r="F1085">
        <v>2023</v>
      </c>
      <c r="G1085">
        <v>2023</v>
      </c>
      <c r="H1085">
        <v>204</v>
      </c>
      <c r="I1085" t="s">
        <v>247</v>
      </c>
      <c r="J1085">
        <v>2</v>
      </c>
      <c r="K1085" t="s">
        <v>23</v>
      </c>
      <c r="L1085">
        <v>1</v>
      </c>
      <c r="M1085" t="s">
        <v>261</v>
      </c>
      <c r="N1085">
        <v>4068</v>
      </c>
      <c r="R1085" s="2">
        <f t="shared" si="33"/>
        <v>7.7128718502929292</v>
      </c>
      <c r="S1085" s="2">
        <f>VLOOKUP(A1085,'Health Total'!$A$2:$S$226,14,0)</f>
        <v>52743</v>
      </c>
    </row>
    <row r="1086" spans="1:19" x14ac:dyDescent="0.45">
      <c r="A1086" s="2" t="str">
        <f t="shared" si="32"/>
        <v>2023|Taranaki|Non-private Dwelling</v>
      </c>
      <c r="B1086" t="s">
        <v>16</v>
      </c>
      <c r="C1086" t="s">
        <v>17</v>
      </c>
      <c r="D1086" t="s">
        <v>18</v>
      </c>
      <c r="E1086" t="s">
        <v>19</v>
      </c>
      <c r="F1086">
        <v>2023</v>
      </c>
      <c r="G1086">
        <v>2023</v>
      </c>
      <c r="H1086">
        <v>204</v>
      </c>
      <c r="I1086" t="s">
        <v>247</v>
      </c>
      <c r="J1086">
        <v>2</v>
      </c>
      <c r="K1086" t="s">
        <v>23</v>
      </c>
      <c r="L1086">
        <v>2</v>
      </c>
      <c r="M1086" t="s">
        <v>262</v>
      </c>
      <c r="N1086">
        <v>93</v>
      </c>
      <c r="R1086" s="2">
        <f t="shared" si="33"/>
        <v>26.271186440677969</v>
      </c>
      <c r="S1086" s="2">
        <f>VLOOKUP(A1086,'Health Total'!$A$2:$S$226,14,0)</f>
        <v>354</v>
      </c>
    </row>
    <row r="1087" spans="1:19" x14ac:dyDescent="0.45">
      <c r="A1087" s="2" t="str">
        <f t="shared" si="32"/>
        <v>2023|Taranaki|Total - dwelling type</v>
      </c>
      <c r="B1087" t="s">
        <v>16</v>
      </c>
      <c r="C1087" t="s">
        <v>17</v>
      </c>
      <c r="D1087" t="s">
        <v>18</v>
      </c>
      <c r="E1087" t="s">
        <v>19</v>
      </c>
      <c r="F1087">
        <v>2023</v>
      </c>
      <c r="G1087">
        <v>2023</v>
      </c>
      <c r="H1087">
        <v>204</v>
      </c>
      <c r="I1087" t="s">
        <v>247</v>
      </c>
      <c r="J1087">
        <v>2</v>
      </c>
      <c r="K1087" t="s">
        <v>23</v>
      </c>
      <c r="L1087">
        <v>99</v>
      </c>
      <c r="M1087" t="s">
        <v>260</v>
      </c>
      <c r="N1087">
        <v>4161</v>
      </c>
      <c r="R1087" s="2">
        <f t="shared" si="33"/>
        <v>7.8370437337552268</v>
      </c>
      <c r="S1087" s="2">
        <f>VLOOKUP(A1087,'Health Total'!$A$2:$S$226,14,0)</f>
        <v>53094</v>
      </c>
    </row>
    <row r="1088" spans="1:19" x14ac:dyDescent="0.45">
      <c r="A1088" s="2" t="str">
        <f t="shared" si="32"/>
        <v>2023|Taranaki|Private Dwelling</v>
      </c>
      <c r="B1088" t="s">
        <v>16</v>
      </c>
      <c r="C1088" t="s">
        <v>17</v>
      </c>
      <c r="D1088" t="s">
        <v>18</v>
      </c>
      <c r="E1088" t="s">
        <v>19</v>
      </c>
      <c r="F1088">
        <v>2023</v>
      </c>
      <c r="G1088">
        <v>2023</v>
      </c>
      <c r="H1088">
        <v>204</v>
      </c>
      <c r="I1088" t="s">
        <v>247</v>
      </c>
      <c r="J1088">
        <v>21</v>
      </c>
      <c r="K1088" t="s">
        <v>26</v>
      </c>
      <c r="L1088">
        <v>1</v>
      </c>
      <c r="M1088" t="s">
        <v>261</v>
      </c>
      <c r="N1088">
        <v>2289</v>
      </c>
      <c r="R1088" s="2">
        <f t="shared" si="33"/>
        <v>4.3399124054376879</v>
      </c>
      <c r="S1088" s="2">
        <f>VLOOKUP(A1088,'Health Total'!$A$2:$S$226,14,0)</f>
        <v>52743</v>
      </c>
    </row>
    <row r="1089" spans="1:19" x14ac:dyDescent="0.45">
      <c r="A1089" s="2" t="str">
        <f t="shared" si="32"/>
        <v>2023|Taranaki|Non-private Dwelling</v>
      </c>
      <c r="B1089" t="s">
        <v>16</v>
      </c>
      <c r="C1089" t="s">
        <v>17</v>
      </c>
      <c r="D1089" t="s">
        <v>18</v>
      </c>
      <c r="E1089" t="s">
        <v>19</v>
      </c>
      <c r="F1089">
        <v>2023</v>
      </c>
      <c r="G1089">
        <v>2023</v>
      </c>
      <c r="H1089">
        <v>204</v>
      </c>
      <c r="I1089" t="s">
        <v>247</v>
      </c>
      <c r="J1089">
        <v>21</v>
      </c>
      <c r="K1089" t="s">
        <v>26</v>
      </c>
      <c r="L1089">
        <v>2</v>
      </c>
      <c r="M1089" t="s">
        <v>262</v>
      </c>
      <c r="N1089">
        <v>42</v>
      </c>
      <c r="R1089" s="2">
        <f t="shared" si="33"/>
        <v>11.864406779661017</v>
      </c>
      <c r="S1089" s="2">
        <f>VLOOKUP(A1089,'Health Total'!$A$2:$S$226,14,0)</f>
        <v>354</v>
      </c>
    </row>
    <row r="1090" spans="1:19" x14ac:dyDescent="0.45">
      <c r="A1090" s="2" t="str">
        <f t="shared" si="32"/>
        <v>2023|Taranaki|Total - dwelling type</v>
      </c>
      <c r="B1090" t="s">
        <v>16</v>
      </c>
      <c r="C1090" t="s">
        <v>17</v>
      </c>
      <c r="D1090" t="s">
        <v>18</v>
      </c>
      <c r="E1090" t="s">
        <v>19</v>
      </c>
      <c r="F1090">
        <v>2023</v>
      </c>
      <c r="G1090">
        <v>2023</v>
      </c>
      <c r="H1090">
        <v>204</v>
      </c>
      <c r="I1090" t="s">
        <v>247</v>
      </c>
      <c r="J1090">
        <v>21</v>
      </c>
      <c r="K1090" t="s">
        <v>26</v>
      </c>
      <c r="L1090">
        <v>99</v>
      </c>
      <c r="M1090" t="s">
        <v>260</v>
      </c>
      <c r="N1090">
        <v>2328</v>
      </c>
      <c r="R1090" s="2">
        <f t="shared" si="33"/>
        <v>4.3846762346027806</v>
      </c>
      <c r="S1090" s="2">
        <f>VLOOKUP(A1090,'Health Total'!$A$2:$S$226,14,0)</f>
        <v>53094</v>
      </c>
    </row>
    <row r="1091" spans="1:19" x14ac:dyDescent="0.45">
      <c r="A1091" s="2" t="str">
        <f t="shared" ref="A1091:A1154" si="34">G1091&amp;"|"&amp;I1091&amp;"|"&amp;M1091</f>
        <v>2023|Taranaki|Private Dwelling</v>
      </c>
      <c r="B1091" t="s">
        <v>16</v>
      </c>
      <c r="C1091" t="s">
        <v>17</v>
      </c>
      <c r="D1091" t="s">
        <v>18</v>
      </c>
      <c r="E1091" t="s">
        <v>19</v>
      </c>
      <c r="F1091">
        <v>2023</v>
      </c>
      <c r="G1091">
        <v>2023</v>
      </c>
      <c r="H1091">
        <v>204</v>
      </c>
      <c r="I1091" t="s">
        <v>247</v>
      </c>
      <c r="J1091">
        <v>22</v>
      </c>
      <c r="K1091" t="s">
        <v>27</v>
      </c>
      <c r="L1091">
        <v>1</v>
      </c>
      <c r="M1091" t="s">
        <v>261</v>
      </c>
      <c r="N1091">
        <v>1782</v>
      </c>
      <c r="R1091" s="2">
        <f t="shared" ref="R1091:R1154" si="35">IF(P1091&lt;&gt;"_U",IFERROR((N1091/S1091*100),"."),".")</f>
        <v>3.378647403446903</v>
      </c>
      <c r="S1091" s="2">
        <f>VLOOKUP(A1091,'Health Total'!$A$2:$S$226,14,0)</f>
        <v>52743</v>
      </c>
    </row>
    <row r="1092" spans="1:19" x14ac:dyDescent="0.45">
      <c r="A1092" s="2" t="str">
        <f t="shared" si="34"/>
        <v>2023|Taranaki|Non-private Dwelling</v>
      </c>
      <c r="B1092" t="s">
        <v>16</v>
      </c>
      <c r="C1092" t="s">
        <v>17</v>
      </c>
      <c r="D1092" t="s">
        <v>18</v>
      </c>
      <c r="E1092" t="s">
        <v>19</v>
      </c>
      <c r="F1092">
        <v>2023</v>
      </c>
      <c r="G1092">
        <v>2023</v>
      </c>
      <c r="H1092">
        <v>204</v>
      </c>
      <c r="I1092" t="s">
        <v>247</v>
      </c>
      <c r="J1092">
        <v>22</v>
      </c>
      <c r="K1092" t="s">
        <v>27</v>
      </c>
      <c r="L1092">
        <v>2</v>
      </c>
      <c r="M1092" t="s">
        <v>262</v>
      </c>
      <c r="N1092">
        <v>51</v>
      </c>
      <c r="R1092" s="2">
        <f t="shared" si="35"/>
        <v>14.40677966101695</v>
      </c>
      <c r="S1092" s="2">
        <f>VLOOKUP(A1092,'Health Total'!$A$2:$S$226,14,0)</f>
        <v>354</v>
      </c>
    </row>
    <row r="1093" spans="1:19" x14ac:dyDescent="0.45">
      <c r="A1093" s="2" t="str">
        <f t="shared" si="34"/>
        <v>2023|Taranaki|Total - dwelling type</v>
      </c>
      <c r="B1093" t="s">
        <v>16</v>
      </c>
      <c r="C1093" t="s">
        <v>17</v>
      </c>
      <c r="D1093" t="s">
        <v>18</v>
      </c>
      <c r="E1093" t="s">
        <v>19</v>
      </c>
      <c r="F1093">
        <v>2023</v>
      </c>
      <c r="G1093">
        <v>2023</v>
      </c>
      <c r="H1093">
        <v>204</v>
      </c>
      <c r="I1093" t="s">
        <v>247</v>
      </c>
      <c r="J1093">
        <v>22</v>
      </c>
      <c r="K1093" t="s">
        <v>27</v>
      </c>
      <c r="L1093">
        <v>99</v>
      </c>
      <c r="M1093" t="s">
        <v>260</v>
      </c>
      <c r="N1093">
        <v>1833</v>
      </c>
      <c r="R1093" s="2">
        <f t="shared" si="35"/>
        <v>3.4523674991524462</v>
      </c>
      <c r="S1093" s="2">
        <f>VLOOKUP(A1093,'Health Total'!$A$2:$S$226,14,0)</f>
        <v>53094</v>
      </c>
    </row>
    <row r="1094" spans="1:19" x14ac:dyDescent="0.45">
      <c r="A1094" s="2" t="str">
        <f t="shared" si="34"/>
        <v>2023|Taranaki|Private Dwelling</v>
      </c>
      <c r="B1094" t="s">
        <v>16</v>
      </c>
      <c r="C1094" t="s">
        <v>17</v>
      </c>
      <c r="D1094" t="s">
        <v>18</v>
      </c>
      <c r="E1094" t="s">
        <v>19</v>
      </c>
      <c r="F1094">
        <v>2023</v>
      </c>
      <c r="G1094">
        <v>2023</v>
      </c>
      <c r="H1094">
        <v>204</v>
      </c>
      <c r="I1094" t="s">
        <v>247</v>
      </c>
      <c r="J1094">
        <v>3</v>
      </c>
      <c r="K1094" t="s">
        <v>28</v>
      </c>
      <c r="L1094">
        <v>1</v>
      </c>
      <c r="M1094" t="s">
        <v>261</v>
      </c>
      <c r="N1094">
        <v>264</v>
      </c>
      <c r="R1094" s="2">
        <f t="shared" si="35"/>
        <v>0.50054035606620784</v>
      </c>
      <c r="S1094" s="2">
        <f>VLOOKUP(A1094,'Health Total'!$A$2:$S$226,14,0)</f>
        <v>52743</v>
      </c>
    </row>
    <row r="1095" spans="1:19" x14ac:dyDescent="0.45">
      <c r="A1095" s="2" t="str">
        <f t="shared" si="34"/>
        <v>2023|Taranaki|Non-private Dwelling</v>
      </c>
      <c r="B1095" t="s">
        <v>16</v>
      </c>
      <c r="C1095" t="s">
        <v>17</v>
      </c>
      <c r="D1095" t="s">
        <v>18</v>
      </c>
      <c r="E1095" t="s">
        <v>19</v>
      </c>
      <c r="F1095">
        <v>2023</v>
      </c>
      <c r="G1095">
        <v>2023</v>
      </c>
      <c r="H1095">
        <v>204</v>
      </c>
      <c r="I1095" t="s">
        <v>247</v>
      </c>
      <c r="J1095">
        <v>3</v>
      </c>
      <c r="K1095" t="s">
        <v>28</v>
      </c>
      <c r="L1095">
        <v>2</v>
      </c>
      <c r="M1095" t="s">
        <v>262</v>
      </c>
      <c r="N1095">
        <v>3</v>
      </c>
      <c r="R1095" s="2">
        <f t="shared" si="35"/>
        <v>0.84745762711864403</v>
      </c>
      <c r="S1095" s="2">
        <f>VLOOKUP(A1095,'Health Total'!$A$2:$S$226,14,0)</f>
        <v>354</v>
      </c>
    </row>
    <row r="1096" spans="1:19" x14ac:dyDescent="0.45">
      <c r="A1096" s="2" t="str">
        <f t="shared" si="34"/>
        <v>2023|Taranaki|Total - dwelling type</v>
      </c>
      <c r="B1096" t="s">
        <v>16</v>
      </c>
      <c r="C1096" t="s">
        <v>17</v>
      </c>
      <c r="D1096" t="s">
        <v>18</v>
      </c>
      <c r="E1096" t="s">
        <v>19</v>
      </c>
      <c r="F1096">
        <v>2023</v>
      </c>
      <c r="G1096">
        <v>2023</v>
      </c>
      <c r="H1096">
        <v>204</v>
      </c>
      <c r="I1096" t="s">
        <v>247</v>
      </c>
      <c r="J1096">
        <v>3</v>
      </c>
      <c r="K1096" t="s">
        <v>28</v>
      </c>
      <c r="L1096">
        <v>99</v>
      </c>
      <c r="M1096" t="s">
        <v>260</v>
      </c>
      <c r="N1096">
        <v>264</v>
      </c>
      <c r="R1096" s="2">
        <f t="shared" si="35"/>
        <v>0.49723132557351107</v>
      </c>
      <c r="S1096" s="2">
        <f>VLOOKUP(A1096,'Health Total'!$A$2:$S$226,14,0)</f>
        <v>53094</v>
      </c>
    </row>
    <row r="1097" spans="1:19" x14ac:dyDescent="0.45">
      <c r="A1097" s="2" t="str">
        <f t="shared" si="34"/>
        <v>2023|Taranaki|Private Dwelling</v>
      </c>
      <c r="B1097" t="s">
        <v>16</v>
      </c>
      <c r="C1097" t="s">
        <v>17</v>
      </c>
      <c r="D1097" t="s">
        <v>18</v>
      </c>
      <c r="E1097" t="s">
        <v>19</v>
      </c>
      <c r="F1097">
        <v>2023</v>
      </c>
      <c r="G1097">
        <v>2023</v>
      </c>
      <c r="H1097">
        <v>204</v>
      </c>
      <c r="I1097" t="s">
        <v>247</v>
      </c>
      <c r="J1097">
        <v>999</v>
      </c>
      <c r="K1097" t="s">
        <v>29</v>
      </c>
      <c r="L1097">
        <v>1</v>
      </c>
      <c r="M1097" t="s">
        <v>261</v>
      </c>
      <c r="N1097">
        <v>52743</v>
      </c>
      <c r="R1097" s="2">
        <f t="shared" si="35"/>
        <v>100</v>
      </c>
      <c r="S1097" s="2">
        <f>VLOOKUP(A1097,'Health Total'!$A$2:$S$226,14,0)</f>
        <v>52743</v>
      </c>
    </row>
    <row r="1098" spans="1:19" x14ac:dyDescent="0.45">
      <c r="A1098" s="2" t="str">
        <f t="shared" si="34"/>
        <v>2023|Taranaki|Non-private Dwelling</v>
      </c>
      <c r="B1098" t="s">
        <v>16</v>
      </c>
      <c r="C1098" t="s">
        <v>17</v>
      </c>
      <c r="D1098" t="s">
        <v>18</v>
      </c>
      <c r="E1098" t="s">
        <v>19</v>
      </c>
      <c r="F1098">
        <v>2023</v>
      </c>
      <c r="G1098">
        <v>2023</v>
      </c>
      <c r="H1098">
        <v>204</v>
      </c>
      <c r="I1098" t="s">
        <v>247</v>
      </c>
      <c r="J1098">
        <v>999</v>
      </c>
      <c r="K1098" t="s">
        <v>29</v>
      </c>
      <c r="L1098">
        <v>2</v>
      </c>
      <c r="M1098" t="s">
        <v>262</v>
      </c>
      <c r="N1098">
        <v>354</v>
      </c>
      <c r="R1098" s="2">
        <f t="shared" si="35"/>
        <v>100</v>
      </c>
      <c r="S1098" s="2">
        <f>VLOOKUP(A1098,'Health Total'!$A$2:$S$226,14,0)</f>
        <v>354</v>
      </c>
    </row>
    <row r="1099" spans="1:19" x14ac:dyDescent="0.45">
      <c r="A1099" s="2" t="str">
        <f t="shared" si="34"/>
        <v>2023|Taranaki|Total - dwelling type</v>
      </c>
      <c r="B1099" t="s">
        <v>16</v>
      </c>
      <c r="C1099" t="s">
        <v>17</v>
      </c>
      <c r="D1099" t="s">
        <v>18</v>
      </c>
      <c r="E1099" t="s">
        <v>19</v>
      </c>
      <c r="F1099">
        <v>2023</v>
      </c>
      <c r="G1099">
        <v>2023</v>
      </c>
      <c r="H1099">
        <v>204</v>
      </c>
      <c r="I1099" t="s">
        <v>247</v>
      </c>
      <c r="J1099">
        <v>999</v>
      </c>
      <c r="K1099" t="s">
        <v>29</v>
      </c>
      <c r="L1099">
        <v>99</v>
      </c>
      <c r="M1099" t="s">
        <v>260</v>
      </c>
      <c r="N1099">
        <v>53094</v>
      </c>
      <c r="R1099" s="2">
        <f t="shared" si="35"/>
        <v>100</v>
      </c>
      <c r="S1099" s="2">
        <f>VLOOKUP(A1099,'Health Total'!$A$2:$S$226,14,0)</f>
        <v>53094</v>
      </c>
    </row>
    <row r="1100" spans="1:19" x14ac:dyDescent="0.45">
      <c r="A1100" s="2" t="str">
        <f t="shared" si="34"/>
        <v>2023|Central Region|Private Dwelling</v>
      </c>
      <c r="B1100" t="s">
        <v>16</v>
      </c>
      <c r="C1100" t="s">
        <v>17</v>
      </c>
      <c r="D1100" t="s">
        <v>18</v>
      </c>
      <c r="E1100" t="s">
        <v>19</v>
      </c>
      <c r="F1100">
        <v>2023</v>
      </c>
      <c r="G1100">
        <v>2023</v>
      </c>
      <c r="H1100">
        <v>30</v>
      </c>
      <c r="I1100" t="s">
        <v>246</v>
      </c>
      <c r="J1100">
        <v>1</v>
      </c>
      <c r="K1100" t="s">
        <v>22</v>
      </c>
      <c r="L1100">
        <v>1</v>
      </c>
      <c r="M1100" t="s">
        <v>261</v>
      </c>
      <c r="N1100">
        <v>350916</v>
      </c>
      <c r="R1100" s="2">
        <f t="shared" si="35"/>
        <v>90.231804682377444</v>
      </c>
      <c r="S1100" s="2">
        <f>VLOOKUP(A1100,'Health Total'!$A$2:$S$226,14,0)</f>
        <v>388905</v>
      </c>
    </row>
    <row r="1101" spans="1:19" x14ac:dyDescent="0.45">
      <c r="A1101" s="2" t="str">
        <f t="shared" si="34"/>
        <v>2023|Central Region|Non-private Dwelling</v>
      </c>
      <c r="B1101" t="s">
        <v>16</v>
      </c>
      <c r="C1101" t="s">
        <v>17</v>
      </c>
      <c r="D1101" t="s">
        <v>18</v>
      </c>
      <c r="E1101" t="s">
        <v>19</v>
      </c>
      <c r="F1101">
        <v>2023</v>
      </c>
      <c r="G1101">
        <v>2023</v>
      </c>
      <c r="H1101">
        <v>30</v>
      </c>
      <c r="I1101" t="s">
        <v>246</v>
      </c>
      <c r="J1101">
        <v>1</v>
      </c>
      <c r="K1101" t="s">
        <v>22</v>
      </c>
      <c r="L1101">
        <v>2</v>
      </c>
      <c r="M1101" t="s">
        <v>262</v>
      </c>
      <c r="N1101">
        <v>1614</v>
      </c>
      <c r="R1101" s="2">
        <f t="shared" si="35"/>
        <v>64.354066985645929</v>
      </c>
      <c r="S1101" s="2">
        <f>VLOOKUP(A1101,'Health Total'!$A$2:$S$226,14,0)</f>
        <v>2508</v>
      </c>
    </row>
    <row r="1102" spans="1:19" x14ac:dyDescent="0.45">
      <c r="A1102" s="2" t="str">
        <f t="shared" si="34"/>
        <v>2023|Central Region|Total - dwelling type</v>
      </c>
      <c r="B1102" t="s">
        <v>16</v>
      </c>
      <c r="C1102" t="s">
        <v>17</v>
      </c>
      <c r="D1102" t="s">
        <v>18</v>
      </c>
      <c r="E1102" t="s">
        <v>19</v>
      </c>
      <c r="F1102">
        <v>2023</v>
      </c>
      <c r="G1102">
        <v>2023</v>
      </c>
      <c r="H1102">
        <v>30</v>
      </c>
      <c r="I1102" t="s">
        <v>246</v>
      </c>
      <c r="J1102">
        <v>1</v>
      </c>
      <c r="K1102" t="s">
        <v>22</v>
      </c>
      <c r="L1102">
        <v>99</v>
      </c>
      <c r="M1102" t="s">
        <v>260</v>
      </c>
      <c r="N1102">
        <v>352527</v>
      </c>
      <c r="R1102" s="2">
        <f t="shared" si="35"/>
        <v>90.065225222463226</v>
      </c>
      <c r="S1102" s="2">
        <f>VLOOKUP(A1102,'Health Total'!$A$2:$S$226,14,0)</f>
        <v>391413</v>
      </c>
    </row>
    <row r="1103" spans="1:19" x14ac:dyDescent="0.45">
      <c r="A1103" s="2" t="str">
        <f t="shared" si="34"/>
        <v>2023|Central Region|Private Dwelling</v>
      </c>
      <c r="B1103" t="s">
        <v>16</v>
      </c>
      <c r="C1103" t="s">
        <v>17</v>
      </c>
      <c r="D1103" t="s">
        <v>18</v>
      </c>
      <c r="E1103" t="s">
        <v>19</v>
      </c>
      <c r="F1103">
        <v>2023</v>
      </c>
      <c r="G1103">
        <v>2023</v>
      </c>
      <c r="H1103">
        <v>30</v>
      </c>
      <c r="I1103" t="s">
        <v>246</v>
      </c>
      <c r="J1103">
        <v>2</v>
      </c>
      <c r="K1103" t="s">
        <v>23</v>
      </c>
      <c r="L1103">
        <v>1</v>
      </c>
      <c r="M1103" t="s">
        <v>261</v>
      </c>
      <c r="N1103">
        <v>34773</v>
      </c>
      <c r="R1103" s="2">
        <f t="shared" si="35"/>
        <v>8.9412581478767308</v>
      </c>
      <c r="S1103" s="2">
        <f>VLOOKUP(A1103,'Health Total'!$A$2:$S$226,14,0)</f>
        <v>388905</v>
      </c>
    </row>
    <row r="1104" spans="1:19" x14ac:dyDescent="0.45">
      <c r="A1104" s="2" t="str">
        <f t="shared" si="34"/>
        <v>2023|Central Region|Non-private Dwelling</v>
      </c>
      <c r="B1104" t="s">
        <v>16</v>
      </c>
      <c r="C1104" t="s">
        <v>17</v>
      </c>
      <c r="D1104" t="s">
        <v>18</v>
      </c>
      <c r="E1104" t="s">
        <v>19</v>
      </c>
      <c r="F1104">
        <v>2023</v>
      </c>
      <c r="G1104">
        <v>2023</v>
      </c>
      <c r="H1104">
        <v>30</v>
      </c>
      <c r="I1104" t="s">
        <v>246</v>
      </c>
      <c r="J1104">
        <v>2</v>
      </c>
      <c r="K1104" t="s">
        <v>23</v>
      </c>
      <c r="L1104">
        <v>2</v>
      </c>
      <c r="M1104" t="s">
        <v>262</v>
      </c>
      <c r="N1104">
        <v>864</v>
      </c>
      <c r="R1104" s="2">
        <f t="shared" si="35"/>
        <v>34.449760765550238</v>
      </c>
      <c r="S1104" s="2">
        <f>VLOOKUP(A1104,'Health Total'!$A$2:$S$226,14,0)</f>
        <v>2508</v>
      </c>
    </row>
    <row r="1105" spans="1:19" x14ac:dyDescent="0.45">
      <c r="A1105" s="2" t="str">
        <f t="shared" si="34"/>
        <v>2023|Central Region|Total - dwelling type</v>
      </c>
      <c r="B1105" t="s">
        <v>16</v>
      </c>
      <c r="C1105" t="s">
        <v>17</v>
      </c>
      <c r="D1105" t="s">
        <v>18</v>
      </c>
      <c r="E1105" t="s">
        <v>19</v>
      </c>
      <c r="F1105">
        <v>2023</v>
      </c>
      <c r="G1105">
        <v>2023</v>
      </c>
      <c r="H1105">
        <v>30</v>
      </c>
      <c r="I1105" t="s">
        <v>246</v>
      </c>
      <c r="J1105">
        <v>2</v>
      </c>
      <c r="K1105" t="s">
        <v>23</v>
      </c>
      <c r="L1105">
        <v>99</v>
      </c>
      <c r="M1105" t="s">
        <v>260</v>
      </c>
      <c r="N1105">
        <v>35637</v>
      </c>
      <c r="R1105" s="2">
        <f t="shared" si="35"/>
        <v>9.1047052601727589</v>
      </c>
      <c r="S1105" s="2">
        <f>VLOOKUP(A1105,'Health Total'!$A$2:$S$226,14,0)</f>
        <v>391413</v>
      </c>
    </row>
    <row r="1106" spans="1:19" x14ac:dyDescent="0.45">
      <c r="A1106" s="2" t="str">
        <f t="shared" si="34"/>
        <v>2023|Central Region|Private Dwelling</v>
      </c>
      <c r="B1106" t="s">
        <v>16</v>
      </c>
      <c r="C1106" t="s">
        <v>17</v>
      </c>
      <c r="D1106" t="s">
        <v>18</v>
      </c>
      <c r="E1106" t="s">
        <v>19</v>
      </c>
      <c r="F1106">
        <v>2023</v>
      </c>
      <c r="G1106">
        <v>2023</v>
      </c>
      <c r="H1106">
        <v>30</v>
      </c>
      <c r="I1106" t="s">
        <v>246</v>
      </c>
      <c r="J1106">
        <v>21</v>
      </c>
      <c r="K1106" t="s">
        <v>26</v>
      </c>
      <c r="L1106">
        <v>1</v>
      </c>
      <c r="M1106" t="s">
        <v>261</v>
      </c>
      <c r="N1106">
        <v>18771</v>
      </c>
      <c r="R1106" s="2">
        <f t="shared" si="35"/>
        <v>4.8266286111003973</v>
      </c>
      <c r="S1106" s="2">
        <f>VLOOKUP(A1106,'Health Total'!$A$2:$S$226,14,0)</f>
        <v>388905</v>
      </c>
    </row>
    <row r="1107" spans="1:19" x14ac:dyDescent="0.45">
      <c r="A1107" s="2" t="str">
        <f t="shared" si="34"/>
        <v>2023|Central Region|Non-private Dwelling</v>
      </c>
      <c r="B1107" t="s">
        <v>16</v>
      </c>
      <c r="C1107" t="s">
        <v>17</v>
      </c>
      <c r="D1107" t="s">
        <v>18</v>
      </c>
      <c r="E1107" t="s">
        <v>19</v>
      </c>
      <c r="F1107">
        <v>2023</v>
      </c>
      <c r="G1107">
        <v>2023</v>
      </c>
      <c r="H1107">
        <v>30</v>
      </c>
      <c r="I1107" t="s">
        <v>246</v>
      </c>
      <c r="J1107">
        <v>21</v>
      </c>
      <c r="K1107" t="s">
        <v>26</v>
      </c>
      <c r="L1107">
        <v>2</v>
      </c>
      <c r="M1107" t="s">
        <v>262</v>
      </c>
      <c r="N1107">
        <v>315</v>
      </c>
      <c r="R1107" s="2">
        <f t="shared" si="35"/>
        <v>12.55980861244019</v>
      </c>
      <c r="S1107" s="2">
        <f>VLOOKUP(A1107,'Health Total'!$A$2:$S$226,14,0)</f>
        <v>2508</v>
      </c>
    </row>
    <row r="1108" spans="1:19" x14ac:dyDescent="0.45">
      <c r="A1108" s="2" t="str">
        <f t="shared" si="34"/>
        <v>2023|Central Region|Total - dwelling type</v>
      </c>
      <c r="B1108" t="s">
        <v>16</v>
      </c>
      <c r="C1108" t="s">
        <v>17</v>
      </c>
      <c r="D1108" t="s">
        <v>18</v>
      </c>
      <c r="E1108" t="s">
        <v>19</v>
      </c>
      <c r="F1108">
        <v>2023</v>
      </c>
      <c r="G1108">
        <v>2023</v>
      </c>
      <c r="H1108">
        <v>30</v>
      </c>
      <c r="I1108" t="s">
        <v>246</v>
      </c>
      <c r="J1108">
        <v>21</v>
      </c>
      <c r="K1108" t="s">
        <v>26</v>
      </c>
      <c r="L1108">
        <v>99</v>
      </c>
      <c r="M1108" t="s">
        <v>260</v>
      </c>
      <c r="N1108">
        <v>19083</v>
      </c>
      <c r="R1108" s="2">
        <f t="shared" si="35"/>
        <v>4.8754129270105997</v>
      </c>
      <c r="S1108" s="2">
        <f>VLOOKUP(A1108,'Health Total'!$A$2:$S$226,14,0)</f>
        <v>391413</v>
      </c>
    </row>
    <row r="1109" spans="1:19" x14ac:dyDescent="0.45">
      <c r="A1109" s="2" t="str">
        <f t="shared" si="34"/>
        <v>2023|Central Region|Private Dwelling</v>
      </c>
      <c r="B1109" t="s">
        <v>16</v>
      </c>
      <c r="C1109" t="s">
        <v>17</v>
      </c>
      <c r="D1109" t="s">
        <v>18</v>
      </c>
      <c r="E1109" t="s">
        <v>19</v>
      </c>
      <c r="F1109">
        <v>2023</v>
      </c>
      <c r="G1109">
        <v>2023</v>
      </c>
      <c r="H1109">
        <v>30</v>
      </c>
      <c r="I1109" t="s">
        <v>246</v>
      </c>
      <c r="J1109">
        <v>22</v>
      </c>
      <c r="K1109" t="s">
        <v>27</v>
      </c>
      <c r="L1109">
        <v>1</v>
      </c>
      <c r="M1109" t="s">
        <v>261</v>
      </c>
      <c r="N1109">
        <v>16002</v>
      </c>
      <c r="R1109" s="2">
        <f t="shared" si="35"/>
        <v>4.1146295367763335</v>
      </c>
      <c r="S1109" s="2">
        <f>VLOOKUP(A1109,'Health Total'!$A$2:$S$226,14,0)</f>
        <v>388905</v>
      </c>
    </row>
    <row r="1110" spans="1:19" x14ac:dyDescent="0.45">
      <c r="A1110" s="2" t="str">
        <f t="shared" si="34"/>
        <v>2023|Central Region|Non-private Dwelling</v>
      </c>
      <c r="B1110" t="s">
        <v>16</v>
      </c>
      <c r="C1110" t="s">
        <v>17</v>
      </c>
      <c r="D1110" t="s">
        <v>18</v>
      </c>
      <c r="E1110" t="s">
        <v>19</v>
      </c>
      <c r="F1110">
        <v>2023</v>
      </c>
      <c r="G1110">
        <v>2023</v>
      </c>
      <c r="H1110">
        <v>30</v>
      </c>
      <c r="I1110" t="s">
        <v>246</v>
      </c>
      <c r="J1110">
        <v>22</v>
      </c>
      <c r="K1110" t="s">
        <v>27</v>
      </c>
      <c r="L1110">
        <v>2</v>
      </c>
      <c r="M1110" t="s">
        <v>262</v>
      </c>
      <c r="N1110">
        <v>549</v>
      </c>
      <c r="R1110" s="2">
        <f t="shared" si="35"/>
        <v>21.889952153110048</v>
      </c>
      <c r="S1110" s="2">
        <f>VLOOKUP(A1110,'Health Total'!$A$2:$S$226,14,0)</f>
        <v>2508</v>
      </c>
    </row>
    <row r="1111" spans="1:19" x14ac:dyDescent="0.45">
      <c r="A1111" s="2" t="str">
        <f t="shared" si="34"/>
        <v>2023|Central Region|Total - dwelling type</v>
      </c>
      <c r="B1111" t="s">
        <v>16</v>
      </c>
      <c r="C1111" t="s">
        <v>17</v>
      </c>
      <c r="D1111" t="s">
        <v>18</v>
      </c>
      <c r="E1111" t="s">
        <v>19</v>
      </c>
      <c r="F1111">
        <v>2023</v>
      </c>
      <c r="G1111">
        <v>2023</v>
      </c>
      <c r="H1111">
        <v>30</v>
      </c>
      <c r="I1111" t="s">
        <v>246</v>
      </c>
      <c r="J1111">
        <v>22</v>
      </c>
      <c r="K1111" t="s">
        <v>27</v>
      </c>
      <c r="L1111">
        <v>99</v>
      </c>
      <c r="M1111" t="s">
        <v>260</v>
      </c>
      <c r="N1111">
        <v>16554</v>
      </c>
      <c r="R1111" s="2">
        <f t="shared" si="35"/>
        <v>4.2292923331621584</v>
      </c>
      <c r="S1111" s="2">
        <f>VLOOKUP(A1111,'Health Total'!$A$2:$S$226,14,0)</f>
        <v>391413</v>
      </c>
    </row>
    <row r="1112" spans="1:19" x14ac:dyDescent="0.45">
      <c r="A1112" s="2" t="str">
        <f t="shared" si="34"/>
        <v>2023|Central Region|Private Dwelling</v>
      </c>
      <c r="B1112" t="s">
        <v>16</v>
      </c>
      <c r="C1112" t="s">
        <v>17</v>
      </c>
      <c r="D1112" t="s">
        <v>18</v>
      </c>
      <c r="E1112" t="s">
        <v>19</v>
      </c>
      <c r="F1112">
        <v>2023</v>
      </c>
      <c r="G1112">
        <v>2023</v>
      </c>
      <c r="H1112">
        <v>30</v>
      </c>
      <c r="I1112" t="s">
        <v>246</v>
      </c>
      <c r="J1112">
        <v>3</v>
      </c>
      <c r="K1112" t="s">
        <v>28</v>
      </c>
      <c r="L1112">
        <v>1</v>
      </c>
      <c r="M1112" t="s">
        <v>261</v>
      </c>
      <c r="N1112">
        <v>3213</v>
      </c>
      <c r="R1112" s="2">
        <f t="shared" si="35"/>
        <v>0.82616577313225603</v>
      </c>
      <c r="S1112" s="2">
        <f>VLOOKUP(A1112,'Health Total'!$A$2:$S$226,14,0)</f>
        <v>388905</v>
      </c>
    </row>
    <row r="1113" spans="1:19" x14ac:dyDescent="0.45">
      <c r="A1113" s="2" t="str">
        <f t="shared" si="34"/>
        <v>2023|Central Region|Non-private Dwelling</v>
      </c>
      <c r="B1113" t="s">
        <v>16</v>
      </c>
      <c r="C1113" t="s">
        <v>17</v>
      </c>
      <c r="D1113" t="s">
        <v>18</v>
      </c>
      <c r="E1113" t="s">
        <v>19</v>
      </c>
      <c r="F1113">
        <v>2023</v>
      </c>
      <c r="G1113">
        <v>2023</v>
      </c>
      <c r="H1113">
        <v>30</v>
      </c>
      <c r="I1113" t="s">
        <v>246</v>
      </c>
      <c r="J1113">
        <v>3</v>
      </c>
      <c r="K1113" t="s">
        <v>28</v>
      </c>
      <c r="L1113">
        <v>2</v>
      </c>
      <c r="M1113" t="s">
        <v>262</v>
      </c>
      <c r="N1113">
        <v>33</v>
      </c>
      <c r="R1113" s="2">
        <f t="shared" si="35"/>
        <v>1.3157894736842104</v>
      </c>
      <c r="S1113" s="2">
        <f>VLOOKUP(A1113,'Health Total'!$A$2:$S$226,14,0)</f>
        <v>2508</v>
      </c>
    </row>
    <row r="1114" spans="1:19" x14ac:dyDescent="0.45">
      <c r="A1114" s="2" t="str">
        <f t="shared" si="34"/>
        <v>2023|Central Region|Total - dwelling type</v>
      </c>
      <c r="B1114" t="s">
        <v>16</v>
      </c>
      <c r="C1114" t="s">
        <v>17</v>
      </c>
      <c r="D1114" t="s">
        <v>18</v>
      </c>
      <c r="E1114" t="s">
        <v>19</v>
      </c>
      <c r="F1114">
        <v>2023</v>
      </c>
      <c r="G1114">
        <v>2023</v>
      </c>
      <c r="H1114">
        <v>30</v>
      </c>
      <c r="I1114" t="s">
        <v>246</v>
      </c>
      <c r="J1114">
        <v>3</v>
      </c>
      <c r="K1114" t="s">
        <v>28</v>
      </c>
      <c r="L1114">
        <v>99</v>
      </c>
      <c r="M1114" t="s">
        <v>260</v>
      </c>
      <c r="N1114">
        <v>3246</v>
      </c>
      <c r="R1114" s="2">
        <f t="shared" si="35"/>
        <v>0.82930306351603045</v>
      </c>
      <c r="S1114" s="2">
        <f>VLOOKUP(A1114,'Health Total'!$A$2:$S$226,14,0)</f>
        <v>391413</v>
      </c>
    </row>
    <row r="1115" spans="1:19" x14ac:dyDescent="0.45">
      <c r="A1115" s="2" t="str">
        <f t="shared" si="34"/>
        <v>2023|Central Region|Private Dwelling</v>
      </c>
      <c r="B1115" t="s">
        <v>16</v>
      </c>
      <c r="C1115" t="s">
        <v>17</v>
      </c>
      <c r="D1115" t="s">
        <v>18</v>
      </c>
      <c r="E1115" t="s">
        <v>19</v>
      </c>
      <c r="F1115">
        <v>2023</v>
      </c>
      <c r="G1115">
        <v>2023</v>
      </c>
      <c r="H1115">
        <v>30</v>
      </c>
      <c r="I1115" t="s">
        <v>246</v>
      </c>
      <c r="J1115">
        <v>999</v>
      </c>
      <c r="K1115" t="s">
        <v>29</v>
      </c>
      <c r="L1115">
        <v>1</v>
      </c>
      <c r="M1115" t="s">
        <v>261</v>
      </c>
      <c r="N1115">
        <v>388905</v>
      </c>
      <c r="R1115" s="2">
        <f t="shared" si="35"/>
        <v>100</v>
      </c>
      <c r="S1115" s="2">
        <f>VLOOKUP(A1115,'Health Total'!$A$2:$S$226,14,0)</f>
        <v>388905</v>
      </c>
    </row>
    <row r="1116" spans="1:19" x14ac:dyDescent="0.45">
      <c r="A1116" s="2" t="str">
        <f t="shared" si="34"/>
        <v>2023|Central Region|Non-private Dwelling</v>
      </c>
      <c r="B1116" t="s">
        <v>16</v>
      </c>
      <c r="C1116" t="s">
        <v>17</v>
      </c>
      <c r="D1116" t="s">
        <v>18</v>
      </c>
      <c r="E1116" t="s">
        <v>19</v>
      </c>
      <c r="F1116">
        <v>2023</v>
      </c>
      <c r="G1116">
        <v>2023</v>
      </c>
      <c r="H1116">
        <v>30</v>
      </c>
      <c r="I1116" t="s">
        <v>246</v>
      </c>
      <c r="J1116">
        <v>999</v>
      </c>
      <c r="K1116" t="s">
        <v>29</v>
      </c>
      <c r="L1116">
        <v>2</v>
      </c>
      <c r="M1116" t="s">
        <v>262</v>
      </c>
      <c r="N1116">
        <v>2508</v>
      </c>
      <c r="R1116" s="2">
        <f t="shared" si="35"/>
        <v>100</v>
      </c>
      <c r="S1116" s="2">
        <f>VLOOKUP(A1116,'Health Total'!$A$2:$S$226,14,0)</f>
        <v>2508</v>
      </c>
    </row>
    <row r="1117" spans="1:19" x14ac:dyDescent="0.45">
      <c r="A1117" s="2" t="str">
        <f t="shared" si="34"/>
        <v>2023|Central Region|Total - dwelling type</v>
      </c>
      <c r="B1117" t="s">
        <v>16</v>
      </c>
      <c r="C1117" t="s">
        <v>17</v>
      </c>
      <c r="D1117" t="s">
        <v>18</v>
      </c>
      <c r="E1117" t="s">
        <v>19</v>
      </c>
      <c r="F1117">
        <v>2023</v>
      </c>
      <c r="G1117">
        <v>2023</v>
      </c>
      <c r="H1117">
        <v>30</v>
      </c>
      <c r="I1117" t="s">
        <v>246</v>
      </c>
      <c r="J1117">
        <v>999</v>
      </c>
      <c r="K1117" t="s">
        <v>29</v>
      </c>
      <c r="L1117">
        <v>99</v>
      </c>
      <c r="M1117" t="s">
        <v>260</v>
      </c>
      <c r="N1117">
        <v>391413</v>
      </c>
      <c r="R1117" s="2">
        <f t="shared" si="35"/>
        <v>100</v>
      </c>
      <c r="S1117" s="2">
        <f>VLOOKUP(A1117,'Health Total'!$A$2:$S$226,14,0)</f>
        <v>391413</v>
      </c>
    </row>
    <row r="1118" spans="1:19" x14ac:dyDescent="0.45">
      <c r="A1118" s="2" t="str">
        <f t="shared" si="34"/>
        <v>2023|Hawke's Bay|Private Dwelling</v>
      </c>
      <c r="B1118" t="s">
        <v>16</v>
      </c>
      <c r="C1118" t="s">
        <v>17</v>
      </c>
      <c r="D1118" t="s">
        <v>18</v>
      </c>
      <c r="E1118" t="s">
        <v>19</v>
      </c>
      <c r="F1118">
        <v>2023</v>
      </c>
      <c r="G1118">
        <v>2023</v>
      </c>
      <c r="H1118">
        <v>300</v>
      </c>
      <c r="I1118" t="s">
        <v>245</v>
      </c>
      <c r="J1118">
        <v>1</v>
      </c>
      <c r="K1118" t="s">
        <v>22</v>
      </c>
      <c r="L1118">
        <v>1</v>
      </c>
      <c r="M1118" t="s">
        <v>261</v>
      </c>
      <c r="N1118">
        <v>63285</v>
      </c>
      <c r="R1118" s="2">
        <f t="shared" si="35"/>
        <v>89.659129547772864</v>
      </c>
      <c r="S1118" s="2">
        <f>VLOOKUP(A1118,'Health Total'!$A$2:$S$226,14,0)</f>
        <v>70584</v>
      </c>
    </row>
    <row r="1119" spans="1:19" x14ac:dyDescent="0.45">
      <c r="A1119" s="2" t="str">
        <f t="shared" si="34"/>
        <v>2023|Hawke's Bay|Non-private Dwelling</v>
      </c>
      <c r="B1119" t="s">
        <v>16</v>
      </c>
      <c r="C1119" t="s">
        <v>17</v>
      </c>
      <c r="D1119" t="s">
        <v>18</v>
      </c>
      <c r="E1119" t="s">
        <v>19</v>
      </c>
      <c r="F1119">
        <v>2023</v>
      </c>
      <c r="G1119">
        <v>2023</v>
      </c>
      <c r="H1119">
        <v>300</v>
      </c>
      <c r="I1119" t="s">
        <v>245</v>
      </c>
      <c r="J1119">
        <v>1</v>
      </c>
      <c r="K1119" t="s">
        <v>22</v>
      </c>
      <c r="L1119">
        <v>2</v>
      </c>
      <c r="M1119" t="s">
        <v>262</v>
      </c>
      <c r="N1119">
        <v>408</v>
      </c>
      <c r="R1119" s="2">
        <f t="shared" si="35"/>
        <v>56.903765690376574</v>
      </c>
      <c r="S1119" s="2">
        <f>VLOOKUP(A1119,'Health Total'!$A$2:$S$226,14,0)</f>
        <v>717</v>
      </c>
    </row>
    <row r="1120" spans="1:19" x14ac:dyDescent="0.45">
      <c r="A1120" s="2" t="str">
        <f t="shared" si="34"/>
        <v>2023|Hawke's Bay|Total - dwelling type</v>
      </c>
      <c r="B1120" t="s">
        <v>16</v>
      </c>
      <c r="C1120" t="s">
        <v>17</v>
      </c>
      <c r="D1120" t="s">
        <v>18</v>
      </c>
      <c r="E1120" t="s">
        <v>19</v>
      </c>
      <c r="F1120">
        <v>2023</v>
      </c>
      <c r="G1120">
        <v>2023</v>
      </c>
      <c r="H1120">
        <v>300</v>
      </c>
      <c r="I1120" t="s">
        <v>245</v>
      </c>
      <c r="J1120">
        <v>1</v>
      </c>
      <c r="K1120" t="s">
        <v>22</v>
      </c>
      <c r="L1120">
        <v>99</v>
      </c>
      <c r="M1120" t="s">
        <v>260</v>
      </c>
      <c r="N1120">
        <v>63693</v>
      </c>
      <c r="R1120" s="2">
        <f t="shared" si="35"/>
        <v>89.329742920856646</v>
      </c>
      <c r="S1120" s="2">
        <f>VLOOKUP(A1120,'Health Total'!$A$2:$S$226,14,0)</f>
        <v>71301</v>
      </c>
    </row>
    <row r="1121" spans="1:19" x14ac:dyDescent="0.45">
      <c r="A1121" s="2" t="str">
        <f t="shared" si="34"/>
        <v>2023|Hawke's Bay|Private Dwelling</v>
      </c>
      <c r="B1121" t="s">
        <v>16</v>
      </c>
      <c r="C1121" t="s">
        <v>17</v>
      </c>
      <c r="D1121" t="s">
        <v>18</v>
      </c>
      <c r="E1121" t="s">
        <v>19</v>
      </c>
      <c r="F1121">
        <v>2023</v>
      </c>
      <c r="G1121">
        <v>2023</v>
      </c>
      <c r="H1121">
        <v>300</v>
      </c>
      <c r="I1121" t="s">
        <v>245</v>
      </c>
      <c r="J1121">
        <v>2</v>
      </c>
      <c r="K1121" t="s">
        <v>23</v>
      </c>
      <c r="L1121">
        <v>1</v>
      </c>
      <c r="M1121" t="s">
        <v>261</v>
      </c>
      <c r="N1121">
        <v>6801</v>
      </c>
      <c r="R1121" s="2">
        <f t="shared" si="35"/>
        <v>9.6353281196871805</v>
      </c>
      <c r="S1121" s="2">
        <f>VLOOKUP(A1121,'Health Total'!$A$2:$S$226,14,0)</f>
        <v>70584</v>
      </c>
    </row>
    <row r="1122" spans="1:19" x14ac:dyDescent="0.45">
      <c r="A1122" s="2" t="str">
        <f t="shared" si="34"/>
        <v>2023|Hawke's Bay|Non-private Dwelling</v>
      </c>
      <c r="B1122" t="s">
        <v>16</v>
      </c>
      <c r="C1122" t="s">
        <v>17</v>
      </c>
      <c r="D1122" t="s">
        <v>18</v>
      </c>
      <c r="E1122" t="s">
        <v>19</v>
      </c>
      <c r="F1122">
        <v>2023</v>
      </c>
      <c r="G1122">
        <v>2023</v>
      </c>
      <c r="H1122">
        <v>300</v>
      </c>
      <c r="I1122" t="s">
        <v>245</v>
      </c>
      <c r="J1122">
        <v>2</v>
      </c>
      <c r="K1122" t="s">
        <v>23</v>
      </c>
      <c r="L1122">
        <v>2</v>
      </c>
      <c r="M1122" t="s">
        <v>262</v>
      </c>
      <c r="N1122">
        <v>303</v>
      </c>
      <c r="R1122" s="2">
        <f t="shared" si="35"/>
        <v>42.25941422594142</v>
      </c>
      <c r="S1122" s="2">
        <f>VLOOKUP(A1122,'Health Total'!$A$2:$S$226,14,0)</f>
        <v>717</v>
      </c>
    </row>
    <row r="1123" spans="1:19" x14ac:dyDescent="0.45">
      <c r="A1123" s="2" t="str">
        <f t="shared" si="34"/>
        <v>2023|Hawke's Bay|Total - dwelling type</v>
      </c>
      <c r="B1123" t="s">
        <v>16</v>
      </c>
      <c r="C1123" t="s">
        <v>17</v>
      </c>
      <c r="D1123" t="s">
        <v>18</v>
      </c>
      <c r="E1123" t="s">
        <v>19</v>
      </c>
      <c r="F1123">
        <v>2023</v>
      </c>
      <c r="G1123">
        <v>2023</v>
      </c>
      <c r="H1123">
        <v>300</v>
      </c>
      <c r="I1123" t="s">
        <v>245</v>
      </c>
      <c r="J1123">
        <v>2</v>
      </c>
      <c r="K1123" t="s">
        <v>23</v>
      </c>
      <c r="L1123">
        <v>99</v>
      </c>
      <c r="M1123" t="s">
        <v>260</v>
      </c>
      <c r="N1123">
        <v>7107</v>
      </c>
      <c r="R1123" s="2">
        <f t="shared" si="35"/>
        <v>9.967602137417428</v>
      </c>
      <c r="S1123" s="2">
        <f>VLOOKUP(A1123,'Health Total'!$A$2:$S$226,14,0)</f>
        <v>71301</v>
      </c>
    </row>
    <row r="1124" spans="1:19" x14ac:dyDescent="0.45">
      <c r="A1124" s="2" t="str">
        <f t="shared" si="34"/>
        <v>2023|Hawke's Bay|Private Dwelling</v>
      </c>
      <c r="B1124" t="s">
        <v>16</v>
      </c>
      <c r="C1124" t="s">
        <v>17</v>
      </c>
      <c r="D1124" t="s">
        <v>18</v>
      </c>
      <c r="E1124" t="s">
        <v>19</v>
      </c>
      <c r="F1124">
        <v>2023</v>
      </c>
      <c r="G1124">
        <v>2023</v>
      </c>
      <c r="H1124">
        <v>300</v>
      </c>
      <c r="I1124" t="s">
        <v>245</v>
      </c>
      <c r="J1124">
        <v>21</v>
      </c>
      <c r="K1124" t="s">
        <v>26</v>
      </c>
      <c r="L1124">
        <v>1</v>
      </c>
      <c r="M1124" t="s">
        <v>261</v>
      </c>
      <c r="N1124">
        <v>3492</v>
      </c>
      <c r="R1124" s="2">
        <f t="shared" si="35"/>
        <v>4.9472968378102689</v>
      </c>
      <c r="S1124" s="2">
        <f>VLOOKUP(A1124,'Health Total'!$A$2:$S$226,14,0)</f>
        <v>70584</v>
      </c>
    </row>
    <row r="1125" spans="1:19" x14ac:dyDescent="0.45">
      <c r="A1125" s="2" t="str">
        <f t="shared" si="34"/>
        <v>2023|Hawke's Bay|Non-private Dwelling</v>
      </c>
      <c r="B1125" t="s">
        <v>16</v>
      </c>
      <c r="C1125" t="s">
        <v>17</v>
      </c>
      <c r="D1125" t="s">
        <v>18</v>
      </c>
      <c r="E1125" t="s">
        <v>19</v>
      </c>
      <c r="F1125">
        <v>2023</v>
      </c>
      <c r="G1125">
        <v>2023</v>
      </c>
      <c r="H1125">
        <v>300</v>
      </c>
      <c r="I1125" t="s">
        <v>245</v>
      </c>
      <c r="J1125">
        <v>21</v>
      </c>
      <c r="K1125" t="s">
        <v>26</v>
      </c>
      <c r="L1125">
        <v>2</v>
      </c>
      <c r="M1125" t="s">
        <v>262</v>
      </c>
      <c r="N1125">
        <v>102</v>
      </c>
      <c r="R1125" s="2">
        <f t="shared" si="35"/>
        <v>14.225941422594143</v>
      </c>
      <c r="S1125" s="2">
        <f>VLOOKUP(A1125,'Health Total'!$A$2:$S$226,14,0)</f>
        <v>717</v>
      </c>
    </row>
    <row r="1126" spans="1:19" x14ac:dyDescent="0.45">
      <c r="A1126" s="2" t="str">
        <f t="shared" si="34"/>
        <v>2023|Hawke's Bay|Total - dwelling type</v>
      </c>
      <c r="B1126" t="s">
        <v>16</v>
      </c>
      <c r="C1126" t="s">
        <v>17</v>
      </c>
      <c r="D1126" t="s">
        <v>18</v>
      </c>
      <c r="E1126" t="s">
        <v>19</v>
      </c>
      <c r="F1126">
        <v>2023</v>
      </c>
      <c r="G1126">
        <v>2023</v>
      </c>
      <c r="H1126">
        <v>300</v>
      </c>
      <c r="I1126" t="s">
        <v>245</v>
      </c>
      <c r="J1126">
        <v>21</v>
      </c>
      <c r="K1126" t="s">
        <v>26</v>
      </c>
      <c r="L1126">
        <v>99</v>
      </c>
      <c r="M1126" t="s">
        <v>260</v>
      </c>
      <c r="N1126">
        <v>3594</v>
      </c>
      <c r="R1126" s="2">
        <f t="shared" si="35"/>
        <v>5.0406025160937435</v>
      </c>
      <c r="S1126" s="2">
        <f>VLOOKUP(A1126,'Health Total'!$A$2:$S$226,14,0)</f>
        <v>71301</v>
      </c>
    </row>
    <row r="1127" spans="1:19" x14ac:dyDescent="0.45">
      <c r="A1127" s="2" t="str">
        <f t="shared" si="34"/>
        <v>2023|Hawke's Bay|Private Dwelling</v>
      </c>
      <c r="B1127" t="s">
        <v>16</v>
      </c>
      <c r="C1127" t="s">
        <v>17</v>
      </c>
      <c r="D1127" t="s">
        <v>18</v>
      </c>
      <c r="E1127" t="s">
        <v>19</v>
      </c>
      <c r="F1127">
        <v>2023</v>
      </c>
      <c r="G1127">
        <v>2023</v>
      </c>
      <c r="H1127">
        <v>300</v>
      </c>
      <c r="I1127" t="s">
        <v>245</v>
      </c>
      <c r="J1127">
        <v>22</v>
      </c>
      <c r="K1127" t="s">
        <v>27</v>
      </c>
      <c r="L1127">
        <v>1</v>
      </c>
      <c r="M1127" t="s">
        <v>261</v>
      </c>
      <c r="N1127">
        <v>3309</v>
      </c>
      <c r="R1127" s="2">
        <f t="shared" si="35"/>
        <v>4.6880312818769125</v>
      </c>
      <c r="S1127" s="2">
        <f>VLOOKUP(A1127,'Health Total'!$A$2:$S$226,14,0)</f>
        <v>70584</v>
      </c>
    </row>
    <row r="1128" spans="1:19" x14ac:dyDescent="0.45">
      <c r="A1128" s="2" t="str">
        <f t="shared" si="34"/>
        <v>2023|Hawke's Bay|Non-private Dwelling</v>
      </c>
      <c r="B1128" t="s">
        <v>16</v>
      </c>
      <c r="C1128" t="s">
        <v>17</v>
      </c>
      <c r="D1128" t="s">
        <v>18</v>
      </c>
      <c r="E1128" t="s">
        <v>19</v>
      </c>
      <c r="F1128">
        <v>2023</v>
      </c>
      <c r="G1128">
        <v>2023</v>
      </c>
      <c r="H1128">
        <v>300</v>
      </c>
      <c r="I1128" t="s">
        <v>245</v>
      </c>
      <c r="J1128">
        <v>22</v>
      </c>
      <c r="K1128" t="s">
        <v>27</v>
      </c>
      <c r="L1128">
        <v>2</v>
      </c>
      <c r="M1128" t="s">
        <v>262</v>
      </c>
      <c r="N1128">
        <v>201</v>
      </c>
      <c r="R1128" s="2">
        <f t="shared" si="35"/>
        <v>28.03347280334728</v>
      </c>
      <c r="S1128" s="2">
        <f>VLOOKUP(A1128,'Health Total'!$A$2:$S$226,14,0)</f>
        <v>717</v>
      </c>
    </row>
    <row r="1129" spans="1:19" x14ac:dyDescent="0.45">
      <c r="A1129" s="2" t="str">
        <f t="shared" si="34"/>
        <v>2023|Hawke's Bay|Total - dwelling type</v>
      </c>
      <c r="B1129" t="s">
        <v>16</v>
      </c>
      <c r="C1129" t="s">
        <v>17</v>
      </c>
      <c r="D1129" t="s">
        <v>18</v>
      </c>
      <c r="E1129" t="s">
        <v>19</v>
      </c>
      <c r="F1129">
        <v>2023</v>
      </c>
      <c r="G1129">
        <v>2023</v>
      </c>
      <c r="H1129">
        <v>300</v>
      </c>
      <c r="I1129" t="s">
        <v>245</v>
      </c>
      <c r="J1129">
        <v>22</v>
      </c>
      <c r="K1129" t="s">
        <v>27</v>
      </c>
      <c r="L1129">
        <v>99</v>
      </c>
      <c r="M1129" t="s">
        <v>260</v>
      </c>
      <c r="N1129">
        <v>3510</v>
      </c>
      <c r="R1129" s="2">
        <f t="shared" si="35"/>
        <v>4.9227921067025706</v>
      </c>
      <c r="S1129" s="2">
        <f>VLOOKUP(A1129,'Health Total'!$A$2:$S$226,14,0)</f>
        <v>71301</v>
      </c>
    </row>
    <row r="1130" spans="1:19" x14ac:dyDescent="0.45">
      <c r="A1130" s="2" t="str">
        <f t="shared" si="34"/>
        <v>2023|Hawke's Bay|Private Dwelling</v>
      </c>
      <c r="B1130" t="s">
        <v>16</v>
      </c>
      <c r="C1130" t="s">
        <v>17</v>
      </c>
      <c r="D1130" t="s">
        <v>18</v>
      </c>
      <c r="E1130" t="s">
        <v>19</v>
      </c>
      <c r="F1130">
        <v>2023</v>
      </c>
      <c r="G1130">
        <v>2023</v>
      </c>
      <c r="H1130">
        <v>300</v>
      </c>
      <c r="I1130" t="s">
        <v>245</v>
      </c>
      <c r="J1130">
        <v>3</v>
      </c>
      <c r="K1130" t="s">
        <v>28</v>
      </c>
      <c r="L1130">
        <v>1</v>
      </c>
      <c r="M1130" t="s">
        <v>261</v>
      </c>
      <c r="N1130">
        <v>498</v>
      </c>
      <c r="R1130" s="2">
        <f t="shared" si="35"/>
        <v>0.70554233253995235</v>
      </c>
      <c r="S1130" s="2">
        <f>VLOOKUP(A1130,'Health Total'!$A$2:$S$226,14,0)</f>
        <v>70584</v>
      </c>
    </row>
    <row r="1131" spans="1:19" x14ac:dyDescent="0.45">
      <c r="A1131" s="2" t="str">
        <f t="shared" si="34"/>
        <v>2023|Hawke's Bay|Non-private Dwelling</v>
      </c>
      <c r="B1131" t="s">
        <v>16</v>
      </c>
      <c r="C1131" t="s">
        <v>17</v>
      </c>
      <c r="D1131" t="s">
        <v>18</v>
      </c>
      <c r="E1131" t="s">
        <v>19</v>
      </c>
      <c r="F1131">
        <v>2023</v>
      </c>
      <c r="G1131">
        <v>2023</v>
      </c>
      <c r="H1131">
        <v>300</v>
      </c>
      <c r="I1131" t="s">
        <v>245</v>
      </c>
      <c r="J1131">
        <v>3</v>
      </c>
      <c r="K1131" t="s">
        <v>28</v>
      </c>
      <c r="L1131">
        <v>2</v>
      </c>
      <c r="M1131" t="s">
        <v>262</v>
      </c>
      <c r="N1131">
        <v>9</v>
      </c>
      <c r="R1131" s="2">
        <f t="shared" si="35"/>
        <v>1.2552301255230125</v>
      </c>
      <c r="S1131" s="2">
        <f>VLOOKUP(A1131,'Health Total'!$A$2:$S$226,14,0)</f>
        <v>717</v>
      </c>
    </row>
    <row r="1132" spans="1:19" x14ac:dyDescent="0.45">
      <c r="A1132" s="2" t="str">
        <f t="shared" si="34"/>
        <v>2023|Hawke's Bay|Total - dwelling type</v>
      </c>
      <c r="B1132" t="s">
        <v>16</v>
      </c>
      <c r="C1132" t="s">
        <v>17</v>
      </c>
      <c r="D1132" t="s">
        <v>18</v>
      </c>
      <c r="E1132" t="s">
        <v>19</v>
      </c>
      <c r="F1132">
        <v>2023</v>
      </c>
      <c r="G1132">
        <v>2023</v>
      </c>
      <c r="H1132">
        <v>300</v>
      </c>
      <c r="I1132" t="s">
        <v>245</v>
      </c>
      <c r="J1132">
        <v>3</v>
      </c>
      <c r="K1132" t="s">
        <v>28</v>
      </c>
      <c r="L1132">
        <v>99</v>
      </c>
      <c r="M1132" t="s">
        <v>260</v>
      </c>
      <c r="N1132">
        <v>504</v>
      </c>
      <c r="R1132" s="2">
        <f t="shared" si="35"/>
        <v>0.70686245634703582</v>
      </c>
      <c r="S1132" s="2">
        <f>VLOOKUP(A1132,'Health Total'!$A$2:$S$226,14,0)</f>
        <v>71301</v>
      </c>
    </row>
    <row r="1133" spans="1:19" x14ac:dyDescent="0.45">
      <c r="A1133" s="2" t="str">
        <f t="shared" si="34"/>
        <v>2023|Hawke's Bay|Private Dwelling</v>
      </c>
      <c r="B1133" t="s">
        <v>16</v>
      </c>
      <c r="C1133" t="s">
        <v>17</v>
      </c>
      <c r="D1133" t="s">
        <v>18</v>
      </c>
      <c r="E1133" t="s">
        <v>19</v>
      </c>
      <c r="F1133">
        <v>2023</v>
      </c>
      <c r="G1133">
        <v>2023</v>
      </c>
      <c r="H1133">
        <v>300</v>
      </c>
      <c r="I1133" t="s">
        <v>245</v>
      </c>
      <c r="J1133">
        <v>999</v>
      </c>
      <c r="K1133" t="s">
        <v>29</v>
      </c>
      <c r="L1133">
        <v>1</v>
      </c>
      <c r="M1133" t="s">
        <v>261</v>
      </c>
      <c r="N1133">
        <v>70584</v>
      </c>
      <c r="R1133" s="2">
        <f t="shared" si="35"/>
        <v>100</v>
      </c>
      <c r="S1133" s="2">
        <f>VLOOKUP(A1133,'Health Total'!$A$2:$S$226,14,0)</f>
        <v>70584</v>
      </c>
    </row>
    <row r="1134" spans="1:19" x14ac:dyDescent="0.45">
      <c r="A1134" s="2" t="str">
        <f t="shared" si="34"/>
        <v>2023|Hawke's Bay|Non-private Dwelling</v>
      </c>
      <c r="B1134" t="s">
        <v>16</v>
      </c>
      <c r="C1134" t="s">
        <v>17</v>
      </c>
      <c r="D1134" t="s">
        <v>18</v>
      </c>
      <c r="E1134" t="s">
        <v>19</v>
      </c>
      <c r="F1134">
        <v>2023</v>
      </c>
      <c r="G1134">
        <v>2023</v>
      </c>
      <c r="H1134">
        <v>300</v>
      </c>
      <c r="I1134" t="s">
        <v>245</v>
      </c>
      <c r="J1134">
        <v>999</v>
      </c>
      <c r="K1134" t="s">
        <v>29</v>
      </c>
      <c r="L1134">
        <v>2</v>
      </c>
      <c r="M1134" t="s">
        <v>262</v>
      </c>
      <c r="N1134">
        <v>717</v>
      </c>
      <c r="R1134" s="2">
        <f t="shared" si="35"/>
        <v>100</v>
      </c>
      <c r="S1134" s="2">
        <f>VLOOKUP(A1134,'Health Total'!$A$2:$S$226,14,0)</f>
        <v>717</v>
      </c>
    </row>
    <row r="1135" spans="1:19" x14ac:dyDescent="0.45">
      <c r="A1135" s="2" t="str">
        <f t="shared" si="34"/>
        <v>2023|Hawke's Bay|Total - dwelling type</v>
      </c>
      <c r="B1135" t="s">
        <v>16</v>
      </c>
      <c r="C1135" t="s">
        <v>17</v>
      </c>
      <c r="D1135" t="s">
        <v>18</v>
      </c>
      <c r="E1135" t="s">
        <v>19</v>
      </c>
      <c r="F1135">
        <v>2023</v>
      </c>
      <c r="G1135">
        <v>2023</v>
      </c>
      <c r="H1135">
        <v>300</v>
      </c>
      <c r="I1135" t="s">
        <v>245</v>
      </c>
      <c r="J1135">
        <v>999</v>
      </c>
      <c r="K1135" t="s">
        <v>29</v>
      </c>
      <c r="L1135">
        <v>99</v>
      </c>
      <c r="M1135" t="s">
        <v>260</v>
      </c>
      <c r="N1135">
        <v>71301</v>
      </c>
      <c r="R1135" s="2">
        <f t="shared" si="35"/>
        <v>100</v>
      </c>
      <c r="S1135" s="2">
        <f>VLOOKUP(A1135,'Health Total'!$A$2:$S$226,14,0)</f>
        <v>71301</v>
      </c>
    </row>
    <row r="1136" spans="1:19" x14ac:dyDescent="0.45">
      <c r="A1136" s="2" t="str">
        <f t="shared" si="34"/>
        <v>2023|Whanganui|Private Dwelling</v>
      </c>
      <c r="B1136" t="s">
        <v>16</v>
      </c>
      <c r="C1136" t="s">
        <v>17</v>
      </c>
      <c r="D1136" t="s">
        <v>18</v>
      </c>
      <c r="E1136" t="s">
        <v>19</v>
      </c>
      <c r="F1136">
        <v>2023</v>
      </c>
      <c r="G1136">
        <v>2023</v>
      </c>
      <c r="H1136">
        <v>301</v>
      </c>
      <c r="I1136" t="s">
        <v>244</v>
      </c>
      <c r="J1136">
        <v>1</v>
      </c>
      <c r="K1136" t="s">
        <v>22</v>
      </c>
      <c r="L1136">
        <v>1</v>
      </c>
      <c r="M1136" t="s">
        <v>261</v>
      </c>
      <c r="N1136">
        <v>26721</v>
      </c>
      <c r="R1136" s="2">
        <f t="shared" si="35"/>
        <v>87.118544600938961</v>
      </c>
      <c r="S1136" s="2">
        <f>VLOOKUP(A1136,'Health Total'!$A$2:$S$226,14,0)</f>
        <v>30672</v>
      </c>
    </row>
    <row r="1137" spans="1:19" x14ac:dyDescent="0.45">
      <c r="A1137" s="2" t="str">
        <f t="shared" si="34"/>
        <v>2023|Whanganui|Non-private Dwelling</v>
      </c>
      <c r="B1137" t="s">
        <v>16</v>
      </c>
      <c r="C1137" t="s">
        <v>17</v>
      </c>
      <c r="D1137" t="s">
        <v>18</v>
      </c>
      <c r="E1137" t="s">
        <v>19</v>
      </c>
      <c r="F1137">
        <v>2023</v>
      </c>
      <c r="G1137">
        <v>2023</v>
      </c>
      <c r="H1137">
        <v>301</v>
      </c>
      <c r="I1137" t="s">
        <v>244</v>
      </c>
      <c r="J1137">
        <v>1</v>
      </c>
      <c r="K1137" t="s">
        <v>22</v>
      </c>
      <c r="L1137">
        <v>2</v>
      </c>
      <c r="M1137" t="s">
        <v>262</v>
      </c>
      <c r="N1137">
        <v>177</v>
      </c>
      <c r="R1137" s="2">
        <f t="shared" si="35"/>
        <v>47.967479674796749</v>
      </c>
      <c r="S1137" s="2">
        <f>VLOOKUP(A1137,'Health Total'!$A$2:$S$226,14,0)</f>
        <v>369</v>
      </c>
    </row>
    <row r="1138" spans="1:19" x14ac:dyDescent="0.45">
      <c r="A1138" s="2" t="str">
        <f t="shared" si="34"/>
        <v>2023|Whanganui|Total - dwelling type</v>
      </c>
      <c r="B1138" t="s">
        <v>16</v>
      </c>
      <c r="C1138" t="s">
        <v>17</v>
      </c>
      <c r="D1138" t="s">
        <v>18</v>
      </c>
      <c r="E1138" t="s">
        <v>19</v>
      </c>
      <c r="F1138">
        <v>2023</v>
      </c>
      <c r="G1138">
        <v>2023</v>
      </c>
      <c r="H1138">
        <v>301</v>
      </c>
      <c r="I1138" t="s">
        <v>244</v>
      </c>
      <c r="J1138">
        <v>1</v>
      </c>
      <c r="K1138" t="s">
        <v>22</v>
      </c>
      <c r="L1138">
        <v>99</v>
      </c>
      <c r="M1138" t="s">
        <v>260</v>
      </c>
      <c r="N1138">
        <v>26895</v>
      </c>
      <c r="R1138" s="2">
        <f t="shared" si="35"/>
        <v>86.635098569771941</v>
      </c>
      <c r="S1138" s="2">
        <f>VLOOKUP(A1138,'Health Total'!$A$2:$S$226,14,0)</f>
        <v>31044</v>
      </c>
    </row>
    <row r="1139" spans="1:19" x14ac:dyDescent="0.45">
      <c r="A1139" s="2" t="str">
        <f t="shared" si="34"/>
        <v>2023|Whanganui|Private Dwelling</v>
      </c>
      <c r="B1139" t="s">
        <v>16</v>
      </c>
      <c r="C1139" t="s">
        <v>17</v>
      </c>
      <c r="D1139" t="s">
        <v>18</v>
      </c>
      <c r="E1139" t="s">
        <v>19</v>
      </c>
      <c r="F1139">
        <v>2023</v>
      </c>
      <c r="G1139">
        <v>2023</v>
      </c>
      <c r="H1139">
        <v>301</v>
      </c>
      <c r="I1139" t="s">
        <v>244</v>
      </c>
      <c r="J1139">
        <v>2</v>
      </c>
      <c r="K1139" t="s">
        <v>23</v>
      </c>
      <c r="L1139">
        <v>1</v>
      </c>
      <c r="M1139" t="s">
        <v>261</v>
      </c>
      <c r="N1139">
        <v>3771</v>
      </c>
      <c r="R1139" s="2">
        <f t="shared" si="35"/>
        <v>12.294600938967136</v>
      </c>
      <c r="S1139" s="2">
        <f>VLOOKUP(A1139,'Health Total'!$A$2:$S$226,14,0)</f>
        <v>30672</v>
      </c>
    </row>
    <row r="1140" spans="1:19" x14ac:dyDescent="0.45">
      <c r="A1140" s="2" t="str">
        <f t="shared" si="34"/>
        <v>2023|Whanganui|Non-private Dwelling</v>
      </c>
      <c r="B1140" t="s">
        <v>16</v>
      </c>
      <c r="C1140" t="s">
        <v>17</v>
      </c>
      <c r="D1140" t="s">
        <v>18</v>
      </c>
      <c r="E1140" t="s">
        <v>19</v>
      </c>
      <c r="F1140">
        <v>2023</v>
      </c>
      <c r="G1140">
        <v>2023</v>
      </c>
      <c r="H1140">
        <v>301</v>
      </c>
      <c r="I1140" t="s">
        <v>244</v>
      </c>
      <c r="J1140">
        <v>2</v>
      </c>
      <c r="K1140" t="s">
        <v>23</v>
      </c>
      <c r="L1140">
        <v>2</v>
      </c>
      <c r="M1140" t="s">
        <v>262</v>
      </c>
      <c r="N1140">
        <v>186</v>
      </c>
      <c r="R1140" s="2">
        <f t="shared" si="35"/>
        <v>50.40650406504065</v>
      </c>
      <c r="S1140" s="2">
        <f>VLOOKUP(A1140,'Health Total'!$A$2:$S$226,14,0)</f>
        <v>369</v>
      </c>
    </row>
    <row r="1141" spans="1:19" x14ac:dyDescent="0.45">
      <c r="A1141" s="2" t="str">
        <f t="shared" si="34"/>
        <v>2023|Whanganui|Total - dwelling type</v>
      </c>
      <c r="B1141" t="s">
        <v>16</v>
      </c>
      <c r="C1141" t="s">
        <v>17</v>
      </c>
      <c r="D1141" t="s">
        <v>18</v>
      </c>
      <c r="E1141" t="s">
        <v>19</v>
      </c>
      <c r="F1141">
        <v>2023</v>
      </c>
      <c r="G1141">
        <v>2023</v>
      </c>
      <c r="H1141">
        <v>301</v>
      </c>
      <c r="I1141" t="s">
        <v>244</v>
      </c>
      <c r="J1141">
        <v>2</v>
      </c>
      <c r="K1141" t="s">
        <v>23</v>
      </c>
      <c r="L1141">
        <v>99</v>
      </c>
      <c r="M1141" t="s">
        <v>260</v>
      </c>
      <c r="N1141">
        <v>3960</v>
      </c>
      <c r="R1141" s="2">
        <f t="shared" si="35"/>
        <v>12.756088132972554</v>
      </c>
      <c r="S1141" s="2">
        <f>VLOOKUP(A1141,'Health Total'!$A$2:$S$226,14,0)</f>
        <v>31044</v>
      </c>
    </row>
    <row r="1142" spans="1:19" x14ac:dyDescent="0.45">
      <c r="A1142" s="2" t="str">
        <f t="shared" si="34"/>
        <v>2023|Whanganui|Private Dwelling</v>
      </c>
      <c r="B1142" t="s">
        <v>16</v>
      </c>
      <c r="C1142" t="s">
        <v>17</v>
      </c>
      <c r="D1142" t="s">
        <v>18</v>
      </c>
      <c r="E1142" t="s">
        <v>19</v>
      </c>
      <c r="F1142">
        <v>2023</v>
      </c>
      <c r="G1142">
        <v>2023</v>
      </c>
      <c r="H1142">
        <v>301</v>
      </c>
      <c r="I1142" t="s">
        <v>244</v>
      </c>
      <c r="J1142">
        <v>21</v>
      </c>
      <c r="K1142" t="s">
        <v>26</v>
      </c>
      <c r="L1142">
        <v>1</v>
      </c>
      <c r="M1142" t="s">
        <v>261</v>
      </c>
      <c r="N1142">
        <v>1878</v>
      </c>
      <c r="R1142" s="2">
        <f t="shared" si="35"/>
        <v>6.1228482003129896</v>
      </c>
      <c r="S1142" s="2">
        <f>VLOOKUP(A1142,'Health Total'!$A$2:$S$226,14,0)</f>
        <v>30672</v>
      </c>
    </row>
    <row r="1143" spans="1:19" x14ac:dyDescent="0.45">
      <c r="A1143" s="2" t="str">
        <f t="shared" si="34"/>
        <v>2023|Whanganui|Non-private Dwelling</v>
      </c>
      <c r="B1143" t="s">
        <v>16</v>
      </c>
      <c r="C1143" t="s">
        <v>17</v>
      </c>
      <c r="D1143" t="s">
        <v>18</v>
      </c>
      <c r="E1143" t="s">
        <v>19</v>
      </c>
      <c r="F1143">
        <v>2023</v>
      </c>
      <c r="G1143">
        <v>2023</v>
      </c>
      <c r="H1143">
        <v>301</v>
      </c>
      <c r="I1143" t="s">
        <v>244</v>
      </c>
      <c r="J1143">
        <v>21</v>
      </c>
      <c r="K1143" t="s">
        <v>26</v>
      </c>
      <c r="L1143">
        <v>2</v>
      </c>
      <c r="M1143" t="s">
        <v>262</v>
      </c>
      <c r="N1143">
        <v>78</v>
      </c>
      <c r="R1143" s="2">
        <f t="shared" si="35"/>
        <v>21.138211382113823</v>
      </c>
      <c r="S1143" s="2">
        <f>VLOOKUP(A1143,'Health Total'!$A$2:$S$226,14,0)</f>
        <v>369</v>
      </c>
    </row>
    <row r="1144" spans="1:19" x14ac:dyDescent="0.45">
      <c r="A1144" s="2" t="str">
        <f t="shared" si="34"/>
        <v>2023|Whanganui|Total - dwelling type</v>
      </c>
      <c r="B1144" t="s">
        <v>16</v>
      </c>
      <c r="C1144" t="s">
        <v>17</v>
      </c>
      <c r="D1144" t="s">
        <v>18</v>
      </c>
      <c r="E1144" t="s">
        <v>19</v>
      </c>
      <c r="F1144">
        <v>2023</v>
      </c>
      <c r="G1144">
        <v>2023</v>
      </c>
      <c r="H1144">
        <v>301</v>
      </c>
      <c r="I1144" t="s">
        <v>244</v>
      </c>
      <c r="J1144">
        <v>21</v>
      </c>
      <c r="K1144" t="s">
        <v>26</v>
      </c>
      <c r="L1144">
        <v>99</v>
      </c>
      <c r="M1144" t="s">
        <v>260</v>
      </c>
      <c r="N1144">
        <v>1956</v>
      </c>
      <c r="R1144" s="2">
        <f t="shared" si="35"/>
        <v>6.3007344414379594</v>
      </c>
      <c r="S1144" s="2">
        <f>VLOOKUP(A1144,'Health Total'!$A$2:$S$226,14,0)</f>
        <v>31044</v>
      </c>
    </row>
    <row r="1145" spans="1:19" x14ac:dyDescent="0.45">
      <c r="A1145" s="2" t="str">
        <f t="shared" si="34"/>
        <v>2023|Whanganui|Private Dwelling</v>
      </c>
      <c r="B1145" t="s">
        <v>16</v>
      </c>
      <c r="C1145" t="s">
        <v>17</v>
      </c>
      <c r="D1145" t="s">
        <v>18</v>
      </c>
      <c r="E1145" t="s">
        <v>19</v>
      </c>
      <c r="F1145">
        <v>2023</v>
      </c>
      <c r="G1145">
        <v>2023</v>
      </c>
      <c r="H1145">
        <v>301</v>
      </c>
      <c r="I1145" t="s">
        <v>244</v>
      </c>
      <c r="J1145">
        <v>22</v>
      </c>
      <c r="K1145" t="s">
        <v>27</v>
      </c>
      <c r="L1145">
        <v>1</v>
      </c>
      <c r="M1145" t="s">
        <v>261</v>
      </c>
      <c r="N1145">
        <v>1893</v>
      </c>
      <c r="R1145" s="2">
        <f t="shared" si="35"/>
        <v>6.1717527386541473</v>
      </c>
      <c r="S1145" s="2">
        <f>VLOOKUP(A1145,'Health Total'!$A$2:$S$226,14,0)</f>
        <v>30672</v>
      </c>
    </row>
    <row r="1146" spans="1:19" x14ac:dyDescent="0.45">
      <c r="A1146" s="2" t="str">
        <f t="shared" si="34"/>
        <v>2023|Whanganui|Non-private Dwelling</v>
      </c>
      <c r="B1146" t="s">
        <v>16</v>
      </c>
      <c r="C1146" t="s">
        <v>17</v>
      </c>
      <c r="D1146" t="s">
        <v>18</v>
      </c>
      <c r="E1146" t="s">
        <v>19</v>
      </c>
      <c r="F1146">
        <v>2023</v>
      </c>
      <c r="G1146">
        <v>2023</v>
      </c>
      <c r="H1146">
        <v>301</v>
      </c>
      <c r="I1146" t="s">
        <v>244</v>
      </c>
      <c r="J1146">
        <v>22</v>
      </c>
      <c r="K1146" t="s">
        <v>27</v>
      </c>
      <c r="L1146">
        <v>2</v>
      </c>
      <c r="M1146" t="s">
        <v>262</v>
      </c>
      <c r="N1146">
        <v>111</v>
      </c>
      <c r="R1146" s="2">
        <f t="shared" si="35"/>
        <v>30.081300813008134</v>
      </c>
      <c r="S1146" s="2">
        <f>VLOOKUP(A1146,'Health Total'!$A$2:$S$226,14,0)</f>
        <v>369</v>
      </c>
    </row>
    <row r="1147" spans="1:19" x14ac:dyDescent="0.45">
      <c r="A1147" s="2" t="str">
        <f t="shared" si="34"/>
        <v>2023|Whanganui|Total - dwelling type</v>
      </c>
      <c r="B1147" t="s">
        <v>16</v>
      </c>
      <c r="C1147" t="s">
        <v>17</v>
      </c>
      <c r="D1147" t="s">
        <v>18</v>
      </c>
      <c r="E1147" t="s">
        <v>19</v>
      </c>
      <c r="F1147">
        <v>2023</v>
      </c>
      <c r="G1147">
        <v>2023</v>
      </c>
      <c r="H1147">
        <v>301</v>
      </c>
      <c r="I1147" t="s">
        <v>244</v>
      </c>
      <c r="J1147">
        <v>22</v>
      </c>
      <c r="K1147" t="s">
        <v>27</v>
      </c>
      <c r="L1147">
        <v>99</v>
      </c>
      <c r="M1147" t="s">
        <v>260</v>
      </c>
      <c r="N1147">
        <v>2004</v>
      </c>
      <c r="R1147" s="2">
        <f t="shared" si="35"/>
        <v>6.4553536915345964</v>
      </c>
      <c r="S1147" s="2">
        <f>VLOOKUP(A1147,'Health Total'!$A$2:$S$226,14,0)</f>
        <v>31044</v>
      </c>
    </row>
    <row r="1148" spans="1:19" x14ac:dyDescent="0.45">
      <c r="A1148" s="2" t="str">
        <f t="shared" si="34"/>
        <v>2023|Whanganui|Private Dwelling</v>
      </c>
      <c r="B1148" t="s">
        <v>16</v>
      </c>
      <c r="C1148" t="s">
        <v>17</v>
      </c>
      <c r="D1148" t="s">
        <v>18</v>
      </c>
      <c r="E1148" t="s">
        <v>19</v>
      </c>
      <c r="F1148">
        <v>2023</v>
      </c>
      <c r="G1148">
        <v>2023</v>
      </c>
      <c r="H1148">
        <v>301</v>
      </c>
      <c r="I1148" t="s">
        <v>244</v>
      </c>
      <c r="J1148">
        <v>3</v>
      </c>
      <c r="K1148" t="s">
        <v>28</v>
      </c>
      <c r="L1148">
        <v>1</v>
      </c>
      <c r="M1148" t="s">
        <v>261</v>
      </c>
      <c r="N1148">
        <v>180</v>
      </c>
      <c r="R1148" s="2">
        <f t="shared" si="35"/>
        <v>0.58685446009389663</v>
      </c>
      <c r="S1148" s="2">
        <f>VLOOKUP(A1148,'Health Total'!$A$2:$S$226,14,0)</f>
        <v>30672</v>
      </c>
    </row>
    <row r="1149" spans="1:19" x14ac:dyDescent="0.45">
      <c r="A1149" s="2" t="str">
        <f t="shared" si="34"/>
        <v>2023|Whanganui|Non-private Dwelling</v>
      </c>
      <c r="B1149" t="s">
        <v>16</v>
      </c>
      <c r="C1149" t="s">
        <v>17</v>
      </c>
      <c r="D1149" t="s">
        <v>18</v>
      </c>
      <c r="E1149" t="s">
        <v>19</v>
      </c>
      <c r="F1149">
        <v>2023</v>
      </c>
      <c r="G1149">
        <v>2023</v>
      </c>
      <c r="H1149">
        <v>301</v>
      </c>
      <c r="I1149" t="s">
        <v>244</v>
      </c>
      <c r="J1149">
        <v>3</v>
      </c>
      <c r="K1149" t="s">
        <v>28</v>
      </c>
      <c r="L1149">
        <v>2</v>
      </c>
      <c r="M1149" t="s">
        <v>262</v>
      </c>
      <c r="N1149">
        <v>6</v>
      </c>
      <c r="R1149" s="2">
        <f t="shared" si="35"/>
        <v>1.6260162601626018</v>
      </c>
      <c r="S1149" s="2">
        <f>VLOOKUP(A1149,'Health Total'!$A$2:$S$226,14,0)</f>
        <v>369</v>
      </c>
    </row>
    <row r="1150" spans="1:19" x14ac:dyDescent="0.45">
      <c r="A1150" s="2" t="str">
        <f t="shared" si="34"/>
        <v>2023|Whanganui|Total - dwelling type</v>
      </c>
      <c r="B1150" t="s">
        <v>16</v>
      </c>
      <c r="C1150" t="s">
        <v>17</v>
      </c>
      <c r="D1150" t="s">
        <v>18</v>
      </c>
      <c r="E1150" t="s">
        <v>19</v>
      </c>
      <c r="F1150">
        <v>2023</v>
      </c>
      <c r="G1150">
        <v>2023</v>
      </c>
      <c r="H1150">
        <v>301</v>
      </c>
      <c r="I1150" t="s">
        <v>244</v>
      </c>
      <c r="J1150">
        <v>3</v>
      </c>
      <c r="K1150" t="s">
        <v>28</v>
      </c>
      <c r="L1150">
        <v>99</v>
      </c>
      <c r="M1150" t="s">
        <v>260</v>
      </c>
      <c r="N1150">
        <v>186</v>
      </c>
      <c r="R1150" s="2">
        <f t="shared" si="35"/>
        <v>0.59914959412446844</v>
      </c>
      <c r="S1150" s="2">
        <f>VLOOKUP(A1150,'Health Total'!$A$2:$S$226,14,0)</f>
        <v>31044</v>
      </c>
    </row>
    <row r="1151" spans="1:19" x14ac:dyDescent="0.45">
      <c r="A1151" s="2" t="str">
        <f t="shared" si="34"/>
        <v>2023|Whanganui|Private Dwelling</v>
      </c>
      <c r="B1151" t="s">
        <v>16</v>
      </c>
      <c r="C1151" t="s">
        <v>17</v>
      </c>
      <c r="D1151" t="s">
        <v>18</v>
      </c>
      <c r="E1151" t="s">
        <v>19</v>
      </c>
      <c r="F1151">
        <v>2023</v>
      </c>
      <c r="G1151">
        <v>2023</v>
      </c>
      <c r="H1151">
        <v>301</v>
      </c>
      <c r="I1151" t="s">
        <v>244</v>
      </c>
      <c r="J1151">
        <v>999</v>
      </c>
      <c r="K1151" t="s">
        <v>29</v>
      </c>
      <c r="L1151">
        <v>1</v>
      </c>
      <c r="M1151" t="s">
        <v>261</v>
      </c>
      <c r="N1151">
        <v>30672</v>
      </c>
      <c r="R1151" s="2">
        <f t="shared" si="35"/>
        <v>100</v>
      </c>
      <c r="S1151" s="2">
        <f>VLOOKUP(A1151,'Health Total'!$A$2:$S$226,14,0)</f>
        <v>30672</v>
      </c>
    </row>
    <row r="1152" spans="1:19" x14ac:dyDescent="0.45">
      <c r="A1152" s="2" t="str">
        <f t="shared" si="34"/>
        <v>2023|Whanganui|Non-private Dwelling</v>
      </c>
      <c r="B1152" t="s">
        <v>16</v>
      </c>
      <c r="C1152" t="s">
        <v>17</v>
      </c>
      <c r="D1152" t="s">
        <v>18</v>
      </c>
      <c r="E1152" t="s">
        <v>19</v>
      </c>
      <c r="F1152">
        <v>2023</v>
      </c>
      <c r="G1152">
        <v>2023</v>
      </c>
      <c r="H1152">
        <v>301</v>
      </c>
      <c r="I1152" t="s">
        <v>244</v>
      </c>
      <c r="J1152">
        <v>999</v>
      </c>
      <c r="K1152" t="s">
        <v>29</v>
      </c>
      <c r="L1152">
        <v>2</v>
      </c>
      <c r="M1152" t="s">
        <v>262</v>
      </c>
      <c r="N1152">
        <v>369</v>
      </c>
      <c r="R1152" s="2">
        <f t="shared" si="35"/>
        <v>100</v>
      </c>
      <c r="S1152" s="2">
        <f>VLOOKUP(A1152,'Health Total'!$A$2:$S$226,14,0)</f>
        <v>369</v>
      </c>
    </row>
    <row r="1153" spans="1:19" x14ac:dyDescent="0.45">
      <c r="A1153" s="2" t="str">
        <f t="shared" si="34"/>
        <v>2023|Whanganui|Total - dwelling type</v>
      </c>
      <c r="B1153" t="s">
        <v>16</v>
      </c>
      <c r="C1153" t="s">
        <v>17</v>
      </c>
      <c r="D1153" t="s">
        <v>18</v>
      </c>
      <c r="E1153" t="s">
        <v>19</v>
      </c>
      <c r="F1153">
        <v>2023</v>
      </c>
      <c r="G1153">
        <v>2023</v>
      </c>
      <c r="H1153">
        <v>301</v>
      </c>
      <c r="I1153" t="s">
        <v>244</v>
      </c>
      <c r="J1153">
        <v>999</v>
      </c>
      <c r="K1153" t="s">
        <v>29</v>
      </c>
      <c r="L1153">
        <v>99</v>
      </c>
      <c r="M1153" t="s">
        <v>260</v>
      </c>
      <c r="N1153">
        <v>31044</v>
      </c>
      <c r="R1153" s="2">
        <f t="shared" si="35"/>
        <v>100</v>
      </c>
      <c r="S1153" s="2">
        <f>VLOOKUP(A1153,'Health Total'!$A$2:$S$226,14,0)</f>
        <v>31044</v>
      </c>
    </row>
    <row r="1154" spans="1:19" x14ac:dyDescent="0.45">
      <c r="A1154" s="2" t="str">
        <f t="shared" si="34"/>
        <v>2023|MidCentral|Private Dwelling</v>
      </c>
      <c r="B1154" t="s">
        <v>16</v>
      </c>
      <c r="C1154" t="s">
        <v>17</v>
      </c>
      <c r="D1154" t="s">
        <v>18</v>
      </c>
      <c r="E1154" t="s">
        <v>19</v>
      </c>
      <c r="F1154">
        <v>2023</v>
      </c>
      <c r="G1154">
        <v>2023</v>
      </c>
      <c r="H1154">
        <v>302</v>
      </c>
      <c r="I1154" t="s">
        <v>243</v>
      </c>
      <c r="J1154">
        <v>1</v>
      </c>
      <c r="K1154" t="s">
        <v>22</v>
      </c>
      <c r="L1154">
        <v>1</v>
      </c>
      <c r="M1154" t="s">
        <v>261</v>
      </c>
      <c r="N1154">
        <v>69498</v>
      </c>
      <c r="R1154" s="2">
        <f t="shared" si="35"/>
        <v>89.679467327345932</v>
      </c>
      <c r="S1154" s="2">
        <f>VLOOKUP(A1154,'Health Total'!$A$2:$S$226,14,0)</f>
        <v>77496</v>
      </c>
    </row>
    <row r="1155" spans="1:19" x14ac:dyDescent="0.45">
      <c r="A1155" s="2" t="str">
        <f t="shared" ref="A1155:A1218" si="36">G1155&amp;"|"&amp;I1155&amp;"|"&amp;M1155</f>
        <v>2023|MidCentral|Non-private Dwelling</v>
      </c>
      <c r="B1155" t="s">
        <v>16</v>
      </c>
      <c r="C1155" t="s">
        <v>17</v>
      </c>
      <c r="D1155" t="s">
        <v>18</v>
      </c>
      <c r="E1155" t="s">
        <v>19</v>
      </c>
      <c r="F1155">
        <v>2023</v>
      </c>
      <c r="G1155">
        <v>2023</v>
      </c>
      <c r="H1155">
        <v>302</v>
      </c>
      <c r="I1155" t="s">
        <v>243</v>
      </c>
      <c r="J1155">
        <v>1</v>
      </c>
      <c r="K1155" t="s">
        <v>22</v>
      </c>
      <c r="L1155">
        <v>2</v>
      </c>
      <c r="M1155" t="s">
        <v>262</v>
      </c>
      <c r="N1155">
        <v>339</v>
      </c>
      <c r="R1155" s="2">
        <f t="shared" ref="R1155:R1218" si="37">IF(P1155&lt;&gt;"_U",IFERROR((N1155/S1155*100),"."),".")</f>
        <v>71.069182389937097</v>
      </c>
      <c r="S1155" s="2">
        <f>VLOOKUP(A1155,'Health Total'!$A$2:$S$226,14,0)</f>
        <v>477</v>
      </c>
    </row>
    <row r="1156" spans="1:19" x14ac:dyDescent="0.45">
      <c r="A1156" s="2" t="str">
        <f t="shared" si="36"/>
        <v>2023|MidCentral|Total - dwelling type</v>
      </c>
      <c r="B1156" t="s">
        <v>16</v>
      </c>
      <c r="C1156" t="s">
        <v>17</v>
      </c>
      <c r="D1156" t="s">
        <v>18</v>
      </c>
      <c r="E1156" t="s">
        <v>19</v>
      </c>
      <c r="F1156">
        <v>2023</v>
      </c>
      <c r="G1156">
        <v>2023</v>
      </c>
      <c r="H1156">
        <v>302</v>
      </c>
      <c r="I1156" t="s">
        <v>243</v>
      </c>
      <c r="J1156">
        <v>1</v>
      </c>
      <c r="K1156" t="s">
        <v>22</v>
      </c>
      <c r="L1156">
        <v>99</v>
      </c>
      <c r="M1156" t="s">
        <v>260</v>
      </c>
      <c r="N1156">
        <v>69837</v>
      </c>
      <c r="R1156" s="2">
        <f t="shared" si="37"/>
        <v>89.562172976300403</v>
      </c>
      <c r="S1156" s="2">
        <f>VLOOKUP(A1156,'Health Total'!$A$2:$S$226,14,0)</f>
        <v>77976</v>
      </c>
    </row>
    <row r="1157" spans="1:19" x14ac:dyDescent="0.45">
      <c r="A1157" s="2" t="str">
        <f t="shared" si="36"/>
        <v>2023|MidCentral|Private Dwelling</v>
      </c>
      <c r="B1157" t="s">
        <v>16</v>
      </c>
      <c r="C1157" t="s">
        <v>17</v>
      </c>
      <c r="D1157" t="s">
        <v>18</v>
      </c>
      <c r="E1157" t="s">
        <v>19</v>
      </c>
      <c r="F1157">
        <v>2023</v>
      </c>
      <c r="G1157">
        <v>2023</v>
      </c>
      <c r="H1157">
        <v>302</v>
      </c>
      <c r="I1157" t="s">
        <v>243</v>
      </c>
      <c r="J1157">
        <v>2</v>
      </c>
      <c r="K1157" t="s">
        <v>23</v>
      </c>
      <c r="L1157">
        <v>1</v>
      </c>
      <c r="M1157" t="s">
        <v>261</v>
      </c>
      <c r="N1157">
        <v>7530</v>
      </c>
      <c r="R1157" s="2">
        <f t="shared" si="37"/>
        <v>9.716630535769589</v>
      </c>
      <c r="S1157" s="2">
        <f>VLOOKUP(A1157,'Health Total'!$A$2:$S$226,14,0)</f>
        <v>77496</v>
      </c>
    </row>
    <row r="1158" spans="1:19" x14ac:dyDescent="0.45">
      <c r="A1158" s="2" t="str">
        <f t="shared" si="36"/>
        <v>2023|MidCentral|Non-private Dwelling</v>
      </c>
      <c r="B1158" t="s">
        <v>16</v>
      </c>
      <c r="C1158" t="s">
        <v>17</v>
      </c>
      <c r="D1158" t="s">
        <v>18</v>
      </c>
      <c r="E1158" t="s">
        <v>19</v>
      </c>
      <c r="F1158">
        <v>2023</v>
      </c>
      <c r="G1158">
        <v>2023</v>
      </c>
      <c r="H1158">
        <v>302</v>
      </c>
      <c r="I1158" t="s">
        <v>243</v>
      </c>
      <c r="J1158">
        <v>2</v>
      </c>
      <c r="K1158" t="s">
        <v>23</v>
      </c>
      <c r="L1158">
        <v>2</v>
      </c>
      <c r="M1158" t="s">
        <v>262</v>
      </c>
      <c r="N1158">
        <v>138</v>
      </c>
      <c r="R1158" s="2">
        <f t="shared" si="37"/>
        <v>28.930817610062892</v>
      </c>
      <c r="S1158" s="2">
        <f>VLOOKUP(A1158,'Health Total'!$A$2:$S$226,14,0)</f>
        <v>477</v>
      </c>
    </row>
    <row r="1159" spans="1:19" x14ac:dyDescent="0.45">
      <c r="A1159" s="2" t="str">
        <f t="shared" si="36"/>
        <v>2023|MidCentral|Total - dwelling type</v>
      </c>
      <c r="B1159" t="s">
        <v>16</v>
      </c>
      <c r="C1159" t="s">
        <v>17</v>
      </c>
      <c r="D1159" t="s">
        <v>18</v>
      </c>
      <c r="E1159" t="s">
        <v>19</v>
      </c>
      <c r="F1159">
        <v>2023</v>
      </c>
      <c r="G1159">
        <v>2023</v>
      </c>
      <c r="H1159">
        <v>302</v>
      </c>
      <c r="I1159" t="s">
        <v>243</v>
      </c>
      <c r="J1159">
        <v>2</v>
      </c>
      <c r="K1159" t="s">
        <v>23</v>
      </c>
      <c r="L1159">
        <v>99</v>
      </c>
      <c r="M1159" t="s">
        <v>260</v>
      </c>
      <c r="N1159">
        <v>7665</v>
      </c>
      <c r="R1159" s="2">
        <f t="shared" si="37"/>
        <v>9.8299476762080644</v>
      </c>
      <c r="S1159" s="2">
        <f>VLOOKUP(A1159,'Health Total'!$A$2:$S$226,14,0)</f>
        <v>77976</v>
      </c>
    </row>
    <row r="1160" spans="1:19" x14ac:dyDescent="0.45">
      <c r="A1160" s="2" t="str">
        <f t="shared" si="36"/>
        <v>2023|MidCentral|Private Dwelling</v>
      </c>
      <c r="B1160" t="s">
        <v>16</v>
      </c>
      <c r="C1160" t="s">
        <v>17</v>
      </c>
      <c r="D1160" t="s">
        <v>18</v>
      </c>
      <c r="E1160" t="s">
        <v>19</v>
      </c>
      <c r="F1160">
        <v>2023</v>
      </c>
      <c r="G1160">
        <v>2023</v>
      </c>
      <c r="H1160">
        <v>302</v>
      </c>
      <c r="I1160" t="s">
        <v>243</v>
      </c>
      <c r="J1160">
        <v>21</v>
      </c>
      <c r="K1160" t="s">
        <v>26</v>
      </c>
      <c r="L1160">
        <v>1</v>
      </c>
      <c r="M1160" t="s">
        <v>261</v>
      </c>
      <c r="N1160">
        <v>3801</v>
      </c>
      <c r="R1160" s="2">
        <f t="shared" si="37"/>
        <v>4.9047692784143697</v>
      </c>
      <c r="S1160" s="2">
        <f>VLOOKUP(A1160,'Health Total'!$A$2:$S$226,14,0)</f>
        <v>77496</v>
      </c>
    </row>
    <row r="1161" spans="1:19" x14ac:dyDescent="0.45">
      <c r="A1161" s="2" t="str">
        <f t="shared" si="36"/>
        <v>2023|MidCentral|Non-private Dwelling</v>
      </c>
      <c r="B1161" t="s">
        <v>16</v>
      </c>
      <c r="C1161" t="s">
        <v>17</v>
      </c>
      <c r="D1161" t="s">
        <v>18</v>
      </c>
      <c r="E1161" t="s">
        <v>19</v>
      </c>
      <c r="F1161">
        <v>2023</v>
      </c>
      <c r="G1161">
        <v>2023</v>
      </c>
      <c r="H1161">
        <v>302</v>
      </c>
      <c r="I1161" t="s">
        <v>243</v>
      </c>
      <c r="J1161">
        <v>21</v>
      </c>
      <c r="K1161" t="s">
        <v>26</v>
      </c>
      <c r="L1161">
        <v>2</v>
      </c>
      <c r="M1161" t="s">
        <v>262</v>
      </c>
      <c r="N1161">
        <v>45</v>
      </c>
      <c r="R1161" s="2">
        <f t="shared" si="37"/>
        <v>9.433962264150944</v>
      </c>
      <c r="S1161" s="2">
        <f>VLOOKUP(A1161,'Health Total'!$A$2:$S$226,14,0)</f>
        <v>477</v>
      </c>
    </row>
    <row r="1162" spans="1:19" x14ac:dyDescent="0.45">
      <c r="A1162" s="2" t="str">
        <f t="shared" si="36"/>
        <v>2023|MidCentral|Total - dwelling type</v>
      </c>
      <c r="B1162" t="s">
        <v>16</v>
      </c>
      <c r="C1162" t="s">
        <v>17</v>
      </c>
      <c r="D1162" t="s">
        <v>18</v>
      </c>
      <c r="E1162" t="s">
        <v>19</v>
      </c>
      <c r="F1162">
        <v>2023</v>
      </c>
      <c r="G1162">
        <v>2023</v>
      </c>
      <c r="H1162">
        <v>302</v>
      </c>
      <c r="I1162" t="s">
        <v>243</v>
      </c>
      <c r="J1162">
        <v>21</v>
      </c>
      <c r="K1162" t="s">
        <v>26</v>
      </c>
      <c r="L1162">
        <v>99</v>
      </c>
      <c r="M1162" t="s">
        <v>260</v>
      </c>
      <c r="N1162">
        <v>3843</v>
      </c>
      <c r="R1162" s="2">
        <f t="shared" si="37"/>
        <v>4.9284395198522626</v>
      </c>
      <c r="S1162" s="2">
        <f>VLOOKUP(A1162,'Health Total'!$A$2:$S$226,14,0)</f>
        <v>77976</v>
      </c>
    </row>
    <row r="1163" spans="1:19" x14ac:dyDescent="0.45">
      <c r="A1163" s="2" t="str">
        <f t="shared" si="36"/>
        <v>2023|MidCentral|Private Dwelling</v>
      </c>
      <c r="B1163" t="s">
        <v>16</v>
      </c>
      <c r="C1163" t="s">
        <v>17</v>
      </c>
      <c r="D1163" t="s">
        <v>18</v>
      </c>
      <c r="E1163" t="s">
        <v>19</v>
      </c>
      <c r="F1163">
        <v>2023</v>
      </c>
      <c r="G1163">
        <v>2023</v>
      </c>
      <c r="H1163">
        <v>302</v>
      </c>
      <c r="I1163" t="s">
        <v>243</v>
      </c>
      <c r="J1163">
        <v>22</v>
      </c>
      <c r="K1163" t="s">
        <v>27</v>
      </c>
      <c r="L1163">
        <v>1</v>
      </c>
      <c r="M1163" t="s">
        <v>261</v>
      </c>
      <c r="N1163">
        <v>3729</v>
      </c>
      <c r="R1163" s="2">
        <f t="shared" si="37"/>
        <v>4.8118612573552184</v>
      </c>
      <c r="S1163" s="2">
        <f>VLOOKUP(A1163,'Health Total'!$A$2:$S$226,14,0)</f>
        <v>77496</v>
      </c>
    </row>
    <row r="1164" spans="1:19" x14ac:dyDescent="0.45">
      <c r="A1164" s="2" t="str">
        <f t="shared" si="36"/>
        <v>2023|MidCentral|Non-private Dwelling</v>
      </c>
      <c r="B1164" t="s">
        <v>16</v>
      </c>
      <c r="C1164" t="s">
        <v>17</v>
      </c>
      <c r="D1164" t="s">
        <v>18</v>
      </c>
      <c r="E1164" t="s">
        <v>19</v>
      </c>
      <c r="F1164">
        <v>2023</v>
      </c>
      <c r="G1164">
        <v>2023</v>
      </c>
      <c r="H1164">
        <v>302</v>
      </c>
      <c r="I1164" t="s">
        <v>243</v>
      </c>
      <c r="J1164">
        <v>22</v>
      </c>
      <c r="K1164" t="s">
        <v>27</v>
      </c>
      <c r="L1164">
        <v>2</v>
      </c>
      <c r="M1164" t="s">
        <v>262</v>
      </c>
      <c r="N1164">
        <v>93</v>
      </c>
      <c r="R1164" s="2">
        <f t="shared" si="37"/>
        <v>19.49685534591195</v>
      </c>
      <c r="S1164" s="2">
        <f>VLOOKUP(A1164,'Health Total'!$A$2:$S$226,14,0)</f>
        <v>477</v>
      </c>
    </row>
    <row r="1165" spans="1:19" x14ac:dyDescent="0.45">
      <c r="A1165" s="2" t="str">
        <f t="shared" si="36"/>
        <v>2023|MidCentral|Total - dwelling type</v>
      </c>
      <c r="B1165" t="s">
        <v>16</v>
      </c>
      <c r="C1165" t="s">
        <v>17</v>
      </c>
      <c r="D1165" t="s">
        <v>18</v>
      </c>
      <c r="E1165" t="s">
        <v>19</v>
      </c>
      <c r="F1165">
        <v>2023</v>
      </c>
      <c r="G1165">
        <v>2023</v>
      </c>
      <c r="H1165">
        <v>302</v>
      </c>
      <c r="I1165" t="s">
        <v>243</v>
      </c>
      <c r="J1165">
        <v>22</v>
      </c>
      <c r="K1165" t="s">
        <v>27</v>
      </c>
      <c r="L1165">
        <v>99</v>
      </c>
      <c r="M1165" t="s">
        <v>260</v>
      </c>
      <c r="N1165">
        <v>3819</v>
      </c>
      <c r="R1165" s="2">
        <f t="shared" si="37"/>
        <v>4.89766081871345</v>
      </c>
      <c r="S1165" s="2">
        <f>VLOOKUP(A1165,'Health Total'!$A$2:$S$226,14,0)</f>
        <v>77976</v>
      </c>
    </row>
    <row r="1166" spans="1:19" x14ac:dyDescent="0.45">
      <c r="A1166" s="2" t="str">
        <f t="shared" si="36"/>
        <v>2023|MidCentral|Private Dwelling</v>
      </c>
      <c r="B1166" t="s">
        <v>16</v>
      </c>
      <c r="C1166" t="s">
        <v>17</v>
      </c>
      <c r="D1166" t="s">
        <v>18</v>
      </c>
      <c r="E1166" t="s">
        <v>19</v>
      </c>
      <c r="F1166">
        <v>2023</v>
      </c>
      <c r="G1166">
        <v>2023</v>
      </c>
      <c r="H1166">
        <v>302</v>
      </c>
      <c r="I1166" t="s">
        <v>243</v>
      </c>
      <c r="J1166">
        <v>3</v>
      </c>
      <c r="K1166" t="s">
        <v>28</v>
      </c>
      <c r="L1166">
        <v>1</v>
      </c>
      <c r="M1166" t="s">
        <v>261</v>
      </c>
      <c r="N1166">
        <v>471</v>
      </c>
      <c r="R1166" s="2">
        <f t="shared" si="37"/>
        <v>0.60777330442861566</v>
      </c>
      <c r="S1166" s="2">
        <f>VLOOKUP(A1166,'Health Total'!$A$2:$S$226,14,0)</f>
        <v>77496</v>
      </c>
    </row>
    <row r="1167" spans="1:19" x14ac:dyDescent="0.45">
      <c r="A1167" s="2" t="str">
        <f t="shared" si="36"/>
        <v>2023|MidCentral|Non-private Dwelling</v>
      </c>
      <c r="B1167" t="s">
        <v>16</v>
      </c>
      <c r="C1167" t="s">
        <v>17</v>
      </c>
      <c r="D1167" t="s">
        <v>18</v>
      </c>
      <c r="E1167" t="s">
        <v>19</v>
      </c>
      <c r="F1167">
        <v>2023</v>
      </c>
      <c r="G1167">
        <v>2023</v>
      </c>
      <c r="H1167">
        <v>302</v>
      </c>
      <c r="I1167" t="s">
        <v>243</v>
      </c>
      <c r="J1167">
        <v>3</v>
      </c>
      <c r="K1167" t="s">
        <v>28</v>
      </c>
      <c r="L1167">
        <v>2</v>
      </c>
      <c r="M1167" t="s">
        <v>262</v>
      </c>
      <c r="N1167">
        <v>3</v>
      </c>
      <c r="R1167" s="2">
        <f t="shared" si="37"/>
        <v>0.62893081761006298</v>
      </c>
      <c r="S1167" s="2">
        <f>VLOOKUP(A1167,'Health Total'!$A$2:$S$226,14,0)</f>
        <v>477</v>
      </c>
    </row>
    <row r="1168" spans="1:19" x14ac:dyDescent="0.45">
      <c r="A1168" s="2" t="str">
        <f t="shared" si="36"/>
        <v>2023|MidCentral|Total - dwelling type</v>
      </c>
      <c r="B1168" t="s">
        <v>16</v>
      </c>
      <c r="C1168" t="s">
        <v>17</v>
      </c>
      <c r="D1168" t="s">
        <v>18</v>
      </c>
      <c r="E1168" t="s">
        <v>19</v>
      </c>
      <c r="F1168">
        <v>2023</v>
      </c>
      <c r="G1168">
        <v>2023</v>
      </c>
      <c r="H1168">
        <v>302</v>
      </c>
      <c r="I1168" t="s">
        <v>243</v>
      </c>
      <c r="J1168">
        <v>3</v>
      </c>
      <c r="K1168" t="s">
        <v>28</v>
      </c>
      <c r="L1168">
        <v>99</v>
      </c>
      <c r="M1168" t="s">
        <v>260</v>
      </c>
      <c r="N1168">
        <v>474</v>
      </c>
      <c r="R1168" s="2">
        <f t="shared" si="37"/>
        <v>0.60787934749153583</v>
      </c>
      <c r="S1168" s="2">
        <f>VLOOKUP(A1168,'Health Total'!$A$2:$S$226,14,0)</f>
        <v>77976</v>
      </c>
    </row>
    <row r="1169" spans="1:19" x14ac:dyDescent="0.45">
      <c r="A1169" s="2" t="str">
        <f t="shared" si="36"/>
        <v>2023|MidCentral|Private Dwelling</v>
      </c>
      <c r="B1169" t="s">
        <v>16</v>
      </c>
      <c r="C1169" t="s">
        <v>17</v>
      </c>
      <c r="D1169" t="s">
        <v>18</v>
      </c>
      <c r="E1169" t="s">
        <v>19</v>
      </c>
      <c r="F1169">
        <v>2023</v>
      </c>
      <c r="G1169">
        <v>2023</v>
      </c>
      <c r="H1169">
        <v>302</v>
      </c>
      <c r="I1169" t="s">
        <v>243</v>
      </c>
      <c r="J1169">
        <v>999</v>
      </c>
      <c r="K1169" t="s">
        <v>29</v>
      </c>
      <c r="L1169">
        <v>1</v>
      </c>
      <c r="M1169" t="s">
        <v>261</v>
      </c>
      <c r="N1169">
        <v>77496</v>
      </c>
      <c r="R1169" s="2">
        <f t="shared" si="37"/>
        <v>100</v>
      </c>
      <c r="S1169" s="2">
        <f>VLOOKUP(A1169,'Health Total'!$A$2:$S$226,14,0)</f>
        <v>77496</v>
      </c>
    </row>
    <row r="1170" spans="1:19" x14ac:dyDescent="0.45">
      <c r="A1170" s="2" t="str">
        <f t="shared" si="36"/>
        <v>2023|MidCentral|Non-private Dwelling</v>
      </c>
      <c r="B1170" t="s">
        <v>16</v>
      </c>
      <c r="C1170" t="s">
        <v>17</v>
      </c>
      <c r="D1170" t="s">
        <v>18</v>
      </c>
      <c r="E1170" t="s">
        <v>19</v>
      </c>
      <c r="F1170">
        <v>2023</v>
      </c>
      <c r="G1170">
        <v>2023</v>
      </c>
      <c r="H1170">
        <v>302</v>
      </c>
      <c r="I1170" t="s">
        <v>243</v>
      </c>
      <c r="J1170">
        <v>999</v>
      </c>
      <c r="K1170" t="s">
        <v>29</v>
      </c>
      <c r="L1170">
        <v>2</v>
      </c>
      <c r="M1170" t="s">
        <v>262</v>
      </c>
      <c r="N1170">
        <v>477</v>
      </c>
      <c r="R1170" s="2">
        <f t="shared" si="37"/>
        <v>100</v>
      </c>
      <c r="S1170" s="2">
        <f>VLOOKUP(A1170,'Health Total'!$A$2:$S$226,14,0)</f>
        <v>477</v>
      </c>
    </row>
    <row r="1171" spans="1:19" x14ac:dyDescent="0.45">
      <c r="A1171" s="2" t="str">
        <f t="shared" si="36"/>
        <v>2023|MidCentral|Total - dwelling type</v>
      </c>
      <c r="B1171" t="s">
        <v>16</v>
      </c>
      <c r="C1171" t="s">
        <v>17</v>
      </c>
      <c r="D1171" t="s">
        <v>18</v>
      </c>
      <c r="E1171" t="s">
        <v>19</v>
      </c>
      <c r="F1171">
        <v>2023</v>
      </c>
      <c r="G1171">
        <v>2023</v>
      </c>
      <c r="H1171">
        <v>302</v>
      </c>
      <c r="I1171" t="s">
        <v>243</v>
      </c>
      <c r="J1171">
        <v>999</v>
      </c>
      <c r="K1171" t="s">
        <v>29</v>
      </c>
      <c r="L1171">
        <v>99</v>
      </c>
      <c r="M1171" t="s">
        <v>260</v>
      </c>
      <c r="N1171">
        <v>77976</v>
      </c>
      <c r="R1171" s="2">
        <f t="shared" si="37"/>
        <v>100</v>
      </c>
      <c r="S1171" s="2">
        <f>VLOOKUP(A1171,'Health Total'!$A$2:$S$226,14,0)</f>
        <v>77976</v>
      </c>
    </row>
    <row r="1172" spans="1:19" x14ac:dyDescent="0.45">
      <c r="A1172" s="2" t="str">
        <f t="shared" si="36"/>
        <v>2023|Capital, Coast and Hutt Valley|Private Dwelling</v>
      </c>
      <c r="B1172" t="s">
        <v>16</v>
      </c>
      <c r="C1172" t="s">
        <v>17</v>
      </c>
      <c r="D1172" t="s">
        <v>18</v>
      </c>
      <c r="E1172" t="s">
        <v>19</v>
      </c>
      <c r="F1172">
        <v>2023</v>
      </c>
      <c r="G1172">
        <v>2023</v>
      </c>
      <c r="H1172">
        <v>303</v>
      </c>
      <c r="I1172" t="s">
        <v>242</v>
      </c>
      <c r="J1172">
        <v>1</v>
      </c>
      <c r="K1172" t="s">
        <v>22</v>
      </c>
      <c r="L1172">
        <v>1</v>
      </c>
      <c r="M1172" t="s">
        <v>261</v>
      </c>
      <c r="N1172">
        <v>171555</v>
      </c>
      <c r="R1172" s="2">
        <f t="shared" si="37"/>
        <v>91.829524834197812</v>
      </c>
      <c r="S1172" s="2">
        <f>VLOOKUP(A1172,'Health Total'!$A$2:$S$226,14,0)</f>
        <v>186819</v>
      </c>
    </row>
    <row r="1173" spans="1:19" x14ac:dyDescent="0.45">
      <c r="A1173" s="2" t="str">
        <f t="shared" si="36"/>
        <v>2023|Capital, Coast and Hutt Valley|Non-private Dwelling</v>
      </c>
      <c r="B1173" t="s">
        <v>16</v>
      </c>
      <c r="C1173" t="s">
        <v>17</v>
      </c>
      <c r="D1173" t="s">
        <v>18</v>
      </c>
      <c r="E1173" t="s">
        <v>19</v>
      </c>
      <c r="F1173">
        <v>2023</v>
      </c>
      <c r="G1173">
        <v>2023</v>
      </c>
      <c r="H1173">
        <v>303</v>
      </c>
      <c r="I1173" t="s">
        <v>242</v>
      </c>
      <c r="J1173">
        <v>1</v>
      </c>
      <c r="K1173" t="s">
        <v>22</v>
      </c>
      <c r="L1173">
        <v>2</v>
      </c>
      <c r="M1173" t="s">
        <v>262</v>
      </c>
      <c r="N1173">
        <v>567</v>
      </c>
      <c r="R1173" s="2">
        <f t="shared" si="37"/>
        <v>81.818181818181827</v>
      </c>
      <c r="S1173" s="2">
        <f>VLOOKUP(A1173,'Health Total'!$A$2:$S$226,14,0)</f>
        <v>693</v>
      </c>
    </row>
    <row r="1174" spans="1:19" x14ac:dyDescent="0.45">
      <c r="A1174" s="2" t="str">
        <f t="shared" si="36"/>
        <v>2023|Capital, Coast and Hutt Valley|Total - dwelling type</v>
      </c>
      <c r="B1174" t="s">
        <v>16</v>
      </c>
      <c r="C1174" t="s">
        <v>17</v>
      </c>
      <c r="D1174" t="s">
        <v>18</v>
      </c>
      <c r="E1174" t="s">
        <v>19</v>
      </c>
      <c r="F1174">
        <v>2023</v>
      </c>
      <c r="G1174">
        <v>2023</v>
      </c>
      <c r="H1174">
        <v>303</v>
      </c>
      <c r="I1174" t="s">
        <v>242</v>
      </c>
      <c r="J1174">
        <v>1</v>
      </c>
      <c r="K1174" t="s">
        <v>22</v>
      </c>
      <c r="L1174">
        <v>99</v>
      </c>
      <c r="M1174" t="s">
        <v>260</v>
      </c>
      <c r="N1174">
        <v>172125</v>
      </c>
      <c r="R1174" s="2">
        <f t="shared" si="37"/>
        <v>91.795593811497042</v>
      </c>
      <c r="S1174" s="2">
        <f>VLOOKUP(A1174,'Health Total'!$A$2:$S$226,14,0)</f>
        <v>187509</v>
      </c>
    </row>
    <row r="1175" spans="1:19" x14ac:dyDescent="0.45">
      <c r="A1175" s="2" t="str">
        <f t="shared" si="36"/>
        <v>2023|Capital, Coast and Hutt Valley|Private Dwelling</v>
      </c>
      <c r="B1175" t="s">
        <v>16</v>
      </c>
      <c r="C1175" t="s">
        <v>17</v>
      </c>
      <c r="D1175" t="s">
        <v>18</v>
      </c>
      <c r="E1175" t="s">
        <v>19</v>
      </c>
      <c r="F1175">
        <v>2023</v>
      </c>
      <c r="G1175">
        <v>2023</v>
      </c>
      <c r="H1175">
        <v>303</v>
      </c>
      <c r="I1175" t="s">
        <v>242</v>
      </c>
      <c r="J1175">
        <v>2</v>
      </c>
      <c r="K1175" t="s">
        <v>23</v>
      </c>
      <c r="L1175">
        <v>1</v>
      </c>
      <c r="M1175" t="s">
        <v>261</v>
      </c>
      <c r="N1175">
        <v>13425</v>
      </c>
      <c r="R1175" s="2">
        <f t="shared" si="37"/>
        <v>7.1860999148908835</v>
      </c>
      <c r="S1175" s="2">
        <f>VLOOKUP(A1175,'Health Total'!$A$2:$S$226,14,0)</f>
        <v>186819</v>
      </c>
    </row>
    <row r="1176" spans="1:19" x14ac:dyDescent="0.45">
      <c r="A1176" s="2" t="str">
        <f t="shared" si="36"/>
        <v>2023|Capital, Coast and Hutt Valley|Non-private Dwelling</v>
      </c>
      <c r="B1176" t="s">
        <v>16</v>
      </c>
      <c r="C1176" t="s">
        <v>17</v>
      </c>
      <c r="D1176" t="s">
        <v>18</v>
      </c>
      <c r="E1176" t="s">
        <v>19</v>
      </c>
      <c r="F1176">
        <v>2023</v>
      </c>
      <c r="G1176">
        <v>2023</v>
      </c>
      <c r="H1176">
        <v>303</v>
      </c>
      <c r="I1176" t="s">
        <v>242</v>
      </c>
      <c r="J1176">
        <v>2</v>
      </c>
      <c r="K1176" t="s">
        <v>23</v>
      </c>
      <c r="L1176">
        <v>2</v>
      </c>
      <c r="M1176" t="s">
        <v>262</v>
      </c>
      <c r="N1176">
        <v>111</v>
      </c>
      <c r="R1176" s="2">
        <f t="shared" si="37"/>
        <v>16.017316017316016</v>
      </c>
      <c r="S1176" s="2">
        <f>VLOOKUP(A1176,'Health Total'!$A$2:$S$226,14,0)</f>
        <v>693</v>
      </c>
    </row>
    <row r="1177" spans="1:19" x14ac:dyDescent="0.45">
      <c r="A1177" s="2" t="str">
        <f t="shared" si="36"/>
        <v>2023|Capital, Coast and Hutt Valley|Total - dwelling type</v>
      </c>
      <c r="B1177" t="s">
        <v>16</v>
      </c>
      <c r="C1177" t="s">
        <v>17</v>
      </c>
      <c r="D1177" t="s">
        <v>18</v>
      </c>
      <c r="E1177" t="s">
        <v>19</v>
      </c>
      <c r="F1177">
        <v>2023</v>
      </c>
      <c r="G1177">
        <v>2023</v>
      </c>
      <c r="H1177">
        <v>303</v>
      </c>
      <c r="I1177" t="s">
        <v>242</v>
      </c>
      <c r="J1177">
        <v>2</v>
      </c>
      <c r="K1177" t="s">
        <v>23</v>
      </c>
      <c r="L1177">
        <v>99</v>
      </c>
      <c r="M1177" t="s">
        <v>260</v>
      </c>
      <c r="N1177">
        <v>13533</v>
      </c>
      <c r="R1177" s="2">
        <f t="shared" si="37"/>
        <v>7.217253571828552</v>
      </c>
      <c r="S1177" s="2">
        <f>VLOOKUP(A1177,'Health Total'!$A$2:$S$226,14,0)</f>
        <v>187509</v>
      </c>
    </row>
    <row r="1178" spans="1:19" x14ac:dyDescent="0.45">
      <c r="A1178" s="2" t="str">
        <f t="shared" si="36"/>
        <v>2023|Capital, Coast and Hutt Valley|Private Dwelling</v>
      </c>
      <c r="B1178" t="s">
        <v>16</v>
      </c>
      <c r="C1178" t="s">
        <v>17</v>
      </c>
      <c r="D1178" t="s">
        <v>18</v>
      </c>
      <c r="E1178" t="s">
        <v>19</v>
      </c>
      <c r="F1178">
        <v>2023</v>
      </c>
      <c r="G1178">
        <v>2023</v>
      </c>
      <c r="H1178">
        <v>303</v>
      </c>
      <c r="I1178" t="s">
        <v>242</v>
      </c>
      <c r="J1178">
        <v>21</v>
      </c>
      <c r="K1178" t="s">
        <v>26</v>
      </c>
      <c r="L1178">
        <v>1</v>
      </c>
      <c r="M1178" t="s">
        <v>261</v>
      </c>
      <c r="N1178">
        <v>7923</v>
      </c>
      <c r="R1178" s="2">
        <f t="shared" si="37"/>
        <v>4.2410033240730334</v>
      </c>
      <c r="S1178" s="2">
        <f>VLOOKUP(A1178,'Health Total'!$A$2:$S$226,14,0)</f>
        <v>186819</v>
      </c>
    </row>
    <row r="1179" spans="1:19" x14ac:dyDescent="0.45">
      <c r="A1179" s="2" t="str">
        <f t="shared" si="36"/>
        <v>2023|Capital, Coast and Hutt Valley|Non-private Dwelling</v>
      </c>
      <c r="B1179" t="s">
        <v>16</v>
      </c>
      <c r="C1179" t="s">
        <v>17</v>
      </c>
      <c r="D1179" t="s">
        <v>18</v>
      </c>
      <c r="E1179" t="s">
        <v>19</v>
      </c>
      <c r="F1179">
        <v>2023</v>
      </c>
      <c r="G1179">
        <v>2023</v>
      </c>
      <c r="H1179">
        <v>303</v>
      </c>
      <c r="I1179" t="s">
        <v>242</v>
      </c>
      <c r="J1179">
        <v>21</v>
      </c>
      <c r="K1179" t="s">
        <v>26</v>
      </c>
      <c r="L1179">
        <v>2</v>
      </c>
      <c r="M1179" t="s">
        <v>262</v>
      </c>
      <c r="N1179">
        <v>51</v>
      </c>
      <c r="R1179" s="2">
        <f t="shared" si="37"/>
        <v>7.3593073593073601</v>
      </c>
      <c r="S1179" s="2">
        <f>VLOOKUP(A1179,'Health Total'!$A$2:$S$226,14,0)</f>
        <v>693</v>
      </c>
    </row>
    <row r="1180" spans="1:19" x14ac:dyDescent="0.45">
      <c r="A1180" s="2" t="str">
        <f t="shared" si="36"/>
        <v>2023|Capital, Coast and Hutt Valley|Total - dwelling type</v>
      </c>
      <c r="B1180" t="s">
        <v>16</v>
      </c>
      <c r="C1180" t="s">
        <v>17</v>
      </c>
      <c r="D1180" t="s">
        <v>18</v>
      </c>
      <c r="E1180" t="s">
        <v>19</v>
      </c>
      <c r="F1180">
        <v>2023</v>
      </c>
      <c r="G1180">
        <v>2023</v>
      </c>
      <c r="H1180">
        <v>303</v>
      </c>
      <c r="I1180" t="s">
        <v>242</v>
      </c>
      <c r="J1180">
        <v>21</v>
      </c>
      <c r="K1180" t="s">
        <v>26</v>
      </c>
      <c r="L1180">
        <v>99</v>
      </c>
      <c r="M1180" t="s">
        <v>260</v>
      </c>
      <c r="N1180">
        <v>7974</v>
      </c>
      <c r="R1180" s="2">
        <f t="shared" si="37"/>
        <v>4.2525958753979811</v>
      </c>
      <c r="S1180" s="2">
        <f>VLOOKUP(A1180,'Health Total'!$A$2:$S$226,14,0)</f>
        <v>187509</v>
      </c>
    </row>
    <row r="1181" spans="1:19" x14ac:dyDescent="0.45">
      <c r="A1181" s="2" t="str">
        <f t="shared" si="36"/>
        <v>2023|Capital, Coast and Hutt Valley|Private Dwelling</v>
      </c>
      <c r="B1181" t="s">
        <v>16</v>
      </c>
      <c r="C1181" t="s">
        <v>17</v>
      </c>
      <c r="D1181" t="s">
        <v>18</v>
      </c>
      <c r="E1181" t="s">
        <v>19</v>
      </c>
      <c r="F1181">
        <v>2023</v>
      </c>
      <c r="G1181">
        <v>2023</v>
      </c>
      <c r="H1181">
        <v>303</v>
      </c>
      <c r="I1181" t="s">
        <v>242</v>
      </c>
      <c r="J1181">
        <v>22</v>
      </c>
      <c r="K1181" t="s">
        <v>27</v>
      </c>
      <c r="L1181">
        <v>1</v>
      </c>
      <c r="M1181" t="s">
        <v>261</v>
      </c>
      <c r="N1181">
        <v>5502</v>
      </c>
      <c r="R1181" s="2">
        <f t="shared" si="37"/>
        <v>2.9450965908178506</v>
      </c>
      <c r="S1181" s="2">
        <f>VLOOKUP(A1181,'Health Total'!$A$2:$S$226,14,0)</f>
        <v>186819</v>
      </c>
    </row>
    <row r="1182" spans="1:19" x14ac:dyDescent="0.45">
      <c r="A1182" s="2" t="str">
        <f t="shared" si="36"/>
        <v>2023|Capital, Coast and Hutt Valley|Non-private Dwelling</v>
      </c>
      <c r="B1182" t="s">
        <v>16</v>
      </c>
      <c r="C1182" t="s">
        <v>17</v>
      </c>
      <c r="D1182" t="s">
        <v>18</v>
      </c>
      <c r="E1182" t="s">
        <v>19</v>
      </c>
      <c r="F1182">
        <v>2023</v>
      </c>
      <c r="G1182">
        <v>2023</v>
      </c>
      <c r="H1182">
        <v>303</v>
      </c>
      <c r="I1182" t="s">
        <v>242</v>
      </c>
      <c r="J1182">
        <v>22</v>
      </c>
      <c r="K1182" t="s">
        <v>27</v>
      </c>
      <c r="L1182">
        <v>2</v>
      </c>
      <c r="M1182" t="s">
        <v>262</v>
      </c>
      <c r="N1182">
        <v>60</v>
      </c>
      <c r="R1182" s="2">
        <f t="shared" si="37"/>
        <v>8.6580086580086579</v>
      </c>
      <c r="S1182" s="2">
        <f>VLOOKUP(A1182,'Health Total'!$A$2:$S$226,14,0)</f>
        <v>693</v>
      </c>
    </row>
    <row r="1183" spans="1:19" x14ac:dyDescent="0.45">
      <c r="A1183" s="2" t="str">
        <f t="shared" si="36"/>
        <v>2023|Capital, Coast and Hutt Valley|Total - dwelling type</v>
      </c>
      <c r="B1183" t="s">
        <v>16</v>
      </c>
      <c r="C1183" t="s">
        <v>17</v>
      </c>
      <c r="D1183" t="s">
        <v>18</v>
      </c>
      <c r="E1183" t="s">
        <v>19</v>
      </c>
      <c r="F1183">
        <v>2023</v>
      </c>
      <c r="G1183">
        <v>2023</v>
      </c>
      <c r="H1183">
        <v>303</v>
      </c>
      <c r="I1183" t="s">
        <v>242</v>
      </c>
      <c r="J1183">
        <v>22</v>
      </c>
      <c r="K1183" t="s">
        <v>27</v>
      </c>
      <c r="L1183">
        <v>99</v>
      </c>
      <c r="M1183" t="s">
        <v>260</v>
      </c>
      <c r="N1183">
        <v>5562</v>
      </c>
      <c r="R1183" s="2">
        <f t="shared" si="37"/>
        <v>2.9662576196342578</v>
      </c>
      <c r="S1183" s="2">
        <f>VLOOKUP(A1183,'Health Total'!$A$2:$S$226,14,0)</f>
        <v>187509</v>
      </c>
    </row>
    <row r="1184" spans="1:19" x14ac:dyDescent="0.45">
      <c r="A1184" s="2" t="str">
        <f t="shared" si="36"/>
        <v>2023|Capital, Coast and Hutt Valley|Private Dwelling</v>
      </c>
      <c r="B1184" t="s">
        <v>16</v>
      </c>
      <c r="C1184" t="s">
        <v>17</v>
      </c>
      <c r="D1184" t="s">
        <v>18</v>
      </c>
      <c r="E1184" t="s">
        <v>19</v>
      </c>
      <c r="F1184">
        <v>2023</v>
      </c>
      <c r="G1184">
        <v>2023</v>
      </c>
      <c r="H1184">
        <v>303</v>
      </c>
      <c r="I1184" t="s">
        <v>242</v>
      </c>
      <c r="J1184">
        <v>3</v>
      </c>
      <c r="K1184" t="s">
        <v>28</v>
      </c>
      <c r="L1184">
        <v>1</v>
      </c>
      <c r="M1184" t="s">
        <v>261</v>
      </c>
      <c r="N1184">
        <v>1839</v>
      </c>
      <c r="R1184" s="2">
        <f t="shared" si="37"/>
        <v>0.98437525091130984</v>
      </c>
      <c r="S1184" s="2">
        <f>VLOOKUP(A1184,'Health Total'!$A$2:$S$226,14,0)</f>
        <v>186819</v>
      </c>
    </row>
    <row r="1185" spans="1:19" x14ac:dyDescent="0.45">
      <c r="A1185" s="2" t="str">
        <f t="shared" si="36"/>
        <v>2023|Capital, Coast and Hutt Valley|Non-private Dwelling</v>
      </c>
      <c r="B1185" t="s">
        <v>16</v>
      </c>
      <c r="C1185" t="s">
        <v>17</v>
      </c>
      <c r="D1185" t="s">
        <v>18</v>
      </c>
      <c r="E1185" t="s">
        <v>19</v>
      </c>
      <c r="F1185">
        <v>2023</v>
      </c>
      <c r="G1185">
        <v>2023</v>
      </c>
      <c r="H1185">
        <v>303</v>
      </c>
      <c r="I1185" t="s">
        <v>242</v>
      </c>
      <c r="J1185">
        <v>3</v>
      </c>
      <c r="K1185" t="s">
        <v>28</v>
      </c>
      <c r="L1185">
        <v>2</v>
      </c>
      <c r="M1185" t="s">
        <v>262</v>
      </c>
      <c r="N1185">
        <v>15</v>
      </c>
      <c r="R1185" s="2">
        <f t="shared" si="37"/>
        <v>2.1645021645021645</v>
      </c>
      <c r="S1185" s="2">
        <f>VLOOKUP(A1185,'Health Total'!$A$2:$S$226,14,0)</f>
        <v>693</v>
      </c>
    </row>
    <row r="1186" spans="1:19" x14ac:dyDescent="0.45">
      <c r="A1186" s="2" t="str">
        <f t="shared" si="36"/>
        <v>2023|Capital, Coast and Hutt Valley|Total - dwelling type</v>
      </c>
      <c r="B1186" t="s">
        <v>16</v>
      </c>
      <c r="C1186" t="s">
        <v>17</v>
      </c>
      <c r="D1186" t="s">
        <v>18</v>
      </c>
      <c r="E1186" t="s">
        <v>19</v>
      </c>
      <c r="F1186">
        <v>2023</v>
      </c>
      <c r="G1186">
        <v>2023</v>
      </c>
      <c r="H1186">
        <v>303</v>
      </c>
      <c r="I1186" t="s">
        <v>242</v>
      </c>
      <c r="J1186">
        <v>3</v>
      </c>
      <c r="K1186" t="s">
        <v>28</v>
      </c>
      <c r="L1186">
        <v>99</v>
      </c>
      <c r="M1186" t="s">
        <v>260</v>
      </c>
      <c r="N1186">
        <v>1854</v>
      </c>
      <c r="R1186" s="2">
        <f t="shared" si="37"/>
        <v>0.98875253987808587</v>
      </c>
      <c r="S1186" s="2">
        <f>VLOOKUP(A1186,'Health Total'!$A$2:$S$226,14,0)</f>
        <v>187509</v>
      </c>
    </row>
    <row r="1187" spans="1:19" x14ac:dyDescent="0.45">
      <c r="A1187" s="2" t="str">
        <f t="shared" si="36"/>
        <v>2023|Capital, Coast and Hutt Valley|Private Dwelling</v>
      </c>
      <c r="B1187" t="s">
        <v>16</v>
      </c>
      <c r="C1187" t="s">
        <v>17</v>
      </c>
      <c r="D1187" t="s">
        <v>18</v>
      </c>
      <c r="E1187" t="s">
        <v>19</v>
      </c>
      <c r="F1187">
        <v>2023</v>
      </c>
      <c r="G1187">
        <v>2023</v>
      </c>
      <c r="H1187">
        <v>303</v>
      </c>
      <c r="I1187" t="s">
        <v>242</v>
      </c>
      <c r="J1187">
        <v>999</v>
      </c>
      <c r="K1187" t="s">
        <v>29</v>
      </c>
      <c r="L1187">
        <v>1</v>
      </c>
      <c r="M1187" t="s">
        <v>261</v>
      </c>
      <c r="N1187">
        <v>186819</v>
      </c>
      <c r="R1187" s="2">
        <f t="shared" si="37"/>
        <v>100</v>
      </c>
      <c r="S1187" s="2">
        <f>VLOOKUP(A1187,'Health Total'!$A$2:$S$226,14,0)</f>
        <v>186819</v>
      </c>
    </row>
    <row r="1188" spans="1:19" x14ac:dyDescent="0.45">
      <c r="A1188" s="2" t="str">
        <f t="shared" si="36"/>
        <v>2023|Capital, Coast and Hutt Valley|Non-private Dwelling</v>
      </c>
      <c r="B1188" t="s">
        <v>16</v>
      </c>
      <c r="C1188" t="s">
        <v>17</v>
      </c>
      <c r="D1188" t="s">
        <v>18</v>
      </c>
      <c r="E1188" t="s">
        <v>19</v>
      </c>
      <c r="F1188">
        <v>2023</v>
      </c>
      <c r="G1188">
        <v>2023</v>
      </c>
      <c r="H1188">
        <v>303</v>
      </c>
      <c r="I1188" t="s">
        <v>242</v>
      </c>
      <c r="J1188">
        <v>999</v>
      </c>
      <c r="K1188" t="s">
        <v>29</v>
      </c>
      <c r="L1188">
        <v>2</v>
      </c>
      <c r="M1188" t="s">
        <v>262</v>
      </c>
      <c r="N1188">
        <v>693</v>
      </c>
      <c r="R1188" s="2">
        <f t="shared" si="37"/>
        <v>100</v>
      </c>
      <c r="S1188" s="2">
        <f>VLOOKUP(A1188,'Health Total'!$A$2:$S$226,14,0)</f>
        <v>693</v>
      </c>
    </row>
    <row r="1189" spans="1:19" x14ac:dyDescent="0.45">
      <c r="A1189" s="2" t="str">
        <f t="shared" si="36"/>
        <v>2023|Capital, Coast and Hutt Valley|Total - dwelling type</v>
      </c>
      <c r="B1189" t="s">
        <v>16</v>
      </c>
      <c r="C1189" t="s">
        <v>17</v>
      </c>
      <c r="D1189" t="s">
        <v>18</v>
      </c>
      <c r="E1189" t="s">
        <v>19</v>
      </c>
      <c r="F1189">
        <v>2023</v>
      </c>
      <c r="G1189">
        <v>2023</v>
      </c>
      <c r="H1189">
        <v>303</v>
      </c>
      <c r="I1189" t="s">
        <v>242</v>
      </c>
      <c r="J1189">
        <v>999</v>
      </c>
      <c r="K1189" t="s">
        <v>29</v>
      </c>
      <c r="L1189">
        <v>99</v>
      </c>
      <c r="M1189" t="s">
        <v>260</v>
      </c>
      <c r="N1189">
        <v>187509</v>
      </c>
      <c r="R1189" s="2">
        <f t="shared" si="37"/>
        <v>100</v>
      </c>
      <c r="S1189" s="2">
        <f>VLOOKUP(A1189,'Health Total'!$A$2:$S$226,14,0)</f>
        <v>187509</v>
      </c>
    </row>
    <row r="1190" spans="1:19" x14ac:dyDescent="0.45">
      <c r="A1190" s="2" t="str">
        <f t="shared" si="36"/>
        <v>2023|Wairarapa|Private Dwelling</v>
      </c>
      <c r="B1190" t="s">
        <v>16</v>
      </c>
      <c r="C1190" t="s">
        <v>17</v>
      </c>
      <c r="D1190" t="s">
        <v>18</v>
      </c>
      <c r="E1190" t="s">
        <v>19</v>
      </c>
      <c r="F1190">
        <v>2023</v>
      </c>
      <c r="G1190">
        <v>2023</v>
      </c>
      <c r="H1190">
        <v>304</v>
      </c>
      <c r="I1190" t="s">
        <v>241</v>
      </c>
      <c r="J1190">
        <v>1</v>
      </c>
      <c r="K1190" t="s">
        <v>22</v>
      </c>
      <c r="L1190">
        <v>1</v>
      </c>
      <c r="M1190" t="s">
        <v>261</v>
      </c>
      <c r="N1190">
        <v>19860</v>
      </c>
      <c r="R1190" s="2">
        <f t="shared" si="37"/>
        <v>85.111853947030085</v>
      </c>
      <c r="S1190" s="2">
        <f>VLOOKUP(A1190,'Health Total'!$A$2:$S$226,14,0)</f>
        <v>23334</v>
      </c>
    </row>
    <row r="1191" spans="1:19" x14ac:dyDescent="0.45">
      <c r="A1191" s="2" t="str">
        <f t="shared" si="36"/>
        <v>2023|Wairarapa|Non-private Dwelling</v>
      </c>
      <c r="B1191" t="s">
        <v>16</v>
      </c>
      <c r="C1191" t="s">
        <v>17</v>
      </c>
      <c r="D1191" t="s">
        <v>18</v>
      </c>
      <c r="E1191" t="s">
        <v>19</v>
      </c>
      <c r="F1191">
        <v>2023</v>
      </c>
      <c r="G1191">
        <v>2023</v>
      </c>
      <c r="H1191">
        <v>304</v>
      </c>
      <c r="I1191" t="s">
        <v>241</v>
      </c>
      <c r="J1191">
        <v>1</v>
      </c>
      <c r="K1191" t="s">
        <v>22</v>
      </c>
      <c r="L1191">
        <v>2</v>
      </c>
      <c r="M1191" t="s">
        <v>262</v>
      </c>
      <c r="N1191">
        <v>120</v>
      </c>
      <c r="R1191" s="2">
        <f t="shared" si="37"/>
        <v>48.192771084337352</v>
      </c>
      <c r="S1191" s="2">
        <f>VLOOKUP(A1191,'Health Total'!$A$2:$S$226,14,0)</f>
        <v>249</v>
      </c>
    </row>
    <row r="1192" spans="1:19" x14ac:dyDescent="0.45">
      <c r="A1192" s="2" t="str">
        <f t="shared" si="36"/>
        <v>2023|Wairarapa|Total - dwelling type</v>
      </c>
      <c r="B1192" t="s">
        <v>16</v>
      </c>
      <c r="C1192" t="s">
        <v>17</v>
      </c>
      <c r="D1192" t="s">
        <v>18</v>
      </c>
      <c r="E1192" t="s">
        <v>19</v>
      </c>
      <c r="F1192">
        <v>2023</v>
      </c>
      <c r="G1192">
        <v>2023</v>
      </c>
      <c r="H1192">
        <v>304</v>
      </c>
      <c r="I1192" t="s">
        <v>241</v>
      </c>
      <c r="J1192">
        <v>1</v>
      </c>
      <c r="K1192" t="s">
        <v>22</v>
      </c>
      <c r="L1192">
        <v>99</v>
      </c>
      <c r="M1192" t="s">
        <v>260</v>
      </c>
      <c r="N1192">
        <v>19980</v>
      </c>
      <c r="R1192" s="2">
        <f t="shared" si="37"/>
        <v>84.732824427480907</v>
      </c>
      <c r="S1192" s="2">
        <f>VLOOKUP(A1192,'Health Total'!$A$2:$S$226,14,0)</f>
        <v>23580</v>
      </c>
    </row>
    <row r="1193" spans="1:19" x14ac:dyDescent="0.45">
      <c r="A1193" s="2" t="str">
        <f t="shared" si="36"/>
        <v>2023|Wairarapa|Private Dwelling</v>
      </c>
      <c r="B1193" t="s">
        <v>16</v>
      </c>
      <c r="C1193" t="s">
        <v>17</v>
      </c>
      <c r="D1193" t="s">
        <v>18</v>
      </c>
      <c r="E1193" t="s">
        <v>19</v>
      </c>
      <c r="F1193">
        <v>2023</v>
      </c>
      <c r="G1193">
        <v>2023</v>
      </c>
      <c r="H1193">
        <v>304</v>
      </c>
      <c r="I1193" t="s">
        <v>241</v>
      </c>
      <c r="J1193">
        <v>2</v>
      </c>
      <c r="K1193" t="s">
        <v>23</v>
      </c>
      <c r="L1193">
        <v>1</v>
      </c>
      <c r="M1193" t="s">
        <v>261</v>
      </c>
      <c r="N1193">
        <v>3246</v>
      </c>
      <c r="R1193" s="2">
        <f t="shared" si="37"/>
        <v>13.91103111339676</v>
      </c>
      <c r="S1193" s="2">
        <f>VLOOKUP(A1193,'Health Total'!$A$2:$S$226,14,0)</f>
        <v>23334</v>
      </c>
    </row>
    <row r="1194" spans="1:19" x14ac:dyDescent="0.45">
      <c r="A1194" s="2" t="str">
        <f t="shared" si="36"/>
        <v>2023|Wairarapa|Non-private Dwelling</v>
      </c>
      <c r="B1194" t="s">
        <v>16</v>
      </c>
      <c r="C1194" t="s">
        <v>17</v>
      </c>
      <c r="D1194" t="s">
        <v>18</v>
      </c>
      <c r="E1194" t="s">
        <v>19</v>
      </c>
      <c r="F1194">
        <v>2023</v>
      </c>
      <c r="G1194">
        <v>2023</v>
      </c>
      <c r="H1194">
        <v>304</v>
      </c>
      <c r="I1194" t="s">
        <v>241</v>
      </c>
      <c r="J1194">
        <v>2</v>
      </c>
      <c r="K1194" t="s">
        <v>23</v>
      </c>
      <c r="L1194">
        <v>2</v>
      </c>
      <c r="M1194" t="s">
        <v>262</v>
      </c>
      <c r="N1194">
        <v>129</v>
      </c>
      <c r="R1194" s="2">
        <f t="shared" si="37"/>
        <v>51.807228915662648</v>
      </c>
      <c r="S1194" s="2">
        <f>VLOOKUP(A1194,'Health Total'!$A$2:$S$226,14,0)</f>
        <v>249</v>
      </c>
    </row>
    <row r="1195" spans="1:19" x14ac:dyDescent="0.45">
      <c r="A1195" s="2" t="str">
        <f t="shared" si="36"/>
        <v>2023|Wairarapa|Total - dwelling type</v>
      </c>
      <c r="B1195" t="s">
        <v>16</v>
      </c>
      <c r="C1195" t="s">
        <v>17</v>
      </c>
      <c r="D1195" t="s">
        <v>18</v>
      </c>
      <c r="E1195" t="s">
        <v>19</v>
      </c>
      <c r="F1195">
        <v>2023</v>
      </c>
      <c r="G1195">
        <v>2023</v>
      </c>
      <c r="H1195">
        <v>304</v>
      </c>
      <c r="I1195" t="s">
        <v>241</v>
      </c>
      <c r="J1195">
        <v>2</v>
      </c>
      <c r="K1195" t="s">
        <v>23</v>
      </c>
      <c r="L1195">
        <v>99</v>
      </c>
      <c r="M1195" t="s">
        <v>260</v>
      </c>
      <c r="N1195">
        <v>3375</v>
      </c>
      <c r="R1195" s="2">
        <f t="shared" si="37"/>
        <v>14.31297709923664</v>
      </c>
      <c r="S1195" s="2">
        <f>VLOOKUP(A1195,'Health Total'!$A$2:$S$226,14,0)</f>
        <v>23580</v>
      </c>
    </row>
    <row r="1196" spans="1:19" x14ac:dyDescent="0.45">
      <c r="A1196" s="2" t="str">
        <f t="shared" si="36"/>
        <v>2023|Wairarapa|Private Dwelling</v>
      </c>
      <c r="B1196" t="s">
        <v>16</v>
      </c>
      <c r="C1196" t="s">
        <v>17</v>
      </c>
      <c r="D1196" t="s">
        <v>18</v>
      </c>
      <c r="E1196" t="s">
        <v>19</v>
      </c>
      <c r="F1196">
        <v>2023</v>
      </c>
      <c r="G1196">
        <v>2023</v>
      </c>
      <c r="H1196">
        <v>304</v>
      </c>
      <c r="I1196" t="s">
        <v>241</v>
      </c>
      <c r="J1196">
        <v>21</v>
      </c>
      <c r="K1196" t="s">
        <v>26</v>
      </c>
      <c r="L1196">
        <v>1</v>
      </c>
      <c r="M1196" t="s">
        <v>261</v>
      </c>
      <c r="N1196">
        <v>1674</v>
      </c>
      <c r="R1196" s="2">
        <f t="shared" si="37"/>
        <v>7.17408074055027</v>
      </c>
      <c r="S1196" s="2">
        <f>VLOOKUP(A1196,'Health Total'!$A$2:$S$226,14,0)</f>
        <v>23334</v>
      </c>
    </row>
    <row r="1197" spans="1:19" x14ac:dyDescent="0.45">
      <c r="A1197" s="2" t="str">
        <f t="shared" si="36"/>
        <v>2023|Wairarapa|Non-private Dwelling</v>
      </c>
      <c r="B1197" t="s">
        <v>16</v>
      </c>
      <c r="C1197" t="s">
        <v>17</v>
      </c>
      <c r="D1197" t="s">
        <v>18</v>
      </c>
      <c r="E1197" t="s">
        <v>19</v>
      </c>
      <c r="F1197">
        <v>2023</v>
      </c>
      <c r="G1197">
        <v>2023</v>
      </c>
      <c r="H1197">
        <v>304</v>
      </c>
      <c r="I1197" t="s">
        <v>241</v>
      </c>
      <c r="J1197">
        <v>21</v>
      </c>
      <c r="K1197" t="s">
        <v>26</v>
      </c>
      <c r="L1197">
        <v>2</v>
      </c>
      <c r="M1197" t="s">
        <v>262</v>
      </c>
      <c r="N1197">
        <v>42</v>
      </c>
      <c r="R1197" s="2">
        <f t="shared" si="37"/>
        <v>16.867469879518072</v>
      </c>
      <c r="S1197" s="2">
        <f>VLOOKUP(A1197,'Health Total'!$A$2:$S$226,14,0)</f>
        <v>249</v>
      </c>
    </row>
    <row r="1198" spans="1:19" x14ac:dyDescent="0.45">
      <c r="A1198" s="2" t="str">
        <f t="shared" si="36"/>
        <v>2023|Wairarapa|Total - dwelling type</v>
      </c>
      <c r="B1198" t="s">
        <v>16</v>
      </c>
      <c r="C1198" t="s">
        <v>17</v>
      </c>
      <c r="D1198" t="s">
        <v>18</v>
      </c>
      <c r="E1198" t="s">
        <v>19</v>
      </c>
      <c r="F1198">
        <v>2023</v>
      </c>
      <c r="G1198">
        <v>2023</v>
      </c>
      <c r="H1198">
        <v>304</v>
      </c>
      <c r="I1198" t="s">
        <v>241</v>
      </c>
      <c r="J1198">
        <v>21</v>
      </c>
      <c r="K1198" t="s">
        <v>26</v>
      </c>
      <c r="L1198">
        <v>99</v>
      </c>
      <c r="M1198" t="s">
        <v>260</v>
      </c>
      <c r="N1198">
        <v>1719</v>
      </c>
      <c r="R1198" s="2">
        <f t="shared" si="37"/>
        <v>7.2900763358778624</v>
      </c>
      <c r="S1198" s="2">
        <f>VLOOKUP(A1198,'Health Total'!$A$2:$S$226,14,0)</f>
        <v>23580</v>
      </c>
    </row>
    <row r="1199" spans="1:19" x14ac:dyDescent="0.45">
      <c r="A1199" s="2" t="str">
        <f t="shared" si="36"/>
        <v>2023|Wairarapa|Private Dwelling</v>
      </c>
      <c r="B1199" t="s">
        <v>16</v>
      </c>
      <c r="C1199" t="s">
        <v>17</v>
      </c>
      <c r="D1199" t="s">
        <v>18</v>
      </c>
      <c r="E1199" t="s">
        <v>19</v>
      </c>
      <c r="F1199">
        <v>2023</v>
      </c>
      <c r="G1199">
        <v>2023</v>
      </c>
      <c r="H1199">
        <v>304</v>
      </c>
      <c r="I1199" t="s">
        <v>241</v>
      </c>
      <c r="J1199">
        <v>22</v>
      </c>
      <c r="K1199" t="s">
        <v>27</v>
      </c>
      <c r="L1199">
        <v>1</v>
      </c>
      <c r="M1199" t="s">
        <v>261</v>
      </c>
      <c r="N1199">
        <v>1572</v>
      </c>
      <c r="R1199" s="2">
        <f t="shared" si="37"/>
        <v>6.7369503728464899</v>
      </c>
      <c r="S1199" s="2">
        <f>VLOOKUP(A1199,'Health Total'!$A$2:$S$226,14,0)</f>
        <v>23334</v>
      </c>
    </row>
    <row r="1200" spans="1:19" x14ac:dyDescent="0.45">
      <c r="A1200" s="2" t="str">
        <f t="shared" si="36"/>
        <v>2023|Wairarapa|Non-private Dwelling</v>
      </c>
      <c r="B1200" t="s">
        <v>16</v>
      </c>
      <c r="C1200" t="s">
        <v>17</v>
      </c>
      <c r="D1200" t="s">
        <v>18</v>
      </c>
      <c r="E1200" t="s">
        <v>19</v>
      </c>
      <c r="F1200">
        <v>2023</v>
      </c>
      <c r="G1200">
        <v>2023</v>
      </c>
      <c r="H1200">
        <v>304</v>
      </c>
      <c r="I1200" t="s">
        <v>241</v>
      </c>
      <c r="J1200">
        <v>22</v>
      </c>
      <c r="K1200" t="s">
        <v>27</v>
      </c>
      <c r="L1200">
        <v>2</v>
      </c>
      <c r="M1200" t="s">
        <v>262</v>
      </c>
      <c r="N1200">
        <v>84</v>
      </c>
      <c r="R1200" s="2">
        <f t="shared" si="37"/>
        <v>33.734939759036145</v>
      </c>
      <c r="S1200" s="2">
        <f>VLOOKUP(A1200,'Health Total'!$A$2:$S$226,14,0)</f>
        <v>249</v>
      </c>
    </row>
    <row r="1201" spans="1:19" x14ac:dyDescent="0.45">
      <c r="A1201" s="2" t="str">
        <f t="shared" si="36"/>
        <v>2023|Wairarapa|Total - dwelling type</v>
      </c>
      <c r="B1201" t="s">
        <v>16</v>
      </c>
      <c r="C1201" t="s">
        <v>17</v>
      </c>
      <c r="D1201" t="s">
        <v>18</v>
      </c>
      <c r="E1201" t="s">
        <v>19</v>
      </c>
      <c r="F1201">
        <v>2023</v>
      </c>
      <c r="G1201">
        <v>2023</v>
      </c>
      <c r="H1201">
        <v>304</v>
      </c>
      <c r="I1201" t="s">
        <v>241</v>
      </c>
      <c r="J1201">
        <v>22</v>
      </c>
      <c r="K1201" t="s">
        <v>27</v>
      </c>
      <c r="L1201">
        <v>99</v>
      </c>
      <c r="M1201" t="s">
        <v>260</v>
      </c>
      <c r="N1201">
        <v>1659</v>
      </c>
      <c r="R1201" s="2">
        <f t="shared" si="37"/>
        <v>7.0356234096692116</v>
      </c>
      <c r="S1201" s="2">
        <f>VLOOKUP(A1201,'Health Total'!$A$2:$S$226,14,0)</f>
        <v>23580</v>
      </c>
    </row>
    <row r="1202" spans="1:19" x14ac:dyDescent="0.45">
      <c r="A1202" s="2" t="str">
        <f t="shared" si="36"/>
        <v>2023|Wairarapa|Private Dwelling</v>
      </c>
      <c r="B1202" t="s">
        <v>16</v>
      </c>
      <c r="C1202" t="s">
        <v>17</v>
      </c>
      <c r="D1202" t="s">
        <v>18</v>
      </c>
      <c r="E1202" t="s">
        <v>19</v>
      </c>
      <c r="F1202">
        <v>2023</v>
      </c>
      <c r="G1202">
        <v>2023</v>
      </c>
      <c r="H1202">
        <v>304</v>
      </c>
      <c r="I1202" t="s">
        <v>241</v>
      </c>
      <c r="J1202">
        <v>3</v>
      </c>
      <c r="K1202" t="s">
        <v>28</v>
      </c>
      <c r="L1202">
        <v>1</v>
      </c>
      <c r="M1202" t="s">
        <v>261</v>
      </c>
      <c r="N1202">
        <v>225</v>
      </c>
      <c r="R1202" s="2">
        <f t="shared" si="37"/>
        <v>0.96425816405245557</v>
      </c>
      <c r="S1202" s="2">
        <f>VLOOKUP(A1202,'Health Total'!$A$2:$S$226,14,0)</f>
        <v>23334</v>
      </c>
    </row>
    <row r="1203" spans="1:19" x14ac:dyDescent="0.45">
      <c r="A1203" s="2" t="str">
        <f t="shared" si="36"/>
        <v>2023|Wairarapa|Non-private Dwelling</v>
      </c>
      <c r="B1203" t="s">
        <v>16</v>
      </c>
      <c r="C1203" t="s">
        <v>17</v>
      </c>
      <c r="D1203" t="s">
        <v>18</v>
      </c>
      <c r="E1203" t="s">
        <v>19</v>
      </c>
      <c r="F1203">
        <v>2023</v>
      </c>
      <c r="G1203">
        <v>2023</v>
      </c>
      <c r="H1203">
        <v>304</v>
      </c>
      <c r="I1203" t="s">
        <v>241</v>
      </c>
      <c r="J1203">
        <v>3</v>
      </c>
      <c r="K1203" t="s">
        <v>28</v>
      </c>
      <c r="L1203">
        <v>2</v>
      </c>
      <c r="M1203" t="s">
        <v>262</v>
      </c>
      <c r="N1203">
        <v>0</v>
      </c>
      <c r="R1203" s="2">
        <f t="shared" si="37"/>
        <v>0</v>
      </c>
      <c r="S1203" s="2">
        <f>VLOOKUP(A1203,'Health Total'!$A$2:$S$226,14,0)</f>
        <v>249</v>
      </c>
    </row>
    <row r="1204" spans="1:19" x14ac:dyDescent="0.45">
      <c r="A1204" s="2" t="str">
        <f t="shared" si="36"/>
        <v>2023|Wairarapa|Total - dwelling type</v>
      </c>
      <c r="B1204" t="s">
        <v>16</v>
      </c>
      <c r="C1204" t="s">
        <v>17</v>
      </c>
      <c r="D1204" t="s">
        <v>18</v>
      </c>
      <c r="E1204" t="s">
        <v>19</v>
      </c>
      <c r="F1204">
        <v>2023</v>
      </c>
      <c r="G1204">
        <v>2023</v>
      </c>
      <c r="H1204">
        <v>304</v>
      </c>
      <c r="I1204" t="s">
        <v>241</v>
      </c>
      <c r="J1204">
        <v>3</v>
      </c>
      <c r="K1204" t="s">
        <v>28</v>
      </c>
      <c r="L1204">
        <v>99</v>
      </c>
      <c r="M1204" t="s">
        <v>260</v>
      </c>
      <c r="N1204">
        <v>225</v>
      </c>
      <c r="R1204" s="2">
        <f t="shared" si="37"/>
        <v>0.95419847328244278</v>
      </c>
      <c r="S1204" s="2">
        <f>VLOOKUP(A1204,'Health Total'!$A$2:$S$226,14,0)</f>
        <v>23580</v>
      </c>
    </row>
    <row r="1205" spans="1:19" x14ac:dyDescent="0.45">
      <c r="A1205" s="2" t="str">
        <f t="shared" si="36"/>
        <v>2023|Wairarapa|Private Dwelling</v>
      </c>
      <c r="B1205" t="s">
        <v>16</v>
      </c>
      <c r="C1205" t="s">
        <v>17</v>
      </c>
      <c r="D1205" t="s">
        <v>18</v>
      </c>
      <c r="E1205" t="s">
        <v>19</v>
      </c>
      <c r="F1205">
        <v>2023</v>
      </c>
      <c r="G1205">
        <v>2023</v>
      </c>
      <c r="H1205">
        <v>304</v>
      </c>
      <c r="I1205" t="s">
        <v>241</v>
      </c>
      <c r="J1205">
        <v>999</v>
      </c>
      <c r="K1205" t="s">
        <v>29</v>
      </c>
      <c r="L1205">
        <v>1</v>
      </c>
      <c r="M1205" t="s">
        <v>261</v>
      </c>
      <c r="N1205">
        <v>23334</v>
      </c>
      <c r="R1205" s="2">
        <f t="shared" si="37"/>
        <v>100</v>
      </c>
      <c r="S1205" s="2">
        <f>VLOOKUP(A1205,'Health Total'!$A$2:$S$226,14,0)</f>
        <v>23334</v>
      </c>
    </row>
    <row r="1206" spans="1:19" x14ac:dyDescent="0.45">
      <c r="A1206" s="2" t="str">
        <f t="shared" si="36"/>
        <v>2023|Wairarapa|Non-private Dwelling</v>
      </c>
      <c r="B1206" t="s">
        <v>16</v>
      </c>
      <c r="C1206" t="s">
        <v>17</v>
      </c>
      <c r="D1206" t="s">
        <v>18</v>
      </c>
      <c r="E1206" t="s">
        <v>19</v>
      </c>
      <c r="F1206">
        <v>2023</v>
      </c>
      <c r="G1206">
        <v>2023</v>
      </c>
      <c r="H1206">
        <v>304</v>
      </c>
      <c r="I1206" t="s">
        <v>241</v>
      </c>
      <c r="J1206">
        <v>999</v>
      </c>
      <c r="K1206" t="s">
        <v>29</v>
      </c>
      <c r="L1206">
        <v>2</v>
      </c>
      <c r="M1206" t="s">
        <v>262</v>
      </c>
      <c r="N1206">
        <v>249</v>
      </c>
      <c r="R1206" s="2">
        <f t="shared" si="37"/>
        <v>100</v>
      </c>
      <c r="S1206" s="2">
        <f>VLOOKUP(A1206,'Health Total'!$A$2:$S$226,14,0)</f>
        <v>249</v>
      </c>
    </row>
    <row r="1207" spans="1:19" x14ac:dyDescent="0.45">
      <c r="A1207" s="2" t="str">
        <f t="shared" si="36"/>
        <v>2023|Wairarapa|Total - dwelling type</v>
      </c>
      <c r="B1207" t="s">
        <v>16</v>
      </c>
      <c r="C1207" t="s">
        <v>17</v>
      </c>
      <c r="D1207" t="s">
        <v>18</v>
      </c>
      <c r="E1207" t="s">
        <v>19</v>
      </c>
      <c r="F1207">
        <v>2023</v>
      </c>
      <c r="G1207">
        <v>2023</v>
      </c>
      <c r="H1207">
        <v>304</v>
      </c>
      <c r="I1207" t="s">
        <v>241</v>
      </c>
      <c r="J1207">
        <v>999</v>
      </c>
      <c r="K1207" t="s">
        <v>29</v>
      </c>
      <c r="L1207">
        <v>99</v>
      </c>
      <c r="M1207" t="s">
        <v>260</v>
      </c>
      <c r="N1207">
        <v>23580</v>
      </c>
      <c r="R1207" s="2">
        <f t="shared" si="37"/>
        <v>100</v>
      </c>
      <c r="S1207" s="2">
        <f>VLOOKUP(A1207,'Health Total'!$A$2:$S$226,14,0)</f>
        <v>23580</v>
      </c>
    </row>
    <row r="1208" spans="1:19" x14ac:dyDescent="0.45">
      <c r="A1208" s="2" t="str">
        <f t="shared" si="36"/>
        <v>2023|Te Waipounamu|Private Dwelling</v>
      </c>
      <c r="B1208" t="s">
        <v>16</v>
      </c>
      <c r="C1208" t="s">
        <v>17</v>
      </c>
      <c r="D1208" t="s">
        <v>18</v>
      </c>
      <c r="E1208" t="s">
        <v>19</v>
      </c>
      <c r="F1208">
        <v>2023</v>
      </c>
      <c r="G1208">
        <v>2023</v>
      </c>
      <c r="H1208">
        <v>40</v>
      </c>
      <c r="I1208" t="s">
        <v>240</v>
      </c>
      <c r="J1208">
        <v>1</v>
      </c>
      <c r="K1208" t="s">
        <v>22</v>
      </c>
      <c r="L1208">
        <v>1</v>
      </c>
      <c r="M1208" t="s">
        <v>261</v>
      </c>
      <c r="N1208">
        <v>461652</v>
      </c>
      <c r="R1208" s="2">
        <f t="shared" si="37"/>
        <v>87.45595489781536</v>
      </c>
      <c r="S1208" s="2">
        <f>VLOOKUP(A1208,'Health Total'!$A$2:$S$226,14,0)</f>
        <v>527868</v>
      </c>
    </row>
    <row r="1209" spans="1:19" x14ac:dyDescent="0.45">
      <c r="A1209" s="2" t="str">
        <f t="shared" si="36"/>
        <v>2023|Te Waipounamu|Non-private Dwelling</v>
      </c>
      <c r="B1209" t="s">
        <v>16</v>
      </c>
      <c r="C1209" t="s">
        <v>17</v>
      </c>
      <c r="D1209" t="s">
        <v>18</v>
      </c>
      <c r="E1209" t="s">
        <v>19</v>
      </c>
      <c r="F1209">
        <v>2023</v>
      </c>
      <c r="G1209">
        <v>2023</v>
      </c>
      <c r="H1209">
        <v>40</v>
      </c>
      <c r="I1209" t="s">
        <v>240</v>
      </c>
      <c r="J1209">
        <v>1</v>
      </c>
      <c r="K1209" t="s">
        <v>22</v>
      </c>
      <c r="L1209">
        <v>2</v>
      </c>
      <c r="M1209" t="s">
        <v>262</v>
      </c>
      <c r="N1209">
        <v>4302</v>
      </c>
      <c r="R1209" s="2">
        <f t="shared" si="37"/>
        <v>68.02656546489564</v>
      </c>
      <c r="S1209" s="2">
        <f>VLOOKUP(A1209,'Health Total'!$A$2:$S$226,14,0)</f>
        <v>6324</v>
      </c>
    </row>
    <row r="1210" spans="1:19" x14ac:dyDescent="0.45">
      <c r="A1210" s="2" t="str">
        <f t="shared" si="36"/>
        <v>2023|Te Waipounamu|Total - dwelling type</v>
      </c>
      <c r="B1210" t="s">
        <v>16</v>
      </c>
      <c r="C1210" t="s">
        <v>17</v>
      </c>
      <c r="D1210" t="s">
        <v>18</v>
      </c>
      <c r="E1210" t="s">
        <v>19</v>
      </c>
      <c r="F1210">
        <v>2023</v>
      </c>
      <c r="G1210">
        <v>2023</v>
      </c>
      <c r="H1210">
        <v>40</v>
      </c>
      <c r="I1210" t="s">
        <v>240</v>
      </c>
      <c r="J1210">
        <v>1</v>
      </c>
      <c r="K1210" t="s">
        <v>22</v>
      </c>
      <c r="L1210">
        <v>99</v>
      </c>
      <c r="M1210" t="s">
        <v>260</v>
      </c>
      <c r="N1210">
        <v>465954</v>
      </c>
      <c r="R1210" s="2">
        <f t="shared" si="37"/>
        <v>87.225941234612264</v>
      </c>
      <c r="S1210" s="2">
        <f>VLOOKUP(A1210,'Health Total'!$A$2:$S$226,14,0)</f>
        <v>534192</v>
      </c>
    </row>
    <row r="1211" spans="1:19" x14ac:dyDescent="0.45">
      <c r="A1211" s="2" t="str">
        <f t="shared" si="36"/>
        <v>2023|Te Waipounamu|Private Dwelling</v>
      </c>
      <c r="B1211" t="s">
        <v>16</v>
      </c>
      <c r="C1211" t="s">
        <v>17</v>
      </c>
      <c r="D1211" t="s">
        <v>18</v>
      </c>
      <c r="E1211" t="s">
        <v>19</v>
      </c>
      <c r="F1211">
        <v>2023</v>
      </c>
      <c r="G1211">
        <v>2023</v>
      </c>
      <c r="H1211">
        <v>40</v>
      </c>
      <c r="I1211" t="s">
        <v>240</v>
      </c>
      <c r="J1211">
        <v>2</v>
      </c>
      <c r="K1211" t="s">
        <v>23</v>
      </c>
      <c r="L1211">
        <v>1</v>
      </c>
      <c r="M1211" t="s">
        <v>261</v>
      </c>
      <c r="N1211">
        <v>60096</v>
      </c>
      <c r="R1211" s="2">
        <f t="shared" si="37"/>
        <v>11.384664347905158</v>
      </c>
      <c r="S1211" s="2">
        <f>VLOOKUP(A1211,'Health Total'!$A$2:$S$226,14,0)</f>
        <v>527868</v>
      </c>
    </row>
    <row r="1212" spans="1:19" x14ac:dyDescent="0.45">
      <c r="A1212" s="2" t="str">
        <f t="shared" si="36"/>
        <v>2023|Te Waipounamu|Non-private Dwelling</v>
      </c>
      <c r="B1212" t="s">
        <v>16</v>
      </c>
      <c r="C1212" t="s">
        <v>17</v>
      </c>
      <c r="D1212" t="s">
        <v>18</v>
      </c>
      <c r="E1212" t="s">
        <v>19</v>
      </c>
      <c r="F1212">
        <v>2023</v>
      </c>
      <c r="G1212">
        <v>2023</v>
      </c>
      <c r="H1212">
        <v>40</v>
      </c>
      <c r="I1212" t="s">
        <v>240</v>
      </c>
      <c r="J1212">
        <v>2</v>
      </c>
      <c r="K1212" t="s">
        <v>23</v>
      </c>
      <c r="L1212">
        <v>2</v>
      </c>
      <c r="M1212" t="s">
        <v>262</v>
      </c>
      <c r="N1212">
        <v>1983</v>
      </c>
      <c r="R1212" s="2">
        <f t="shared" si="37"/>
        <v>31.356736242884249</v>
      </c>
      <c r="S1212" s="2">
        <f>VLOOKUP(A1212,'Health Total'!$A$2:$S$226,14,0)</f>
        <v>6324</v>
      </c>
    </row>
    <row r="1213" spans="1:19" x14ac:dyDescent="0.45">
      <c r="A1213" s="2" t="str">
        <f t="shared" si="36"/>
        <v>2023|Te Waipounamu|Total - dwelling type</v>
      </c>
      <c r="B1213" t="s">
        <v>16</v>
      </c>
      <c r="C1213" t="s">
        <v>17</v>
      </c>
      <c r="D1213" t="s">
        <v>18</v>
      </c>
      <c r="E1213" t="s">
        <v>19</v>
      </c>
      <c r="F1213">
        <v>2023</v>
      </c>
      <c r="G1213">
        <v>2023</v>
      </c>
      <c r="H1213">
        <v>40</v>
      </c>
      <c r="I1213" t="s">
        <v>240</v>
      </c>
      <c r="J1213">
        <v>2</v>
      </c>
      <c r="K1213" t="s">
        <v>23</v>
      </c>
      <c r="L1213">
        <v>99</v>
      </c>
      <c r="M1213" t="s">
        <v>260</v>
      </c>
      <c r="N1213">
        <v>62076</v>
      </c>
      <c r="R1213" s="2">
        <f t="shared" si="37"/>
        <v>11.620540929104143</v>
      </c>
      <c r="S1213" s="2">
        <f>VLOOKUP(A1213,'Health Total'!$A$2:$S$226,14,0)</f>
        <v>534192</v>
      </c>
    </row>
    <row r="1214" spans="1:19" x14ac:dyDescent="0.45">
      <c r="A1214" s="2" t="str">
        <f t="shared" si="36"/>
        <v>2023|Te Waipounamu|Private Dwelling</v>
      </c>
      <c r="B1214" t="s">
        <v>16</v>
      </c>
      <c r="C1214" t="s">
        <v>17</v>
      </c>
      <c r="D1214" t="s">
        <v>18</v>
      </c>
      <c r="E1214" t="s">
        <v>19</v>
      </c>
      <c r="F1214">
        <v>2023</v>
      </c>
      <c r="G1214">
        <v>2023</v>
      </c>
      <c r="H1214">
        <v>40</v>
      </c>
      <c r="I1214" t="s">
        <v>240</v>
      </c>
      <c r="J1214">
        <v>21</v>
      </c>
      <c r="K1214" t="s">
        <v>26</v>
      </c>
      <c r="L1214">
        <v>1</v>
      </c>
      <c r="M1214" t="s">
        <v>261</v>
      </c>
      <c r="N1214">
        <v>29955</v>
      </c>
      <c r="R1214" s="2">
        <f t="shared" si="37"/>
        <v>5.6747141330787239</v>
      </c>
      <c r="S1214" s="2">
        <f>VLOOKUP(A1214,'Health Total'!$A$2:$S$226,14,0)</f>
        <v>527868</v>
      </c>
    </row>
    <row r="1215" spans="1:19" x14ac:dyDescent="0.45">
      <c r="A1215" s="2" t="str">
        <f t="shared" si="36"/>
        <v>2023|Te Waipounamu|Non-private Dwelling</v>
      </c>
      <c r="B1215" t="s">
        <v>16</v>
      </c>
      <c r="C1215" t="s">
        <v>17</v>
      </c>
      <c r="D1215" t="s">
        <v>18</v>
      </c>
      <c r="E1215" t="s">
        <v>19</v>
      </c>
      <c r="F1215">
        <v>2023</v>
      </c>
      <c r="G1215">
        <v>2023</v>
      </c>
      <c r="H1215">
        <v>40</v>
      </c>
      <c r="I1215" t="s">
        <v>240</v>
      </c>
      <c r="J1215">
        <v>21</v>
      </c>
      <c r="K1215" t="s">
        <v>26</v>
      </c>
      <c r="L1215">
        <v>2</v>
      </c>
      <c r="M1215" t="s">
        <v>262</v>
      </c>
      <c r="N1215">
        <v>507</v>
      </c>
      <c r="R1215" s="2">
        <f t="shared" si="37"/>
        <v>8.0170777988614805</v>
      </c>
      <c r="S1215" s="2">
        <f>VLOOKUP(A1215,'Health Total'!$A$2:$S$226,14,0)</f>
        <v>6324</v>
      </c>
    </row>
    <row r="1216" spans="1:19" x14ac:dyDescent="0.45">
      <c r="A1216" s="2" t="str">
        <f t="shared" si="36"/>
        <v>2023|Te Waipounamu|Total - dwelling type</v>
      </c>
      <c r="B1216" t="s">
        <v>16</v>
      </c>
      <c r="C1216" t="s">
        <v>17</v>
      </c>
      <c r="D1216" t="s">
        <v>18</v>
      </c>
      <c r="E1216" t="s">
        <v>19</v>
      </c>
      <c r="F1216">
        <v>2023</v>
      </c>
      <c r="G1216">
        <v>2023</v>
      </c>
      <c r="H1216">
        <v>40</v>
      </c>
      <c r="I1216" t="s">
        <v>240</v>
      </c>
      <c r="J1216">
        <v>21</v>
      </c>
      <c r="K1216" t="s">
        <v>26</v>
      </c>
      <c r="L1216">
        <v>99</v>
      </c>
      <c r="M1216" t="s">
        <v>260</v>
      </c>
      <c r="N1216">
        <v>30465</v>
      </c>
      <c r="R1216" s="2">
        <f t="shared" si="37"/>
        <v>5.7030056608859736</v>
      </c>
      <c r="S1216" s="2">
        <f>VLOOKUP(A1216,'Health Total'!$A$2:$S$226,14,0)</f>
        <v>534192</v>
      </c>
    </row>
    <row r="1217" spans="1:19" x14ac:dyDescent="0.45">
      <c r="A1217" s="2" t="str">
        <f t="shared" si="36"/>
        <v>2023|Te Waipounamu|Private Dwelling</v>
      </c>
      <c r="B1217" t="s">
        <v>16</v>
      </c>
      <c r="C1217" t="s">
        <v>17</v>
      </c>
      <c r="D1217" t="s">
        <v>18</v>
      </c>
      <c r="E1217" t="s">
        <v>19</v>
      </c>
      <c r="F1217">
        <v>2023</v>
      </c>
      <c r="G1217">
        <v>2023</v>
      </c>
      <c r="H1217">
        <v>40</v>
      </c>
      <c r="I1217" t="s">
        <v>240</v>
      </c>
      <c r="J1217">
        <v>22</v>
      </c>
      <c r="K1217" t="s">
        <v>27</v>
      </c>
      <c r="L1217">
        <v>1</v>
      </c>
      <c r="M1217" t="s">
        <v>261</v>
      </c>
      <c r="N1217">
        <v>30141</v>
      </c>
      <c r="R1217" s="2">
        <f t="shared" si="37"/>
        <v>5.7099502148264341</v>
      </c>
      <c r="S1217" s="2">
        <f>VLOOKUP(A1217,'Health Total'!$A$2:$S$226,14,0)</f>
        <v>527868</v>
      </c>
    </row>
    <row r="1218" spans="1:19" x14ac:dyDescent="0.45">
      <c r="A1218" s="2" t="str">
        <f t="shared" si="36"/>
        <v>2023|Te Waipounamu|Non-private Dwelling</v>
      </c>
      <c r="B1218" t="s">
        <v>16</v>
      </c>
      <c r="C1218" t="s">
        <v>17</v>
      </c>
      <c r="D1218" t="s">
        <v>18</v>
      </c>
      <c r="E1218" t="s">
        <v>19</v>
      </c>
      <c r="F1218">
        <v>2023</v>
      </c>
      <c r="G1218">
        <v>2023</v>
      </c>
      <c r="H1218">
        <v>40</v>
      </c>
      <c r="I1218" t="s">
        <v>240</v>
      </c>
      <c r="J1218">
        <v>22</v>
      </c>
      <c r="K1218" t="s">
        <v>27</v>
      </c>
      <c r="L1218">
        <v>2</v>
      </c>
      <c r="M1218" t="s">
        <v>262</v>
      </c>
      <c r="N1218">
        <v>1473</v>
      </c>
      <c r="R1218" s="2">
        <f t="shared" si="37"/>
        <v>23.29222011385199</v>
      </c>
      <c r="S1218" s="2">
        <f>VLOOKUP(A1218,'Health Total'!$A$2:$S$226,14,0)</f>
        <v>6324</v>
      </c>
    </row>
    <row r="1219" spans="1:19" x14ac:dyDescent="0.45">
      <c r="A1219" s="2" t="str">
        <f t="shared" ref="A1219:A1282" si="38">G1219&amp;"|"&amp;I1219&amp;"|"&amp;M1219</f>
        <v>2023|Te Waipounamu|Total - dwelling type</v>
      </c>
      <c r="B1219" t="s">
        <v>16</v>
      </c>
      <c r="C1219" t="s">
        <v>17</v>
      </c>
      <c r="D1219" t="s">
        <v>18</v>
      </c>
      <c r="E1219" t="s">
        <v>19</v>
      </c>
      <c r="F1219">
        <v>2023</v>
      </c>
      <c r="G1219">
        <v>2023</v>
      </c>
      <c r="H1219">
        <v>40</v>
      </c>
      <c r="I1219" t="s">
        <v>240</v>
      </c>
      <c r="J1219">
        <v>22</v>
      </c>
      <c r="K1219" t="s">
        <v>27</v>
      </c>
      <c r="L1219">
        <v>99</v>
      </c>
      <c r="M1219" t="s">
        <v>260</v>
      </c>
      <c r="N1219">
        <v>31614</v>
      </c>
      <c r="R1219" s="2">
        <f t="shared" ref="R1219:R1282" si="39">IF(P1219&lt;&gt;"_U",IFERROR((N1219/S1219*100),"."),".")</f>
        <v>5.9180968640488816</v>
      </c>
      <c r="S1219" s="2">
        <f>VLOOKUP(A1219,'Health Total'!$A$2:$S$226,14,0)</f>
        <v>534192</v>
      </c>
    </row>
    <row r="1220" spans="1:19" x14ac:dyDescent="0.45">
      <c r="A1220" s="2" t="str">
        <f t="shared" si="38"/>
        <v>2023|Te Waipounamu|Private Dwelling</v>
      </c>
      <c r="B1220" t="s">
        <v>16</v>
      </c>
      <c r="C1220" t="s">
        <v>17</v>
      </c>
      <c r="D1220" t="s">
        <v>18</v>
      </c>
      <c r="E1220" t="s">
        <v>19</v>
      </c>
      <c r="F1220">
        <v>2023</v>
      </c>
      <c r="G1220">
        <v>2023</v>
      </c>
      <c r="H1220">
        <v>40</v>
      </c>
      <c r="I1220" t="s">
        <v>240</v>
      </c>
      <c r="J1220">
        <v>3</v>
      </c>
      <c r="K1220" t="s">
        <v>28</v>
      </c>
      <c r="L1220">
        <v>1</v>
      </c>
      <c r="M1220" t="s">
        <v>261</v>
      </c>
      <c r="N1220">
        <v>6120</v>
      </c>
      <c r="R1220" s="2">
        <f t="shared" si="39"/>
        <v>1.159380754279479</v>
      </c>
      <c r="S1220" s="2">
        <f>VLOOKUP(A1220,'Health Total'!$A$2:$S$226,14,0)</f>
        <v>527868</v>
      </c>
    </row>
    <row r="1221" spans="1:19" x14ac:dyDescent="0.45">
      <c r="A1221" s="2" t="str">
        <f t="shared" si="38"/>
        <v>2023|Te Waipounamu|Non-private Dwelling</v>
      </c>
      <c r="B1221" t="s">
        <v>16</v>
      </c>
      <c r="C1221" t="s">
        <v>17</v>
      </c>
      <c r="D1221" t="s">
        <v>18</v>
      </c>
      <c r="E1221" t="s">
        <v>19</v>
      </c>
      <c r="F1221">
        <v>2023</v>
      </c>
      <c r="G1221">
        <v>2023</v>
      </c>
      <c r="H1221">
        <v>40</v>
      </c>
      <c r="I1221" t="s">
        <v>240</v>
      </c>
      <c r="J1221">
        <v>3</v>
      </c>
      <c r="K1221" t="s">
        <v>28</v>
      </c>
      <c r="L1221">
        <v>2</v>
      </c>
      <c r="M1221" t="s">
        <v>262</v>
      </c>
      <c r="N1221">
        <v>39</v>
      </c>
      <c r="R1221" s="2">
        <f t="shared" si="39"/>
        <v>0.61669829222011385</v>
      </c>
      <c r="S1221" s="2">
        <f>VLOOKUP(A1221,'Health Total'!$A$2:$S$226,14,0)</f>
        <v>6324</v>
      </c>
    </row>
    <row r="1222" spans="1:19" x14ac:dyDescent="0.45">
      <c r="A1222" s="2" t="str">
        <f t="shared" si="38"/>
        <v>2023|Te Waipounamu|Total - dwelling type</v>
      </c>
      <c r="B1222" t="s">
        <v>16</v>
      </c>
      <c r="C1222" t="s">
        <v>17</v>
      </c>
      <c r="D1222" t="s">
        <v>18</v>
      </c>
      <c r="E1222" t="s">
        <v>19</v>
      </c>
      <c r="F1222">
        <v>2023</v>
      </c>
      <c r="G1222">
        <v>2023</v>
      </c>
      <c r="H1222">
        <v>40</v>
      </c>
      <c r="I1222" t="s">
        <v>240</v>
      </c>
      <c r="J1222">
        <v>3</v>
      </c>
      <c r="K1222" t="s">
        <v>28</v>
      </c>
      <c r="L1222">
        <v>99</v>
      </c>
      <c r="M1222" t="s">
        <v>260</v>
      </c>
      <c r="N1222">
        <v>6162</v>
      </c>
      <c r="R1222" s="2">
        <f t="shared" si="39"/>
        <v>1.1535178362835834</v>
      </c>
      <c r="S1222" s="2">
        <f>VLOOKUP(A1222,'Health Total'!$A$2:$S$226,14,0)</f>
        <v>534192</v>
      </c>
    </row>
    <row r="1223" spans="1:19" x14ac:dyDescent="0.45">
      <c r="A1223" s="2" t="str">
        <f t="shared" si="38"/>
        <v>2023|Te Waipounamu|Private Dwelling</v>
      </c>
      <c r="B1223" t="s">
        <v>16</v>
      </c>
      <c r="C1223" t="s">
        <v>17</v>
      </c>
      <c r="D1223" t="s">
        <v>18</v>
      </c>
      <c r="E1223" t="s">
        <v>19</v>
      </c>
      <c r="F1223">
        <v>2023</v>
      </c>
      <c r="G1223">
        <v>2023</v>
      </c>
      <c r="H1223">
        <v>40</v>
      </c>
      <c r="I1223" t="s">
        <v>240</v>
      </c>
      <c r="J1223">
        <v>999</v>
      </c>
      <c r="K1223" t="s">
        <v>29</v>
      </c>
      <c r="L1223">
        <v>1</v>
      </c>
      <c r="M1223" t="s">
        <v>261</v>
      </c>
      <c r="N1223">
        <v>527868</v>
      </c>
      <c r="R1223" s="2">
        <f t="shared" si="39"/>
        <v>100</v>
      </c>
      <c r="S1223" s="2">
        <f>VLOOKUP(A1223,'Health Total'!$A$2:$S$226,14,0)</f>
        <v>527868</v>
      </c>
    </row>
    <row r="1224" spans="1:19" x14ac:dyDescent="0.45">
      <c r="A1224" s="2" t="str">
        <f t="shared" si="38"/>
        <v>2023|Te Waipounamu|Non-private Dwelling</v>
      </c>
      <c r="B1224" t="s">
        <v>16</v>
      </c>
      <c r="C1224" t="s">
        <v>17</v>
      </c>
      <c r="D1224" t="s">
        <v>18</v>
      </c>
      <c r="E1224" t="s">
        <v>19</v>
      </c>
      <c r="F1224">
        <v>2023</v>
      </c>
      <c r="G1224">
        <v>2023</v>
      </c>
      <c r="H1224">
        <v>40</v>
      </c>
      <c r="I1224" t="s">
        <v>240</v>
      </c>
      <c r="J1224">
        <v>999</v>
      </c>
      <c r="K1224" t="s">
        <v>29</v>
      </c>
      <c r="L1224">
        <v>2</v>
      </c>
      <c r="M1224" t="s">
        <v>262</v>
      </c>
      <c r="N1224">
        <v>6324</v>
      </c>
      <c r="R1224" s="2">
        <f t="shared" si="39"/>
        <v>100</v>
      </c>
      <c r="S1224" s="2">
        <f>VLOOKUP(A1224,'Health Total'!$A$2:$S$226,14,0)</f>
        <v>6324</v>
      </c>
    </row>
    <row r="1225" spans="1:19" x14ac:dyDescent="0.45">
      <c r="A1225" s="2" t="str">
        <f t="shared" si="38"/>
        <v>2023|Te Waipounamu|Total - dwelling type</v>
      </c>
      <c r="B1225" t="s">
        <v>16</v>
      </c>
      <c r="C1225" t="s">
        <v>17</v>
      </c>
      <c r="D1225" t="s">
        <v>18</v>
      </c>
      <c r="E1225" t="s">
        <v>19</v>
      </c>
      <c r="F1225">
        <v>2023</v>
      </c>
      <c r="G1225">
        <v>2023</v>
      </c>
      <c r="H1225">
        <v>40</v>
      </c>
      <c r="I1225" t="s">
        <v>240</v>
      </c>
      <c r="J1225">
        <v>999</v>
      </c>
      <c r="K1225" t="s">
        <v>29</v>
      </c>
      <c r="L1225">
        <v>99</v>
      </c>
      <c r="M1225" t="s">
        <v>260</v>
      </c>
      <c r="N1225">
        <v>534192</v>
      </c>
      <c r="R1225" s="2">
        <f t="shared" si="39"/>
        <v>100</v>
      </c>
      <c r="S1225" s="2">
        <f>VLOOKUP(A1225,'Health Total'!$A$2:$S$226,14,0)</f>
        <v>534192</v>
      </c>
    </row>
    <row r="1226" spans="1:19" x14ac:dyDescent="0.45">
      <c r="A1226" s="2" t="str">
        <f t="shared" si="38"/>
        <v>2023|Nelson Marlborough|Private Dwelling</v>
      </c>
      <c r="B1226" t="s">
        <v>16</v>
      </c>
      <c r="C1226" t="s">
        <v>17</v>
      </c>
      <c r="D1226" t="s">
        <v>18</v>
      </c>
      <c r="E1226" t="s">
        <v>19</v>
      </c>
      <c r="F1226">
        <v>2023</v>
      </c>
      <c r="G1226">
        <v>2023</v>
      </c>
      <c r="H1226">
        <v>400</v>
      </c>
      <c r="I1226" t="s">
        <v>239</v>
      </c>
      <c r="J1226">
        <v>1</v>
      </c>
      <c r="K1226" t="s">
        <v>22</v>
      </c>
      <c r="L1226">
        <v>1</v>
      </c>
      <c r="M1226" t="s">
        <v>261</v>
      </c>
      <c r="N1226">
        <v>62901</v>
      </c>
      <c r="R1226" s="2">
        <f t="shared" si="39"/>
        <v>86.508231216734742</v>
      </c>
      <c r="S1226" s="2">
        <f>VLOOKUP(A1226,'Health Total'!$A$2:$S$226,14,0)</f>
        <v>72711</v>
      </c>
    </row>
    <row r="1227" spans="1:19" x14ac:dyDescent="0.45">
      <c r="A1227" s="2" t="str">
        <f t="shared" si="38"/>
        <v>2023|Nelson Marlborough|Non-private Dwelling</v>
      </c>
      <c r="B1227" t="s">
        <v>16</v>
      </c>
      <c r="C1227" t="s">
        <v>17</v>
      </c>
      <c r="D1227" t="s">
        <v>18</v>
      </c>
      <c r="E1227" t="s">
        <v>19</v>
      </c>
      <c r="F1227">
        <v>2023</v>
      </c>
      <c r="G1227">
        <v>2023</v>
      </c>
      <c r="H1227">
        <v>400</v>
      </c>
      <c r="I1227" t="s">
        <v>239</v>
      </c>
      <c r="J1227">
        <v>1</v>
      </c>
      <c r="K1227" t="s">
        <v>22</v>
      </c>
      <c r="L1227">
        <v>2</v>
      </c>
      <c r="M1227" t="s">
        <v>262</v>
      </c>
      <c r="N1227">
        <v>870</v>
      </c>
      <c r="R1227" s="2">
        <f t="shared" si="39"/>
        <v>67.599067599067595</v>
      </c>
      <c r="S1227" s="2">
        <f>VLOOKUP(A1227,'Health Total'!$A$2:$S$226,14,0)</f>
        <v>1287</v>
      </c>
    </row>
    <row r="1228" spans="1:19" x14ac:dyDescent="0.45">
      <c r="A1228" s="2" t="str">
        <f t="shared" si="38"/>
        <v>2023|Nelson Marlborough|Total - dwelling type</v>
      </c>
      <c r="B1228" t="s">
        <v>16</v>
      </c>
      <c r="C1228" t="s">
        <v>17</v>
      </c>
      <c r="D1228" t="s">
        <v>18</v>
      </c>
      <c r="E1228" t="s">
        <v>19</v>
      </c>
      <c r="F1228">
        <v>2023</v>
      </c>
      <c r="G1228">
        <v>2023</v>
      </c>
      <c r="H1228">
        <v>400</v>
      </c>
      <c r="I1228" t="s">
        <v>239</v>
      </c>
      <c r="J1228">
        <v>1</v>
      </c>
      <c r="K1228" t="s">
        <v>22</v>
      </c>
      <c r="L1228">
        <v>99</v>
      </c>
      <c r="M1228" t="s">
        <v>260</v>
      </c>
      <c r="N1228">
        <v>63771</v>
      </c>
      <c r="R1228" s="2">
        <f t="shared" si="39"/>
        <v>86.17935619881618</v>
      </c>
      <c r="S1228" s="2">
        <f>VLOOKUP(A1228,'Health Total'!$A$2:$S$226,14,0)</f>
        <v>73998</v>
      </c>
    </row>
    <row r="1229" spans="1:19" x14ac:dyDescent="0.45">
      <c r="A1229" s="2" t="str">
        <f t="shared" si="38"/>
        <v>2023|Nelson Marlborough|Private Dwelling</v>
      </c>
      <c r="B1229" t="s">
        <v>16</v>
      </c>
      <c r="C1229" t="s">
        <v>17</v>
      </c>
      <c r="D1229" t="s">
        <v>18</v>
      </c>
      <c r="E1229" t="s">
        <v>19</v>
      </c>
      <c r="F1229">
        <v>2023</v>
      </c>
      <c r="G1229">
        <v>2023</v>
      </c>
      <c r="H1229">
        <v>400</v>
      </c>
      <c r="I1229" t="s">
        <v>239</v>
      </c>
      <c r="J1229">
        <v>2</v>
      </c>
      <c r="K1229" t="s">
        <v>23</v>
      </c>
      <c r="L1229">
        <v>1</v>
      </c>
      <c r="M1229" t="s">
        <v>261</v>
      </c>
      <c r="N1229">
        <v>9123</v>
      </c>
      <c r="R1229" s="2">
        <f t="shared" si="39"/>
        <v>12.546932376119157</v>
      </c>
      <c r="S1229" s="2">
        <f>VLOOKUP(A1229,'Health Total'!$A$2:$S$226,14,0)</f>
        <v>72711</v>
      </c>
    </row>
    <row r="1230" spans="1:19" x14ac:dyDescent="0.45">
      <c r="A1230" s="2" t="str">
        <f t="shared" si="38"/>
        <v>2023|Nelson Marlborough|Non-private Dwelling</v>
      </c>
      <c r="B1230" t="s">
        <v>16</v>
      </c>
      <c r="C1230" t="s">
        <v>17</v>
      </c>
      <c r="D1230" t="s">
        <v>18</v>
      </c>
      <c r="E1230" t="s">
        <v>19</v>
      </c>
      <c r="F1230">
        <v>2023</v>
      </c>
      <c r="G1230">
        <v>2023</v>
      </c>
      <c r="H1230">
        <v>400</v>
      </c>
      <c r="I1230" t="s">
        <v>239</v>
      </c>
      <c r="J1230">
        <v>2</v>
      </c>
      <c r="K1230" t="s">
        <v>23</v>
      </c>
      <c r="L1230">
        <v>2</v>
      </c>
      <c r="M1230" t="s">
        <v>262</v>
      </c>
      <c r="N1230">
        <v>408</v>
      </c>
      <c r="R1230" s="2">
        <f t="shared" si="39"/>
        <v>31.701631701631701</v>
      </c>
      <c r="S1230" s="2">
        <f>VLOOKUP(A1230,'Health Total'!$A$2:$S$226,14,0)</f>
        <v>1287</v>
      </c>
    </row>
    <row r="1231" spans="1:19" x14ac:dyDescent="0.45">
      <c r="A1231" s="2" t="str">
        <f t="shared" si="38"/>
        <v>2023|Nelson Marlborough|Total - dwelling type</v>
      </c>
      <c r="B1231" t="s">
        <v>16</v>
      </c>
      <c r="C1231" t="s">
        <v>17</v>
      </c>
      <c r="D1231" t="s">
        <v>18</v>
      </c>
      <c r="E1231" t="s">
        <v>19</v>
      </c>
      <c r="F1231">
        <v>2023</v>
      </c>
      <c r="G1231">
        <v>2023</v>
      </c>
      <c r="H1231">
        <v>400</v>
      </c>
      <c r="I1231" t="s">
        <v>239</v>
      </c>
      <c r="J1231">
        <v>2</v>
      </c>
      <c r="K1231" t="s">
        <v>23</v>
      </c>
      <c r="L1231">
        <v>99</v>
      </c>
      <c r="M1231" t="s">
        <v>260</v>
      </c>
      <c r="N1231">
        <v>9531</v>
      </c>
      <c r="R1231" s="2">
        <f t="shared" si="39"/>
        <v>12.88007783994162</v>
      </c>
      <c r="S1231" s="2">
        <f>VLOOKUP(A1231,'Health Total'!$A$2:$S$226,14,0)</f>
        <v>73998</v>
      </c>
    </row>
    <row r="1232" spans="1:19" x14ac:dyDescent="0.45">
      <c r="A1232" s="2" t="str">
        <f t="shared" si="38"/>
        <v>2023|Nelson Marlborough|Private Dwelling</v>
      </c>
      <c r="B1232" t="s">
        <v>16</v>
      </c>
      <c r="C1232" t="s">
        <v>17</v>
      </c>
      <c r="D1232" t="s">
        <v>18</v>
      </c>
      <c r="E1232" t="s">
        <v>19</v>
      </c>
      <c r="F1232">
        <v>2023</v>
      </c>
      <c r="G1232">
        <v>2023</v>
      </c>
      <c r="H1232">
        <v>400</v>
      </c>
      <c r="I1232" t="s">
        <v>239</v>
      </c>
      <c r="J1232">
        <v>21</v>
      </c>
      <c r="K1232" t="s">
        <v>26</v>
      </c>
      <c r="L1232">
        <v>1</v>
      </c>
      <c r="M1232" t="s">
        <v>261</v>
      </c>
      <c r="N1232">
        <v>4485</v>
      </c>
      <c r="R1232" s="2">
        <f t="shared" si="39"/>
        <v>6.1682551470891616</v>
      </c>
      <c r="S1232" s="2">
        <f>VLOOKUP(A1232,'Health Total'!$A$2:$S$226,14,0)</f>
        <v>72711</v>
      </c>
    </row>
    <row r="1233" spans="1:19" x14ac:dyDescent="0.45">
      <c r="A1233" s="2" t="str">
        <f t="shared" si="38"/>
        <v>2023|Nelson Marlborough|Non-private Dwelling</v>
      </c>
      <c r="B1233" t="s">
        <v>16</v>
      </c>
      <c r="C1233" t="s">
        <v>17</v>
      </c>
      <c r="D1233" t="s">
        <v>18</v>
      </c>
      <c r="E1233" t="s">
        <v>19</v>
      </c>
      <c r="F1233">
        <v>2023</v>
      </c>
      <c r="G1233">
        <v>2023</v>
      </c>
      <c r="H1233">
        <v>400</v>
      </c>
      <c r="I1233" t="s">
        <v>239</v>
      </c>
      <c r="J1233">
        <v>21</v>
      </c>
      <c r="K1233" t="s">
        <v>26</v>
      </c>
      <c r="L1233">
        <v>2</v>
      </c>
      <c r="M1233" t="s">
        <v>262</v>
      </c>
      <c r="N1233">
        <v>87</v>
      </c>
      <c r="R1233" s="2">
        <f t="shared" si="39"/>
        <v>6.7599067599067597</v>
      </c>
      <c r="S1233" s="2">
        <f>VLOOKUP(A1233,'Health Total'!$A$2:$S$226,14,0)</f>
        <v>1287</v>
      </c>
    </row>
    <row r="1234" spans="1:19" x14ac:dyDescent="0.45">
      <c r="A1234" s="2" t="str">
        <f t="shared" si="38"/>
        <v>2023|Nelson Marlborough|Total - dwelling type</v>
      </c>
      <c r="B1234" t="s">
        <v>16</v>
      </c>
      <c r="C1234" t="s">
        <v>17</v>
      </c>
      <c r="D1234" t="s">
        <v>18</v>
      </c>
      <c r="E1234" t="s">
        <v>19</v>
      </c>
      <c r="F1234">
        <v>2023</v>
      </c>
      <c r="G1234">
        <v>2023</v>
      </c>
      <c r="H1234">
        <v>400</v>
      </c>
      <c r="I1234" t="s">
        <v>239</v>
      </c>
      <c r="J1234">
        <v>21</v>
      </c>
      <c r="K1234" t="s">
        <v>26</v>
      </c>
      <c r="L1234">
        <v>99</v>
      </c>
      <c r="M1234" t="s">
        <v>260</v>
      </c>
      <c r="N1234">
        <v>4569</v>
      </c>
      <c r="R1234" s="2">
        <f t="shared" si="39"/>
        <v>6.1744912024649317</v>
      </c>
      <c r="S1234" s="2">
        <f>VLOOKUP(A1234,'Health Total'!$A$2:$S$226,14,0)</f>
        <v>73998</v>
      </c>
    </row>
    <row r="1235" spans="1:19" x14ac:dyDescent="0.45">
      <c r="A1235" s="2" t="str">
        <f t="shared" si="38"/>
        <v>2023|Nelson Marlborough|Private Dwelling</v>
      </c>
      <c r="B1235" t="s">
        <v>16</v>
      </c>
      <c r="C1235" t="s">
        <v>17</v>
      </c>
      <c r="D1235" t="s">
        <v>18</v>
      </c>
      <c r="E1235" t="s">
        <v>19</v>
      </c>
      <c r="F1235">
        <v>2023</v>
      </c>
      <c r="G1235">
        <v>2023</v>
      </c>
      <c r="H1235">
        <v>400</v>
      </c>
      <c r="I1235" t="s">
        <v>239</v>
      </c>
      <c r="J1235">
        <v>22</v>
      </c>
      <c r="K1235" t="s">
        <v>27</v>
      </c>
      <c r="L1235">
        <v>1</v>
      </c>
      <c r="M1235" t="s">
        <v>261</v>
      </c>
      <c r="N1235">
        <v>4641</v>
      </c>
      <c r="R1235" s="2">
        <f t="shared" si="39"/>
        <v>6.3828031522053061</v>
      </c>
      <c r="S1235" s="2">
        <f>VLOOKUP(A1235,'Health Total'!$A$2:$S$226,14,0)</f>
        <v>72711</v>
      </c>
    </row>
    <row r="1236" spans="1:19" x14ac:dyDescent="0.45">
      <c r="A1236" s="2" t="str">
        <f t="shared" si="38"/>
        <v>2023|Nelson Marlborough|Non-private Dwelling</v>
      </c>
      <c r="B1236" t="s">
        <v>16</v>
      </c>
      <c r="C1236" t="s">
        <v>17</v>
      </c>
      <c r="D1236" t="s">
        <v>18</v>
      </c>
      <c r="E1236" t="s">
        <v>19</v>
      </c>
      <c r="F1236">
        <v>2023</v>
      </c>
      <c r="G1236">
        <v>2023</v>
      </c>
      <c r="H1236">
        <v>400</v>
      </c>
      <c r="I1236" t="s">
        <v>239</v>
      </c>
      <c r="J1236">
        <v>22</v>
      </c>
      <c r="K1236" t="s">
        <v>27</v>
      </c>
      <c r="L1236">
        <v>2</v>
      </c>
      <c r="M1236" t="s">
        <v>262</v>
      </c>
      <c r="N1236">
        <v>321</v>
      </c>
      <c r="R1236" s="2">
        <f t="shared" si="39"/>
        <v>24.941724941724942</v>
      </c>
      <c r="S1236" s="2">
        <f>VLOOKUP(A1236,'Health Total'!$A$2:$S$226,14,0)</f>
        <v>1287</v>
      </c>
    </row>
    <row r="1237" spans="1:19" x14ac:dyDescent="0.45">
      <c r="A1237" s="2" t="str">
        <f t="shared" si="38"/>
        <v>2023|Nelson Marlborough|Total - dwelling type</v>
      </c>
      <c r="B1237" t="s">
        <v>16</v>
      </c>
      <c r="C1237" t="s">
        <v>17</v>
      </c>
      <c r="D1237" t="s">
        <v>18</v>
      </c>
      <c r="E1237" t="s">
        <v>19</v>
      </c>
      <c r="F1237">
        <v>2023</v>
      </c>
      <c r="G1237">
        <v>2023</v>
      </c>
      <c r="H1237">
        <v>400</v>
      </c>
      <c r="I1237" t="s">
        <v>239</v>
      </c>
      <c r="J1237">
        <v>22</v>
      </c>
      <c r="K1237" t="s">
        <v>27</v>
      </c>
      <c r="L1237">
        <v>99</v>
      </c>
      <c r="M1237" t="s">
        <v>260</v>
      </c>
      <c r="N1237">
        <v>4962</v>
      </c>
      <c r="R1237" s="2">
        <f t="shared" si="39"/>
        <v>6.7055866374766886</v>
      </c>
      <c r="S1237" s="2">
        <f>VLOOKUP(A1237,'Health Total'!$A$2:$S$226,14,0)</f>
        <v>73998</v>
      </c>
    </row>
    <row r="1238" spans="1:19" x14ac:dyDescent="0.45">
      <c r="A1238" s="2" t="str">
        <f t="shared" si="38"/>
        <v>2023|Nelson Marlborough|Private Dwelling</v>
      </c>
      <c r="B1238" t="s">
        <v>16</v>
      </c>
      <c r="C1238" t="s">
        <v>17</v>
      </c>
      <c r="D1238" t="s">
        <v>18</v>
      </c>
      <c r="E1238" t="s">
        <v>19</v>
      </c>
      <c r="F1238">
        <v>2023</v>
      </c>
      <c r="G1238">
        <v>2023</v>
      </c>
      <c r="H1238">
        <v>400</v>
      </c>
      <c r="I1238" t="s">
        <v>239</v>
      </c>
      <c r="J1238">
        <v>3</v>
      </c>
      <c r="K1238" t="s">
        <v>28</v>
      </c>
      <c r="L1238">
        <v>1</v>
      </c>
      <c r="M1238" t="s">
        <v>261</v>
      </c>
      <c r="N1238">
        <v>681</v>
      </c>
      <c r="R1238" s="2">
        <f t="shared" si="39"/>
        <v>0.93658456079547792</v>
      </c>
      <c r="S1238" s="2">
        <f>VLOOKUP(A1238,'Health Total'!$A$2:$S$226,14,0)</f>
        <v>72711</v>
      </c>
    </row>
    <row r="1239" spans="1:19" x14ac:dyDescent="0.45">
      <c r="A1239" s="2" t="str">
        <f t="shared" si="38"/>
        <v>2023|Nelson Marlborough|Non-private Dwelling</v>
      </c>
      <c r="B1239" t="s">
        <v>16</v>
      </c>
      <c r="C1239" t="s">
        <v>17</v>
      </c>
      <c r="D1239" t="s">
        <v>18</v>
      </c>
      <c r="E1239" t="s">
        <v>19</v>
      </c>
      <c r="F1239">
        <v>2023</v>
      </c>
      <c r="G1239">
        <v>2023</v>
      </c>
      <c r="H1239">
        <v>400</v>
      </c>
      <c r="I1239" t="s">
        <v>239</v>
      </c>
      <c r="J1239">
        <v>3</v>
      </c>
      <c r="K1239" t="s">
        <v>28</v>
      </c>
      <c r="L1239">
        <v>2</v>
      </c>
      <c r="M1239" t="s">
        <v>262</v>
      </c>
      <c r="N1239">
        <v>12</v>
      </c>
      <c r="R1239" s="2">
        <f t="shared" si="39"/>
        <v>0.93240093240093236</v>
      </c>
      <c r="S1239" s="2">
        <f>VLOOKUP(A1239,'Health Total'!$A$2:$S$226,14,0)</f>
        <v>1287</v>
      </c>
    </row>
    <row r="1240" spans="1:19" x14ac:dyDescent="0.45">
      <c r="A1240" s="2" t="str">
        <f t="shared" si="38"/>
        <v>2023|Nelson Marlborough|Total - dwelling type</v>
      </c>
      <c r="B1240" t="s">
        <v>16</v>
      </c>
      <c r="C1240" t="s">
        <v>17</v>
      </c>
      <c r="D1240" t="s">
        <v>18</v>
      </c>
      <c r="E1240" t="s">
        <v>19</v>
      </c>
      <c r="F1240">
        <v>2023</v>
      </c>
      <c r="G1240">
        <v>2023</v>
      </c>
      <c r="H1240">
        <v>400</v>
      </c>
      <c r="I1240" t="s">
        <v>239</v>
      </c>
      <c r="J1240">
        <v>3</v>
      </c>
      <c r="K1240" t="s">
        <v>28</v>
      </c>
      <c r="L1240">
        <v>99</v>
      </c>
      <c r="M1240" t="s">
        <v>260</v>
      </c>
      <c r="N1240">
        <v>693</v>
      </c>
      <c r="R1240" s="2">
        <f t="shared" si="39"/>
        <v>0.93651179761615166</v>
      </c>
      <c r="S1240" s="2">
        <f>VLOOKUP(A1240,'Health Total'!$A$2:$S$226,14,0)</f>
        <v>73998</v>
      </c>
    </row>
    <row r="1241" spans="1:19" x14ac:dyDescent="0.45">
      <c r="A1241" s="2" t="str">
        <f t="shared" si="38"/>
        <v>2023|Nelson Marlborough|Private Dwelling</v>
      </c>
      <c r="B1241" t="s">
        <v>16</v>
      </c>
      <c r="C1241" t="s">
        <v>17</v>
      </c>
      <c r="D1241" t="s">
        <v>18</v>
      </c>
      <c r="E1241" t="s">
        <v>19</v>
      </c>
      <c r="F1241">
        <v>2023</v>
      </c>
      <c r="G1241">
        <v>2023</v>
      </c>
      <c r="H1241">
        <v>400</v>
      </c>
      <c r="I1241" t="s">
        <v>239</v>
      </c>
      <c r="J1241">
        <v>999</v>
      </c>
      <c r="K1241" t="s">
        <v>29</v>
      </c>
      <c r="L1241">
        <v>1</v>
      </c>
      <c r="M1241" t="s">
        <v>261</v>
      </c>
      <c r="N1241">
        <v>72711</v>
      </c>
      <c r="R1241" s="2">
        <f t="shared" si="39"/>
        <v>100</v>
      </c>
      <c r="S1241" s="2">
        <f>VLOOKUP(A1241,'Health Total'!$A$2:$S$226,14,0)</f>
        <v>72711</v>
      </c>
    </row>
    <row r="1242" spans="1:19" x14ac:dyDescent="0.45">
      <c r="A1242" s="2" t="str">
        <f t="shared" si="38"/>
        <v>2023|Nelson Marlborough|Non-private Dwelling</v>
      </c>
      <c r="B1242" t="s">
        <v>16</v>
      </c>
      <c r="C1242" t="s">
        <v>17</v>
      </c>
      <c r="D1242" t="s">
        <v>18</v>
      </c>
      <c r="E1242" t="s">
        <v>19</v>
      </c>
      <c r="F1242">
        <v>2023</v>
      </c>
      <c r="G1242">
        <v>2023</v>
      </c>
      <c r="H1242">
        <v>400</v>
      </c>
      <c r="I1242" t="s">
        <v>239</v>
      </c>
      <c r="J1242">
        <v>999</v>
      </c>
      <c r="K1242" t="s">
        <v>29</v>
      </c>
      <c r="L1242">
        <v>2</v>
      </c>
      <c r="M1242" t="s">
        <v>262</v>
      </c>
      <c r="N1242">
        <v>1287</v>
      </c>
      <c r="R1242" s="2">
        <f t="shared" si="39"/>
        <v>100</v>
      </c>
      <c r="S1242" s="2">
        <f>VLOOKUP(A1242,'Health Total'!$A$2:$S$226,14,0)</f>
        <v>1287</v>
      </c>
    </row>
    <row r="1243" spans="1:19" x14ac:dyDescent="0.45">
      <c r="A1243" s="2" t="str">
        <f t="shared" si="38"/>
        <v>2023|Nelson Marlborough|Total - dwelling type</v>
      </c>
      <c r="B1243" t="s">
        <v>16</v>
      </c>
      <c r="C1243" t="s">
        <v>17</v>
      </c>
      <c r="D1243" t="s">
        <v>18</v>
      </c>
      <c r="E1243" t="s">
        <v>19</v>
      </c>
      <c r="F1243">
        <v>2023</v>
      </c>
      <c r="G1243">
        <v>2023</v>
      </c>
      <c r="H1243">
        <v>400</v>
      </c>
      <c r="I1243" t="s">
        <v>239</v>
      </c>
      <c r="J1243">
        <v>999</v>
      </c>
      <c r="K1243" t="s">
        <v>29</v>
      </c>
      <c r="L1243">
        <v>99</v>
      </c>
      <c r="M1243" t="s">
        <v>260</v>
      </c>
      <c r="N1243">
        <v>73998</v>
      </c>
      <c r="R1243" s="2">
        <f t="shared" si="39"/>
        <v>100</v>
      </c>
      <c r="S1243" s="2">
        <f>VLOOKUP(A1243,'Health Total'!$A$2:$S$226,14,0)</f>
        <v>73998</v>
      </c>
    </row>
    <row r="1244" spans="1:19" x14ac:dyDescent="0.45">
      <c r="A1244" s="2" t="str">
        <f t="shared" si="38"/>
        <v>2023|West Coast|Private Dwelling</v>
      </c>
      <c r="B1244" t="s">
        <v>16</v>
      </c>
      <c r="C1244" t="s">
        <v>17</v>
      </c>
      <c r="D1244" t="s">
        <v>18</v>
      </c>
      <c r="E1244" t="s">
        <v>19</v>
      </c>
      <c r="F1244">
        <v>2023</v>
      </c>
      <c r="G1244">
        <v>2023</v>
      </c>
      <c r="H1244">
        <v>401</v>
      </c>
      <c r="I1244" t="s">
        <v>238</v>
      </c>
      <c r="J1244">
        <v>1</v>
      </c>
      <c r="K1244" t="s">
        <v>22</v>
      </c>
      <c r="L1244">
        <v>1</v>
      </c>
      <c r="M1244" t="s">
        <v>261</v>
      </c>
      <c r="N1244">
        <v>14460</v>
      </c>
      <c r="R1244" s="2">
        <f t="shared" si="39"/>
        <v>80.548128342245988</v>
      </c>
      <c r="S1244" s="2">
        <f>VLOOKUP(A1244,'Health Total'!$A$2:$S$226,14,0)</f>
        <v>17952</v>
      </c>
    </row>
    <row r="1245" spans="1:19" x14ac:dyDescent="0.45">
      <c r="A1245" s="2" t="str">
        <f t="shared" si="38"/>
        <v>2023|West Coast|Non-private Dwelling</v>
      </c>
      <c r="B1245" t="s">
        <v>16</v>
      </c>
      <c r="C1245" t="s">
        <v>17</v>
      </c>
      <c r="D1245" t="s">
        <v>18</v>
      </c>
      <c r="E1245" t="s">
        <v>19</v>
      </c>
      <c r="F1245">
        <v>2023</v>
      </c>
      <c r="G1245">
        <v>2023</v>
      </c>
      <c r="H1245">
        <v>401</v>
      </c>
      <c r="I1245" t="s">
        <v>238</v>
      </c>
      <c r="J1245">
        <v>1</v>
      </c>
      <c r="K1245" t="s">
        <v>22</v>
      </c>
      <c r="L1245">
        <v>2</v>
      </c>
      <c r="M1245" t="s">
        <v>262</v>
      </c>
      <c r="N1245">
        <v>315</v>
      </c>
      <c r="R1245" s="2">
        <f t="shared" si="39"/>
        <v>52.76381909547738</v>
      </c>
      <c r="S1245" s="2">
        <f>VLOOKUP(A1245,'Health Total'!$A$2:$S$226,14,0)</f>
        <v>597</v>
      </c>
    </row>
    <row r="1246" spans="1:19" x14ac:dyDescent="0.45">
      <c r="A1246" s="2" t="str">
        <f t="shared" si="38"/>
        <v>2023|West Coast|Total - dwelling type</v>
      </c>
      <c r="B1246" t="s">
        <v>16</v>
      </c>
      <c r="C1246" t="s">
        <v>17</v>
      </c>
      <c r="D1246" t="s">
        <v>18</v>
      </c>
      <c r="E1246" t="s">
        <v>19</v>
      </c>
      <c r="F1246">
        <v>2023</v>
      </c>
      <c r="G1246">
        <v>2023</v>
      </c>
      <c r="H1246">
        <v>401</v>
      </c>
      <c r="I1246" t="s">
        <v>238</v>
      </c>
      <c r="J1246">
        <v>1</v>
      </c>
      <c r="K1246" t="s">
        <v>22</v>
      </c>
      <c r="L1246">
        <v>99</v>
      </c>
      <c r="M1246" t="s">
        <v>260</v>
      </c>
      <c r="N1246">
        <v>14775</v>
      </c>
      <c r="R1246" s="2">
        <f t="shared" si="39"/>
        <v>79.666774506632152</v>
      </c>
      <c r="S1246" s="2">
        <f>VLOOKUP(A1246,'Health Total'!$A$2:$S$226,14,0)</f>
        <v>18546</v>
      </c>
    </row>
    <row r="1247" spans="1:19" x14ac:dyDescent="0.45">
      <c r="A1247" s="2" t="str">
        <f t="shared" si="38"/>
        <v>2023|West Coast|Private Dwelling</v>
      </c>
      <c r="B1247" t="s">
        <v>16</v>
      </c>
      <c r="C1247" t="s">
        <v>17</v>
      </c>
      <c r="D1247" t="s">
        <v>18</v>
      </c>
      <c r="E1247" t="s">
        <v>19</v>
      </c>
      <c r="F1247">
        <v>2023</v>
      </c>
      <c r="G1247">
        <v>2023</v>
      </c>
      <c r="H1247">
        <v>401</v>
      </c>
      <c r="I1247" t="s">
        <v>238</v>
      </c>
      <c r="J1247">
        <v>2</v>
      </c>
      <c r="K1247" t="s">
        <v>23</v>
      </c>
      <c r="L1247">
        <v>1</v>
      </c>
      <c r="M1247" t="s">
        <v>261</v>
      </c>
      <c r="N1247">
        <v>3396</v>
      </c>
      <c r="R1247" s="2">
        <f t="shared" si="39"/>
        <v>18.917112299465241</v>
      </c>
      <c r="S1247" s="2">
        <f>VLOOKUP(A1247,'Health Total'!$A$2:$S$226,14,0)</f>
        <v>17952</v>
      </c>
    </row>
    <row r="1248" spans="1:19" x14ac:dyDescent="0.45">
      <c r="A1248" s="2" t="str">
        <f t="shared" si="38"/>
        <v>2023|West Coast|Non-private Dwelling</v>
      </c>
      <c r="B1248" t="s">
        <v>16</v>
      </c>
      <c r="C1248" t="s">
        <v>17</v>
      </c>
      <c r="D1248" t="s">
        <v>18</v>
      </c>
      <c r="E1248" t="s">
        <v>19</v>
      </c>
      <c r="F1248">
        <v>2023</v>
      </c>
      <c r="G1248">
        <v>2023</v>
      </c>
      <c r="H1248">
        <v>401</v>
      </c>
      <c r="I1248" t="s">
        <v>238</v>
      </c>
      <c r="J1248">
        <v>2</v>
      </c>
      <c r="K1248" t="s">
        <v>23</v>
      </c>
      <c r="L1248">
        <v>2</v>
      </c>
      <c r="M1248" t="s">
        <v>262</v>
      </c>
      <c r="N1248">
        <v>282</v>
      </c>
      <c r="R1248" s="2">
        <f t="shared" si="39"/>
        <v>47.236180904522612</v>
      </c>
      <c r="S1248" s="2">
        <f>VLOOKUP(A1248,'Health Total'!$A$2:$S$226,14,0)</f>
        <v>597</v>
      </c>
    </row>
    <row r="1249" spans="1:19" x14ac:dyDescent="0.45">
      <c r="A1249" s="2" t="str">
        <f t="shared" si="38"/>
        <v>2023|West Coast|Total - dwelling type</v>
      </c>
      <c r="B1249" t="s">
        <v>16</v>
      </c>
      <c r="C1249" t="s">
        <v>17</v>
      </c>
      <c r="D1249" t="s">
        <v>18</v>
      </c>
      <c r="E1249" t="s">
        <v>19</v>
      </c>
      <c r="F1249">
        <v>2023</v>
      </c>
      <c r="G1249">
        <v>2023</v>
      </c>
      <c r="H1249">
        <v>401</v>
      </c>
      <c r="I1249" t="s">
        <v>238</v>
      </c>
      <c r="J1249">
        <v>2</v>
      </c>
      <c r="K1249" t="s">
        <v>23</v>
      </c>
      <c r="L1249">
        <v>99</v>
      </c>
      <c r="M1249" t="s">
        <v>260</v>
      </c>
      <c r="N1249">
        <v>3675</v>
      </c>
      <c r="R1249" s="2">
        <f t="shared" si="39"/>
        <v>19.815593659010027</v>
      </c>
      <c r="S1249" s="2">
        <f>VLOOKUP(A1249,'Health Total'!$A$2:$S$226,14,0)</f>
        <v>18546</v>
      </c>
    </row>
    <row r="1250" spans="1:19" x14ac:dyDescent="0.45">
      <c r="A1250" s="2" t="str">
        <f t="shared" si="38"/>
        <v>2023|West Coast|Private Dwelling</v>
      </c>
      <c r="B1250" t="s">
        <v>16</v>
      </c>
      <c r="C1250" t="s">
        <v>17</v>
      </c>
      <c r="D1250" t="s">
        <v>18</v>
      </c>
      <c r="E1250" t="s">
        <v>19</v>
      </c>
      <c r="F1250">
        <v>2023</v>
      </c>
      <c r="G1250">
        <v>2023</v>
      </c>
      <c r="H1250">
        <v>401</v>
      </c>
      <c r="I1250" t="s">
        <v>238</v>
      </c>
      <c r="J1250">
        <v>21</v>
      </c>
      <c r="K1250" t="s">
        <v>26</v>
      </c>
      <c r="L1250">
        <v>1</v>
      </c>
      <c r="M1250" t="s">
        <v>261</v>
      </c>
      <c r="N1250">
        <v>1482</v>
      </c>
      <c r="R1250" s="2">
        <f t="shared" si="39"/>
        <v>8.2553475935828882</v>
      </c>
      <c r="S1250" s="2">
        <f>VLOOKUP(A1250,'Health Total'!$A$2:$S$226,14,0)</f>
        <v>17952</v>
      </c>
    </row>
    <row r="1251" spans="1:19" x14ac:dyDescent="0.45">
      <c r="A1251" s="2" t="str">
        <f t="shared" si="38"/>
        <v>2023|West Coast|Non-private Dwelling</v>
      </c>
      <c r="B1251" t="s">
        <v>16</v>
      </c>
      <c r="C1251" t="s">
        <v>17</v>
      </c>
      <c r="D1251" t="s">
        <v>18</v>
      </c>
      <c r="E1251" t="s">
        <v>19</v>
      </c>
      <c r="F1251">
        <v>2023</v>
      </c>
      <c r="G1251">
        <v>2023</v>
      </c>
      <c r="H1251">
        <v>401</v>
      </c>
      <c r="I1251" t="s">
        <v>238</v>
      </c>
      <c r="J1251">
        <v>21</v>
      </c>
      <c r="K1251" t="s">
        <v>26</v>
      </c>
      <c r="L1251">
        <v>2</v>
      </c>
      <c r="M1251" t="s">
        <v>262</v>
      </c>
      <c r="N1251">
        <v>51</v>
      </c>
      <c r="R1251" s="2">
        <f t="shared" si="39"/>
        <v>8.5427135678391952</v>
      </c>
      <c r="S1251" s="2">
        <f>VLOOKUP(A1251,'Health Total'!$A$2:$S$226,14,0)</f>
        <v>597</v>
      </c>
    </row>
    <row r="1252" spans="1:19" x14ac:dyDescent="0.45">
      <c r="A1252" s="2" t="str">
        <f t="shared" si="38"/>
        <v>2023|West Coast|Total - dwelling type</v>
      </c>
      <c r="B1252" t="s">
        <v>16</v>
      </c>
      <c r="C1252" t="s">
        <v>17</v>
      </c>
      <c r="D1252" t="s">
        <v>18</v>
      </c>
      <c r="E1252" t="s">
        <v>19</v>
      </c>
      <c r="F1252">
        <v>2023</v>
      </c>
      <c r="G1252">
        <v>2023</v>
      </c>
      <c r="H1252">
        <v>401</v>
      </c>
      <c r="I1252" t="s">
        <v>238</v>
      </c>
      <c r="J1252">
        <v>21</v>
      </c>
      <c r="K1252" t="s">
        <v>26</v>
      </c>
      <c r="L1252">
        <v>99</v>
      </c>
      <c r="M1252" t="s">
        <v>260</v>
      </c>
      <c r="N1252">
        <v>1536</v>
      </c>
      <c r="R1252" s="2">
        <f t="shared" si="39"/>
        <v>8.2821093497250082</v>
      </c>
      <c r="S1252" s="2">
        <f>VLOOKUP(A1252,'Health Total'!$A$2:$S$226,14,0)</f>
        <v>18546</v>
      </c>
    </row>
    <row r="1253" spans="1:19" x14ac:dyDescent="0.45">
      <c r="A1253" s="2" t="str">
        <f t="shared" si="38"/>
        <v>2023|West Coast|Private Dwelling</v>
      </c>
      <c r="B1253" t="s">
        <v>16</v>
      </c>
      <c r="C1253" t="s">
        <v>17</v>
      </c>
      <c r="D1253" t="s">
        <v>18</v>
      </c>
      <c r="E1253" t="s">
        <v>19</v>
      </c>
      <c r="F1253">
        <v>2023</v>
      </c>
      <c r="G1253">
        <v>2023</v>
      </c>
      <c r="H1253">
        <v>401</v>
      </c>
      <c r="I1253" t="s">
        <v>238</v>
      </c>
      <c r="J1253">
        <v>22</v>
      </c>
      <c r="K1253" t="s">
        <v>27</v>
      </c>
      <c r="L1253">
        <v>1</v>
      </c>
      <c r="M1253" t="s">
        <v>261</v>
      </c>
      <c r="N1253">
        <v>1911</v>
      </c>
      <c r="R1253" s="2">
        <f t="shared" si="39"/>
        <v>10.645053475935828</v>
      </c>
      <c r="S1253" s="2">
        <f>VLOOKUP(A1253,'Health Total'!$A$2:$S$226,14,0)</f>
        <v>17952</v>
      </c>
    </row>
    <row r="1254" spans="1:19" x14ac:dyDescent="0.45">
      <c r="A1254" s="2" t="str">
        <f t="shared" si="38"/>
        <v>2023|West Coast|Non-private Dwelling</v>
      </c>
      <c r="B1254" t="s">
        <v>16</v>
      </c>
      <c r="C1254" t="s">
        <v>17</v>
      </c>
      <c r="D1254" t="s">
        <v>18</v>
      </c>
      <c r="E1254" t="s">
        <v>19</v>
      </c>
      <c r="F1254">
        <v>2023</v>
      </c>
      <c r="G1254">
        <v>2023</v>
      </c>
      <c r="H1254">
        <v>401</v>
      </c>
      <c r="I1254" t="s">
        <v>238</v>
      </c>
      <c r="J1254">
        <v>22</v>
      </c>
      <c r="K1254" t="s">
        <v>27</v>
      </c>
      <c r="L1254">
        <v>2</v>
      </c>
      <c r="M1254" t="s">
        <v>262</v>
      </c>
      <c r="N1254">
        <v>231</v>
      </c>
      <c r="R1254" s="2">
        <f t="shared" si="39"/>
        <v>38.693467336683419</v>
      </c>
      <c r="S1254" s="2">
        <f>VLOOKUP(A1254,'Health Total'!$A$2:$S$226,14,0)</f>
        <v>597</v>
      </c>
    </row>
    <row r="1255" spans="1:19" x14ac:dyDescent="0.45">
      <c r="A1255" s="2" t="str">
        <f t="shared" si="38"/>
        <v>2023|West Coast|Total - dwelling type</v>
      </c>
      <c r="B1255" t="s">
        <v>16</v>
      </c>
      <c r="C1255" t="s">
        <v>17</v>
      </c>
      <c r="D1255" t="s">
        <v>18</v>
      </c>
      <c r="E1255" t="s">
        <v>19</v>
      </c>
      <c r="F1255">
        <v>2023</v>
      </c>
      <c r="G1255">
        <v>2023</v>
      </c>
      <c r="H1255">
        <v>401</v>
      </c>
      <c r="I1255" t="s">
        <v>238</v>
      </c>
      <c r="J1255">
        <v>22</v>
      </c>
      <c r="K1255" t="s">
        <v>27</v>
      </c>
      <c r="L1255">
        <v>99</v>
      </c>
      <c r="M1255" t="s">
        <v>260</v>
      </c>
      <c r="N1255">
        <v>2139</v>
      </c>
      <c r="R1255" s="2">
        <f t="shared" si="39"/>
        <v>11.53348430928502</v>
      </c>
      <c r="S1255" s="2">
        <f>VLOOKUP(A1255,'Health Total'!$A$2:$S$226,14,0)</f>
        <v>18546</v>
      </c>
    </row>
    <row r="1256" spans="1:19" x14ac:dyDescent="0.45">
      <c r="A1256" s="2" t="str">
        <f t="shared" si="38"/>
        <v>2023|West Coast|Private Dwelling</v>
      </c>
      <c r="B1256" t="s">
        <v>16</v>
      </c>
      <c r="C1256" t="s">
        <v>17</v>
      </c>
      <c r="D1256" t="s">
        <v>18</v>
      </c>
      <c r="E1256" t="s">
        <v>19</v>
      </c>
      <c r="F1256">
        <v>2023</v>
      </c>
      <c r="G1256">
        <v>2023</v>
      </c>
      <c r="H1256">
        <v>401</v>
      </c>
      <c r="I1256" t="s">
        <v>238</v>
      </c>
      <c r="J1256">
        <v>3</v>
      </c>
      <c r="K1256" t="s">
        <v>28</v>
      </c>
      <c r="L1256">
        <v>1</v>
      </c>
      <c r="M1256" t="s">
        <v>261</v>
      </c>
      <c r="N1256">
        <v>96</v>
      </c>
      <c r="R1256" s="2">
        <f t="shared" si="39"/>
        <v>0.53475935828876997</v>
      </c>
      <c r="S1256" s="2">
        <f>VLOOKUP(A1256,'Health Total'!$A$2:$S$226,14,0)</f>
        <v>17952</v>
      </c>
    </row>
    <row r="1257" spans="1:19" x14ac:dyDescent="0.45">
      <c r="A1257" s="2" t="str">
        <f t="shared" si="38"/>
        <v>2023|West Coast|Non-private Dwelling</v>
      </c>
      <c r="B1257" t="s">
        <v>16</v>
      </c>
      <c r="C1257" t="s">
        <v>17</v>
      </c>
      <c r="D1257" t="s">
        <v>18</v>
      </c>
      <c r="E1257" t="s">
        <v>19</v>
      </c>
      <c r="F1257">
        <v>2023</v>
      </c>
      <c r="G1257">
        <v>2023</v>
      </c>
      <c r="H1257">
        <v>401</v>
      </c>
      <c r="I1257" t="s">
        <v>238</v>
      </c>
      <c r="J1257">
        <v>3</v>
      </c>
      <c r="K1257" t="s">
        <v>28</v>
      </c>
      <c r="L1257">
        <v>2</v>
      </c>
      <c r="M1257" t="s">
        <v>262</v>
      </c>
      <c r="N1257">
        <v>3</v>
      </c>
      <c r="R1257" s="2">
        <f t="shared" si="39"/>
        <v>0.50251256281407031</v>
      </c>
      <c r="S1257" s="2">
        <f>VLOOKUP(A1257,'Health Total'!$A$2:$S$226,14,0)</f>
        <v>597</v>
      </c>
    </row>
    <row r="1258" spans="1:19" x14ac:dyDescent="0.45">
      <c r="A1258" s="2" t="str">
        <f t="shared" si="38"/>
        <v>2023|West Coast|Total - dwelling type</v>
      </c>
      <c r="B1258" t="s">
        <v>16</v>
      </c>
      <c r="C1258" t="s">
        <v>17</v>
      </c>
      <c r="D1258" t="s">
        <v>18</v>
      </c>
      <c r="E1258" t="s">
        <v>19</v>
      </c>
      <c r="F1258">
        <v>2023</v>
      </c>
      <c r="G1258">
        <v>2023</v>
      </c>
      <c r="H1258">
        <v>401</v>
      </c>
      <c r="I1258" t="s">
        <v>238</v>
      </c>
      <c r="J1258">
        <v>3</v>
      </c>
      <c r="K1258" t="s">
        <v>28</v>
      </c>
      <c r="L1258">
        <v>99</v>
      </c>
      <c r="M1258" t="s">
        <v>260</v>
      </c>
      <c r="N1258">
        <v>99</v>
      </c>
      <c r="R1258" s="2">
        <f t="shared" si="39"/>
        <v>0.53380782918149472</v>
      </c>
      <c r="S1258" s="2">
        <f>VLOOKUP(A1258,'Health Total'!$A$2:$S$226,14,0)</f>
        <v>18546</v>
      </c>
    </row>
    <row r="1259" spans="1:19" x14ac:dyDescent="0.45">
      <c r="A1259" s="2" t="str">
        <f t="shared" si="38"/>
        <v>2023|West Coast|Private Dwelling</v>
      </c>
      <c r="B1259" t="s">
        <v>16</v>
      </c>
      <c r="C1259" t="s">
        <v>17</v>
      </c>
      <c r="D1259" t="s">
        <v>18</v>
      </c>
      <c r="E1259" t="s">
        <v>19</v>
      </c>
      <c r="F1259">
        <v>2023</v>
      </c>
      <c r="G1259">
        <v>2023</v>
      </c>
      <c r="H1259">
        <v>401</v>
      </c>
      <c r="I1259" t="s">
        <v>238</v>
      </c>
      <c r="J1259">
        <v>999</v>
      </c>
      <c r="K1259" t="s">
        <v>29</v>
      </c>
      <c r="L1259">
        <v>1</v>
      </c>
      <c r="M1259" t="s">
        <v>261</v>
      </c>
      <c r="N1259">
        <v>17952</v>
      </c>
      <c r="R1259" s="2">
        <f t="shared" si="39"/>
        <v>100</v>
      </c>
      <c r="S1259" s="2">
        <f>VLOOKUP(A1259,'Health Total'!$A$2:$S$226,14,0)</f>
        <v>17952</v>
      </c>
    </row>
    <row r="1260" spans="1:19" x14ac:dyDescent="0.45">
      <c r="A1260" s="2" t="str">
        <f t="shared" si="38"/>
        <v>2023|West Coast|Non-private Dwelling</v>
      </c>
      <c r="B1260" t="s">
        <v>16</v>
      </c>
      <c r="C1260" t="s">
        <v>17</v>
      </c>
      <c r="D1260" t="s">
        <v>18</v>
      </c>
      <c r="E1260" t="s">
        <v>19</v>
      </c>
      <c r="F1260">
        <v>2023</v>
      </c>
      <c r="G1260">
        <v>2023</v>
      </c>
      <c r="H1260">
        <v>401</v>
      </c>
      <c r="I1260" t="s">
        <v>238</v>
      </c>
      <c r="J1260">
        <v>999</v>
      </c>
      <c r="K1260" t="s">
        <v>29</v>
      </c>
      <c r="L1260">
        <v>2</v>
      </c>
      <c r="M1260" t="s">
        <v>262</v>
      </c>
      <c r="N1260">
        <v>597</v>
      </c>
      <c r="R1260" s="2">
        <f t="shared" si="39"/>
        <v>100</v>
      </c>
      <c r="S1260" s="2">
        <f>VLOOKUP(A1260,'Health Total'!$A$2:$S$226,14,0)</f>
        <v>597</v>
      </c>
    </row>
    <row r="1261" spans="1:19" x14ac:dyDescent="0.45">
      <c r="A1261" s="2" t="str">
        <f t="shared" si="38"/>
        <v>2023|West Coast|Total - dwelling type</v>
      </c>
      <c r="B1261" t="s">
        <v>16</v>
      </c>
      <c r="C1261" t="s">
        <v>17</v>
      </c>
      <c r="D1261" t="s">
        <v>18</v>
      </c>
      <c r="E1261" t="s">
        <v>19</v>
      </c>
      <c r="F1261">
        <v>2023</v>
      </c>
      <c r="G1261">
        <v>2023</v>
      </c>
      <c r="H1261">
        <v>401</v>
      </c>
      <c r="I1261" t="s">
        <v>238</v>
      </c>
      <c r="J1261">
        <v>999</v>
      </c>
      <c r="K1261" t="s">
        <v>29</v>
      </c>
      <c r="L1261">
        <v>99</v>
      </c>
      <c r="M1261" t="s">
        <v>260</v>
      </c>
      <c r="N1261">
        <v>18546</v>
      </c>
      <c r="R1261" s="2">
        <f t="shared" si="39"/>
        <v>100</v>
      </c>
      <c r="S1261" s="2">
        <f>VLOOKUP(A1261,'Health Total'!$A$2:$S$226,14,0)</f>
        <v>18546</v>
      </c>
    </row>
    <row r="1262" spans="1:19" x14ac:dyDescent="0.45">
      <c r="A1262" s="2" t="str">
        <f t="shared" si="38"/>
        <v>2023|Canterbury|Private Dwelling</v>
      </c>
      <c r="B1262" t="s">
        <v>16</v>
      </c>
      <c r="C1262" t="s">
        <v>17</v>
      </c>
      <c r="D1262" t="s">
        <v>18</v>
      </c>
      <c r="E1262" t="s">
        <v>19</v>
      </c>
      <c r="F1262">
        <v>2023</v>
      </c>
      <c r="G1262">
        <v>2023</v>
      </c>
      <c r="H1262">
        <v>402</v>
      </c>
      <c r="I1262" t="s">
        <v>237</v>
      </c>
      <c r="J1262">
        <v>1</v>
      </c>
      <c r="K1262" t="s">
        <v>22</v>
      </c>
      <c r="L1262">
        <v>1</v>
      </c>
      <c r="M1262" t="s">
        <v>261</v>
      </c>
      <c r="N1262">
        <v>224142</v>
      </c>
      <c r="R1262" s="2">
        <f t="shared" si="39"/>
        <v>90.013613965760271</v>
      </c>
      <c r="S1262" s="2">
        <f>VLOOKUP(A1262,'Health Total'!$A$2:$S$226,14,0)</f>
        <v>249009</v>
      </c>
    </row>
    <row r="1263" spans="1:19" x14ac:dyDescent="0.45">
      <c r="A1263" s="2" t="str">
        <f t="shared" si="38"/>
        <v>2023|Canterbury|Non-private Dwelling</v>
      </c>
      <c r="B1263" t="s">
        <v>16</v>
      </c>
      <c r="C1263" t="s">
        <v>17</v>
      </c>
      <c r="D1263" t="s">
        <v>18</v>
      </c>
      <c r="E1263" t="s">
        <v>19</v>
      </c>
      <c r="F1263">
        <v>2023</v>
      </c>
      <c r="G1263">
        <v>2023</v>
      </c>
      <c r="H1263">
        <v>402</v>
      </c>
      <c r="I1263" t="s">
        <v>237</v>
      </c>
      <c r="J1263">
        <v>1</v>
      </c>
      <c r="K1263" t="s">
        <v>22</v>
      </c>
      <c r="L1263">
        <v>2</v>
      </c>
      <c r="M1263" t="s">
        <v>262</v>
      </c>
      <c r="N1263">
        <v>1146</v>
      </c>
      <c r="R1263" s="2">
        <f t="shared" si="39"/>
        <v>70.871985157699442</v>
      </c>
      <c r="S1263" s="2">
        <f>VLOOKUP(A1263,'Health Total'!$A$2:$S$226,14,0)</f>
        <v>1617</v>
      </c>
    </row>
    <row r="1264" spans="1:19" x14ac:dyDescent="0.45">
      <c r="A1264" s="2" t="str">
        <f t="shared" si="38"/>
        <v>2023|Canterbury|Total - dwelling type</v>
      </c>
      <c r="B1264" t="s">
        <v>16</v>
      </c>
      <c r="C1264" t="s">
        <v>17</v>
      </c>
      <c r="D1264" t="s">
        <v>18</v>
      </c>
      <c r="E1264" t="s">
        <v>19</v>
      </c>
      <c r="F1264">
        <v>2023</v>
      </c>
      <c r="G1264">
        <v>2023</v>
      </c>
      <c r="H1264">
        <v>402</v>
      </c>
      <c r="I1264" t="s">
        <v>237</v>
      </c>
      <c r="J1264">
        <v>1</v>
      </c>
      <c r="K1264" t="s">
        <v>22</v>
      </c>
      <c r="L1264">
        <v>99</v>
      </c>
      <c r="M1264" t="s">
        <v>260</v>
      </c>
      <c r="N1264">
        <v>225288</v>
      </c>
      <c r="R1264" s="2">
        <f t="shared" si="39"/>
        <v>89.889039177429581</v>
      </c>
      <c r="S1264" s="2">
        <f>VLOOKUP(A1264,'Health Total'!$A$2:$S$226,14,0)</f>
        <v>250629</v>
      </c>
    </row>
    <row r="1265" spans="1:19" x14ac:dyDescent="0.45">
      <c r="A1265" s="2" t="str">
        <f t="shared" si="38"/>
        <v>2023|Canterbury|Private Dwelling</v>
      </c>
      <c r="B1265" t="s">
        <v>16</v>
      </c>
      <c r="C1265" t="s">
        <v>17</v>
      </c>
      <c r="D1265" t="s">
        <v>18</v>
      </c>
      <c r="E1265" t="s">
        <v>19</v>
      </c>
      <c r="F1265">
        <v>2023</v>
      </c>
      <c r="G1265">
        <v>2023</v>
      </c>
      <c r="H1265">
        <v>402</v>
      </c>
      <c r="I1265" t="s">
        <v>237</v>
      </c>
      <c r="J1265">
        <v>2</v>
      </c>
      <c r="K1265" t="s">
        <v>23</v>
      </c>
      <c r="L1265">
        <v>1</v>
      </c>
      <c r="M1265" t="s">
        <v>261</v>
      </c>
      <c r="N1265">
        <v>21132</v>
      </c>
      <c r="R1265" s="2">
        <f t="shared" si="39"/>
        <v>8.4864402491476216</v>
      </c>
      <c r="S1265" s="2">
        <f>VLOOKUP(A1265,'Health Total'!$A$2:$S$226,14,0)</f>
        <v>249009</v>
      </c>
    </row>
    <row r="1266" spans="1:19" x14ac:dyDescent="0.45">
      <c r="A1266" s="2" t="str">
        <f t="shared" si="38"/>
        <v>2023|Canterbury|Non-private Dwelling</v>
      </c>
      <c r="B1266" t="s">
        <v>16</v>
      </c>
      <c r="C1266" t="s">
        <v>17</v>
      </c>
      <c r="D1266" t="s">
        <v>18</v>
      </c>
      <c r="E1266" t="s">
        <v>19</v>
      </c>
      <c r="F1266">
        <v>2023</v>
      </c>
      <c r="G1266">
        <v>2023</v>
      </c>
      <c r="H1266">
        <v>402</v>
      </c>
      <c r="I1266" t="s">
        <v>237</v>
      </c>
      <c r="J1266">
        <v>2</v>
      </c>
      <c r="K1266" t="s">
        <v>23</v>
      </c>
      <c r="L1266">
        <v>2</v>
      </c>
      <c r="M1266" t="s">
        <v>262</v>
      </c>
      <c r="N1266">
        <v>459</v>
      </c>
      <c r="R1266" s="2">
        <f t="shared" si="39"/>
        <v>28.385899814471244</v>
      </c>
      <c r="S1266" s="2">
        <f>VLOOKUP(A1266,'Health Total'!$A$2:$S$226,14,0)</f>
        <v>1617</v>
      </c>
    </row>
    <row r="1267" spans="1:19" x14ac:dyDescent="0.45">
      <c r="A1267" s="2" t="str">
        <f t="shared" si="38"/>
        <v>2023|Canterbury|Total - dwelling type</v>
      </c>
      <c r="B1267" t="s">
        <v>16</v>
      </c>
      <c r="C1267" t="s">
        <v>17</v>
      </c>
      <c r="D1267" t="s">
        <v>18</v>
      </c>
      <c r="E1267" t="s">
        <v>19</v>
      </c>
      <c r="F1267">
        <v>2023</v>
      </c>
      <c r="G1267">
        <v>2023</v>
      </c>
      <c r="H1267">
        <v>402</v>
      </c>
      <c r="I1267" t="s">
        <v>237</v>
      </c>
      <c r="J1267">
        <v>2</v>
      </c>
      <c r="K1267" t="s">
        <v>23</v>
      </c>
      <c r="L1267">
        <v>99</v>
      </c>
      <c r="M1267" t="s">
        <v>260</v>
      </c>
      <c r="N1267">
        <v>21591</v>
      </c>
      <c r="R1267" s="2">
        <f t="shared" si="39"/>
        <v>8.6147253510168422</v>
      </c>
      <c r="S1267" s="2">
        <f>VLOOKUP(A1267,'Health Total'!$A$2:$S$226,14,0)</f>
        <v>250629</v>
      </c>
    </row>
    <row r="1268" spans="1:19" x14ac:dyDescent="0.45">
      <c r="A1268" s="2" t="str">
        <f t="shared" si="38"/>
        <v>2023|Canterbury|Private Dwelling</v>
      </c>
      <c r="B1268" t="s">
        <v>16</v>
      </c>
      <c r="C1268" t="s">
        <v>17</v>
      </c>
      <c r="D1268" t="s">
        <v>18</v>
      </c>
      <c r="E1268" t="s">
        <v>19</v>
      </c>
      <c r="F1268">
        <v>2023</v>
      </c>
      <c r="G1268">
        <v>2023</v>
      </c>
      <c r="H1268">
        <v>402</v>
      </c>
      <c r="I1268" t="s">
        <v>237</v>
      </c>
      <c r="J1268">
        <v>21</v>
      </c>
      <c r="K1268" t="s">
        <v>26</v>
      </c>
      <c r="L1268">
        <v>1</v>
      </c>
      <c r="M1268" t="s">
        <v>261</v>
      </c>
      <c r="N1268">
        <v>11682</v>
      </c>
      <c r="R1268" s="2">
        <f t="shared" si="39"/>
        <v>4.6913966965049454</v>
      </c>
      <c r="S1268" s="2">
        <f>VLOOKUP(A1268,'Health Total'!$A$2:$S$226,14,0)</f>
        <v>249009</v>
      </c>
    </row>
    <row r="1269" spans="1:19" x14ac:dyDescent="0.45">
      <c r="A1269" s="2" t="str">
        <f t="shared" si="38"/>
        <v>2023|Canterbury|Non-private Dwelling</v>
      </c>
      <c r="B1269" t="s">
        <v>16</v>
      </c>
      <c r="C1269" t="s">
        <v>17</v>
      </c>
      <c r="D1269" t="s">
        <v>18</v>
      </c>
      <c r="E1269" t="s">
        <v>19</v>
      </c>
      <c r="F1269">
        <v>2023</v>
      </c>
      <c r="G1269">
        <v>2023</v>
      </c>
      <c r="H1269">
        <v>402</v>
      </c>
      <c r="I1269" t="s">
        <v>237</v>
      </c>
      <c r="J1269">
        <v>21</v>
      </c>
      <c r="K1269" t="s">
        <v>26</v>
      </c>
      <c r="L1269">
        <v>2</v>
      </c>
      <c r="M1269" t="s">
        <v>262</v>
      </c>
      <c r="N1269">
        <v>138</v>
      </c>
      <c r="R1269" s="2">
        <f t="shared" si="39"/>
        <v>8.5343228200371062</v>
      </c>
      <c r="S1269" s="2">
        <f>VLOOKUP(A1269,'Health Total'!$A$2:$S$226,14,0)</f>
        <v>1617</v>
      </c>
    </row>
    <row r="1270" spans="1:19" x14ac:dyDescent="0.45">
      <c r="A1270" s="2" t="str">
        <f t="shared" si="38"/>
        <v>2023|Canterbury|Total - dwelling type</v>
      </c>
      <c r="B1270" t="s">
        <v>16</v>
      </c>
      <c r="C1270" t="s">
        <v>17</v>
      </c>
      <c r="D1270" t="s">
        <v>18</v>
      </c>
      <c r="E1270" t="s">
        <v>19</v>
      </c>
      <c r="F1270">
        <v>2023</v>
      </c>
      <c r="G1270">
        <v>2023</v>
      </c>
      <c r="H1270">
        <v>402</v>
      </c>
      <c r="I1270" t="s">
        <v>237</v>
      </c>
      <c r="J1270">
        <v>21</v>
      </c>
      <c r="K1270" t="s">
        <v>26</v>
      </c>
      <c r="L1270">
        <v>99</v>
      </c>
      <c r="M1270" t="s">
        <v>260</v>
      </c>
      <c r="N1270">
        <v>11817</v>
      </c>
      <c r="R1270" s="2">
        <f t="shared" si="39"/>
        <v>4.7149372179596138</v>
      </c>
      <c r="S1270" s="2">
        <f>VLOOKUP(A1270,'Health Total'!$A$2:$S$226,14,0)</f>
        <v>250629</v>
      </c>
    </row>
    <row r="1271" spans="1:19" x14ac:dyDescent="0.45">
      <c r="A1271" s="2" t="str">
        <f t="shared" si="38"/>
        <v>2023|Canterbury|Private Dwelling</v>
      </c>
      <c r="B1271" t="s">
        <v>16</v>
      </c>
      <c r="C1271" t="s">
        <v>17</v>
      </c>
      <c r="D1271" t="s">
        <v>18</v>
      </c>
      <c r="E1271" t="s">
        <v>19</v>
      </c>
      <c r="F1271">
        <v>2023</v>
      </c>
      <c r="G1271">
        <v>2023</v>
      </c>
      <c r="H1271">
        <v>402</v>
      </c>
      <c r="I1271" t="s">
        <v>237</v>
      </c>
      <c r="J1271">
        <v>22</v>
      </c>
      <c r="K1271" t="s">
        <v>27</v>
      </c>
      <c r="L1271">
        <v>1</v>
      </c>
      <c r="M1271" t="s">
        <v>261</v>
      </c>
      <c r="N1271">
        <v>9453</v>
      </c>
      <c r="R1271" s="2">
        <f t="shared" si="39"/>
        <v>3.7962483283736734</v>
      </c>
      <c r="S1271" s="2">
        <f>VLOOKUP(A1271,'Health Total'!$A$2:$S$226,14,0)</f>
        <v>249009</v>
      </c>
    </row>
    <row r="1272" spans="1:19" x14ac:dyDescent="0.45">
      <c r="A1272" s="2" t="str">
        <f t="shared" si="38"/>
        <v>2023|Canterbury|Non-private Dwelling</v>
      </c>
      <c r="B1272" t="s">
        <v>16</v>
      </c>
      <c r="C1272" t="s">
        <v>17</v>
      </c>
      <c r="D1272" t="s">
        <v>18</v>
      </c>
      <c r="E1272" t="s">
        <v>19</v>
      </c>
      <c r="F1272">
        <v>2023</v>
      </c>
      <c r="G1272">
        <v>2023</v>
      </c>
      <c r="H1272">
        <v>402</v>
      </c>
      <c r="I1272" t="s">
        <v>237</v>
      </c>
      <c r="J1272">
        <v>22</v>
      </c>
      <c r="K1272" t="s">
        <v>27</v>
      </c>
      <c r="L1272">
        <v>2</v>
      </c>
      <c r="M1272" t="s">
        <v>262</v>
      </c>
      <c r="N1272">
        <v>321</v>
      </c>
      <c r="R1272" s="2">
        <f t="shared" si="39"/>
        <v>19.851576994434136</v>
      </c>
      <c r="S1272" s="2">
        <f>VLOOKUP(A1272,'Health Total'!$A$2:$S$226,14,0)</f>
        <v>1617</v>
      </c>
    </row>
    <row r="1273" spans="1:19" x14ac:dyDescent="0.45">
      <c r="A1273" s="2" t="str">
        <f t="shared" si="38"/>
        <v>2023|Canterbury|Total - dwelling type</v>
      </c>
      <c r="B1273" t="s">
        <v>16</v>
      </c>
      <c r="C1273" t="s">
        <v>17</v>
      </c>
      <c r="D1273" t="s">
        <v>18</v>
      </c>
      <c r="E1273" t="s">
        <v>19</v>
      </c>
      <c r="F1273">
        <v>2023</v>
      </c>
      <c r="G1273">
        <v>2023</v>
      </c>
      <c r="H1273">
        <v>402</v>
      </c>
      <c r="I1273" t="s">
        <v>237</v>
      </c>
      <c r="J1273">
        <v>22</v>
      </c>
      <c r="K1273" t="s">
        <v>27</v>
      </c>
      <c r="L1273">
        <v>99</v>
      </c>
      <c r="M1273" t="s">
        <v>260</v>
      </c>
      <c r="N1273">
        <v>9777</v>
      </c>
      <c r="R1273" s="2">
        <f t="shared" si="39"/>
        <v>3.9009851214344708</v>
      </c>
      <c r="S1273" s="2">
        <f>VLOOKUP(A1273,'Health Total'!$A$2:$S$226,14,0)</f>
        <v>250629</v>
      </c>
    </row>
    <row r="1274" spans="1:19" x14ac:dyDescent="0.45">
      <c r="A1274" s="2" t="str">
        <f t="shared" si="38"/>
        <v>2023|Canterbury|Private Dwelling</v>
      </c>
      <c r="B1274" t="s">
        <v>16</v>
      </c>
      <c r="C1274" t="s">
        <v>17</v>
      </c>
      <c r="D1274" t="s">
        <v>18</v>
      </c>
      <c r="E1274" t="s">
        <v>19</v>
      </c>
      <c r="F1274">
        <v>2023</v>
      </c>
      <c r="G1274">
        <v>2023</v>
      </c>
      <c r="H1274">
        <v>402</v>
      </c>
      <c r="I1274" t="s">
        <v>237</v>
      </c>
      <c r="J1274">
        <v>3</v>
      </c>
      <c r="K1274" t="s">
        <v>28</v>
      </c>
      <c r="L1274">
        <v>1</v>
      </c>
      <c r="M1274" t="s">
        <v>261</v>
      </c>
      <c r="N1274">
        <v>3732</v>
      </c>
      <c r="R1274" s="2">
        <f t="shared" si="39"/>
        <v>1.4987410093611075</v>
      </c>
      <c r="S1274" s="2">
        <f>VLOOKUP(A1274,'Health Total'!$A$2:$S$226,14,0)</f>
        <v>249009</v>
      </c>
    </row>
    <row r="1275" spans="1:19" x14ac:dyDescent="0.45">
      <c r="A1275" s="2" t="str">
        <f t="shared" si="38"/>
        <v>2023|Canterbury|Non-private Dwelling</v>
      </c>
      <c r="B1275" t="s">
        <v>16</v>
      </c>
      <c r="C1275" t="s">
        <v>17</v>
      </c>
      <c r="D1275" t="s">
        <v>18</v>
      </c>
      <c r="E1275" t="s">
        <v>19</v>
      </c>
      <c r="F1275">
        <v>2023</v>
      </c>
      <c r="G1275">
        <v>2023</v>
      </c>
      <c r="H1275">
        <v>402</v>
      </c>
      <c r="I1275" t="s">
        <v>237</v>
      </c>
      <c r="J1275">
        <v>3</v>
      </c>
      <c r="K1275" t="s">
        <v>28</v>
      </c>
      <c r="L1275">
        <v>2</v>
      </c>
      <c r="M1275" t="s">
        <v>262</v>
      </c>
      <c r="N1275">
        <v>15</v>
      </c>
      <c r="R1275" s="2">
        <f t="shared" si="39"/>
        <v>0.927643784786642</v>
      </c>
      <c r="S1275" s="2">
        <f>VLOOKUP(A1275,'Health Total'!$A$2:$S$226,14,0)</f>
        <v>1617</v>
      </c>
    </row>
    <row r="1276" spans="1:19" x14ac:dyDescent="0.45">
      <c r="A1276" s="2" t="str">
        <f t="shared" si="38"/>
        <v>2023|Canterbury|Total - dwelling type</v>
      </c>
      <c r="B1276" t="s">
        <v>16</v>
      </c>
      <c r="C1276" t="s">
        <v>17</v>
      </c>
      <c r="D1276" t="s">
        <v>18</v>
      </c>
      <c r="E1276" t="s">
        <v>19</v>
      </c>
      <c r="F1276">
        <v>2023</v>
      </c>
      <c r="G1276">
        <v>2023</v>
      </c>
      <c r="H1276">
        <v>402</v>
      </c>
      <c r="I1276" t="s">
        <v>237</v>
      </c>
      <c r="J1276">
        <v>3</v>
      </c>
      <c r="K1276" t="s">
        <v>28</v>
      </c>
      <c r="L1276">
        <v>99</v>
      </c>
      <c r="M1276" t="s">
        <v>260</v>
      </c>
      <c r="N1276">
        <v>3747</v>
      </c>
      <c r="R1276" s="2">
        <f t="shared" si="39"/>
        <v>1.4950384831763284</v>
      </c>
      <c r="S1276" s="2">
        <f>VLOOKUP(A1276,'Health Total'!$A$2:$S$226,14,0)</f>
        <v>250629</v>
      </c>
    </row>
    <row r="1277" spans="1:19" x14ac:dyDescent="0.45">
      <c r="A1277" s="2" t="str">
        <f t="shared" si="38"/>
        <v>2023|Canterbury|Private Dwelling</v>
      </c>
      <c r="B1277" t="s">
        <v>16</v>
      </c>
      <c r="C1277" t="s">
        <v>17</v>
      </c>
      <c r="D1277" t="s">
        <v>18</v>
      </c>
      <c r="E1277" t="s">
        <v>19</v>
      </c>
      <c r="F1277">
        <v>2023</v>
      </c>
      <c r="G1277">
        <v>2023</v>
      </c>
      <c r="H1277">
        <v>402</v>
      </c>
      <c r="I1277" t="s">
        <v>237</v>
      </c>
      <c r="J1277">
        <v>999</v>
      </c>
      <c r="K1277" t="s">
        <v>29</v>
      </c>
      <c r="L1277">
        <v>1</v>
      </c>
      <c r="M1277" t="s">
        <v>261</v>
      </c>
      <c r="N1277">
        <v>249009</v>
      </c>
      <c r="R1277" s="2">
        <f t="shared" si="39"/>
        <v>100</v>
      </c>
      <c r="S1277" s="2">
        <f>VLOOKUP(A1277,'Health Total'!$A$2:$S$226,14,0)</f>
        <v>249009</v>
      </c>
    </row>
    <row r="1278" spans="1:19" x14ac:dyDescent="0.45">
      <c r="A1278" s="2" t="str">
        <f t="shared" si="38"/>
        <v>2023|Canterbury|Non-private Dwelling</v>
      </c>
      <c r="B1278" t="s">
        <v>16</v>
      </c>
      <c r="C1278" t="s">
        <v>17</v>
      </c>
      <c r="D1278" t="s">
        <v>18</v>
      </c>
      <c r="E1278" t="s">
        <v>19</v>
      </c>
      <c r="F1278">
        <v>2023</v>
      </c>
      <c r="G1278">
        <v>2023</v>
      </c>
      <c r="H1278">
        <v>402</v>
      </c>
      <c r="I1278" t="s">
        <v>237</v>
      </c>
      <c r="J1278">
        <v>999</v>
      </c>
      <c r="K1278" t="s">
        <v>29</v>
      </c>
      <c r="L1278">
        <v>2</v>
      </c>
      <c r="M1278" t="s">
        <v>262</v>
      </c>
      <c r="N1278">
        <v>1617</v>
      </c>
      <c r="R1278" s="2">
        <f t="shared" si="39"/>
        <v>100</v>
      </c>
      <c r="S1278" s="2">
        <f>VLOOKUP(A1278,'Health Total'!$A$2:$S$226,14,0)</f>
        <v>1617</v>
      </c>
    </row>
    <row r="1279" spans="1:19" x14ac:dyDescent="0.45">
      <c r="A1279" s="2" t="str">
        <f t="shared" si="38"/>
        <v>2023|Canterbury|Total - dwelling type</v>
      </c>
      <c r="B1279" t="s">
        <v>16</v>
      </c>
      <c r="C1279" t="s">
        <v>17</v>
      </c>
      <c r="D1279" t="s">
        <v>18</v>
      </c>
      <c r="E1279" t="s">
        <v>19</v>
      </c>
      <c r="F1279">
        <v>2023</v>
      </c>
      <c r="G1279">
        <v>2023</v>
      </c>
      <c r="H1279">
        <v>402</v>
      </c>
      <c r="I1279" t="s">
        <v>237</v>
      </c>
      <c r="J1279">
        <v>999</v>
      </c>
      <c r="K1279" t="s">
        <v>29</v>
      </c>
      <c r="L1279">
        <v>99</v>
      </c>
      <c r="M1279" t="s">
        <v>260</v>
      </c>
      <c r="N1279">
        <v>250629</v>
      </c>
      <c r="R1279" s="2">
        <f t="shared" si="39"/>
        <v>100</v>
      </c>
      <c r="S1279" s="2">
        <f>VLOOKUP(A1279,'Health Total'!$A$2:$S$226,14,0)</f>
        <v>250629</v>
      </c>
    </row>
    <row r="1280" spans="1:19" x14ac:dyDescent="0.45">
      <c r="A1280" s="2" t="str">
        <f t="shared" si="38"/>
        <v>2023|South Canterbury|Private Dwelling</v>
      </c>
      <c r="B1280" t="s">
        <v>16</v>
      </c>
      <c r="C1280" t="s">
        <v>17</v>
      </c>
      <c r="D1280" t="s">
        <v>18</v>
      </c>
      <c r="E1280" t="s">
        <v>19</v>
      </c>
      <c r="F1280">
        <v>2023</v>
      </c>
      <c r="G1280">
        <v>2023</v>
      </c>
      <c r="H1280">
        <v>403</v>
      </c>
      <c r="I1280" t="s">
        <v>236</v>
      </c>
      <c r="J1280">
        <v>1</v>
      </c>
      <c r="K1280" t="s">
        <v>22</v>
      </c>
      <c r="L1280">
        <v>1</v>
      </c>
      <c r="M1280" t="s">
        <v>261</v>
      </c>
      <c r="N1280">
        <v>25386</v>
      </c>
      <c r="R1280" s="2">
        <f t="shared" si="39"/>
        <v>85.995934959349597</v>
      </c>
      <c r="S1280" s="2">
        <f>VLOOKUP(A1280,'Health Total'!$A$2:$S$226,14,0)</f>
        <v>29520</v>
      </c>
    </row>
    <row r="1281" spans="1:19" x14ac:dyDescent="0.45">
      <c r="A1281" s="2" t="str">
        <f t="shared" si="38"/>
        <v>2023|South Canterbury|Non-private Dwelling</v>
      </c>
      <c r="B1281" t="s">
        <v>16</v>
      </c>
      <c r="C1281" t="s">
        <v>17</v>
      </c>
      <c r="D1281" t="s">
        <v>18</v>
      </c>
      <c r="E1281" t="s">
        <v>19</v>
      </c>
      <c r="F1281">
        <v>2023</v>
      </c>
      <c r="G1281">
        <v>2023</v>
      </c>
      <c r="H1281">
        <v>403</v>
      </c>
      <c r="I1281" t="s">
        <v>236</v>
      </c>
      <c r="J1281">
        <v>1</v>
      </c>
      <c r="K1281" t="s">
        <v>22</v>
      </c>
      <c r="L1281">
        <v>2</v>
      </c>
      <c r="M1281" t="s">
        <v>262</v>
      </c>
      <c r="N1281">
        <v>345</v>
      </c>
      <c r="R1281" s="2">
        <f t="shared" si="39"/>
        <v>71.875</v>
      </c>
      <c r="S1281" s="2">
        <f>VLOOKUP(A1281,'Health Total'!$A$2:$S$226,14,0)</f>
        <v>480</v>
      </c>
    </row>
    <row r="1282" spans="1:19" x14ac:dyDescent="0.45">
      <c r="A1282" s="2" t="str">
        <f t="shared" si="38"/>
        <v>2023|South Canterbury|Total - dwelling type</v>
      </c>
      <c r="B1282" t="s">
        <v>16</v>
      </c>
      <c r="C1282" t="s">
        <v>17</v>
      </c>
      <c r="D1282" t="s">
        <v>18</v>
      </c>
      <c r="E1282" t="s">
        <v>19</v>
      </c>
      <c r="F1282">
        <v>2023</v>
      </c>
      <c r="G1282">
        <v>2023</v>
      </c>
      <c r="H1282">
        <v>403</v>
      </c>
      <c r="I1282" t="s">
        <v>236</v>
      </c>
      <c r="J1282">
        <v>1</v>
      </c>
      <c r="K1282" t="s">
        <v>22</v>
      </c>
      <c r="L1282">
        <v>99</v>
      </c>
      <c r="M1282" t="s">
        <v>260</v>
      </c>
      <c r="N1282">
        <v>25731</v>
      </c>
      <c r="R1282" s="2">
        <f t="shared" si="39"/>
        <v>85.761423857614233</v>
      </c>
      <c r="S1282" s="2">
        <f>VLOOKUP(A1282,'Health Total'!$A$2:$S$226,14,0)</f>
        <v>30003</v>
      </c>
    </row>
    <row r="1283" spans="1:19" x14ac:dyDescent="0.45">
      <c r="A1283" s="2" t="str">
        <f t="shared" ref="A1283:A1346" si="40">G1283&amp;"|"&amp;I1283&amp;"|"&amp;M1283</f>
        <v>2023|South Canterbury|Private Dwelling</v>
      </c>
      <c r="B1283" t="s">
        <v>16</v>
      </c>
      <c r="C1283" t="s">
        <v>17</v>
      </c>
      <c r="D1283" t="s">
        <v>18</v>
      </c>
      <c r="E1283" t="s">
        <v>19</v>
      </c>
      <c r="F1283">
        <v>2023</v>
      </c>
      <c r="G1283">
        <v>2023</v>
      </c>
      <c r="H1283">
        <v>403</v>
      </c>
      <c r="I1283" t="s">
        <v>236</v>
      </c>
      <c r="J1283">
        <v>2</v>
      </c>
      <c r="K1283" t="s">
        <v>23</v>
      </c>
      <c r="L1283">
        <v>1</v>
      </c>
      <c r="M1283" t="s">
        <v>261</v>
      </c>
      <c r="N1283">
        <v>3954</v>
      </c>
      <c r="R1283" s="2">
        <f t="shared" ref="R1283:R1346" si="41">IF(P1283&lt;&gt;"_U",IFERROR((N1283/S1283*100),"."),".")</f>
        <v>13.394308943089431</v>
      </c>
      <c r="S1283" s="2">
        <f>VLOOKUP(A1283,'Health Total'!$A$2:$S$226,14,0)</f>
        <v>29520</v>
      </c>
    </row>
    <row r="1284" spans="1:19" x14ac:dyDescent="0.45">
      <c r="A1284" s="2" t="str">
        <f t="shared" si="40"/>
        <v>2023|South Canterbury|Non-private Dwelling</v>
      </c>
      <c r="B1284" t="s">
        <v>16</v>
      </c>
      <c r="C1284" t="s">
        <v>17</v>
      </c>
      <c r="D1284" t="s">
        <v>18</v>
      </c>
      <c r="E1284" t="s">
        <v>19</v>
      </c>
      <c r="F1284">
        <v>2023</v>
      </c>
      <c r="G1284">
        <v>2023</v>
      </c>
      <c r="H1284">
        <v>403</v>
      </c>
      <c r="I1284" t="s">
        <v>236</v>
      </c>
      <c r="J1284">
        <v>2</v>
      </c>
      <c r="K1284" t="s">
        <v>23</v>
      </c>
      <c r="L1284">
        <v>2</v>
      </c>
      <c r="M1284" t="s">
        <v>262</v>
      </c>
      <c r="N1284">
        <v>132</v>
      </c>
      <c r="R1284" s="2">
        <f t="shared" si="41"/>
        <v>27.500000000000004</v>
      </c>
      <c r="S1284" s="2">
        <f>VLOOKUP(A1284,'Health Total'!$A$2:$S$226,14,0)</f>
        <v>480</v>
      </c>
    </row>
    <row r="1285" spans="1:19" x14ac:dyDescent="0.45">
      <c r="A1285" s="2" t="str">
        <f t="shared" si="40"/>
        <v>2023|South Canterbury|Total - dwelling type</v>
      </c>
      <c r="B1285" t="s">
        <v>16</v>
      </c>
      <c r="C1285" t="s">
        <v>17</v>
      </c>
      <c r="D1285" t="s">
        <v>18</v>
      </c>
      <c r="E1285" t="s">
        <v>19</v>
      </c>
      <c r="F1285">
        <v>2023</v>
      </c>
      <c r="G1285">
        <v>2023</v>
      </c>
      <c r="H1285">
        <v>403</v>
      </c>
      <c r="I1285" t="s">
        <v>236</v>
      </c>
      <c r="J1285">
        <v>2</v>
      </c>
      <c r="K1285" t="s">
        <v>23</v>
      </c>
      <c r="L1285">
        <v>99</v>
      </c>
      <c r="M1285" t="s">
        <v>260</v>
      </c>
      <c r="N1285">
        <v>4089</v>
      </c>
      <c r="R1285" s="2">
        <f t="shared" si="41"/>
        <v>13.62863713628637</v>
      </c>
      <c r="S1285" s="2">
        <f>VLOOKUP(A1285,'Health Total'!$A$2:$S$226,14,0)</f>
        <v>30003</v>
      </c>
    </row>
    <row r="1286" spans="1:19" x14ac:dyDescent="0.45">
      <c r="A1286" s="2" t="str">
        <f t="shared" si="40"/>
        <v>2023|South Canterbury|Private Dwelling</v>
      </c>
      <c r="B1286" t="s">
        <v>16</v>
      </c>
      <c r="C1286" t="s">
        <v>17</v>
      </c>
      <c r="D1286" t="s">
        <v>18</v>
      </c>
      <c r="E1286" t="s">
        <v>19</v>
      </c>
      <c r="F1286">
        <v>2023</v>
      </c>
      <c r="G1286">
        <v>2023</v>
      </c>
      <c r="H1286">
        <v>403</v>
      </c>
      <c r="I1286" t="s">
        <v>236</v>
      </c>
      <c r="J1286">
        <v>21</v>
      </c>
      <c r="K1286" t="s">
        <v>26</v>
      </c>
      <c r="L1286">
        <v>1</v>
      </c>
      <c r="M1286" t="s">
        <v>261</v>
      </c>
      <c r="N1286">
        <v>1599</v>
      </c>
      <c r="R1286" s="2">
        <f t="shared" si="41"/>
        <v>5.416666666666667</v>
      </c>
      <c r="S1286" s="2">
        <f>VLOOKUP(A1286,'Health Total'!$A$2:$S$226,14,0)</f>
        <v>29520</v>
      </c>
    </row>
    <row r="1287" spans="1:19" x14ac:dyDescent="0.45">
      <c r="A1287" s="2" t="str">
        <f t="shared" si="40"/>
        <v>2023|South Canterbury|Non-private Dwelling</v>
      </c>
      <c r="B1287" t="s">
        <v>16</v>
      </c>
      <c r="C1287" t="s">
        <v>17</v>
      </c>
      <c r="D1287" t="s">
        <v>18</v>
      </c>
      <c r="E1287" t="s">
        <v>19</v>
      </c>
      <c r="F1287">
        <v>2023</v>
      </c>
      <c r="G1287">
        <v>2023</v>
      </c>
      <c r="H1287">
        <v>403</v>
      </c>
      <c r="I1287" t="s">
        <v>236</v>
      </c>
      <c r="J1287">
        <v>21</v>
      </c>
      <c r="K1287" t="s">
        <v>26</v>
      </c>
      <c r="L1287">
        <v>2</v>
      </c>
      <c r="M1287" t="s">
        <v>262</v>
      </c>
      <c r="N1287">
        <v>33</v>
      </c>
      <c r="R1287" s="2">
        <f t="shared" si="41"/>
        <v>6.8750000000000009</v>
      </c>
      <c r="S1287" s="2">
        <f>VLOOKUP(A1287,'Health Total'!$A$2:$S$226,14,0)</f>
        <v>480</v>
      </c>
    </row>
    <row r="1288" spans="1:19" x14ac:dyDescent="0.45">
      <c r="A1288" s="2" t="str">
        <f t="shared" si="40"/>
        <v>2023|South Canterbury|Total - dwelling type</v>
      </c>
      <c r="B1288" t="s">
        <v>16</v>
      </c>
      <c r="C1288" t="s">
        <v>17</v>
      </c>
      <c r="D1288" t="s">
        <v>18</v>
      </c>
      <c r="E1288" t="s">
        <v>19</v>
      </c>
      <c r="F1288">
        <v>2023</v>
      </c>
      <c r="G1288">
        <v>2023</v>
      </c>
      <c r="H1288">
        <v>403</v>
      </c>
      <c r="I1288" t="s">
        <v>236</v>
      </c>
      <c r="J1288">
        <v>21</v>
      </c>
      <c r="K1288" t="s">
        <v>26</v>
      </c>
      <c r="L1288">
        <v>99</v>
      </c>
      <c r="M1288" t="s">
        <v>260</v>
      </c>
      <c r="N1288">
        <v>1632</v>
      </c>
      <c r="R1288" s="2">
        <f t="shared" si="41"/>
        <v>5.4394560543945607</v>
      </c>
      <c r="S1288" s="2">
        <f>VLOOKUP(A1288,'Health Total'!$A$2:$S$226,14,0)</f>
        <v>30003</v>
      </c>
    </row>
    <row r="1289" spans="1:19" x14ac:dyDescent="0.45">
      <c r="A1289" s="2" t="str">
        <f t="shared" si="40"/>
        <v>2023|South Canterbury|Private Dwelling</v>
      </c>
      <c r="B1289" t="s">
        <v>16</v>
      </c>
      <c r="C1289" t="s">
        <v>17</v>
      </c>
      <c r="D1289" t="s">
        <v>18</v>
      </c>
      <c r="E1289" t="s">
        <v>19</v>
      </c>
      <c r="F1289">
        <v>2023</v>
      </c>
      <c r="G1289">
        <v>2023</v>
      </c>
      <c r="H1289">
        <v>403</v>
      </c>
      <c r="I1289" t="s">
        <v>236</v>
      </c>
      <c r="J1289">
        <v>22</v>
      </c>
      <c r="K1289" t="s">
        <v>27</v>
      </c>
      <c r="L1289">
        <v>1</v>
      </c>
      <c r="M1289" t="s">
        <v>261</v>
      </c>
      <c r="N1289">
        <v>2358</v>
      </c>
      <c r="R1289" s="2">
        <f t="shared" si="41"/>
        <v>7.9878048780487809</v>
      </c>
      <c r="S1289" s="2">
        <f>VLOOKUP(A1289,'Health Total'!$A$2:$S$226,14,0)</f>
        <v>29520</v>
      </c>
    </row>
    <row r="1290" spans="1:19" x14ac:dyDescent="0.45">
      <c r="A1290" s="2" t="str">
        <f t="shared" si="40"/>
        <v>2023|South Canterbury|Non-private Dwelling</v>
      </c>
      <c r="B1290" t="s">
        <v>16</v>
      </c>
      <c r="C1290" t="s">
        <v>17</v>
      </c>
      <c r="D1290" t="s">
        <v>18</v>
      </c>
      <c r="E1290" t="s">
        <v>19</v>
      </c>
      <c r="F1290">
        <v>2023</v>
      </c>
      <c r="G1290">
        <v>2023</v>
      </c>
      <c r="H1290">
        <v>403</v>
      </c>
      <c r="I1290" t="s">
        <v>236</v>
      </c>
      <c r="J1290">
        <v>22</v>
      </c>
      <c r="K1290" t="s">
        <v>27</v>
      </c>
      <c r="L1290">
        <v>2</v>
      </c>
      <c r="M1290" t="s">
        <v>262</v>
      </c>
      <c r="N1290">
        <v>99</v>
      </c>
      <c r="R1290" s="2">
        <f t="shared" si="41"/>
        <v>20.625</v>
      </c>
      <c r="S1290" s="2">
        <f>VLOOKUP(A1290,'Health Total'!$A$2:$S$226,14,0)</f>
        <v>480</v>
      </c>
    </row>
    <row r="1291" spans="1:19" x14ac:dyDescent="0.45">
      <c r="A1291" s="2" t="str">
        <f t="shared" si="40"/>
        <v>2023|South Canterbury|Total - dwelling type</v>
      </c>
      <c r="B1291" t="s">
        <v>16</v>
      </c>
      <c r="C1291" t="s">
        <v>17</v>
      </c>
      <c r="D1291" t="s">
        <v>18</v>
      </c>
      <c r="E1291" t="s">
        <v>19</v>
      </c>
      <c r="F1291">
        <v>2023</v>
      </c>
      <c r="G1291">
        <v>2023</v>
      </c>
      <c r="H1291">
        <v>403</v>
      </c>
      <c r="I1291" t="s">
        <v>236</v>
      </c>
      <c r="J1291">
        <v>22</v>
      </c>
      <c r="K1291" t="s">
        <v>27</v>
      </c>
      <c r="L1291">
        <v>99</v>
      </c>
      <c r="M1291" t="s">
        <v>260</v>
      </c>
      <c r="N1291">
        <v>2454</v>
      </c>
      <c r="R1291" s="2">
        <f t="shared" si="41"/>
        <v>8.1791820817918204</v>
      </c>
      <c r="S1291" s="2">
        <f>VLOOKUP(A1291,'Health Total'!$A$2:$S$226,14,0)</f>
        <v>30003</v>
      </c>
    </row>
    <row r="1292" spans="1:19" x14ac:dyDescent="0.45">
      <c r="A1292" s="2" t="str">
        <f t="shared" si="40"/>
        <v>2023|South Canterbury|Private Dwelling</v>
      </c>
      <c r="B1292" t="s">
        <v>16</v>
      </c>
      <c r="C1292" t="s">
        <v>17</v>
      </c>
      <c r="D1292" t="s">
        <v>18</v>
      </c>
      <c r="E1292" t="s">
        <v>19</v>
      </c>
      <c r="F1292">
        <v>2023</v>
      </c>
      <c r="G1292">
        <v>2023</v>
      </c>
      <c r="H1292">
        <v>403</v>
      </c>
      <c r="I1292" t="s">
        <v>236</v>
      </c>
      <c r="J1292">
        <v>3</v>
      </c>
      <c r="K1292" t="s">
        <v>28</v>
      </c>
      <c r="L1292">
        <v>1</v>
      </c>
      <c r="M1292" t="s">
        <v>261</v>
      </c>
      <c r="N1292">
        <v>180</v>
      </c>
      <c r="R1292" s="2">
        <f t="shared" si="41"/>
        <v>0.6097560975609756</v>
      </c>
      <c r="S1292" s="2">
        <f>VLOOKUP(A1292,'Health Total'!$A$2:$S$226,14,0)</f>
        <v>29520</v>
      </c>
    </row>
    <row r="1293" spans="1:19" x14ac:dyDescent="0.45">
      <c r="A1293" s="2" t="str">
        <f t="shared" si="40"/>
        <v>2023|South Canterbury|Non-private Dwelling</v>
      </c>
      <c r="B1293" t="s">
        <v>16</v>
      </c>
      <c r="C1293" t="s">
        <v>17</v>
      </c>
      <c r="D1293" t="s">
        <v>18</v>
      </c>
      <c r="E1293" t="s">
        <v>19</v>
      </c>
      <c r="F1293">
        <v>2023</v>
      </c>
      <c r="G1293">
        <v>2023</v>
      </c>
      <c r="H1293">
        <v>403</v>
      </c>
      <c r="I1293" t="s">
        <v>236</v>
      </c>
      <c r="J1293">
        <v>3</v>
      </c>
      <c r="K1293" t="s">
        <v>28</v>
      </c>
      <c r="L1293">
        <v>2</v>
      </c>
      <c r="M1293" t="s">
        <v>262</v>
      </c>
      <c r="N1293">
        <v>3</v>
      </c>
      <c r="R1293" s="2">
        <f t="shared" si="41"/>
        <v>0.625</v>
      </c>
      <c r="S1293" s="2">
        <f>VLOOKUP(A1293,'Health Total'!$A$2:$S$226,14,0)</f>
        <v>480</v>
      </c>
    </row>
    <row r="1294" spans="1:19" x14ac:dyDescent="0.45">
      <c r="A1294" s="2" t="str">
        <f t="shared" si="40"/>
        <v>2023|South Canterbury|Total - dwelling type</v>
      </c>
      <c r="B1294" t="s">
        <v>16</v>
      </c>
      <c r="C1294" t="s">
        <v>17</v>
      </c>
      <c r="D1294" t="s">
        <v>18</v>
      </c>
      <c r="E1294" t="s">
        <v>19</v>
      </c>
      <c r="F1294">
        <v>2023</v>
      </c>
      <c r="G1294">
        <v>2023</v>
      </c>
      <c r="H1294">
        <v>403</v>
      </c>
      <c r="I1294" t="s">
        <v>236</v>
      </c>
      <c r="J1294">
        <v>3</v>
      </c>
      <c r="K1294" t="s">
        <v>28</v>
      </c>
      <c r="L1294">
        <v>99</v>
      </c>
      <c r="M1294" t="s">
        <v>260</v>
      </c>
      <c r="N1294">
        <v>183</v>
      </c>
      <c r="R1294" s="2">
        <f t="shared" si="41"/>
        <v>0.60993900609939011</v>
      </c>
      <c r="S1294" s="2">
        <f>VLOOKUP(A1294,'Health Total'!$A$2:$S$226,14,0)</f>
        <v>30003</v>
      </c>
    </row>
    <row r="1295" spans="1:19" x14ac:dyDescent="0.45">
      <c r="A1295" s="2" t="str">
        <f t="shared" si="40"/>
        <v>2023|South Canterbury|Private Dwelling</v>
      </c>
      <c r="B1295" t="s">
        <v>16</v>
      </c>
      <c r="C1295" t="s">
        <v>17</v>
      </c>
      <c r="D1295" t="s">
        <v>18</v>
      </c>
      <c r="E1295" t="s">
        <v>19</v>
      </c>
      <c r="F1295">
        <v>2023</v>
      </c>
      <c r="G1295">
        <v>2023</v>
      </c>
      <c r="H1295">
        <v>403</v>
      </c>
      <c r="I1295" t="s">
        <v>236</v>
      </c>
      <c r="J1295">
        <v>999</v>
      </c>
      <c r="K1295" t="s">
        <v>29</v>
      </c>
      <c r="L1295">
        <v>1</v>
      </c>
      <c r="M1295" t="s">
        <v>261</v>
      </c>
      <c r="N1295">
        <v>29520</v>
      </c>
      <c r="R1295" s="2">
        <f t="shared" si="41"/>
        <v>100</v>
      </c>
      <c r="S1295" s="2">
        <f>VLOOKUP(A1295,'Health Total'!$A$2:$S$226,14,0)</f>
        <v>29520</v>
      </c>
    </row>
    <row r="1296" spans="1:19" x14ac:dyDescent="0.45">
      <c r="A1296" s="2" t="str">
        <f t="shared" si="40"/>
        <v>2023|South Canterbury|Non-private Dwelling</v>
      </c>
      <c r="B1296" t="s">
        <v>16</v>
      </c>
      <c r="C1296" t="s">
        <v>17</v>
      </c>
      <c r="D1296" t="s">
        <v>18</v>
      </c>
      <c r="E1296" t="s">
        <v>19</v>
      </c>
      <c r="F1296">
        <v>2023</v>
      </c>
      <c r="G1296">
        <v>2023</v>
      </c>
      <c r="H1296">
        <v>403</v>
      </c>
      <c r="I1296" t="s">
        <v>236</v>
      </c>
      <c r="J1296">
        <v>999</v>
      </c>
      <c r="K1296" t="s">
        <v>29</v>
      </c>
      <c r="L1296">
        <v>2</v>
      </c>
      <c r="M1296" t="s">
        <v>262</v>
      </c>
      <c r="N1296">
        <v>480</v>
      </c>
      <c r="R1296" s="2">
        <f t="shared" si="41"/>
        <v>100</v>
      </c>
      <c r="S1296" s="2">
        <f>VLOOKUP(A1296,'Health Total'!$A$2:$S$226,14,0)</f>
        <v>480</v>
      </c>
    </row>
    <row r="1297" spans="1:19" x14ac:dyDescent="0.45">
      <c r="A1297" s="2" t="str">
        <f t="shared" si="40"/>
        <v>2023|South Canterbury|Total - dwelling type</v>
      </c>
      <c r="B1297" t="s">
        <v>16</v>
      </c>
      <c r="C1297" t="s">
        <v>17</v>
      </c>
      <c r="D1297" t="s">
        <v>18</v>
      </c>
      <c r="E1297" t="s">
        <v>19</v>
      </c>
      <c r="F1297">
        <v>2023</v>
      </c>
      <c r="G1297">
        <v>2023</v>
      </c>
      <c r="H1297">
        <v>403</v>
      </c>
      <c r="I1297" t="s">
        <v>236</v>
      </c>
      <c r="J1297">
        <v>999</v>
      </c>
      <c r="K1297" t="s">
        <v>29</v>
      </c>
      <c r="L1297">
        <v>99</v>
      </c>
      <c r="M1297" t="s">
        <v>260</v>
      </c>
      <c r="N1297">
        <v>30003</v>
      </c>
      <c r="R1297" s="2">
        <f t="shared" si="41"/>
        <v>100</v>
      </c>
      <c r="S1297" s="2">
        <f>VLOOKUP(A1297,'Health Total'!$A$2:$S$226,14,0)</f>
        <v>30003</v>
      </c>
    </row>
    <row r="1298" spans="1:19" x14ac:dyDescent="0.45">
      <c r="A1298" s="2" t="str">
        <f t="shared" si="40"/>
        <v>2023|Southern|Private Dwelling</v>
      </c>
      <c r="B1298" t="s">
        <v>16</v>
      </c>
      <c r="C1298" t="s">
        <v>17</v>
      </c>
      <c r="D1298" t="s">
        <v>18</v>
      </c>
      <c r="E1298" t="s">
        <v>19</v>
      </c>
      <c r="F1298">
        <v>2023</v>
      </c>
      <c r="G1298">
        <v>2023</v>
      </c>
      <c r="H1298">
        <v>404</v>
      </c>
      <c r="I1298" t="s">
        <v>235</v>
      </c>
      <c r="J1298">
        <v>1</v>
      </c>
      <c r="K1298" t="s">
        <v>22</v>
      </c>
      <c r="L1298">
        <v>1</v>
      </c>
      <c r="M1298" t="s">
        <v>261</v>
      </c>
      <c r="N1298">
        <v>134760</v>
      </c>
      <c r="R1298" s="2">
        <f t="shared" si="41"/>
        <v>84.926171705140561</v>
      </c>
      <c r="S1298" s="2">
        <f>VLOOKUP(A1298,'Health Total'!$A$2:$S$226,14,0)</f>
        <v>158679</v>
      </c>
    </row>
    <row r="1299" spans="1:19" x14ac:dyDescent="0.45">
      <c r="A1299" s="2" t="str">
        <f t="shared" si="40"/>
        <v>2023|Southern|Non-private Dwelling</v>
      </c>
      <c r="B1299" t="s">
        <v>16</v>
      </c>
      <c r="C1299" t="s">
        <v>17</v>
      </c>
      <c r="D1299" t="s">
        <v>18</v>
      </c>
      <c r="E1299" t="s">
        <v>19</v>
      </c>
      <c r="F1299">
        <v>2023</v>
      </c>
      <c r="G1299">
        <v>2023</v>
      </c>
      <c r="H1299">
        <v>404</v>
      </c>
      <c r="I1299" t="s">
        <v>235</v>
      </c>
      <c r="J1299">
        <v>1</v>
      </c>
      <c r="K1299" t="s">
        <v>22</v>
      </c>
      <c r="L1299">
        <v>2</v>
      </c>
      <c r="M1299" t="s">
        <v>262</v>
      </c>
      <c r="N1299">
        <v>1629</v>
      </c>
      <c r="R1299" s="2">
        <f t="shared" si="41"/>
        <v>69.526248399487827</v>
      </c>
      <c r="S1299" s="2">
        <f>VLOOKUP(A1299,'Health Total'!$A$2:$S$226,14,0)</f>
        <v>2343</v>
      </c>
    </row>
    <row r="1300" spans="1:19" x14ac:dyDescent="0.45">
      <c r="A1300" s="2" t="str">
        <f t="shared" si="40"/>
        <v>2023|Southern|Total - dwelling type</v>
      </c>
      <c r="B1300" t="s">
        <v>16</v>
      </c>
      <c r="C1300" t="s">
        <v>17</v>
      </c>
      <c r="D1300" t="s">
        <v>18</v>
      </c>
      <c r="E1300" t="s">
        <v>19</v>
      </c>
      <c r="F1300">
        <v>2023</v>
      </c>
      <c r="G1300">
        <v>2023</v>
      </c>
      <c r="H1300">
        <v>404</v>
      </c>
      <c r="I1300" t="s">
        <v>235</v>
      </c>
      <c r="J1300">
        <v>1</v>
      </c>
      <c r="K1300" t="s">
        <v>22</v>
      </c>
      <c r="L1300">
        <v>99</v>
      </c>
      <c r="M1300" t="s">
        <v>260</v>
      </c>
      <c r="N1300">
        <v>136389</v>
      </c>
      <c r="R1300" s="2">
        <f t="shared" si="41"/>
        <v>84.703668511169496</v>
      </c>
      <c r="S1300" s="2">
        <f>VLOOKUP(A1300,'Health Total'!$A$2:$S$226,14,0)</f>
        <v>161019</v>
      </c>
    </row>
    <row r="1301" spans="1:19" x14ac:dyDescent="0.45">
      <c r="A1301" s="2" t="str">
        <f t="shared" si="40"/>
        <v>2023|Southern|Private Dwelling</v>
      </c>
      <c r="B1301" t="s">
        <v>16</v>
      </c>
      <c r="C1301" t="s">
        <v>17</v>
      </c>
      <c r="D1301" t="s">
        <v>18</v>
      </c>
      <c r="E1301" t="s">
        <v>19</v>
      </c>
      <c r="F1301">
        <v>2023</v>
      </c>
      <c r="G1301">
        <v>2023</v>
      </c>
      <c r="H1301">
        <v>404</v>
      </c>
      <c r="I1301" t="s">
        <v>235</v>
      </c>
      <c r="J1301">
        <v>2</v>
      </c>
      <c r="K1301" t="s">
        <v>23</v>
      </c>
      <c r="L1301">
        <v>1</v>
      </c>
      <c r="M1301" t="s">
        <v>261</v>
      </c>
      <c r="N1301">
        <v>22491</v>
      </c>
      <c r="R1301" s="2">
        <f t="shared" si="41"/>
        <v>14.173898247405139</v>
      </c>
      <c r="S1301" s="2">
        <f>VLOOKUP(A1301,'Health Total'!$A$2:$S$226,14,0)</f>
        <v>158679</v>
      </c>
    </row>
    <row r="1302" spans="1:19" x14ac:dyDescent="0.45">
      <c r="A1302" s="2" t="str">
        <f t="shared" si="40"/>
        <v>2023|Southern|Non-private Dwelling</v>
      </c>
      <c r="B1302" t="s">
        <v>16</v>
      </c>
      <c r="C1302" t="s">
        <v>17</v>
      </c>
      <c r="D1302" t="s">
        <v>18</v>
      </c>
      <c r="E1302" t="s">
        <v>19</v>
      </c>
      <c r="F1302">
        <v>2023</v>
      </c>
      <c r="G1302">
        <v>2023</v>
      </c>
      <c r="H1302">
        <v>404</v>
      </c>
      <c r="I1302" t="s">
        <v>235</v>
      </c>
      <c r="J1302">
        <v>2</v>
      </c>
      <c r="K1302" t="s">
        <v>23</v>
      </c>
      <c r="L1302">
        <v>2</v>
      </c>
      <c r="M1302" t="s">
        <v>262</v>
      </c>
      <c r="N1302">
        <v>702</v>
      </c>
      <c r="R1302" s="2">
        <f t="shared" si="41"/>
        <v>29.961587708066585</v>
      </c>
      <c r="S1302" s="2">
        <f>VLOOKUP(A1302,'Health Total'!$A$2:$S$226,14,0)</f>
        <v>2343</v>
      </c>
    </row>
    <row r="1303" spans="1:19" x14ac:dyDescent="0.45">
      <c r="A1303" s="2" t="str">
        <f t="shared" si="40"/>
        <v>2023|Southern|Total - dwelling type</v>
      </c>
      <c r="B1303" t="s">
        <v>16</v>
      </c>
      <c r="C1303" t="s">
        <v>17</v>
      </c>
      <c r="D1303" t="s">
        <v>18</v>
      </c>
      <c r="E1303" t="s">
        <v>19</v>
      </c>
      <c r="F1303">
        <v>2023</v>
      </c>
      <c r="G1303">
        <v>2023</v>
      </c>
      <c r="H1303">
        <v>404</v>
      </c>
      <c r="I1303" t="s">
        <v>235</v>
      </c>
      <c r="J1303">
        <v>2</v>
      </c>
      <c r="K1303" t="s">
        <v>23</v>
      </c>
      <c r="L1303">
        <v>99</v>
      </c>
      <c r="M1303" t="s">
        <v>260</v>
      </c>
      <c r="N1303">
        <v>23193</v>
      </c>
      <c r="R1303" s="2">
        <f t="shared" si="41"/>
        <v>14.40389022413504</v>
      </c>
      <c r="S1303" s="2">
        <f>VLOOKUP(A1303,'Health Total'!$A$2:$S$226,14,0)</f>
        <v>161019</v>
      </c>
    </row>
    <row r="1304" spans="1:19" x14ac:dyDescent="0.45">
      <c r="A1304" s="2" t="str">
        <f t="shared" si="40"/>
        <v>2023|Southern|Private Dwelling</v>
      </c>
      <c r="B1304" t="s">
        <v>16</v>
      </c>
      <c r="C1304" t="s">
        <v>17</v>
      </c>
      <c r="D1304" t="s">
        <v>18</v>
      </c>
      <c r="E1304" t="s">
        <v>19</v>
      </c>
      <c r="F1304">
        <v>2023</v>
      </c>
      <c r="G1304">
        <v>2023</v>
      </c>
      <c r="H1304">
        <v>404</v>
      </c>
      <c r="I1304" t="s">
        <v>235</v>
      </c>
      <c r="J1304">
        <v>21</v>
      </c>
      <c r="K1304" t="s">
        <v>26</v>
      </c>
      <c r="L1304">
        <v>1</v>
      </c>
      <c r="M1304" t="s">
        <v>261</v>
      </c>
      <c r="N1304">
        <v>10710</v>
      </c>
      <c r="R1304" s="2">
        <f t="shared" si="41"/>
        <v>6.749475355907208</v>
      </c>
      <c r="S1304" s="2">
        <f>VLOOKUP(A1304,'Health Total'!$A$2:$S$226,14,0)</f>
        <v>158679</v>
      </c>
    </row>
    <row r="1305" spans="1:19" x14ac:dyDescent="0.45">
      <c r="A1305" s="2" t="str">
        <f t="shared" si="40"/>
        <v>2023|Southern|Non-private Dwelling</v>
      </c>
      <c r="B1305" t="s">
        <v>16</v>
      </c>
      <c r="C1305" t="s">
        <v>17</v>
      </c>
      <c r="D1305" t="s">
        <v>18</v>
      </c>
      <c r="E1305" t="s">
        <v>19</v>
      </c>
      <c r="F1305">
        <v>2023</v>
      </c>
      <c r="G1305">
        <v>2023</v>
      </c>
      <c r="H1305">
        <v>404</v>
      </c>
      <c r="I1305" t="s">
        <v>235</v>
      </c>
      <c r="J1305">
        <v>21</v>
      </c>
      <c r="K1305" t="s">
        <v>26</v>
      </c>
      <c r="L1305">
        <v>2</v>
      </c>
      <c r="M1305" t="s">
        <v>262</v>
      </c>
      <c r="N1305">
        <v>201</v>
      </c>
      <c r="R1305" s="2">
        <f t="shared" si="41"/>
        <v>8.5787451984635084</v>
      </c>
      <c r="S1305" s="2">
        <f>VLOOKUP(A1305,'Health Total'!$A$2:$S$226,14,0)</f>
        <v>2343</v>
      </c>
    </row>
    <row r="1306" spans="1:19" x14ac:dyDescent="0.45">
      <c r="A1306" s="2" t="str">
        <f t="shared" si="40"/>
        <v>2023|Southern|Total - dwelling type</v>
      </c>
      <c r="B1306" t="s">
        <v>16</v>
      </c>
      <c r="C1306" t="s">
        <v>17</v>
      </c>
      <c r="D1306" t="s">
        <v>18</v>
      </c>
      <c r="E1306" t="s">
        <v>19</v>
      </c>
      <c r="F1306">
        <v>2023</v>
      </c>
      <c r="G1306">
        <v>2023</v>
      </c>
      <c r="H1306">
        <v>404</v>
      </c>
      <c r="I1306" t="s">
        <v>235</v>
      </c>
      <c r="J1306">
        <v>21</v>
      </c>
      <c r="K1306" t="s">
        <v>26</v>
      </c>
      <c r="L1306">
        <v>99</v>
      </c>
      <c r="M1306" t="s">
        <v>260</v>
      </c>
      <c r="N1306">
        <v>10914</v>
      </c>
      <c r="R1306" s="2">
        <f t="shared" si="41"/>
        <v>6.7780820896912788</v>
      </c>
      <c r="S1306" s="2">
        <f>VLOOKUP(A1306,'Health Total'!$A$2:$S$226,14,0)</f>
        <v>161019</v>
      </c>
    </row>
    <row r="1307" spans="1:19" x14ac:dyDescent="0.45">
      <c r="A1307" s="2" t="str">
        <f t="shared" si="40"/>
        <v>2023|Southern|Private Dwelling</v>
      </c>
      <c r="B1307" t="s">
        <v>16</v>
      </c>
      <c r="C1307" t="s">
        <v>17</v>
      </c>
      <c r="D1307" t="s">
        <v>18</v>
      </c>
      <c r="E1307" t="s">
        <v>19</v>
      </c>
      <c r="F1307">
        <v>2023</v>
      </c>
      <c r="G1307">
        <v>2023</v>
      </c>
      <c r="H1307">
        <v>404</v>
      </c>
      <c r="I1307" t="s">
        <v>235</v>
      </c>
      <c r="J1307">
        <v>22</v>
      </c>
      <c r="K1307" t="s">
        <v>27</v>
      </c>
      <c r="L1307">
        <v>1</v>
      </c>
      <c r="M1307" t="s">
        <v>261</v>
      </c>
      <c r="N1307">
        <v>11781</v>
      </c>
      <c r="R1307" s="2">
        <f t="shared" si="41"/>
        <v>7.4244228914979296</v>
      </c>
      <c r="S1307" s="2">
        <f>VLOOKUP(A1307,'Health Total'!$A$2:$S$226,14,0)</f>
        <v>158679</v>
      </c>
    </row>
    <row r="1308" spans="1:19" x14ac:dyDescent="0.45">
      <c r="A1308" s="2" t="str">
        <f t="shared" si="40"/>
        <v>2023|Southern|Non-private Dwelling</v>
      </c>
      <c r="B1308" t="s">
        <v>16</v>
      </c>
      <c r="C1308" t="s">
        <v>17</v>
      </c>
      <c r="D1308" t="s">
        <v>18</v>
      </c>
      <c r="E1308" t="s">
        <v>19</v>
      </c>
      <c r="F1308">
        <v>2023</v>
      </c>
      <c r="G1308">
        <v>2023</v>
      </c>
      <c r="H1308">
        <v>404</v>
      </c>
      <c r="I1308" t="s">
        <v>235</v>
      </c>
      <c r="J1308">
        <v>22</v>
      </c>
      <c r="K1308" t="s">
        <v>27</v>
      </c>
      <c r="L1308">
        <v>2</v>
      </c>
      <c r="M1308" t="s">
        <v>262</v>
      </c>
      <c r="N1308">
        <v>501</v>
      </c>
      <c r="R1308" s="2">
        <f t="shared" si="41"/>
        <v>21.382842509603073</v>
      </c>
      <c r="S1308" s="2">
        <f>VLOOKUP(A1308,'Health Total'!$A$2:$S$226,14,0)</f>
        <v>2343</v>
      </c>
    </row>
    <row r="1309" spans="1:19" x14ac:dyDescent="0.45">
      <c r="A1309" s="2" t="str">
        <f t="shared" si="40"/>
        <v>2023|Southern|Total - dwelling type</v>
      </c>
      <c r="B1309" t="s">
        <v>16</v>
      </c>
      <c r="C1309" t="s">
        <v>17</v>
      </c>
      <c r="D1309" t="s">
        <v>18</v>
      </c>
      <c r="E1309" t="s">
        <v>19</v>
      </c>
      <c r="F1309">
        <v>2023</v>
      </c>
      <c r="G1309">
        <v>2023</v>
      </c>
      <c r="H1309">
        <v>404</v>
      </c>
      <c r="I1309" t="s">
        <v>235</v>
      </c>
      <c r="J1309">
        <v>22</v>
      </c>
      <c r="K1309" t="s">
        <v>27</v>
      </c>
      <c r="L1309">
        <v>99</v>
      </c>
      <c r="M1309" t="s">
        <v>260</v>
      </c>
      <c r="N1309">
        <v>12282</v>
      </c>
      <c r="R1309" s="2">
        <f t="shared" si="41"/>
        <v>7.6276712686080526</v>
      </c>
      <c r="S1309" s="2">
        <f>VLOOKUP(A1309,'Health Total'!$A$2:$S$226,14,0)</f>
        <v>161019</v>
      </c>
    </row>
    <row r="1310" spans="1:19" x14ac:dyDescent="0.45">
      <c r="A1310" s="2" t="str">
        <f t="shared" si="40"/>
        <v>2023|Southern|Private Dwelling</v>
      </c>
      <c r="B1310" t="s">
        <v>16</v>
      </c>
      <c r="C1310" t="s">
        <v>17</v>
      </c>
      <c r="D1310" t="s">
        <v>18</v>
      </c>
      <c r="E1310" t="s">
        <v>19</v>
      </c>
      <c r="F1310">
        <v>2023</v>
      </c>
      <c r="G1310">
        <v>2023</v>
      </c>
      <c r="H1310">
        <v>404</v>
      </c>
      <c r="I1310" t="s">
        <v>235</v>
      </c>
      <c r="J1310">
        <v>3</v>
      </c>
      <c r="K1310" t="s">
        <v>28</v>
      </c>
      <c r="L1310">
        <v>1</v>
      </c>
      <c r="M1310" t="s">
        <v>261</v>
      </c>
      <c r="N1310">
        <v>1428</v>
      </c>
      <c r="R1310" s="2">
        <f t="shared" si="41"/>
        <v>0.8999300474542945</v>
      </c>
      <c r="S1310" s="2">
        <f>VLOOKUP(A1310,'Health Total'!$A$2:$S$226,14,0)</f>
        <v>158679</v>
      </c>
    </row>
    <row r="1311" spans="1:19" x14ac:dyDescent="0.45">
      <c r="A1311" s="2" t="str">
        <f t="shared" si="40"/>
        <v>2023|Southern|Non-private Dwelling</v>
      </c>
      <c r="B1311" t="s">
        <v>16</v>
      </c>
      <c r="C1311" t="s">
        <v>17</v>
      </c>
      <c r="D1311" t="s">
        <v>18</v>
      </c>
      <c r="E1311" t="s">
        <v>19</v>
      </c>
      <c r="F1311">
        <v>2023</v>
      </c>
      <c r="G1311">
        <v>2023</v>
      </c>
      <c r="H1311">
        <v>404</v>
      </c>
      <c r="I1311" t="s">
        <v>235</v>
      </c>
      <c r="J1311">
        <v>3</v>
      </c>
      <c r="K1311" t="s">
        <v>28</v>
      </c>
      <c r="L1311">
        <v>2</v>
      </c>
      <c r="M1311" t="s">
        <v>262</v>
      </c>
      <c r="N1311">
        <v>12</v>
      </c>
      <c r="R1311" s="2">
        <f t="shared" si="41"/>
        <v>0.51216389244558258</v>
      </c>
      <c r="S1311" s="2">
        <f>VLOOKUP(A1311,'Health Total'!$A$2:$S$226,14,0)</f>
        <v>2343</v>
      </c>
    </row>
    <row r="1312" spans="1:19" x14ac:dyDescent="0.45">
      <c r="A1312" s="2" t="str">
        <f t="shared" si="40"/>
        <v>2023|Southern|Total - dwelling type</v>
      </c>
      <c r="B1312" t="s">
        <v>16</v>
      </c>
      <c r="C1312" t="s">
        <v>17</v>
      </c>
      <c r="D1312" t="s">
        <v>18</v>
      </c>
      <c r="E1312" t="s">
        <v>19</v>
      </c>
      <c r="F1312">
        <v>2023</v>
      </c>
      <c r="G1312">
        <v>2023</v>
      </c>
      <c r="H1312">
        <v>404</v>
      </c>
      <c r="I1312" t="s">
        <v>235</v>
      </c>
      <c r="J1312">
        <v>3</v>
      </c>
      <c r="K1312" t="s">
        <v>28</v>
      </c>
      <c r="L1312">
        <v>99</v>
      </c>
      <c r="M1312" t="s">
        <v>260</v>
      </c>
      <c r="N1312">
        <v>1440</v>
      </c>
      <c r="R1312" s="2">
        <f t="shared" si="41"/>
        <v>0.89430439885976187</v>
      </c>
      <c r="S1312" s="2">
        <f>VLOOKUP(A1312,'Health Total'!$A$2:$S$226,14,0)</f>
        <v>161019</v>
      </c>
    </row>
    <row r="1313" spans="1:19" x14ac:dyDescent="0.45">
      <c r="A1313" s="2" t="str">
        <f t="shared" si="40"/>
        <v>2023|Southern|Private Dwelling</v>
      </c>
      <c r="B1313" t="s">
        <v>16</v>
      </c>
      <c r="C1313" t="s">
        <v>17</v>
      </c>
      <c r="D1313" t="s">
        <v>18</v>
      </c>
      <c r="E1313" t="s">
        <v>19</v>
      </c>
      <c r="F1313">
        <v>2023</v>
      </c>
      <c r="G1313">
        <v>2023</v>
      </c>
      <c r="H1313">
        <v>404</v>
      </c>
      <c r="I1313" t="s">
        <v>235</v>
      </c>
      <c r="J1313">
        <v>999</v>
      </c>
      <c r="K1313" t="s">
        <v>29</v>
      </c>
      <c r="L1313">
        <v>1</v>
      </c>
      <c r="M1313" t="s">
        <v>261</v>
      </c>
      <c r="N1313">
        <v>158679</v>
      </c>
      <c r="R1313" s="2">
        <f t="shared" si="41"/>
        <v>100</v>
      </c>
      <c r="S1313" s="2">
        <f>VLOOKUP(A1313,'Health Total'!$A$2:$S$226,14,0)</f>
        <v>158679</v>
      </c>
    </row>
    <row r="1314" spans="1:19" x14ac:dyDescent="0.45">
      <c r="A1314" s="2" t="str">
        <f t="shared" si="40"/>
        <v>2023|Southern|Non-private Dwelling</v>
      </c>
      <c r="B1314" t="s">
        <v>16</v>
      </c>
      <c r="C1314" t="s">
        <v>17</v>
      </c>
      <c r="D1314" t="s">
        <v>18</v>
      </c>
      <c r="E1314" t="s">
        <v>19</v>
      </c>
      <c r="F1314">
        <v>2023</v>
      </c>
      <c r="G1314">
        <v>2023</v>
      </c>
      <c r="H1314">
        <v>404</v>
      </c>
      <c r="I1314" t="s">
        <v>235</v>
      </c>
      <c r="J1314">
        <v>999</v>
      </c>
      <c r="K1314" t="s">
        <v>29</v>
      </c>
      <c r="L1314">
        <v>2</v>
      </c>
      <c r="M1314" t="s">
        <v>262</v>
      </c>
      <c r="N1314">
        <v>2343</v>
      </c>
      <c r="R1314" s="2">
        <f t="shared" si="41"/>
        <v>100</v>
      </c>
      <c r="S1314" s="2">
        <f>VLOOKUP(A1314,'Health Total'!$A$2:$S$226,14,0)</f>
        <v>2343</v>
      </c>
    </row>
    <row r="1315" spans="1:19" x14ac:dyDescent="0.45">
      <c r="A1315" s="2" t="str">
        <f t="shared" si="40"/>
        <v>2023|Southern|Total - dwelling type</v>
      </c>
      <c r="B1315" t="s">
        <v>16</v>
      </c>
      <c r="C1315" t="s">
        <v>17</v>
      </c>
      <c r="D1315" t="s">
        <v>18</v>
      </c>
      <c r="E1315" t="s">
        <v>19</v>
      </c>
      <c r="F1315">
        <v>2023</v>
      </c>
      <c r="G1315">
        <v>2023</v>
      </c>
      <c r="H1315">
        <v>404</v>
      </c>
      <c r="I1315" t="s">
        <v>235</v>
      </c>
      <c r="J1315">
        <v>999</v>
      </c>
      <c r="K1315" t="s">
        <v>29</v>
      </c>
      <c r="L1315">
        <v>99</v>
      </c>
      <c r="M1315" t="s">
        <v>260</v>
      </c>
      <c r="N1315">
        <v>161019</v>
      </c>
      <c r="R1315" s="2">
        <f t="shared" si="41"/>
        <v>100</v>
      </c>
      <c r="S1315" s="2">
        <f>VLOOKUP(A1315,'Health Total'!$A$2:$S$226,14,0)</f>
        <v>161019</v>
      </c>
    </row>
    <row r="1316" spans="1:19" x14ac:dyDescent="0.45">
      <c r="A1316" s="2" t="str">
        <f t="shared" si="40"/>
        <v>2023|Area outside health region|Private Dwelling</v>
      </c>
      <c r="B1316" t="s">
        <v>16</v>
      </c>
      <c r="C1316" t="s">
        <v>17</v>
      </c>
      <c r="D1316" t="s">
        <v>18</v>
      </c>
      <c r="E1316" t="s">
        <v>19</v>
      </c>
      <c r="F1316">
        <v>2023</v>
      </c>
      <c r="G1316">
        <v>2023</v>
      </c>
      <c r="H1316">
        <v>90</v>
      </c>
      <c r="I1316" t="s">
        <v>234</v>
      </c>
      <c r="J1316">
        <v>1</v>
      </c>
      <c r="K1316" t="s">
        <v>22</v>
      </c>
      <c r="L1316">
        <v>1</v>
      </c>
      <c r="M1316" t="s">
        <v>261</v>
      </c>
      <c r="N1316">
        <v>228</v>
      </c>
      <c r="R1316" s="2">
        <f t="shared" si="41"/>
        <v>90.476190476190482</v>
      </c>
      <c r="S1316" s="2">
        <f>VLOOKUP(A1316,'Health Total'!$A$2:$S$226,14,0)</f>
        <v>252</v>
      </c>
    </row>
    <row r="1317" spans="1:19" x14ac:dyDescent="0.45">
      <c r="A1317" s="2" t="str">
        <f t="shared" si="40"/>
        <v>2023|Area outside health region|Non-private Dwelling</v>
      </c>
      <c r="B1317" t="s">
        <v>16</v>
      </c>
      <c r="C1317" t="s">
        <v>17</v>
      </c>
      <c r="D1317" t="s">
        <v>18</v>
      </c>
      <c r="E1317" t="s">
        <v>19</v>
      </c>
      <c r="F1317">
        <v>2023</v>
      </c>
      <c r="G1317">
        <v>2023</v>
      </c>
      <c r="H1317">
        <v>90</v>
      </c>
      <c r="I1317" t="s">
        <v>234</v>
      </c>
      <c r="J1317">
        <v>1</v>
      </c>
      <c r="K1317" t="s">
        <v>22</v>
      </c>
      <c r="L1317">
        <v>2</v>
      </c>
      <c r="M1317" t="s">
        <v>262</v>
      </c>
      <c r="N1317">
        <v>18</v>
      </c>
      <c r="R1317" s="2">
        <f t="shared" si="41"/>
        <v>42.857142857142854</v>
      </c>
      <c r="S1317" s="2">
        <f>VLOOKUP(A1317,'Health Total'!$A$2:$S$226,14,0)</f>
        <v>42</v>
      </c>
    </row>
    <row r="1318" spans="1:19" x14ac:dyDescent="0.45">
      <c r="A1318" s="2" t="str">
        <f t="shared" si="40"/>
        <v>2023|Area outside health region|Total - dwelling type</v>
      </c>
      <c r="B1318" t="s">
        <v>16</v>
      </c>
      <c r="C1318" t="s">
        <v>17</v>
      </c>
      <c r="D1318" t="s">
        <v>18</v>
      </c>
      <c r="E1318" t="s">
        <v>19</v>
      </c>
      <c r="F1318">
        <v>2023</v>
      </c>
      <c r="G1318">
        <v>2023</v>
      </c>
      <c r="H1318">
        <v>90</v>
      </c>
      <c r="I1318" t="s">
        <v>234</v>
      </c>
      <c r="J1318">
        <v>1</v>
      </c>
      <c r="K1318" t="s">
        <v>22</v>
      </c>
      <c r="L1318">
        <v>99</v>
      </c>
      <c r="M1318" t="s">
        <v>260</v>
      </c>
      <c r="N1318">
        <v>246</v>
      </c>
      <c r="R1318" s="2">
        <f t="shared" si="41"/>
        <v>83.673469387755105</v>
      </c>
      <c r="S1318" s="2">
        <f>VLOOKUP(A1318,'Health Total'!$A$2:$S$226,14,0)</f>
        <v>294</v>
      </c>
    </row>
    <row r="1319" spans="1:19" x14ac:dyDescent="0.45">
      <c r="A1319" s="2" t="str">
        <f t="shared" si="40"/>
        <v>2023|Area outside health region|Private Dwelling</v>
      </c>
      <c r="B1319" t="s">
        <v>16</v>
      </c>
      <c r="C1319" t="s">
        <v>17</v>
      </c>
      <c r="D1319" t="s">
        <v>18</v>
      </c>
      <c r="E1319" t="s">
        <v>19</v>
      </c>
      <c r="F1319">
        <v>2023</v>
      </c>
      <c r="G1319">
        <v>2023</v>
      </c>
      <c r="H1319">
        <v>90</v>
      </c>
      <c r="I1319" t="s">
        <v>234</v>
      </c>
      <c r="J1319">
        <v>2</v>
      </c>
      <c r="K1319" t="s">
        <v>23</v>
      </c>
      <c r="L1319">
        <v>1</v>
      </c>
      <c r="M1319" t="s">
        <v>261</v>
      </c>
      <c r="N1319">
        <v>21</v>
      </c>
      <c r="R1319" s="2">
        <f t="shared" si="41"/>
        <v>8.3333333333333321</v>
      </c>
      <c r="S1319" s="2">
        <f>VLOOKUP(A1319,'Health Total'!$A$2:$S$226,14,0)</f>
        <v>252</v>
      </c>
    </row>
    <row r="1320" spans="1:19" x14ac:dyDescent="0.45">
      <c r="A1320" s="2" t="str">
        <f t="shared" si="40"/>
        <v>2023|Area outside health region|Non-private Dwelling</v>
      </c>
      <c r="B1320" t="s">
        <v>16</v>
      </c>
      <c r="C1320" t="s">
        <v>17</v>
      </c>
      <c r="D1320" t="s">
        <v>18</v>
      </c>
      <c r="E1320" t="s">
        <v>19</v>
      </c>
      <c r="F1320">
        <v>2023</v>
      </c>
      <c r="G1320">
        <v>2023</v>
      </c>
      <c r="H1320">
        <v>90</v>
      </c>
      <c r="I1320" t="s">
        <v>234</v>
      </c>
      <c r="J1320">
        <v>2</v>
      </c>
      <c r="K1320" t="s">
        <v>23</v>
      </c>
      <c r="L1320">
        <v>2</v>
      </c>
      <c r="M1320" t="s">
        <v>262</v>
      </c>
      <c r="N1320">
        <v>21</v>
      </c>
      <c r="R1320" s="2">
        <f t="shared" si="41"/>
        <v>50</v>
      </c>
      <c r="S1320" s="2">
        <f>VLOOKUP(A1320,'Health Total'!$A$2:$S$226,14,0)</f>
        <v>42</v>
      </c>
    </row>
    <row r="1321" spans="1:19" x14ac:dyDescent="0.45">
      <c r="A1321" s="2" t="str">
        <f t="shared" si="40"/>
        <v>2023|Area outside health region|Total - dwelling type</v>
      </c>
      <c r="B1321" t="s">
        <v>16</v>
      </c>
      <c r="C1321" t="s">
        <v>17</v>
      </c>
      <c r="D1321" t="s">
        <v>18</v>
      </c>
      <c r="E1321" t="s">
        <v>19</v>
      </c>
      <c r="F1321">
        <v>2023</v>
      </c>
      <c r="G1321">
        <v>2023</v>
      </c>
      <c r="H1321">
        <v>90</v>
      </c>
      <c r="I1321" t="s">
        <v>234</v>
      </c>
      <c r="J1321">
        <v>2</v>
      </c>
      <c r="K1321" t="s">
        <v>23</v>
      </c>
      <c r="L1321">
        <v>99</v>
      </c>
      <c r="M1321" t="s">
        <v>260</v>
      </c>
      <c r="N1321">
        <v>48</v>
      </c>
      <c r="R1321" s="2">
        <f t="shared" si="41"/>
        <v>16.326530612244898</v>
      </c>
      <c r="S1321" s="2">
        <f>VLOOKUP(A1321,'Health Total'!$A$2:$S$226,14,0)</f>
        <v>294</v>
      </c>
    </row>
    <row r="1322" spans="1:19" x14ac:dyDescent="0.45">
      <c r="A1322" s="2" t="str">
        <f t="shared" si="40"/>
        <v>2023|Area outside health region|Private Dwelling</v>
      </c>
      <c r="B1322" t="s">
        <v>16</v>
      </c>
      <c r="C1322" t="s">
        <v>17</v>
      </c>
      <c r="D1322" t="s">
        <v>18</v>
      </c>
      <c r="E1322" t="s">
        <v>19</v>
      </c>
      <c r="F1322">
        <v>2023</v>
      </c>
      <c r="G1322">
        <v>2023</v>
      </c>
      <c r="H1322">
        <v>90</v>
      </c>
      <c r="I1322" t="s">
        <v>234</v>
      </c>
      <c r="J1322">
        <v>21</v>
      </c>
      <c r="K1322" t="s">
        <v>26</v>
      </c>
      <c r="L1322">
        <v>1</v>
      </c>
      <c r="M1322" t="s">
        <v>261</v>
      </c>
      <c r="N1322">
        <v>18</v>
      </c>
      <c r="R1322" s="2">
        <f t="shared" si="41"/>
        <v>7.1428571428571423</v>
      </c>
      <c r="S1322" s="2">
        <f>VLOOKUP(A1322,'Health Total'!$A$2:$S$226,14,0)</f>
        <v>252</v>
      </c>
    </row>
    <row r="1323" spans="1:19" x14ac:dyDescent="0.45">
      <c r="A1323" s="2" t="str">
        <f t="shared" si="40"/>
        <v>2023|Area outside health region|Non-private Dwelling</v>
      </c>
      <c r="B1323" t="s">
        <v>16</v>
      </c>
      <c r="C1323" t="s">
        <v>17</v>
      </c>
      <c r="D1323" t="s">
        <v>18</v>
      </c>
      <c r="E1323" t="s">
        <v>19</v>
      </c>
      <c r="F1323">
        <v>2023</v>
      </c>
      <c r="G1323">
        <v>2023</v>
      </c>
      <c r="H1323">
        <v>90</v>
      </c>
      <c r="I1323" t="s">
        <v>234</v>
      </c>
      <c r="J1323">
        <v>21</v>
      </c>
      <c r="K1323" t="s">
        <v>26</v>
      </c>
      <c r="L1323">
        <v>2</v>
      </c>
      <c r="M1323" t="s">
        <v>262</v>
      </c>
      <c r="N1323">
        <v>0</v>
      </c>
      <c r="R1323" s="2">
        <f t="shared" si="41"/>
        <v>0</v>
      </c>
      <c r="S1323" s="2">
        <f>VLOOKUP(A1323,'Health Total'!$A$2:$S$226,14,0)</f>
        <v>42</v>
      </c>
    </row>
    <row r="1324" spans="1:19" x14ac:dyDescent="0.45">
      <c r="A1324" s="2" t="str">
        <f t="shared" si="40"/>
        <v>2023|Area outside health region|Total - dwelling type</v>
      </c>
      <c r="B1324" t="s">
        <v>16</v>
      </c>
      <c r="C1324" t="s">
        <v>17</v>
      </c>
      <c r="D1324" t="s">
        <v>18</v>
      </c>
      <c r="E1324" t="s">
        <v>19</v>
      </c>
      <c r="F1324">
        <v>2023</v>
      </c>
      <c r="G1324">
        <v>2023</v>
      </c>
      <c r="H1324">
        <v>90</v>
      </c>
      <c r="I1324" t="s">
        <v>234</v>
      </c>
      <c r="J1324">
        <v>21</v>
      </c>
      <c r="K1324" t="s">
        <v>26</v>
      </c>
      <c r="L1324">
        <v>99</v>
      </c>
      <c r="M1324" t="s">
        <v>260</v>
      </c>
      <c r="N1324">
        <v>18</v>
      </c>
      <c r="R1324" s="2">
        <f t="shared" si="41"/>
        <v>6.1224489795918364</v>
      </c>
      <c r="S1324" s="2">
        <f>VLOOKUP(A1324,'Health Total'!$A$2:$S$226,14,0)</f>
        <v>294</v>
      </c>
    </row>
    <row r="1325" spans="1:19" x14ac:dyDescent="0.45">
      <c r="A1325" s="2" t="str">
        <f t="shared" si="40"/>
        <v>2023|Area outside health region|Private Dwelling</v>
      </c>
      <c r="B1325" t="s">
        <v>16</v>
      </c>
      <c r="C1325" t="s">
        <v>17</v>
      </c>
      <c r="D1325" t="s">
        <v>18</v>
      </c>
      <c r="E1325" t="s">
        <v>19</v>
      </c>
      <c r="F1325">
        <v>2023</v>
      </c>
      <c r="G1325">
        <v>2023</v>
      </c>
      <c r="H1325">
        <v>90</v>
      </c>
      <c r="I1325" t="s">
        <v>234</v>
      </c>
      <c r="J1325">
        <v>22</v>
      </c>
      <c r="K1325" t="s">
        <v>27</v>
      </c>
      <c r="L1325">
        <v>1</v>
      </c>
      <c r="M1325" t="s">
        <v>261</v>
      </c>
      <c r="N1325">
        <v>6</v>
      </c>
      <c r="R1325" s="2">
        <f t="shared" si="41"/>
        <v>2.3809523809523809</v>
      </c>
      <c r="S1325" s="2">
        <f>VLOOKUP(A1325,'Health Total'!$A$2:$S$226,14,0)</f>
        <v>252</v>
      </c>
    </row>
    <row r="1326" spans="1:19" x14ac:dyDescent="0.45">
      <c r="A1326" s="2" t="str">
        <f t="shared" si="40"/>
        <v>2023|Area outside health region|Non-private Dwelling</v>
      </c>
      <c r="B1326" t="s">
        <v>16</v>
      </c>
      <c r="C1326" t="s">
        <v>17</v>
      </c>
      <c r="D1326" t="s">
        <v>18</v>
      </c>
      <c r="E1326" t="s">
        <v>19</v>
      </c>
      <c r="F1326">
        <v>2023</v>
      </c>
      <c r="G1326">
        <v>2023</v>
      </c>
      <c r="H1326">
        <v>90</v>
      </c>
      <c r="I1326" t="s">
        <v>234</v>
      </c>
      <c r="J1326">
        <v>22</v>
      </c>
      <c r="K1326" t="s">
        <v>27</v>
      </c>
      <c r="L1326">
        <v>2</v>
      </c>
      <c r="M1326" t="s">
        <v>262</v>
      </c>
      <c r="N1326">
        <v>21</v>
      </c>
      <c r="R1326" s="2">
        <f t="shared" si="41"/>
        <v>50</v>
      </c>
      <c r="S1326" s="2">
        <f>VLOOKUP(A1326,'Health Total'!$A$2:$S$226,14,0)</f>
        <v>42</v>
      </c>
    </row>
    <row r="1327" spans="1:19" x14ac:dyDescent="0.45">
      <c r="A1327" s="2" t="str">
        <f t="shared" si="40"/>
        <v>2023|Area outside health region|Total - dwelling type</v>
      </c>
      <c r="B1327" t="s">
        <v>16</v>
      </c>
      <c r="C1327" t="s">
        <v>17</v>
      </c>
      <c r="D1327" t="s">
        <v>18</v>
      </c>
      <c r="E1327" t="s">
        <v>19</v>
      </c>
      <c r="F1327">
        <v>2023</v>
      </c>
      <c r="G1327">
        <v>2023</v>
      </c>
      <c r="H1327">
        <v>90</v>
      </c>
      <c r="I1327" t="s">
        <v>234</v>
      </c>
      <c r="J1327">
        <v>22</v>
      </c>
      <c r="K1327" t="s">
        <v>27</v>
      </c>
      <c r="L1327">
        <v>99</v>
      </c>
      <c r="M1327" t="s">
        <v>260</v>
      </c>
      <c r="N1327">
        <v>27</v>
      </c>
      <c r="R1327" s="2">
        <f t="shared" si="41"/>
        <v>9.183673469387756</v>
      </c>
      <c r="S1327" s="2">
        <f>VLOOKUP(A1327,'Health Total'!$A$2:$S$226,14,0)</f>
        <v>294</v>
      </c>
    </row>
    <row r="1328" spans="1:19" x14ac:dyDescent="0.45">
      <c r="A1328" s="2" t="str">
        <f t="shared" si="40"/>
        <v>2023|Area outside health region|Private Dwelling</v>
      </c>
      <c r="B1328" t="s">
        <v>16</v>
      </c>
      <c r="C1328" t="s">
        <v>17</v>
      </c>
      <c r="D1328" t="s">
        <v>18</v>
      </c>
      <c r="E1328" t="s">
        <v>19</v>
      </c>
      <c r="F1328">
        <v>2023</v>
      </c>
      <c r="G1328">
        <v>2023</v>
      </c>
      <c r="H1328">
        <v>90</v>
      </c>
      <c r="I1328" t="s">
        <v>234</v>
      </c>
      <c r="J1328">
        <v>3</v>
      </c>
      <c r="K1328" t="s">
        <v>28</v>
      </c>
      <c r="L1328">
        <v>1</v>
      </c>
      <c r="M1328" t="s">
        <v>261</v>
      </c>
      <c r="N1328">
        <v>0</v>
      </c>
      <c r="R1328" s="2">
        <f t="shared" si="41"/>
        <v>0</v>
      </c>
      <c r="S1328" s="2">
        <f>VLOOKUP(A1328,'Health Total'!$A$2:$S$226,14,0)</f>
        <v>252</v>
      </c>
    </row>
    <row r="1329" spans="1:19" x14ac:dyDescent="0.45">
      <c r="A1329" s="2" t="str">
        <f t="shared" si="40"/>
        <v>2023|Area outside health region|Non-private Dwelling</v>
      </c>
      <c r="B1329" t="s">
        <v>16</v>
      </c>
      <c r="C1329" t="s">
        <v>17</v>
      </c>
      <c r="D1329" t="s">
        <v>18</v>
      </c>
      <c r="E1329" t="s">
        <v>19</v>
      </c>
      <c r="F1329">
        <v>2023</v>
      </c>
      <c r="G1329">
        <v>2023</v>
      </c>
      <c r="H1329">
        <v>90</v>
      </c>
      <c r="I1329" t="s">
        <v>234</v>
      </c>
      <c r="J1329">
        <v>3</v>
      </c>
      <c r="K1329" t="s">
        <v>28</v>
      </c>
      <c r="L1329">
        <v>2</v>
      </c>
      <c r="M1329" t="s">
        <v>262</v>
      </c>
      <c r="N1329">
        <v>0</v>
      </c>
      <c r="R1329" s="2">
        <f t="shared" si="41"/>
        <v>0</v>
      </c>
      <c r="S1329" s="2">
        <f>VLOOKUP(A1329,'Health Total'!$A$2:$S$226,14,0)</f>
        <v>42</v>
      </c>
    </row>
    <row r="1330" spans="1:19" x14ac:dyDescent="0.45">
      <c r="A1330" s="2" t="str">
        <f t="shared" si="40"/>
        <v>2023|Area outside health region|Total - dwelling type</v>
      </c>
      <c r="B1330" t="s">
        <v>16</v>
      </c>
      <c r="C1330" t="s">
        <v>17</v>
      </c>
      <c r="D1330" t="s">
        <v>18</v>
      </c>
      <c r="E1330" t="s">
        <v>19</v>
      </c>
      <c r="F1330">
        <v>2023</v>
      </c>
      <c r="G1330">
        <v>2023</v>
      </c>
      <c r="H1330">
        <v>90</v>
      </c>
      <c r="I1330" t="s">
        <v>234</v>
      </c>
      <c r="J1330">
        <v>3</v>
      </c>
      <c r="K1330" t="s">
        <v>28</v>
      </c>
      <c r="L1330">
        <v>99</v>
      </c>
      <c r="M1330" t="s">
        <v>260</v>
      </c>
      <c r="N1330">
        <v>0</v>
      </c>
      <c r="R1330" s="2">
        <f t="shared" si="41"/>
        <v>0</v>
      </c>
      <c r="S1330" s="2">
        <f>VLOOKUP(A1330,'Health Total'!$A$2:$S$226,14,0)</f>
        <v>294</v>
      </c>
    </row>
    <row r="1331" spans="1:19" x14ac:dyDescent="0.45">
      <c r="A1331" s="2" t="str">
        <f t="shared" si="40"/>
        <v>2023|Area outside health region|Private Dwelling</v>
      </c>
      <c r="B1331" t="s">
        <v>16</v>
      </c>
      <c r="C1331" t="s">
        <v>17</v>
      </c>
      <c r="D1331" t="s">
        <v>18</v>
      </c>
      <c r="E1331" t="s">
        <v>19</v>
      </c>
      <c r="F1331">
        <v>2023</v>
      </c>
      <c r="G1331">
        <v>2023</v>
      </c>
      <c r="H1331">
        <v>90</v>
      </c>
      <c r="I1331" t="s">
        <v>234</v>
      </c>
      <c r="J1331">
        <v>999</v>
      </c>
      <c r="K1331" t="s">
        <v>29</v>
      </c>
      <c r="L1331">
        <v>1</v>
      </c>
      <c r="M1331" t="s">
        <v>261</v>
      </c>
      <c r="N1331">
        <v>252</v>
      </c>
      <c r="R1331" s="2">
        <f t="shared" si="41"/>
        <v>100</v>
      </c>
      <c r="S1331" s="2">
        <f>VLOOKUP(A1331,'Health Total'!$A$2:$S$226,14,0)</f>
        <v>252</v>
      </c>
    </row>
    <row r="1332" spans="1:19" x14ac:dyDescent="0.45">
      <c r="A1332" s="2" t="str">
        <f t="shared" si="40"/>
        <v>2023|Area outside health region|Non-private Dwelling</v>
      </c>
      <c r="B1332" t="s">
        <v>16</v>
      </c>
      <c r="C1332" t="s">
        <v>17</v>
      </c>
      <c r="D1332" t="s">
        <v>18</v>
      </c>
      <c r="E1332" t="s">
        <v>19</v>
      </c>
      <c r="F1332">
        <v>2023</v>
      </c>
      <c r="G1332">
        <v>2023</v>
      </c>
      <c r="H1332">
        <v>90</v>
      </c>
      <c r="I1332" t="s">
        <v>234</v>
      </c>
      <c r="J1332">
        <v>999</v>
      </c>
      <c r="K1332" t="s">
        <v>29</v>
      </c>
      <c r="L1332">
        <v>2</v>
      </c>
      <c r="M1332" t="s">
        <v>262</v>
      </c>
      <c r="N1332">
        <v>42</v>
      </c>
      <c r="R1332" s="2">
        <f t="shared" si="41"/>
        <v>100</v>
      </c>
      <c r="S1332" s="2">
        <f>VLOOKUP(A1332,'Health Total'!$A$2:$S$226,14,0)</f>
        <v>42</v>
      </c>
    </row>
    <row r="1333" spans="1:19" x14ac:dyDescent="0.45">
      <c r="A1333" s="2" t="str">
        <f t="shared" si="40"/>
        <v>2023|Area outside health region|Total - dwelling type</v>
      </c>
      <c r="B1333" t="s">
        <v>16</v>
      </c>
      <c r="C1333" t="s">
        <v>17</v>
      </c>
      <c r="D1333" t="s">
        <v>18</v>
      </c>
      <c r="E1333" t="s">
        <v>19</v>
      </c>
      <c r="F1333">
        <v>2023</v>
      </c>
      <c r="G1333">
        <v>2023</v>
      </c>
      <c r="H1333">
        <v>90</v>
      </c>
      <c r="I1333" t="s">
        <v>234</v>
      </c>
      <c r="J1333">
        <v>999</v>
      </c>
      <c r="K1333" t="s">
        <v>29</v>
      </c>
      <c r="L1333">
        <v>99</v>
      </c>
      <c r="M1333" t="s">
        <v>260</v>
      </c>
      <c r="N1333">
        <v>294</v>
      </c>
      <c r="R1333" s="2">
        <f t="shared" si="41"/>
        <v>100</v>
      </c>
      <c r="S1333" s="2">
        <f>VLOOKUP(A1333,'Health Total'!$A$2:$S$226,14,0)</f>
        <v>294</v>
      </c>
    </row>
    <row r="1334" spans="1:19" x14ac:dyDescent="0.45">
      <c r="A1334" s="2" t="str">
        <f t="shared" si="40"/>
        <v>2023|Total - New Zealand by health region/health district|Private Dwelling</v>
      </c>
      <c r="B1334" t="s">
        <v>16</v>
      </c>
      <c r="C1334" t="s">
        <v>17</v>
      </c>
      <c r="D1334" t="s">
        <v>18</v>
      </c>
      <c r="E1334" t="s">
        <v>19</v>
      </c>
      <c r="F1334">
        <v>2023</v>
      </c>
      <c r="G1334">
        <v>2023</v>
      </c>
      <c r="H1334">
        <v>99999</v>
      </c>
      <c r="I1334" t="s">
        <v>233</v>
      </c>
      <c r="J1334">
        <v>1</v>
      </c>
      <c r="K1334" t="s">
        <v>22</v>
      </c>
      <c r="L1334">
        <v>1</v>
      </c>
      <c r="M1334" t="s">
        <v>261</v>
      </c>
      <c r="N1334">
        <v>1793613</v>
      </c>
      <c r="R1334" s="2">
        <f t="shared" si="41"/>
        <v>87.86896762549749</v>
      </c>
      <c r="S1334" s="2">
        <f>VLOOKUP(A1334,'Health Total'!$A$2:$S$226,14,0)</f>
        <v>2041236</v>
      </c>
    </row>
    <row r="1335" spans="1:19" x14ac:dyDescent="0.45">
      <c r="A1335" s="2" t="str">
        <f t="shared" si="40"/>
        <v>2023|Total - New Zealand by health region/health district|Non-private Dwelling</v>
      </c>
      <c r="B1335" t="s">
        <v>16</v>
      </c>
      <c r="C1335" t="s">
        <v>17</v>
      </c>
      <c r="D1335" t="s">
        <v>18</v>
      </c>
      <c r="E1335" t="s">
        <v>19</v>
      </c>
      <c r="F1335">
        <v>2023</v>
      </c>
      <c r="G1335">
        <v>2023</v>
      </c>
      <c r="H1335">
        <v>99999</v>
      </c>
      <c r="I1335" t="s">
        <v>233</v>
      </c>
      <c r="J1335">
        <v>1</v>
      </c>
      <c r="K1335" t="s">
        <v>22</v>
      </c>
      <c r="L1335">
        <v>2</v>
      </c>
      <c r="M1335" t="s">
        <v>262</v>
      </c>
      <c r="N1335">
        <v>10491</v>
      </c>
      <c r="R1335" s="2">
        <f t="shared" si="41"/>
        <v>68.38091513492374</v>
      </c>
      <c r="S1335" s="2">
        <f>VLOOKUP(A1335,'Health Total'!$A$2:$S$226,14,0)</f>
        <v>15342</v>
      </c>
    </row>
    <row r="1336" spans="1:19" x14ac:dyDescent="0.45">
      <c r="A1336" s="2" t="str">
        <f t="shared" si="40"/>
        <v>2023|Total - New Zealand by health region/health district|Total - dwelling type</v>
      </c>
      <c r="B1336" t="s">
        <v>16</v>
      </c>
      <c r="C1336" t="s">
        <v>17</v>
      </c>
      <c r="D1336" t="s">
        <v>18</v>
      </c>
      <c r="E1336" t="s">
        <v>19</v>
      </c>
      <c r="F1336">
        <v>2023</v>
      </c>
      <c r="G1336">
        <v>2023</v>
      </c>
      <c r="H1336">
        <v>99999</v>
      </c>
      <c r="I1336" t="s">
        <v>233</v>
      </c>
      <c r="J1336">
        <v>1</v>
      </c>
      <c r="K1336" t="s">
        <v>22</v>
      </c>
      <c r="L1336">
        <v>99</v>
      </c>
      <c r="M1336" t="s">
        <v>260</v>
      </c>
      <c r="N1336">
        <v>1804101</v>
      </c>
      <c r="R1336" s="2">
        <f t="shared" si="41"/>
        <v>87.723441561662142</v>
      </c>
      <c r="S1336" s="2">
        <f>VLOOKUP(A1336,'Health Total'!$A$2:$S$226,14,0)</f>
        <v>2056578</v>
      </c>
    </row>
    <row r="1337" spans="1:19" x14ac:dyDescent="0.45">
      <c r="A1337" s="2" t="str">
        <f t="shared" si="40"/>
        <v>2023|Total - New Zealand by health region/health district|Private Dwelling</v>
      </c>
      <c r="B1337" t="s">
        <v>16</v>
      </c>
      <c r="C1337" t="s">
        <v>17</v>
      </c>
      <c r="D1337" t="s">
        <v>18</v>
      </c>
      <c r="E1337" t="s">
        <v>19</v>
      </c>
      <c r="F1337">
        <v>2023</v>
      </c>
      <c r="G1337">
        <v>2023</v>
      </c>
      <c r="H1337">
        <v>99999</v>
      </c>
      <c r="I1337" t="s">
        <v>233</v>
      </c>
      <c r="J1337">
        <v>2</v>
      </c>
      <c r="K1337" t="s">
        <v>23</v>
      </c>
      <c r="L1337">
        <v>1</v>
      </c>
      <c r="M1337" t="s">
        <v>261</v>
      </c>
      <c r="N1337">
        <v>220455</v>
      </c>
      <c r="R1337" s="2">
        <f t="shared" si="41"/>
        <v>10.800074072767677</v>
      </c>
      <c r="S1337" s="2">
        <f>VLOOKUP(A1337,'Health Total'!$A$2:$S$226,14,0)</f>
        <v>2041236</v>
      </c>
    </row>
    <row r="1338" spans="1:19" x14ac:dyDescent="0.45">
      <c r="A1338" s="2" t="str">
        <f t="shared" si="40"/>
        <v>2023|Total - New Zealand by health region/health district|Non-private Dwelling</v>
      </c>
      <c r="B1338" t="s">
        <v>16</v>
      </c>
      <c r="C1338" t="s">
        <v>17</v>
      </c>
      <c r="D1338" t="s">
        <v>18</v>
      </c>
      <c r="E1338" t="s">
        <v>19</v>
      </c>
      <c r="F1338">
        <v>2023</v>
      </c>
      <c r="G1338">
        <v>2023</v>
      </c>
      <c r="H1338">
        <v>99999</v>
      </c>
      <c r="I1338" t="s">
        <v>233</v>
      </c>
      <c r="J1338">
        <v>2</v>
      </c>
      <c r="K1338" t="s">
        <v>23</v>
      </c>
      <c r="L1338">
        <v>2</v>
      </c>
      <c r="M1338" t="s">
        <v>262</v>
      </c>
      <c r="N1338">
        <v>4710</v>
      </c>
      <c r="R1338" s="2">
        <f t="shared" si="41"/>
        <v>30.700039108330074</v>
      </c>
      <c r="S1338" s="2">
        <f>VLOOKUP(A1338,'Health Total'!$A$2:$S$226,14,0)</f>
        <v>15342</v>
      </c>
    </row>
    <row r="1339" spans="1:19" x14ac:dyDescent="0.45">
      <c r="A1339" s="2" t="str">
        <f t="shared" si="40"/>
        <v>2023|Total - New Zealand by health region/health district|Total - dwelling type</v>
      </c>
      <c r="B1339" t="s">
        <v>16</v>
      </c>
      <c r="C1339" t="s">
        <v>17</v>
      </c>
      <c r="D1339" t="s">
        <v>18</v>
      </c>
      <c r="E1339" t="s">
        <v>19</v>
      </c>
      <c r="F1339">
        <v>2023</v>
      </c>
      <c r="G1339">
        <v>2023</v>
      </c>
      <c r="H1339">
        <v>99999</v>
      </c>
      <c r="I1339" t="s">
        <v>233</v>
      </c>
      <c r="J1339">
        <v>2</v>
      </c>
      <c r="K1339" t="s">
        <v>23</v>
      </c>
      <c r="L1339">
        <v>99</v>
      </c>
      <c r="M1339" t="s">
        <v>260</v>
      </c>
      <c r="N1339">
        <v>225168</v>
      </c>
      <c r="R1339" s="2">
        <f t="shared" si="41"/>
        <v>10.948672989791779</v>
      </c>
      <c r="S1339" s="2">
        <f>VLOOKUP(A1339,'Health Total'!$A$2:$S$226,14,0)</f>
        <v>2056578</v>
      </c>
    </row>
    <row r="1340" spans="1:19" x14ac:dyDescent="0.45">
      <c r="A1340" s="2" t="str">
        <f t="shared" si="40"/>
        <v>2023|Total - New Zealand by health region/health district|Private Dwelling</v>
      </c>
      <c r="B1340" t="s">
        <v>16</v>
      </c>
      <c r="C1340" t="s">
        <v>17</v>
      </c>
      <c r="D1340" t="s">
        <v>18</v>
      </c>
      <c r="E1340" t="s">
        <v>19</v>
      </c>
      <c r="F1340">
        <v>2023</v>
      </c>
      <c r="G1340">
        <v>2023</v>
      </c>
      <c r="H1340">
        <v>99999</v>
      </c>
      <c r="I1340" t="s">
        <v>233</v>
      </c>
      <c r="J1340">
        <v>21</v>
      </c>
      <c r="K1340" t="s">
        <v>26</v>
      </c>
      <c r="L1340">
        <v>1</v>
      </c>
      <c r="M1340" t="s">
        <v>261</v>
      </c>
      <c r="N1340">
        <v>111951</v>
      </c>
      <c r="R1340" s="2">
        <f t="shared" si="41"/>
        <v>5.484471173347913</v>
      </c>
      <c r="S1340" s="2">
        <f>VLOOKUP(A1340,'Health Total'!$A$2:$S$226,14,0)</f>
        <v>2041236</v>
      </c>
    </row>
    <row r="1341" spans="1:19" x14ac:dyDescent="0.45">
      <c r="A1341" s="2" t="str">
        <f t="shared" si="40"/>
        <v>2023|Total - New Zealand by health region/health district|Non-private Dwelling</v>
      </c>
      <c r="B1341" t="s">
        <v>16</v>
      </c>
      <c r="C1341" t="s">
        <v>17</v>
      </c>
      <c r="D1341" t="s">
        <v>18</v>
      </c>
      <c r="E1341" t="s">
        <v>19</v>
      </c>
      <c r="F1341">
        <v>2023</v>
      </c>
      <c r="G1341">
        <v>2023</v>
      </c>
      <c r="H1341">
        <v>99999</v>
      </c>
      <c r="I1341" t="s">
        <v>233</v>
      </c>
      <c r="J1341">
        <v>21</v>
      </c>
      <c r="K1341" t="s">
        <v>26</v>
      </c>
      <c r="L1341">
        <v>2</v>
      </c>
      <c r="M1341" t="s">
        <v>262</v>
      </c>
      <c r="N1341">
        <v>1551</v>
      </c>
      <c r="R1341" s="2">
        <f t="shared" si="41"/>
        <v>10.109503324208056</v>
      </c>
      <c r="S1341" s="2">
        <f>VLOOKUP(A1341,'Health Total'!$A$2:$S$226,14,0)</f>
        <v>15342</v>
      </c>
    </row>
    <row r="1342" spans="1:19" x14ac:dyDescent="0.45">
      <c r="A1342" s="2" t="str">
        <f t="shared" si="40"/>
        <v>2023|Total - New Zealand by health region/health district|Total - dwelling type</v>
      </c>
      <c r="B1342" t="s">
        <v>16</v>
      </c>
      <c r="C1342" t="s">
        <v>17</v>
      </c>
      <c r="D1342" t="s">
        <v>18</v>
      </c>
      <c r="E1342" t="s">
        <v>19</v>
      </c>
      <c r="F1342">
        <v>2023</v>
      </c>
      <c r="G1342">
        <v>2023</v>
      </c>
      <c r="H1342">
        <v>99999</v>
      </c>
      <c r="I1342" t="s">
        <v>233</v>
      </c>
      <c r="J1342">
        <v>21</v>
      </c>
      <c r="K1342" t="s">
        <v>26</v>
      </c>
      <c r="L1342">
        <v>99</v>
      </c>
      <c r="M1342" t="s">
        <v>260</v>
      </c>
      <c r="N1342">
        <v>113499</v>
      </c>
      <c r="R1342" s="2">
        <f t="shared" si="41"/>
        <v>5.5188278781548767</v>
      </c>
      <c r="S1342" s="2">
        <f>VLOOKUP(A1342,'Health Total'!$A$2:$S$226,14,0)</f>
        <v>2056578</v>
      </c>
    </row>
    <row r="1343" spans="1:19" x14ac:dyDescent="0.45">
      <c r="A1343" s="2" t="str">
        <f t="shared" si="40"/>
        <v>2023|Total - New Zealand by health region/health district|Private Dwelling</v>
      </c>
      <c r="B1343" t="s">
        <v>16</v>
      </c>
      <c r="C1343" t="s">
        <v>17</v>
      </c>
      <c r="D1343" t="s">
        <v>18</v>
      </c>
      <c r="E1343" t="s">
        <v>19</v>
      </c>
      <c r="F1343">
        <v>2023</v>
      </c>
      <c r="G1343">
        <v>2023</v>
      </c>
      <c r="H1343">
        <v>99999</v>
      </c>
      <c r="I1343" t="s">
        <v>233</v>
      </c>
      <c r="J1343">
        <v>22</v>
      </c>
      <c r="K1343" t="s">
        <v>27</v>
      </c>
      <c r="L1343">
        <v>1</v>
      </c>
      <c r="M1343" t="s">
        <v>261</v>
      </c>
      <c r="N1343">
        <v>108507</v>
      </c>
      <c r="R1343" s="2">
        <f t="shared" si="41"/>
        <v>5.3157498691968987</v>
      </c>
      <c r="S1343" s="2">
        <f>VLOOKUP(A1343,'Health Total'!$A$2:$S$226,14,0)</f>
        <v>2041236</v>
      </c>
    </row>
    <row r="1344" spans="1:19" x14ac:dyDescent="0.45">
      <c r="A1344" s="2" t="str">
        <f t="shared" si="40"/>
        <v>2023|Total - New Zealand by health region/health district|Non-private Dwelling</v>
      </c>
      <c r="B1344" t="s">
        <v>16</v>
      </c>
      <c r="C1344" t="s">
        <v>17</v>
      </c>
      <c r="D1344" t="s">
        <v>18</v>
      </c>
      <c r="E1344" t="s">
        <v>19</v>
      </c>
      <c r="F1344">
        <v>2023</v>
      </c>
      <c r="G1344">
        <v>2023</v>
      </c>
      <c r="H1344">
        <v>99999</v>
      </c>
      <c r="I1344" t="s">
        <v>233</v>
      </c>
      <c r="J1344">
        <v>22</v>
      </c>
      <c r="K1344" t="s">
        <v>27</v>
      </c>
      <c r="L1344">
        <v>2</v>
      </c>
      <c r="M1344" t="s">
        <v>262</v>
      </c>
      <c r="N1344">
        <v>3159</v>
      </c>
      <c r="R1344" s="2">
        <f t="shared" si="41"/>
        <v>20.590535784122018</v>
      </c>
      <c r="S1344" s="2">
        <f>VLOOKUP(A1344,'Health Total'!$A$2:$S$226,14,0)</f>
        <v>15342</v>
      </c>
    </row>
    <row r="1345" spans="1:19" x14ac:dyDescent="0.45">
      <c r="A1345" s="2" t="str">
        <f t="shared" si="40"/>
        <v>2023|Total - New Zealand by health region/health district|Total - dwelling type</v>
      </c>
      <c r="B1345" t="s">
        <v>16</v>
      </c>
      <c r="C1345" t="s">
        <v>17</v>
      </c>
      <c r="D1345" t="s">
        <v>18</v>
      </c>
      <c r="E1345" t="s">
        <v>19</v>
      </c>
      <c r="F1345">
        <v>2023</v>
      </c>
      <c r="G1345">
        <v>2023</v>
      </c>
      <c r="H1345">
        <v>99999</v>
      </c>
      <c r="I1345" t="s">
        <v>233</v>
      </c>
      <c r="J1345">
        <v>22</v>
      </c>
      <c r="K1345" t="s">
        <v>27</v>
      </c>
      <c r="L1345">
        <v>99</v>
      </c>
      <c r="M1345" t="s">
        <v>260</v>
      </c>
      <c r="N1345">
        <v>111666</v>
      </c>
      <c r="R1345" s="2">
        <f t="shared" si="41"/>
        <v>5.4296992382491691</v>
      </c>
      <c r="S1345" s="2">
        <f>VLOOKUP(A1345,'Health Total'!$A$2:$S$226,14,0)</f>
        <v>2056578</v>
      </c>
    </row>
    <row r="1346" spans="1:19" x14ac:dyDescent="0.45">
      <c r="A1346" s="2" t="str">
        <f t="shared" si="40"/>
        <v>2023|Total - New Zealand by health region/health district|Private Dwelling</v>
      </c>
      <c r="B1346" t="s">
        <v>16</v>
      </c>
      <c r="C1346" t="s">
        <v>17</v>
      </c>
      <c r="D1346" t="s">
        <v>18</v>
      </c>
      <c r="E1346" t="s">
        <v>19</v>
      </c>
      <c r="F1346">
        <v>2023</v>
      </c>
      <c r="G1346">
        <v>2023</v>
      </c>
      <c r="H1346">
        <v>99999</v>
      </c>
      <c r="I1346" t="s">
        <v>233</v>
      </c>
      <c r="J1346">
        <v>3</v>
      </c>
      <c r="K1346" t="s">
        <v>28</v>
      </c>
      <c r="L1346">
        <v>1</v>
      </c>
      <c r="M1346" t="s">
        <v>261</v>
      </c>
      <c r="N1346">
        <v>27168</v>
      </c>
      <c r="R1346" s="2">
        <f t="shared" si="41"/>
        <v>1.3309583017348312</v>
      </c>
      <c r="S1346" s="2">
        <f>VLOOKUP(A1346,'Health Total'!$A$2:$S$226,14,0)</f>
        <v>2041236</v>
      </c>
    </row>
    <row r="1347" spans="1:19" x14ac:dyDescent="0.45">
      <c r="A1347" s="2" t="str">
        <f t="shared" ref="A1347:A1351" si="42">G1347&amp;"|"&amp;I1347&amp;"|"&amp;M1347</f>
        <v>2023|Total - New Zealand by health region/health district|Non-private Dwelling</v>
      </c>
      <c r="B1347" t="s">
        <v>16</v>
      </c>
      <c r="C1347" t="s">
        <v>17</v>
      </c>
      <c r="D1347" t="s">
        <v>18</v>
      </c>
      <c r="E1347" t="s">
        <v>19</v>
      </c>
      <c r="F1347">
        <v>2023</v>
      </c>
      <c r="G1347">
        <v>2023</v>
      </c>
      <c r="H1347">
        <v>99999</v>
      </c>
      <c r="I1347" t="s">
        <v>233</v>
      </c>
      <c r="J1347">
        <v>3</v>
      </c>
      <c r="K1347" t="s">
        <v>28</v>
      </c>
      <c r="L1347">
        <v>2</v>
      </c>
      <c r="M1347" t="s">
        <v>262</v>
      </c>
      <c r="N1347">
        <v>141</v>
      </c>
      <c r="R1347" s="2">
        <f t="shared" ref="R1347:R1351" si="43">IF(P1347&lt;&gt;"_U",IFERROR((N1347/S1347*100),"."),".")</f>
        <v>0.91904575674618705</v>
      </c>
      <c r="S1347" s="2">
        <f>VLOOKUP(A1347,'Health Total'!$A$2:$S$226,14,0)</f>
        <v>15342</v>
      </c>
    </row>
    <row r="1348" spans="1:19" x14ac:dyDescent="0.45">
      <c r="A1348" s="2" t="str">
        <f t="shared" si="42"/>
        <v>2023|Total - New Zealand by health region/health district|Total - dwelling type</v>
      </c>
      <c r="B1348" t="s">
        <v>16</v>
      </c>
      <c r="C1348" t="s">
        <v>17</v>
      </c>
      <c r="D1348" t="s">
        <v>18</v>
      </c>
      <c r="E1348" t="s">
        <v>19</v>
      </c>
      <c r="F1348">
        <v>2023</v>
      </c>
      <c r="G1348">
        <v>2023</v>
      </c>
      <c r="H1348">
        <v>99999</v>
      </c>
      <c r="I1348" t="s">
        <v>233</v>
      </c>
      <c r="J1348">
        <v>3</v>
      </c>
      <c r="K1348" t="s">
        <v>28</v>
      </c>
      <c r="L1348">
        <v>99</v>
      </c>
      <c r="M1348" t="s">
        <v>260</v>
      </c>
      <c r="N1348">
        <v>27309</v>
      </c>
      <c r="R1348" s="2">
        <f t="shared" si="43"/>
        <v>1.32788544854608</v>
      </c>
      <c r="S1348" s="2">
        <f>VLOOKUP(A1348,'Health Total'!$A$2:$S$226,14,0)</f>
        <v>2056578</v>
      </c>
    </row>
    <row r="1349" spans="1:19" x14ac:dyDescent="0.45">
      <c r="A1349" s="2" t="str">
        <f t="shared" si="42"/>
        <v>2023|Total - New Zealand by health region/health district|Private Dwelling</v>
      </c>
      <c r="B1349" t="s">
        <v>16</v>
      </c>
      <c r="C1349" t="s">
        <v>17</v>
      </c>
      <c r="D1349" t="s">
        <v>18</v>
      </c>
      <c r="E1349" t="s">
        <v>19</v>
      </c>
      <c r="F1349">
        <v>2023</v>
      </c>
      <c r="G1349">
        <v>2023</v>
      </c>
      <c r="H1349">
        <v>99999</v>
      </c>
      <c r="I1349" t="s">
        <v>233</v>
      </c>
      <c r="J1349">
        <v>999</v>
      </c>
      <c r="K1349" t="s">
        <v>29</v>
      </c>
      <c r="L1349">
        <v>1</v>
      </c>
      <c r="M1349" t="s">
        <v>261</v>
      </c>
      <c r="N1349">
        <v>2041236</v>
      </c>
      <c r="R1349" s="2">
        <f>IF(P1349&lt;&gt;"_U",IFERROR((N1349/S1349*100),"."),".")</f>
        <v>100</v>
      </c>
      <c r="S1349" s="2">
        <f>VLOOKUP(A1349,'Health Total'!$A$2:$S$226,14,0)</f>
        <v>2041236</v>
      </c>
    </row>
    <row r="1350" spans="1:19" x14ac:dyDescent="0.45">
      <c r="A1350" s="2" t="str">
        <f t="shared" si="42"/>
        <v>2023|Total - New Zealand by health region/health district|Non-private Dwelling</v>
      </c>
      <c r="B1350" t="s">
        <v>16</v>
      </c>
      <c r="C1350" t="s">
        <v>17</v>
      </c>
      <c r="D1350" t="s">
        <v>18</v>
      </c>
      <c r="E1350" t="s">
        <v>19</v>
      </c>
      <c r="F1350">
        <v>2023</v>
      </c>
      <c r="G1350">
        <v>2023</v>
      </c>
      <c r="H1350">
        <v>99999</v>
      </c>
      <c r="I1350" t="s">
        <v>233</v>
      </c>
      <c r="J1350">
        <v>999</v>
      </c>
      <c r="K1350" t="s">
        <v>29</v>
      </c>
      <c r="L1350">
        <v>2</v>
      </c>
      <c r="M1350" t="s">
        <v>262</v>
      </c>
      <c r="N1350">
        <v>15342</v>
      </c>
      <c r="R1350" s="2">
        <f t="shared" si="43"/>
        <v>100</v>
      </c>
      <c r="S1350" s="2">
        <f>VLOOKUP(A1350,'Health Total'!$A$2:$S$226,14,0)</f>
        <v>15342</v>
      </c>
    </row>
    <row r="1351" spans="1:19" x14ac:dyDescent="0.45">
      <c r="A1351" s="2" t="str">
        <f t="shared" si="42"/>
        <v>2023|Total - New Zealand by health region/health district|Total - dwelling type</v>
      </c>
      <c r="B1351" t="s">
        <v>16</v>
      </c>
      <c r="C1351" t="s">
        <v>17</v>
      </c>
      <c r="D1351" t="s">
        <v>18</v>
      </c>
      <c r="E1351" t="s">
        <v>19</v>
      </c>
      <c r="F1351">
        <v>2023</v>
      </c>
      <c r="G1351">
        <v>2023</v>
      </c>
      <c r="H1351">
        <v>99999</v>
      </c>
      <c r="I1351" t="s">
        <v>233</v>
      </c>
      <c r="J1351">
        <v>999</v>
      </c>
      <c r="K1351" t="s">
        <v>29</v>
      </c>
      <c r="L1351">
        <v>99</v>
      </c>
      <c r="M1351" t="s">
        <v>260</v>
      </c>
      <c r="N1351">
        <v>2056578</v>
      </c>
      <c r="R1351" s="2">
        <f>IF(P1351&lt;&gt;"_U",IFERROR((N1351/S1351*100),"."),".")</f>
        <v>100</v>
      </c>
      <c r="S1351" s="2">
        <f>VLOOKUP(A1351,'Health Total'!$A$2:$S$226,14,0)</f>
        <v>2056578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C2E3-9CB1-6A44-A856-6A0FB047B3FB}">
  <dimension ref="A1:S226"/>
  <sheetViews>
    <sheetView topLeftCell="I202" workbookViewId="0">
      <selection activeCell="S217" sqref="S217"/>
    </sheetView>
  </sheetViews>
  <sheetFormatPr defaultColWidth="10.85546875" defaultRowHeight="15.9" x14ac:dyDescent="0.45"/>
  <cols>
    <col min="1" max="1" width="32.28515625" customWidth="1"/>
  </cols>
  <sheetData>
    <row r="1" spans="1:19" x14ac:dyDescent="0.45">
      <c r="A1" s="2" t="s">
        <v>257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258</v>
      </c>
      <c r="S1" s="2" t="s">
        <v>259</v>
      </c>
    </row>
    <row r="2" spans="1:19" x14ac:dyDescent="0.45">
      <c r="A2" s="2" t="str">
        <f>G2&amp;"|"&amp;I2&amp;"|"&amp;M2</f>
        <v>2013|Northern Region|Private Dwelling</v>
      </c>
      <c r="B2" t="s">
        <v>16</v>
      </c>
      <c r="C2" t="s">
        <v>17</v>
      </c>
      <c r="D2" t="s">
        <v>18</v>
      </c>
      <c r="E2" t="s">
        <v>19</v>
      </c>
      <c r="F2">
        <v>2013</v>
      </c>
      <c r="G2">
        <v>2013</v>
      </c>
      <c r="H2">
        <v>10</v>
      </c>
      <c r="I2" t="s">
        <v>256</v>
      </c>
      <c r="J2">
        <v>999</v>
      </c>
      <c r="K2" t="s">
        <v>29</v>
      </c>
      <c r="L2">
        <v>1</v>
      </c>
      <c r="M2" t="s">
        <v>261</v>
      </c>
      <c r="N2">
        <v>588363</v>
      </c>
      <c r="R2" s="2" t="str">
        <f>IF(P2&lt;&gt;"_U",IFERROR((N2/S2*100),"."),".")</f>
        <v>.</v>
      </c>
      <c r="S2" s="2">
        <f>VLOOKUP(G2&amp;"|"&amp;I2&amp;"|Total - dwelling type",$A$2:$P$228,14,0)</f>
        <v>0</v>
      </c>
    </row>
    <row r="3" spans="1:19" x14ac:dyDescent="0.45">
      <c r="A3" s="2" t="str">
        <f t="shared" ref="A3:A66" si="0">G3&amp;"|"&amp;I3&amp;"|"&amp;M3</f>
        <v>2013|Northern Region|Non-private Dwelling</v>
      </c>
      <c r="B3" t="s">
        <v>16</v>
      </c>
      <c r="C3" t="s">
        <v>17</v>
      </c>
      <c r="D3" t="s">
        <v>18</v>
      </c>
      <c r="E3" t="s">
        <v>19</v>
      </c>
      <c r="F3">
        <v>2013</v>
      </c>
      <c r="G3">
        <v>2013</v>
      </c>
      <c r="H3">
        <v>10</v>
      </c>
      <c r="I3" t="s">
        <v>256</v>
      </c>
      <c r="J3">
        <v>999</v>
      </c>
      <c r="K3" t="s">
        <v>29</v>
      </c>
      <c r="L3">
        <v>2</v>
      </c>
      <c r="M3" t="s">
        <v>262</v>
      </c>
      <c r="P3" t="s">
        <v>24</v>
      </c>
      <c r="Q3" t="s">
        <v>25</v>
      </c>
      <c r="R3" s="2" t="str">
        <f t="shared" ref="R3:R66" si="1">IF(P3&lt;&gt;"_U",IFERROR((N3/S3*100),"."),".")</f>
        <v>.</v>
      </c>
      <c r="S3" s="2">
        <f t="shared" ref="S3:S66" si="2">VLOOKUP(G3&amp;"|"&amp;I3&amp;"|Total - dwelling type",$A$2:$P$228,14,0)</f>
        <v>0</v>
      </c>
    </row>
    <row r="4" spans="1:19" x14ac:dyDescent="0.45">
      <c r="A4" s="2" t="str">
        <f t="shared" si="0"/>
        <v>2013|Northern Region|Total - dwelling type</v>
      </c>
      <c r="B4" t="s">
        <v>16</v>
      </c>
      <c r="C4" t="s">
        <v>17</v>
      </c>
      <c r="D4" t="s">
        <v>18</v>
      </c>
      <c r="E4" t="s">
        <v>19</v>
      </c>
      <c r="F4">
        <v>2013</v>
      </c>
      <c r="G4">
        <v>2013</v>
      </c>
      <c r="H4">
        <v>10</v>
      </c>
      <c r="I4" t="s">
        <v>256</v>
      </c>
      <c r="J4">
        <v>999</v>
      </c>
      <c r="K4" t="s">
        <v>29</v>
      </c>
      <c r="L4">
        <v>99</v>
      </c>
      <c r="M4" t="s">
        <v>260</v>
      </c>
      <c r="P4" t="s">
        <v>24</v>
      </c>
      <c r="Q4" t="s">
        <v>25</v>
      </c>
      <c r="R4" s="2" t="str">
        <f t="shared" si="1"/>
        <v>.</v>
      </c>
      <c r="S4" s="2">
        <f t="shared" si="2"/>
        <v>0</v>
      </c>
    </row>
    <row r="5" spans="1:19" x14ac:dyDescent="0.45">
      <c r="A5" s="2" t="str">
        <f t="shared" si="0"/>
        <v>2013|Northland|Private Dwelling</v>
      </c>
      <c r="B5" t="s">
        <v>16</v>
      </c>
      <c r="C5" t="s">
        <v>17</v>
      </c>
      <c r="D5" t="s">
        <v>18</v>
      </c>
      <c r="E5" t="s">
        <v>19</v>
      </c>
      <c r="F5">
        <v>2013</v>
      </c>
      <c r="G5">
        <v>2013</v>
      </c>
      <c r="H5">
        <v>100</v>
      </c>
      <c r="I5" t="s">
        <v>255</v>
      </c>
      <c r="J5">
        <v>999</v>
      </c>
      <c r="K5" t="s">
        <v>29</v>
      </c>
      <c r="L5">
        <v>1</v>
      </c>
      <c r="M5" t="s">
        <v>261</v>
      </c>
      <c r="N5">
        <v>73854</v>
      </c>
      <c r="R5" s="2" t="str">
        <f t="shared" si="1"/>
        <v>.</v>
      </c>
      <c r="S5" s="2">
        <f t="shared" si="2"/>
        <v>0</v>
      </c>
    </row>
    <row r="6" spans="1:19" x14ac:dyDescent="0.45">
      <c r="A6" s="2" t="str">
        <f t="shared" si="0"/>
        <v>2013|Northland|Non-private Dwelling</v>
      </c>
      <c r="B6" t="s">
        <v>16</v>
      </c>
      <c r="C6" t="s">
        <v>17</v>
      </c>
      <c r="D6" t="s">
        <v>18</v>
      </c>
      <c r="E6" t="s">
        <v>19</v>
      </c>
      <c r="F6">
        <v>2013</v>
      </c>
      <c r="G6">
        <v>2013</v>
      </c>
      <c r="H6">
        <v>100</v>
      </c>
      <c r="I6" t="s">
        <v>255</v>
      </c>
      <c r="J6">
        <v>999</v>
      </c>
      <c r="K6" t="s">
        <v>29</v>
      </c>
      <c r="L6">
        <v>2</v>
      </c>
      <c r="M6" t="s">
        <v>262</v>
      </c>
      <c r="P6" t="s">
        <v>24</v>
      </c>
      <c r="Q6" t="s">
        <v>25</v>
      </c>
      <c r="R6" s="2" t="str">
        <f t="shared" si="1"/>
        <v>.</v>
      </c>
      <c r="S6" s="2">
        <f t="shared" si="2"/>
        <v>0</v>
      </c>
    </row>
    <row r="7" spans="1:19" x14ac:dyDescent="0.45">
      <c r="A7" s="2" t="str">
        <f t="shared" si="0"/>
        <v>2013|Northland|Total - dwelling type</v>
      </c>
      <c r="B7" t="s">
        <v>16</v>
      </c>
      <c r="C7" t="s">
        <v>17</v>
      </c>
      <c r="D7" t="s">
        <v>18</v>
      </c>
      <c r="E7" t="s">
        <v>19</v>
      </c>
      <c r="F7">
        <v>2013</v>
      </c>
      <c r="G7">
        <v>2013</v>
      </c>
      <c r="H7">
        <v>100</v>
      </c>
      <c r="I7" t="s">
        <v>255</v>
      </c>
      <c r="J7">
        <v>999</v>
      </c>
      <c r="K7" t="s">
        <v>29</v>
      </c>
      <c r="L7">
        <v>99</v>
      </c>
      <c r="M7" t="s">
        <v>260</v>
      </c>
      <c r="P7" t="s">
        <v>24</v>
      </c>
      <c r="Q7" t="s">
        <v>25</v>
      </c>
      <c r="R7" s="2" t="str">
        <f t="shared" si="1"/>
        <v>.</v>
      </c>
      <c r="S7" s="2">
        <f t="shared" si="2"/>
        <v>0</v>
      </c>
    </row>
    <row r="8" spans="1:19" x14ac:dyDescent="0.45">
      <c r="A8" s="2" t="str">
        <f t="shared" si="0"/>
        <v>2013|WaitematƒÅ|Private Dwelling</v>
      </c>
      <c r="B8" t="s">
        <v>16</v>
      </c>
      <c r="C8" t="s">
        <v>17</v>
      </c>
      <c r="D8" t="s">
        <v>18</v>
      </c>
      <c r="E8" t="s">
        <v>19</v>
      </c>
      <c r="F8">
        <v>2013</v>
      </c>
      <c r="G8">
        <v>2013</v>
      </c>
      <c r="H8">
        <v>101</v>
      </c>
      <c r="I8" t="s">
        <v>254</v>
      </c>
      <c r="J8">
        <v>999</v>
      </c>
      <c r="K8" t="s">
        <v>29</v>
      </c>
      <c r="L8">
        <v>1</v>
      </c>
      <c r="M8" t="s">
        <v>261</v>
      </c>
      <c r="N8">
        <v>196479</v>
      </c>
      <c r="R8" s="2" t="str">
        <f t="shared" si="1"/>
        <v>.</v>
      </c>
      <c r="S8" s="2">
        <f t="shared" si="2"/>
        <v>0</v>
      </c>
    </row>
    <row r="9" spans="1:19" x14ac:dyDescent="0.45">
      <c r="A9" s="2" t="str">
        <f t="shared" si="0"/>
        <v>2013|WaitematƒÅ|Non-private Dwelling</v>
      </c>
      <c r="B9" t="s">
        <v>16</v>
      </c>
      <c r="C9" t="s">
        <v>17</v>
      </c>
      <c r="D9" t="s">
        <v>18</v>
      </c>
      <c r="E9" t="s">
        <v>19</v>
      </c>
      <c r="F9">
        <v>2013</v>
      </c>
      <c r="G9">
        <v>2013</v>
      </c>
      <c r="H9">
        <v>101</v>
      </c>
      <c r="I9" t="s">
        <v>254</v>
      </c>
      <c r="J9">
        <v>999</v>
      </c>
      <c r="K9" t="s">
        <v>29</v>
      </c>
      <c r="L9">
        <v>2</v>
      </c>
      <c r="M9" t="s">
        <v>262</v>
      </c>
      <c r="P9" t="s">
        <v>24</v>
      </c>
      <c r="Q9" t="s">
        <v>25</v>
      </c>
      <c r="R9" s="2" t="str">
        <f t="shared" si="1"/>
        <v>.</v>
      </c>
      <c r="S9" s="2">
        <f t="shared" si="2"/>
        <v>0</v>
      </c>
    </row>
    <row r="10" spans="1:19" x14ac:dyDescent="0.45">
      <c r="A10" s="2" t="str">
        <f t="shared" si="0"/>
        <v>2013|WaitematƒÅ|Total - dwelling type</v>
      </c>
      <c r="B10" t="s">
        <v>16</v>
      </c>
      <c r="C10" t="s">
        <v>17</v>
      </c>
      <c r="D10" t="s">
        <v>18</v>
      </c>
      <c r="E10" t="s">
        <v>19</v>
      </c>
      <c r="F10">
        <v>2013</v>
      </c>
      <c r="G10">
        <v>2013</v>
      </c>
      <c r="H10">
        <v>101</v>
      </c>
      <c r="I10" t="s">
        <v>254</v>
      </c>
      <c r="J10">
        <v>999</v>
      </c>
      <c r="K10" t="s">
        <v>29</v>
      </c>
      <c r="L10">
        <v>99</v>
      </c>
      <c r="M10" t="s">
        <v>260</v>
      </c>
      <c r="P10" t="s">
        <v>24</v>
      </c>
      <c r="Q10" t="s">
        <v>25</v>
      </c>
      <c r="R10" s="2" t="str">
        <f t="shared" si="1"/>
        <v>.</v>
      </c>
      <c r="S10" s="2">
        <f t="shared" si="2"/>
        <v>0</v>
      </c>
    </row>
    <row r="11" spans="1:19" x14ac:dyDescent="0.45">
      <c r="A11" s="2" t="str">
        <f t="shared" si="0"/>
        <v>2013|Auckland|Private Dwelling</v>
      </c>
      <c r="B11" t="s">
        <v>16</v>
      </c>
      <c r="C11" t="s">
        <v>17</v>
      </c>
      <c r="D11" t="s">
        <v>18</v>
      </c>
      <c r="E11" t="s">
        <v>19</v>
      </c>
      <c r="F11">
        <v>2013</v>
      </c>
      <c r="G11">
        <v>2013</v>
      </c>
      <c r="H11">
        <v>102</v>
      </c>
      <c r="I11" t="s">
        <v>99</v>
      </c>
      <c r="J11">
        <v>999</v>
      </c>
      <c r="K11" t="s">
        <v>29</v>
      </c>
      <c r="L11">
        <v>1</v>
      </c>
      <c r="M11" t="s">
        <v>261</v>
      </c>
      <c r="N11">
        <v>168348</v>
      </c>
      <c r="R11" s="2" t="str">
        <f t="shared" si="1"/>
        <v>.</v>
      </c>
      <c r="S11" s="2">
        <f t="shared" si="2"/>
        <v>0</v>
      </c>
    </row>
    <row r="12" spans="1:19" x14ac:dyDescent="0.45">
      <c r="A12" s="2" t="str">
        <f t="shared" si="0"/>
        <v>2013|Auckland|Non-private Dwelling</v>
      </c>
      <c r="B12" t="s">
        <v>16</v>
      </c>
      <c r="C12" t="s">
        <v>17</v>
      </c>
      <c r="D12" t="s">
        <v>18</v>
      </c>
      <c r="E12" t="s">
        <v>19</v>
      </c>
      <c r="F12">
        <v>2013</v>
      </c>
      <c r="G12">
        <v>2013</v>
      </c>
      <c r="H12">
        <v>102</v>
      </c>
      <c r="I12" t="s">
        <v>99</v>
      </c>
      <c r="J12">
        <v>999</v>
      </c>
      <c r="K12" t="s">
        <v>29</v>
      </c>
      <c r="L12">
        <v>2</v>
      </c>
      <c r="M12" t="s">
        <v>262</v>
      </c>
      <c r="P12" t="s">
        <v>24</v>
      </c>
      <c r="Q12" t="s">
        <v>25</v>
      </c>
      <c r="R12" s="2" t="str">
        <f t="shared" si="1"/>
        <v>.</v>
      </c>
      <c r="S12" s="2">
        <f t="shared" si="2"/>
        <v>0</v>
      </c>
    </row>
    <row r="13" spans="1:19" x14ac:dyDescent="0.45">
      <c r="A13" s="2" t="str">
        <f t="shared" si="0"/>
        <v>2013|Auckland|Total - dwelling type</v>
      </c>
      <c r="B13" t="s">
        <v>16</v>
      </c>
      <c r="C13" t="s">
        <v>17</v>
      </c>
      <c r="D13" t="s">
        <v>18</v>
      </c>
      <c r="E13" t="s">
        <v>19</v>
      </c>
      <c r="F13">
        <v>2013</v>
      </c>
      <c r="G13">
        <v>2013</v>
      </c>
      <c r="H13">
        <v>102</v>
      </c>
      <c r="I13" t="s">
        <v>99</v>
      </c>
      <c r="J13">
        <v>999</v>
      </c>
      <c r="K13" t="s">
        <v>29</v>
      </c>
      <c r="L13">
        <v>99</v>
      </c>
      <c r="M13" t="s">
        <v>260</v>
      </c>
      <c r="P13" t="s">
        <v>24</v>
      </c>
      <c r="Q13" t="s">
        <v>25</v>
      </c>
      <c r="R13" s="2" t="str">
        <f t="shared" si="1"/>
        <v>.</v>
      </c>
      <c r="S13" s="2">
        <f t="shared" si="2"/>
        <v>0</v>
      </c>
    </row>
    <row r="14" spans="1:19" x14ac:dyDescent="0.45">
      <c r="A14" s="2" t="str">
        <f t="shared" si="0"/>
        <v>2013|Counties Manukau|Private Dwelling</v>
      </c>
      <c r="B14" t="s">
        <v>16</v>
      </c>
      <c r="C14" t="s">
        <v>17</v>
      </c>
      <c r="D14" t="s">
        <v>18</v>
      </c>
      <c r="E14" t="s">
        <v>19</v>
      </c>
      <c r="F14">
        <v>2013</v>
      </c>
      <c r="G14">
        <v>2013</v>
      </c>
      <c r="H14">
        <v>103</v>
      </c>
      <c r="I14" t="s">
        <v>253</v>
      </c>
      <c r="J14">
        <v>999</v>
      </c>
      <c r="K14" t="s">
        <v>29</v>
      </c>
      <c r="L14">
        <v>1</v>
      </c>
      <c r="M14" t="s">
        <v>261</v>
      </c>
      <c r="N14">
        <v>149685</v>
      </c>
      <c r="R14" s="2" t="str">
        <f t="shared" si="1"/>
        <v>.</v>
      </c>
      <c r="S14" s="2">
        <f t="shared" si="2"/>
        <v>0</v>
      </c>
    </row>
    <row r="15" spans="1:19" x14ac:dyDescent="0.45">
      <c r="A15" s="2" t="str">
        <f t="shared" si="0"/>
        <v>2013|Counties Manukau|Non-private Dwelling</v>
      </c>
      <c r="B15" t="s">
        <v>16</v>
      </c>
      <c r="C15" t="s">
        <v>17</v>
      </c>
      <c r="D15" t="s">
        <v>18</v>
      </c>
      <c r="E15" t="s">
        <v>19</v>
      </c>
      <c r="F15">
        <v>2013</v>
      </c>
      <c r="G15">
        <v>2013</v>
      </c>
      <c r="H15">
        <v>103</v>
      </c>
      <c r="I15" t="s">
        <v>253</v>
      </c>
      <c r="J15">
        <v>999</v>
      </c>
      <c r="K15" t="s">
        <v>29</v>
      </c>
      <c r="L15">
        <v>2</v>
      </c>
      <c r="M15" t="s">
        <v>262</v>
      </c>
      <c r="P15" t="s">
        <v>24</v>
      </c>
      <c r="Q15" t="s">
        <v>25</v>
      </c>
      <c r="R15" s="2" t="str">
        <f t="shared" si="1"/>
        <v>.</v>
      </c>
      <c r="S15" s="2">
        <f t="shared" si="2"/>
        <v>0</v>
      </c>
    </row>
    <row r="16" spans="1:19" x14ac:dyDescent="0.45">
      <c r="A16" s="2" t="str">
        <f t="shared" si="0"/>
        <v>2013|Counties Manukau|Total - dwelling type</v>
      </c>
      <c r="B16" t="s">
        <v>16</v>
      </c>
      <c r="C16" t="s">
        <v>17</v>
      </c>
      <c r="D16" t="s">
        <v>18</v>
      </c>
      <c r="E16" t="s">
        <v>19</v>
      </c>
      <c r="F16">
        <v>2013</v>
      </c>
      <c r="G16">
        <v>2013</v>
      </c>
      <c r="H16">
        <v>103</v>
      </c>
      <c r="I16" t="s">
        <v>253</v>
      </c>
      <c r="J16">
        <v>999</v>
      </c>
      <c r="K16" t="s">
        <v>29</v>
      </c>
      <c r="L16">
        <v>99</v>
      </c>
      <c r="M16" t="s">
        <v>260</v>
      </c>
      <c r="P16" t="s">
        <v>24</v>
      </c>
      <c r="Q16" t="s">
        <v>25</v>
      </c>
      <c r="R16" s="2" t="str">
        <f t="shared" si="1"/>
        <v>.</v>
      </c>
      <c r="S16" s="2">
        <f t="shared" si="2"/>
        <v>0</v>
      </c>
    </row>
    <row r="17" spans="1:19" x14ac:dyDescent="0.45">
      <c r="A17" s="2" t="str">
        <f t="shared" si="0"/>
        <v>2013|Te Manawa Taki|Private Dwelling</v>
      </c>
      <c r="B17" t="s">
        <v>16</v>
      </c>
      <c r="C17" t="s">
        <v>17</v>
      </c>
      <c r="D17" t="s">
        <v>18</v>
      </c>
      <c r="E17" t="s">
        <v>19</v>
      </c>
      <c r="F17">
        <v>2013</v>
      </c>
      <c r="G17">
        <v>2013</v>
      </c>
      <c r="H17">
        <v>20</v>
      </c>
      <c r="I17" t="s">
        <v>252</v>
      </c>
      <c r="J17">
        <v>999</v>
      </c>
      <c r="K17" t="s">
        <v>29</v>
      </c>
      <c r="L17">
        <v>1</v>
      </c>
      <c r="M17" t="s">
        <v>261</v>
      </c>
      <c r="N17">
        <v>362295</v>
      </c>
      <c r="R17" s="2" t="str">
        <f t="shared" si="1"/>
        <v>.</v>
      </c>
      <c r="S17" s="2">
        <f t="shared" si="2"/>
        <v>0</v>
      </c>
    </row>
    <row r="18" spans="1:19" x14ac:dyDescent="0.45">
      <c r="A18" s="2" t="str">
        <f t="shared" si="0"/>
        <v>2013|Te Manawa Taki|Non-private Dwelling</v>
      </c>
      <c r="B18" t="s">
        <v>16</v>
      </c>
      <c r="C18" t="s">
        <v>17</v>
      </c>
      <c r="D18" t="s">
        <v>18</v>
      </c>
      <c r="E18" t="s">
        <v>19</v>
      </c>
      <c r="F18">
        <v>2013</v>
      </c>
      <c r="G18">
        <v>2013</v>
      </c>
      <c r="H18">
        <v>20</v>
      </c>
      <c r="I18" t="s">
        <v>252</v>
      </c>
      <c r="J18">
        <v>999</v>
      </c>
      <c r="K18" t="s">
        <v>29</v>
      </c>
      <c r="L18">
        <v>2</v>
      </c>
      <c r="M18" t="s">
        <v>262</v>
      </c>
      <c r="P18" t="s">
        <v>24</v>
      </c>
      <c r="Q18" t="s">
        <v>25</v>
      </c>
      <c r="R18" s="2" t="str">
        <f t="shared" si="1"/>
        <v>.</v>
      </c>
      <c r="S18" s="2">
        <f t="shared" si="2"/>
        <v>0</v>
      </c>
    </row>
    <row r="19" spans="1:19" x14ac:dyDescent="0.45">
      <c r="A19" s="2" t="str">
        <f t="shared" si="0"/>
        <v>2013|Te Manawa Taki|Total - dwelling type</v>
      </c>
      <c r="B19" t="s">
        <v>16</v>
      </c>
      <c r="C19" t="s">
        <v>17</v>
      </c>
      <c r="D19" t="s">
        <v>18</v>
      </c>
      <c r="E19" t="s">
        <v>19</v>
      </c>
      <c r="F19">
        <v>2013</v>
      </c>
      <c r="G19">
        <v>2013</v>
      </c>
      <c r="H19">
        <v>20</v>
      </c>
      <c r="I19" t="s">
        <v>252</v>
      </c>
      <c r="J19">
        <v>999</v>
      </c>
      <c r="K19" t="s">
        <v>29</v>
      </c>
      <c r="L19">
        <v>99</v>
      </c>
      <c r="M19" t="s">
        <v>260</v>
      </c>
      <c r="P19" t="s">
        <v>24</v>
      </c>
      <c r="Q19" t="s">
        <v>25</v>
      </c>
      <c r="R19" s="2" t="str">
        <f t="shared" si="1"/>
        <v>.</v>
      </c>
      <c r="S19" s="2">
        <f t="shared" si="2"/>
        <v>0</v>
      </c>
    </row>
    <row r="20" spans="1:19" x14ac:dyDescent="0.45">
      <c r="A20" s="2" t="str">
        <f t="shared" si="0"/>
        <v>2013|Waikato|Private Dwelling</v>
      </c>
      <c r="B20" t="s">
        <v>16</v>
      </c>
      <c r="C20" t="s">
        <v>17</v>
      </c>
      <c r="D20" t="s">
        <v>18</v>
      </c>
      <c r="E20" t="s">
        <v>19</v>
      </c>
      <c r="F20">
        <v>2013</v>
      </c>
      <c r="G20">
        <v>2013</v>
      </c>
      <c r="H20">
        <v>200</v>
      </c>
      <c r="I20" t="s">
        <v>251</v>
      </c>
      <c r="J20">
        <v>999</v>
      </c>
      <c r="K20" t="s">
        <v>29</v>
      </c>
      <c r="L20">
        <v>1</v>
      </c>
      <c r="M20" t="s">
        <v>261</v>
      </c>
      <c r="N20">
        <v>159126</v>
      </c>
      <c r="R20" s="2" t="str">
        <f t="shared" si="1"/>
        <v>.</v>
      </c>
      <c r="S20" s="2">
        <f t="shared" si="2"/>
        <v>0</v>
      </c>
    </row>
    <row r="21" spans="1:19" x14ac:dyDescent="0.45">
      <c r="A21" s="2" t="str">
        <f t="shared" si="0"/>
        <v>2013|Waikato|Non-private Dwelling</v>
      </c>
      <c r="B21" t="s">
        <v>16</v>
      </c>
      <c r="C21" t="s">
        <v>17</v>
      </c>
      <c r="D21" t="s">
        <v>18</v>
      </c>
      <c r="E21" t="s">
        <v>19</v>
      </c>
      <c r="F21">
        <v>2013</v>
      </c>
      <c r="G21">
        <v>2013</v>
      </c>
      <c r="H21">
        <v>200</v>
      </c>
      <c r="I21" t="s">
        <v>251</v>
      </c>
      <c r="J21">
        <v>999</v>
      </c>
      <c r="K21" t="s">
        <v>29</v>
      </c>
      <c r="L21">
        <v>2</v>
      </c>
      <c r="M21" t="s">
        <v>262</v>
      </c>
      <c r="P21" t="s">
        <v>24</v>
      </c>
      <c r="Q21" t="s">
        <v>25</v>
      </c>
      <c r="R21" s="2" t="str">
        <f t="shared" si="1"/>
        <v>.</v>
      </c>
      <c r="S21" s="2">
        <f t="shared" si="2"/>
        <v>0</v>
      </c>
    </row>
    <row r="22" spans="1:19" x14ac:dyDescent="0.45">
      <c r="A22" s="2" t="str">
        <f t="shared" si="0"/>
        <v>2013|Waikato|Total - dwelling type</v>
      </c>
      <c r="B22" t="s">
        <v>16</v>
      </c>
      <c r="C22" t="s">
        <v>17</v>
      </c>
      <c r="D22" t="s">
        <v>18</v>
      </c>
      <c r="E22" t="s">
        <v>19</v>
      </c>
      <c r="F22">
        <v>2013</v>
      </c>
      <c r="G22">
        <v>2013</v>
      </c>
      <c r="H22">
        <v>200</v>
      </c>
      <c r="I22" t="s">
        <v>251</v>
      </c>
      <c r="J22">
        <v>999</v>
      </c>
      <c r="K22" t="s">
        <v>29</v>
      </c>
      <c r="L22">
        <v>99</v>
      </c>
      <c r="M22" t="s">
        <v>260</v>
      </c>
      <c r="P22" t="s">
        <v>24</v>
      </c>
      <c r="Q22" t="s">
        <v>25</v>
      </c>
      <c r="R22" s="2" t="str">
        <f t="shared" si="1"/>
        <v>.</v>
      </c>
      <c r="S22" s="2">
        <f t="shared" si="2"/>
        <v>0</v>
      </c>
    </row>
    <row r="23" spans="1:19" x14ac:dyDescent="0.45">
      <c r="A23" s="2" t="str">
        <f t="shared" si="0"/>
        <v>2013|Lakes|Private Dwelling</v>
      </c>
      <c r="B23" t="s">
        <v>16</v>
      </c>
      <c r="C23" t="s">
        <v>17</v>
      </c>
      <c r="D23" t="s">
        <v>18</v>
      </c>
      <c r="E23" t="s">
        <v>19</v>
      </c>
      <c r="F23">
        <v>2013</v>
      </c>
      <c r="G23">
        <v>2013</v>
      </c>
      <c r="H23">
        <v>201</v>
      </c>
      <c r="I23" t="s">
        <v>250</v>
      </c>
      <c r="J23">
        <v>999</v>
      </c>
      <c r="K23" t="s">
        <v>29</v>
      </c>
      <c r="L23">
        <v>1</v>
      </c>
      <c r="M23" t="s">
        <v>261</v>
      </c>
      <c r="N23">
        <v>47013</v>
      </c>
      <c r="R23" s="2" t="str">
        <f t="shared" si="1"/>
        <v>.</v>
      </c>
      <c r="S23" s="2">
        <f t="shared" si="2"/>
        <v>0</v>
      </c>
    </row>
    <row r="24" spans="1:19" x14ac:dyDescent="0.45">
      <c r="A24" s="2" t="str">
        <f t="shared" si="0"/>
        <v>2013|Lakes|Non-private Dwelling</v>
      </c>
      <c r="B24" t="s">
        <v>16</v>
      </c>
      <c r="C24" t="s">
        <v>17</v>
      </c>
      <c r="D24" t="s">
        <v>18</v>
      </c>
      <c r="E24" t="s">
        <v>19</v>
      </c>
      <c r="F24">
        <v>2013</v>
      </c>
      <c r="G24">
        <v>2013</v>
      </c>
      <c r="H24">
        <v>201</v>
      </c>
      <c r="I24" t="s">
        <v>250</v>
      </c>
      <c r="J24">
        <v>999</v>
      </c>
      <c r="K24" t="s">
        <v>29</v>
      </c>
      <c r="L24">
        <v>2</v>
      </c>
      <c r="M24" t="s">
        <v>262</v>
      </c>
      <c r="P24" t="s">
        <v>24</v>
      </c>
      <c r="Q24" t="s">
        <v>25</v>
      </c>
      <c r="R24" s="2" t="str">
        <f t="shared" si="1"/>
        <v>.</v>
      </c>
      <c r="S24" s="2">
        <f t="shared" si="2"/>
        <v>0</v>
      </c>
    </row>
    <row r="25" spans="1:19" x14ac:dyDescent="0.45">
      <c r="A25" s="2" t="str">
        <f t="shared" si="0"/>
        <v>2013|Lakes|Total - dwelling type</v>
      </c>
      <c r="B25" t="s">
        <v>16</v>
      </c>
      <c r="C25" t="s">
        <v>17</v>
      </c>
      <c r="D25" t="s">
        <v>18</v>
      </c>
      <c r="E25" t="s">
        <v>19</v>
      </c>
      <c r="F25">
        <v>2013</v>
      </c>
      <c r="G25">
        <v>2013</v>
      </c>
      <c r="H25">
        <v>201</v>
      </c>
      <c r="I25" t="s">
        <v>250</v>
      </c>
      <c r="J25">
        <v>999</v>
      </c>
      <c r="K25" t="s">
        <v>29</v>
      </c>
      <c r="L25">
        <v>99</v>
      </c>
      <c r="M25" t="s">
        <v>260</v>
      </c>
      <c r="P25" t="s">
        <v>24</v>
      </c>
      <c r="Q25" t="s">
        <v>25</v>
      </c>
      <c r="R25" s="2" t="str">
        <f t="shared" si="1"/>
        <v>.</v>
      </c>
      <c r="S25" s="2">
        <f t="shared" si="2"/>
        <v>0</v>
      </c>
    </row>
    <row r="26" spans="1:19" x14ac:dyDescent="0.45">
      <c r="A26" s="2" t="str">
        <f t="shared" si="0"/>
        <v>2013|Bay of Plenty|Private Dwelling</v>
      </c>
      <c r="B26" t="s">
        <v>16</v>
      </c>
      <c r="C26" t="s">
        <v>17</v>
      </c>
      <c r="D26" t="s">
        <v>18</v>
      </c>
      <c r="E26" t="s">
        <v>19</v>
      </c>
      <c r="F26">
        <v>2013</v>
      </c>
      <c r="G26">
        <v>2013</v>
      </c>
      <c r="H26">
        <v>202</v>
      </c>
      <c r="I26" t="s">
        <v>249</v>
      </c>
      <c r="J26">
        <v>999</v>
      </c>
      <c r="K26" t="s">
        <v>29</v>
      </c>
      <c r="L26">
        <v>1</v>
      </c>
      <c r="M26" t="s">
        <v>261</v>
      </c>
      <c r="N26">
        <v>90789</v>
      </c>
      <c r="R26" s="2" t="str">
        <f t="shared" si="1"/>
        <v>.</v>
      </c>
      <c r="S26" s="2">
        <f t="shared" si="2"/>
        <v>0</v>
      </c>
    </row>
    <row r="27" spans="1:19" x14ac:dyDescent="0.45">
      <c r="A27" s="2" t="str">
        <f t="shared" si="0"/>
        <v>2013|Bay of Plenty|Non-private Dwelling</v>
      </c>
      <c r="B27" t="s">
        <v>16</v>
      </c>
      <c r="C27" t="s">
        <v>17</v>
      </c>
      <c r="D27" t="s">
        <v>18</v>
      </c>
      <c r="E27" t="s">
        <v>19</v>
      </c>
      <c r="F27">
        <v>2013</v>
      </c>
      <c r="G27">
        <v>2013</v>
      </c>
      <c r="H27">
        <v>202</v>
      </c>
      <c r="I27" t="s">
        <v>249</v>
      </c>
      <c r="J27">
        <v>999</v>
      </c>
      <c r="K27" t="s">
        <v>29</v>
      </c>
      <c r="L27">
        <v>2</v>
      </c>
      <c r="M27" t="s">
        <v>262</v>
      </c>
      <c r="P27" t="s">
        <v>24</v>
      </c>
      <c r="Q27" t="s">
        <v>25</v>
      </c>
      <c r="R27" s="2" t="str">
        <f t="shared" si="1"/>
        <v>.</v>
      </c>
      <c r="S27" s="2">
        <f t="shared" si="2"/>
        <v>0</v>
      </c>
    </row>
    <row r="28" spans="1:19" x14ac:dyDescent="0.45">
      <c r="A28" s="2" t="str">
        <f t="shared" si="0"/>
        <v>2013|Bay of Plenty|Total - dwelling type</v>
      </c>
      <c r="B28" t="s">
        <v>16</v>
      </c>
      <c r="C28" t="s">
        <v>17</v>
      </c>
      <c r="D28" t="s">
        <v>18</v>
      </c>
      <c r="E28" t="s">
        <v>19</v>
      </c>
      <c r="F28">
        <v>2013</v>
      </c>
      <c r="G28">
        <v>2013</v>
      </c>
      <c r="H28">
        <v>202</v>
      </c>
      <c r="I28" t="s">
        <v>249</v>
      </c>
      <c r="J28">
        <v>999</v>
      </c>
      <c r="K28" t="s">
        <v>29</v>
      </c>
      <c r="L28">
        <v>99</v>
      </c>
      <c r="M28" t="s">
        <v>260</v>
      </c>
      <c r="P28" t="s">
        <v>24</v>
      </c>
      <c r="Q28" t="s">
        <v>25</v>
      </c>
      <c r="R28" s="2" t="str">
        <f t="shared" si="1"/>
        <v>.</v>
      </c>
      <c r="S28" s="2">
        <f t="shared" si="2"/>
        <v>0</v>
      </c>
    </row>
    <row r="29" spans="1:19" x14ac:dyDescent="0.45">
      <c r="A29" s="2" t="str">
        <f t="shared" si="0"/>
        <v>2013|TairƒÅwhiti|Private Dwelling</v>
      </c>
      <c r="B29" t="s">
        <v>16</v>
      </c>
      <c r="C29" t="s">
        <v>17</v>
      </c>
      <c r="D29" t="s">
        <v>18</v>
      </c>
      <c r="E29" t="s">
        <v>19</v>
      </c>
      <c r="F29">
        <v>2013</v>
      </c>
      <c r="G29">
        <v>2013</v>
      </c>
      <c r="H29">
        <v>203</v>
      </c>
      <c r="I29" t="s">
        <v>248</v>
      </c>
      <c r="J29">
        <v>999</v>
      </c>
      <c r="K29" t="s">
        <v>29</v>
      </c>
      <c r="L29">
        <v>1</v>
      </c>
      <c r="M29" t="s">
        <v>261</v>
      </c>
      <c r="N29">
        <v>17979</v>
      </c>
      <c r="R29" s="2" t="str">
        <f t="shared" si="1"/>
        <v>.</v>
      </c>
      <c r="S29" s="2">
        <f t="shared" si="2"/>
        <v>0</v>
      </c>
    </row>
    <row r="30" spans="1:19" x14ac:dyDescent="0.45">
      <c r="A30" s="2" t="str">
        <f t="shared" si="0"/>
        <v>2013|TairƒÅwhiti|Non-private Dwelling</v>
      </c>
      <c r="B30" t="s">
        <v>16</v>
      </c>
      <c r="C30" t="s">
        <v>17</v>
      </c>
      <c r="D30" t="s">
        <v>18</v>
      </c>
      <c r="E30" t="s">
        <v>19</v>
      </c>
      <c r="F30">
        <v>2013</v>
      </c>
      <c r="G30">
        <v>2013</v>
      </c>
      <c r="H30">
        <v>203</v>
      </c>
      <c r="I30" t="s">
        <v>248</v>
      </c>
      <c r="J30">
        <v>999</v>
      </c>
      <c r="K30" t="s">
        <v>29</v>
      </c>
      <c r="L30">
        <v>2</v>
      </c>
      <c r="M30" t="s">
        <v>262</v>
      </c>
      <c r="P30" t="s">
        <v>24</v>
      </c>
      <c r="Q30" t="s">
        <v>25</v>
      </c>
      <c r="R30" s="2" t="str">
        <f t="shared" si="1"/>
        <v>.</v>
      </c>
      <c r="S30" s="2">
        <f t="shared" si="2"/>
        <v>0</v>
      </c>
    </row>
    <row r="31" spans="1:19" x14ac:dyDescent="0.45">
      <c r="A31" s="2" t="str">
        <f t="shared" si="0"/>
        <v>2013|TairƒÅwhiti|Total - dwelling type</v>
      </c>
      <c r="B31" t="s">
        <v>16</v>
      </c>
      <c r="C31" t="s">
        <v>17</v>
      </c>
      <c r="D31" t="s">
        <v>18</v>
      </c>
      <c r="E31" t="s">
        <v>19</v>
      </c>
      <c r="F31">
        <v>2013</v>
      </c>
      <c r="G31">
        <v>2013</v>
      </c>
      <c r="H31">
        <v>203</v>
      </c>
      <c r="I31" t="s">
        <v>248</v>
      </c>
      <c r="J31">
        <v>999</v>
      </c>
      <c r="K31" t="s">
        <v>29</v>
      </c>
      <c r="L31">
        <v>99</v>
      </c>
      <c r="M31" t="s">
        <v>260</v>
      </c>
      <c r="P31" t="s">
        <v>24</v>
      </c>
      <c r="Q31" t="s">
        <v>25</v>
      </c>
      <c r="R31" s="2" t="str">
        <f t="shared" si="1"/>
        <v>.</v>
      </c>
      <c r="S31" s="2">
        <f t="shared" si="2"/>
        <v>0</v>
      </c>
    </row>
    <row r="32" spans="1:19" x14ac:dyDescent="0.45">
      <c r="A32" s="2" t="str">
        <f t="shared" si="0"/>
        <v>2013|Taranaki|Private Dwelling</v>
      </c>
      <c r="B32" t="s">
        <v>16</v>
      </c>
      <c r="C32" t="s">
        <v>17</v>
      </c>
      <c r="D32" t="s">
        <v>18</v>
      </c>
      <c r="E32" t="s">
        <v>19</v>
      </c>
      <c r="F32">
        <v>2013</v>
      </c>
      <c r="G32">
        <v>2013</v>
      </c>
      <c r="H32">
        <v>204</v>
      </c>
      <c r="I32" t="s">
        <v>247</v>
      </c>
      <c r="J32">
        <v>999</v>
      </c>
      <c r="K32" t="s">
        <v>29</v>
      </c>
      <c r="L32">
        <v>1</v>
      </c>
      <c r="M32" t="s">
        <v>261</v>
      </c>
      <c r="N32">
        <v>47394</v>
      </c>
      <c r="R32" s="2" t="str">
        <f t="shared" si="1"/>
        <v>.</v>
      </c>
      <c r="S32" s="2">
        <f t="shared" si="2"/>
        <v>0</v>
      </c>
    </row>
    <row r="33" spans="1:19" x14ac:dyDescent="0.45">
      <c r="A33" s="2" t="str">
        <f t="shared" si="0"/>
        <v>2013|Taranaki|Non-private Dwelling</v>
      </c>
      <c r="B33" t="s">
        <v>16</v>
      </c>
      <c r="C33" t="s">
        <v>17</v>
      </c>
      <c r="D33" t="s">
        <v>18</v>
      </c>
      <c r="E33" t="s">
        <v>19</v>
      </c>
      <c r="F33">
        <v>2013</v>
      </c>
      <c r="G33">
        <v>2013</v>
      </c>
      <c r="H33">
        <v>204</v>
      </c>
      <c r="I33" t="s">
        <v>247</v>
      </c>
      <c r="J33">
        <v>999</v>
      </c>
      <c r="K33" t="s">
        <v>29</v>
      </c>
      <c r="L33">
        <v>2</v>
      </c>
      <c r="M33" t="s">
        <v>262</v>
      </c>
      <c r="P33" t="s">
        <v>24</v>
      </c>
      <c r="Q33" t="s">
        <v>25</v>
      </c>
      <c r="R33" s="2" t="str">
        <f t="shared" si="1"/>
        <v>.</v>
      </c>
      <c r="S33" s="2">
        <f t="shared" si="2"/>
        <v>0</v>
      </c>
    </row>
    <row r="34" spans="1:19" x14ac:dyDescent="0.45">
      <c r="A34" s="2" t="str">
        <f t="shared" si="0"/>
        <v>2013|Taranaki|Total - dwelling type</v>
      </c>
      <c r="B34" t="s">
        <v>16</v>
      </c>
      <c r="C34" t="s">
        <v>17</v>
      </c>
      <c r="D34" t="s">
        <v>18</v>
      </c>
      <c r="E34" t="s">
        <v>19</v>
      </c>
      <c r="F34">
        <v>2013</v>
      </c>
      <c r="G34">
        <v>2013</v>
      </c>
      <c r="H34">
        <v>204</v>
      </c>
      <c r="I34" t="s">
        <v>247</v>
      </c>
      <c r="J34">
        <v>999</v>
      </c>
      <c r="K34" t="s">
        <v>29</v>
      </c>
      <c r="L34">
        <v>99</v>
      </c>
      <c r="M34" t="s">
        <v>260</v>
      </c>
      <c r="P34" t="s">
        <v>24</v>
      </c>
      <c r="Q34" t="s">
        <v>25</v>
      </c>
      <c r="R34" s="2" t="str">
        <f t="shared" si="1"/>
        <v>.</v>
      </c>
      <c r="S34" s="2">
        <f t="shared" si="2"/>
        <v>0</v>
      </c>
    </row>
    <row r="35" spans="1:19" x14ac:dyDescent="0.45">
      <c r="A35" s="2" t="str">
        <f t="shared" si="0"/>
        <v>2013|Central Region|Private Dwelling</v>
      </c>
      <c r="B35" t="s">
        <v>16</v>
      </c>
      <c r="C35" t="s">
        <v>17</v>
      </c>
      <c r="D35" t="s">
        <v>18</v>
      </c>
      <c r="E35" t="s">
        <v>19</v>
      </c>
      <c r="F35">
        <v>2013</v>
      </c>
      <c r="G35">
        <v>2013</v>
      </c>
      <c r="H35">
        <v>30</v>
      </c>
      <c r="I35" t="s">
        <v>246</v>
      </c>
      <c r="J35">
        <v>999</v>
      </c>
      <c r="K35" t="s">
        <v>29</v>
      </c>
      <c r="L35">
        <v>1</v>
      </c>
      <c r="M35" t="s">
        <v>261</v>
      </c>
      <c r="N35">
        <v>352254</v>
      </c>
      <c r="R35" s="2" t="str">
        <f t="shared" si="1"/>
        <v>.</v>
      </c>
      <c r="S35" s="2">
        <f t="shared" si="2"/>
        <v>0</v>
      </c>
    </row>
    <row r="36" spans="1:19" x14ac:dyDescent="0.45">
      <c r="A36" s="2" t="str">
        <f t="shared" si="0"/>
        <v>2013|Central Region|Non-private Dwelling</v>
      </c>
      <c r="B36" t="s">
        <v>16</v>
      </c>
      <c r="C36" t="s">
        <v>17</v>
      </c>
      <c r="D36" t="s">
        <v>18</v>
      </c>
      <c r="E36" t="s">
        <v>19</v>
      </c>
      <c r="F36">
        <v>2013</v>
      </c>
      <c r="G36">
        <v>2013</v>
      </c>
      <c r="H36">
        <v>30</v>
      </c>
      <c r="I36" t="s">
        <v>246</v>
      </c>
      <c r="J36">
        <v>999</v>
      </c>
      <c r="K36" t="s">
        <v>29</v>
      </c>
      <c r="L36">
        <v>2</v>
      </c>
      <c r="M36" t="s">
        <v>262</v>
      </c>
      <c r="P36" t="s">
        <v>24</v>
      </c>
      <c r="Q36" t="s">
        <v>25</v>
      </c>
      <c r="R36" s="2" t="str">
        <f t="shared" si="1"/>
        <v>.</v>
      </c>
      <c r="S36" s="2">
        <f t="shared" si="2"/>
        <v>0</v>
      </c>
    </row>
    <row r="37" spans="1:19" x14ac:dyDescent="0.45">
      <c r="A37" s="2" t="str">
        <f t="shared" si="0"/>
        <v>2013|Central Region|Total - dwelling type</v>
      </c>
      <c r="B37" t="s">
        <v>16</v>
      </c>
      <c r="C37" t="s">
        <v>17</v>
      </c>
      <c r="D37" t="s">
        <v>18</v>
      </c>
      <c r="E37" t="s">
        <v>19</v>
      </c>
      <c r="F37">
        <v>2013</v>
      </c>
      <c r="G37">
        <v>2013</v>
      </c>
      <c r="H37">
        <v>30</v>
      </c>
      <c r="I37" t="s">
        <v>246</v>
      </c>
      <c r="J37">
        <v>999</v>
      </c>
      <c r="K37" t="s">
        <v>29</v>
      </c>
      <c r="L37">
        <v>99</v>
      </c>
      <c r="M37" t="s">
        <v>260</v>
      </c>
      <c r="P37" t="s">
        <v>24</v>
      </c>
      <c r="Q37" t="s">
        <v>25</v>
      </c>
      <c r="R37" s="2" t="str">
        <f t="shared" si="1"/>
        <v>.</v>
      </c>
      <c r="S37" s="2">
        <f t="shared" si="2"/>
        <v>0</v>
      </c>
    </row>
    <row r="38" spans="1:19" x14ac:dyDescent="0.45">
      <c r="A38" s="2" t="str">
        <f t="shared" si="0"/>
        <v>2013|Hawke's Bay|Private Dwelling</v>
      </c>
      <c r="B38" t="s">
        <v>16</v>
      </c>
      <c r="C38" t="s">
        <v>17</v>
      </c>
      <c r="D38" t="s">
        <v>18</v>
      </c>
      <c r="E38" t="s">
        <v>19</v>
      </c>
      <c r="F38">
        <v>2013</v>
      </c>
      <c r="G38">
        <v>2013</v>
      </c>
      <c r="H38">
        <v>300</v>
      </c>
      <c r="I38" t="s">
        <v>245</v>
      </c>
      <c r="J38">
        <v>999</v>
      </c>
      <c r="K38" t="s">
        <v>29</v>
      </c>
      <c r="L38">
        <v>1</v>
      </c>
      <c r="M38" t="s">
        <v>261</v>
      </c>
      <c r="N38">
        <v>64095</v>
      </c>
      <c r="R38" s="2" t="str">
        <f t="shared" si="1"/>
        <v>.</v>
      </c>
      <c r="S38" s="2">
        <f t="shared" si="2"/>
        <v>0</v>
      </c>
    </row>
    <row r="39" spans="1:19" x14ac:dyDescent="0.45">
      <c r="A39" s="2" t="str">
        <f t="shared" si="0"/>
        <v>2013|Hawke's Bay|Non-private Dwelling</v>
      </c>
      <c r="B39" t="s">
        <v>16</v>
      </c>
      <c r="C39" t="s">
        <v>17</v>
      </c>
      <c r="D39" t="s">
        <v>18</v>
      </c>
      <c r="E39" t="s">
        <v>19</v>
      </c>
      <c r="F39">
        <v>2013</v>
      </c>
      <c r="G39">
        <v>2013</v>
      </c>
      <c r="H39">
        <v>300</v>
      </c>
      <c r="I39" t="s">
        <v>245</v>
      </c>
      <c r="J39">
        <v>999</v>
      </c>
      <c r="K39" t="s">
        <v>29</v>
      </c>
      <c r="L39">
        <v>2</v>
      </c>
      <c r="M39" t="s">
        <v>262</v>
      </c>
      <c r="P39" t="s">
        <v>24</v>
      </c>
      <c r="Q39" t="s">
        <v>25</v>
      </c>
      <c r="R39" s="2" t="str">
        <f t="shared" si="1"/>
        <v>.</v>
      </c>
      <c r="S39" s="2">
        <f t="shared" si="2"/>
        <v>0</v>
      </c>
    </row>
    <row r="40" spans="1:19" x14ac:dyDescent="0.45">
      <c r="A40" s="2" t="str">
        <f t="shared" si="0"/>
        <v>2013|Hawke's Bay|Total - dwelling type</v>
      </c>
      <c r="B40" t="s">
        <v>16</v>
      </c>
      <c r="C40" t="s">
        <v>17</v>
      </c>
      <c r="D40" t="s">
        <v>18</v>
      </c>
      <c r="E40" t="s">
        <v>19</v>
      </c>
      <c r="F40">
        <v>2013</v>
      </c>
      <c r="G40">
        <v>2013</v>
      </c>
      <c r="H40">
        <v>300</v>
      </c>
      <c r="I40" t="s">
        <v>245</v>
      </c>
      <c r="J40">
        <v>999</v>
      </c>
      <c r="K40" t="s">
        <v>29</v>
      </c>
      <c r="L40">
        <v>99</v>
      </c>
      <c r="M40" t="s">
        <v>260</v>
      </c>
      <c r="P40" t="s">
        <v>24</v>
      </c>
      <c r="Q40" t="s">
        <v>25</v>
      </c>
      <c r="R40" s="2" t="str">
        <f t="shared" si="1"/>
        <v>.</v>
      </c>
      <c r="S40" s="2">
        <f t="shared" si="2"/>
        <v>0</v>
      </c>
    </row>
    <row r="41" spans="1:19" x14ac:dyDescent="0.45">
      <c r="A41" s="2" t="str">
        <f t="shared" si="0"/>
        <v>2013|Whanganui|Private Dwelling</v>
      </c>
      <c r="B41" t="s">
        <v>16</v>
      </c>
      <c r="C41" t="s">
        <v>17</v>
      </c>
      <c r="D41" t="s">
        <v>18</v>
      </c>
      <c r="E41" t="s">
        <v>19</v>
      </c>
      <c r="F41">
        <v>2013</v>
      </c>
      <c r="G41">
        <v>2013</v>
      </c>
      <c r="H41">
        <v>301</v>
      </c>
      <c r="I41" t="s">
        <v>244</v>
      </c>
      <c r="J41">
        <v>999</v>
      </c>
      <c r="K41" t="s">
        <v>29</v>
      </c>
      <c r="L41">
        <v>1</v>
      </c>
      <c r="M41" t="s">
        <v>261</v>
      </c>
      <c r="N41">
        <v>28737</v>
      </c>
      <c r="R41" s="2" t="str">
        <f t="shared" si="1"/>
        <v>.</v>
      </c>
      <c r="S41" s="2">
        <f t="shared" si="2"/>
        <v>0</v>
      </c>
    </row>
    <row r="42" spans="1:19" x14ac:dyDescent="0.45">
      <c r="A42" s="2" t="str">
        <f t="shared" si="0"/>
        <v>2013|Whanganui|Non-private Dwelling</v>
      </c>
      <c r="B42" t="s">
        <v>16</v>
      </c>
      <c r="C42" t="s">
        <v>17</v>
      </c>
      <c r="D42" t="s">
        <v>18</v>
      </c>
      <c r="E42" t="s">
        <v>19</v>
      </c>
      <c r="F42">
        <v>2013</v>
      </c>
      <c r="G42">
        <v>2013</v>
      </c>
      <c r="H42">
        <v>301</v>
      </c>
      <c r="I42" t="s">
        <v>244</v>
      </c>
      <c r="J42">
        <v>999</v>
      </c>
      <c r="K42" t="s">
        <v>29</v>
      </c>
      <c r="L42">
        <v>2</v>
      </c>
      <c r="M42" t="s">
        <v>262</v>
      </c>
      <c r="P42" t="s">
        <v>24</v>
      </c>
      <c r="Q42" t="s">
        <v>25</v>
      </c>
      <c r="R42" s="2" t="str">
        <f t="shared" si="1"/>
        <v>.</v>
      </c>
      <c r="S42" s="2">
        <f t="shared" si="2"/>
        <v>0</v>
      </c>
    </row>
    <row r="43" spans="1:19" x14ac:dyDescent="0.45">
      <c r="A43" s="2" t="str">
        <f t="shared" si="0"/>
        <v>2013|Whanganui|Total - dwelling type</v>
      </c>
      <c r="B43" t="s">
        <v>16</v>
      </c>
      <c r="C43" t="s">
        <v>17</v>
      </c>
      <c r="D43" t="s">
        <v>18</v>
      </c>
      <c r="E43" t="s">
        <v>19</v>
      </c>
      <c r="F43">
        <v>2013</v>
      </c>
      <c r="G43">
        <v>2013</v>
      </c>
      <c r="H43">
        <v>301</v>
      </c>
      <c r="I43" t="s">
        <v>244</v>
      </c>
      <c r="J43">
        <v>999</v>
      </c>
      <c r="K43" t="s">
        <v>29</v>
      </c>
      <c r="L43">
        <v>99</v>
      </c>
      <c r="M43" t="s">
        <v>260</v>
      </c>
      <c r="P43" t="s">
        <v>24</v>
      </c>
      <c r="Q43" t="s">
        <v>25</v>
      </c>
      <c r="R43" s="2" t="str">
        <f t="shared" si="1"/>
        <v>.</v>
      </c>
      <c r="S43" s="2">
        <f t="shared" si="2"/>
        <v>0</v>
      </c>
    </row>
    <row r="44" spans="1:19" x14ac:dyDescent="0.45">
      <c r="A44" s="2" t="str">
        <f t="shared" si="0"/>
        <v>2013|MidCentral|Private Dwelling</v>
      </c>
      <c r="B44" t="s">
        <v>16</v>
      </c>
      <c r="C44" t="s">
        <v>17</v>
      </c>
      <c r="D44" t="s">
        <v>18</v>
      </c>
      <c r="E44" t="s">
        <v>19</v>
      </c>
      <c r="F44">
        <v>2013</v>
      </c>
      <c r="G44">
        <v>2013</v>
      </c>
      <c r="H44">
        <v>302</v>
      </c>
      <c r="I44" t="s">
        <v>243</v>
      </c>
      <c r="J44">
        <v>999</v>
      </c>
      <c r="K44" t="s">
        <v>29</v>
      </c>
      <c r="L44">
        <v>1</v>
      </c>
      <c r="M44" t="s">
        <v>261</v>
      </c>
      <c r="N44">
        <v>70425</v>
      </c>
      <c r="R44" s="2" t="str">
        <f t="shared" si="1"/>
        <v>.</v>
      </c>
      <c r="S44" s="2">
        <f t="shared" si="2"/>
        <v>0</v>
      </c>
    </row>
    <row r="45" spans="1:19" x14ac:dyDescent="0.45">
      <c r="A45" s="2" t="str">
        <f t="shared" si="0"/>
        <v>2013|MidCentral|Non-private Dwelling</v>
      </c>
      <c r="B45" t="s">
        <v>16</v>
      </c>
      <c r="C45" t="s">
        <v>17</v>
      </c>
      <c r="D45" t="s">
        <v>18</v>
      </c>
      <c r="E45" t="s">
        <v>19</v>
      </c>
      <c r="F45">
        <v>2013</v>
      </c>
      <c r="G45">
        <v>2013</v>
      </c>
      <c r="H45">
        <v>302</v>
      </c>
      <c r="I45" t="s">
        <v>243</v>
      </c>
      <c r="J45">
        <v>999</v>
      </c>
      <c r="K45" t="s">
        <v>29</v>
      </c>
      <c r="L45">
        <v>2</v>
      </c>
      <c r="M45" t="s">
        <v>262</v>
      </c>
      <c r="P45" t="s">
        <v>24</v>
      </c>
      <c r="Q45" t="s">
        <v>25</v>
      </c>
      <c r="R45" s="2" t="str">
        <f t="shared" si="1"/>
        <v>.</v>
      </c>
      <c r="S45" s="2">
        <f t="shared" si="2"/>
        <v>0</v>
      </c>
    </row>
    <row r="46" spans="1:19" x14ac:dyDescent="0.45">
      <c r="A46" s="2" t="str">
        <f t="shared" si="0"/>
        <v>2013|MidCentral|Total - dwelling type</v>
      </c>
      <c r="B46" t="s">
        <v>16</v>
      </c>
      <c r="C46" t="s">
        <v>17</v>
      </c>
      <c r="D46" t="s">
        <v>18</v>
      </c>
      <c r="E46" t="s">
        <v>19</v>
      </c>
      <c r="F46">
        <v>2013</v>
      </c>
      <c r="G46">
        <v>2013</v>
      </c>
      <c r="H46">
        <v>302</v>
      </c>
      <c r="I46" t="s">
        <v>243</v>
      </c>
      <c r="J46">
        <v>999</v>
      </c>
      <c r="K46" t="s">
        <v>29</v>
      </c>
      <c r="L46">
        <v>99</v>
      </c>
      <c r="M46" t="s">
        <v>260</v>
      </c>
      <c r="P46" t="s">
        <v>24</v>
      </c>
      <c r="Q46" t="s">
        <v>25</v>
      </c>
      <c r="R46" s="2" t="str">
        <f t="shared" si="1"/>
        <v>.</v>
      </c>
      <c r="S46" s="2">
        <f t="shared" si="2"/>
        <v>0</v>
      </c>
    </row>
    <row r="47" spans="1:19" x14ac:dyDescent="0.45">
      <c r="A47" s="2" t="str">
        <f t="shared" si="0"/>
        <v>2013|Capital, Coast and Hutt Valley|Private Dwelling</v>
      </c>
      <c r="B47" t="s">
        <v>16</v>
      </c>
      <c r="C47" t="s">
        <v>17</v>
      </c>
      <c r="D47" t="s">
        <v>18</v>
      </c>
      <c r="E47" t="s">
        <v>19</v>
      </c>
      <c r="F47">
        <v>2013</v>
      </c>
      <c r="G47">
        <v>2013</v>
      </c>
      <c r="H47">
        <v>303</v>
      </c>
      <c r="I47" t="s">
        <v>242</v>
      </c>
      <c r="J47">
        <v>999</v>
      </c>
      <c r="K47" t="s">
        <v>29</v>
      </c>
      <c r="L47">
        <v>1</v>
      </c>
      <c r="M47" t="s">
        <v>261</v>
      </c>
      <c r="N47">
        <v>169029</v>
      </c>
      <c r="R47" s="2" t="str">
        <f t="shared" si="1"/>
        <v>.</v>
      </c>
      <c r="S47" s="2">
        <f t="shared" si="2"/>
        <v>0</v>
      </c>
    </row>
    <row r="48" spans="1:19" x14ac:dyDescent="0.45">
      <c r="A48" s="2" t="str">
        <f t="shared" si="0"/>
        <v>2013|Capital, Coast and Hutt Valley|Non-private Dwelling</v>
      </c>
      <c r="B48" t="s">
        <v>16</v>
      </c>
      <c r="C48" t="s">
        <v>17</v>
      </c>
      <c r="D48" t="s">
        <v>18</v>
      </c>
      <c r="E48" t="s">
        <v>19</v>
      </c>
      <c r="F48">
        <v>2013</v>
      </c>
      <c r="G48">
        <v>2013</v>
      </c>
      <c r="H48">
        <v>303</v>
      </c>
      <c r="I48" t="s">
        <v>242</v>
      </c>
      <c r="J48">
        <v>999</v>
      </c>
      <c r="K48" t="s">
        <v>29</v>
      </c>
      <c r="L48">
        <v>2</v>
      </c>
      <c r="M48" t="s">
        <v>262</v>
      </c>
      <c r="P48" t="s">
        <v>24</v>
      </c>
      <c r="Q48" t="s">
        <v>25</v>
      </c>
      <c r="R48" s="2" t="str">
        <f t="shared" si="1"/>
        <v>.</v>
      </c>
      <c r="S48" s="2">
        <f t="shared" si="2"/>
        <v>0</v>
      </c>
    </row>
    <row r="49" spans="1:19" x14ac:dyDescent="0.45">
      <c r="A49" s="2" t="str">
        <f t="shared" si="0"/>
        <v>2013|Capital, Coast and Hutt Valley|Total - dwelling type</v>
      </c>
      <c r="B49" t="s">
        <v>16</v>
      </c>
      <c r="C49" t="s">
        <v>17</v>
      </c>
      <c r="D49" t="s">
        <v>18</v>
      </c>
      <c r="E49" t="s">
        <v>19</v>
      </c>
      <c r="F49">
        <v>2013</v>
      </c>
      <c r="G49">
        <v>2013</v>
      </c>
      <c r="H49">
        <v>303</v>
      </c>
      <c r="I49" t="s">
        <v>242</v>
      </c>
      <c r="J49">
        <v>999</v>
      </c>
      <c r="K49" t="s">
        <v>29</v>
      </c>
      <c r="L49">
        <v>99</v>
      </c>
      <c r="M49" t="s">
        <v>260</v>
      </c>
      <c r="P49" t="s">
        <v>24</v>
      </c>
      <c r="Q49" t="s">
        <v>25</v>
      </c>
      <c r="R49" s="2" t="str">
        <f t="shared" si="1"/>
        <v>.</v>
      </c>
      <c r="S49" s="2">
        <f t="shared" si="2"/>
        <v>0</v>
      </c>
    </row>
    <row r="50" spans="1:19" x14ac:dyDescent="0.45">
      <c r="A50" s="2" t="str">
        <f t="shared" si="0"/>
        <v>2013|Wairarapa|Private Dwelling</v>
      </c>
      <c r="B50" t="s">
        <v>16</v>
      </c>
      <c r="C50" t="s">
        <v>17</v>
      </c>
      <c r="D50" t="s">
        <v>18</v>
      </c>
      <c r="E50" t="s">
        <v>19</v>
      </c>
      <c r="F50">
        <v>2013</v>
      </c>
      <c r="G50">
        <v>2013</v>
      </c>
      <c r="H50">
        <v>304</v>
      </c>
      <c r="I50" t="s">
        <v>241</v>
      </c>
      <c r="J50">
        <v>999</v>
      </c>
      <c r="K50" t="s">
        <v>29</v>
      </c>
      <c r="L50">
        <v>1</v>
      </c>
      <c r="M50" t="s">
        <v>261</v>
      </c>
      <c r="N50">
        <v>19974</v>
      </c>
      <c r="R50" s="2" t="str">
        <f t="shared" si="1"/>
        <v>.</v>
      </c>
      <c r="S50" s="2">
        <f t="shared" si="2"/>
        <v>0</v>
      </c>
    </row>
    <row r="51" spans="1:19" x14ac:dyDescent="0.45">
      <c r="A51" s="2" t="str">
        <f t="shared" si="0"/>
        <v>2013|Wairarapa|Non-private Dwelling</v>
      </c>
      <c r="B51" t="s">
        <v>16</v>
      </c>
      <c r="C51" t="s">
        <v>17</v>
      </c>
      <c r="D51" t="s">
        <v>18</v>
      </c>
      <c r="E51" t="s">
        <v>19</v>
      </c>
      <c r="F51">
        <v>2013</v>
      </c>
      <c r="G51">
        <v>2013</v>
      </c>
      <c r="H51">
        <v>304</v>
      </c>
      <c r="I51" t="s">
        <v>241</v>
      </c>
      <c r="J51">
        <v>999</v>
      </c>
      <c r="K51" t="s">
        <v>29</v>
      </c>
      <c r="L51">
        <v>2</v>
      </c>
      <c r="M51" t="s">
        <v>262</v>
      </c>
      <c r="P51" t="s">
        <v>24</v>
      </c>
      <c r="Q51" t="s">
        <v>25</v>
      </c>
      <c r="R51" s="2" t="str">
        <f t="shared" si="1"/>
        <v>.</v>
      </c>
      <c r="S51" s="2">
        <f t="shared" si="2"/>
        <v>0</v>
      </c>
    </row>
    <row r="52" spans="1:19" x14ac:dyDescent="0.45">
      <c r="A52" s="2" t="str">
        <f t="shared" si="0"/>
        <v>2013|Wairarapa|Total - dwelling type</v>
      </c>
      <c r="B52" t="s">
        <v>16</v>
      </c>
      <c r="C52" t="s">
        <v>17</v>
      </c>
      <c r="D52" t="s">
        <v>18</v>
      </c>
      <c r="E52" t="s">
        <v>19</v>
      </c>
      <c r="F52">
        <v>2013</v>
      </c>
      <c r="G52">
        <v>2013</v>
      </c>
      <c r="H52">
        <v>304</v>
      </c>
      <c r="I52" t="s">
        <v>241</v>
      </c>
      <c r="J52">
        <v>999</v>
      </c>
      <c r="K52" t="s">
        <v>29</v>
      </c>
      <c r="L52">
        <v>99</v>
      </c>
      <c r="M52" t="s">
        <v>260</v>
      </c>
      <c r="P52" t="s">
        <v>24</v>
      </c>
      <c r="Q52" t="s">
        <v>25</v>
      </c>
      <c r="R52" s="2" t="str">
        <f t="shared" si="1"/>
        <v>.</v>
      </c>
      <c r="S52" s="2">
        <f t="shared" si="2"/>
        <v>0</v>
      </c>
    </row>
    <row r="53" spans="1:19" x14ac:dyDescent="0.45">
      <c r="A53" s="2" t="str">
        <f t="shared" si="0"/>
        <v>2013|Te Waipounamu|Private Dwelling</v>
      </c>
      <c r="B53" t="s">
        <v>16</v>
      </c>
      <c r="C53" t="s">
        <v>17</v>
      </c>
      <c r="D53" t="s">
        <v>18</v>
      </c>
      <c r="E53" t="s">
        <v>19</v>
      </c>
      <c r="F53">
        <v>2013</v>
      </c>
      <c r="G53">
        <v>2013</v>
      </c>
      <c r="H53">
        <v>40</v>
      </c>
      <c r="I53" t="s">
        <v>240</v>
      </c>
      <c r="J53">
        <v>999</v>
      </c>
      <c r="K53" t="s">
        <v>29</v>
      </c>
      <c r="L53">
        <v>1</v>
      </c>
      <c r="M53" t="s">
        <v>261</v>
      </c>
      <c r="N53">
        <v>453978</v>
      </c>
      <c r="R53" s="2" t="str">
        <f t="shared" si="1"/>
        <v>.</v>
      </c>
      <c r="S53" s="2">
        <f t="shared" si="2"/>
        <v>0</v>
      </c>
    </row>
    <row r="54" spans="1:19" x14ac:dyDescent="0.45">
      <c r="A54" s="2" t="str">
        <f t="shared" si="0"/>
        <v>2013|Te Waipounamu|Non-private Dwelling</v>
      </c>
      <c r="B54" t="s">
        <v>16</v>
      </c>
      <c r="C54" t="s">
        <v>17</v>
      </c>
      <c r="D54" t="s">
        <v>18</v>
      </c>
      <c r="E54" t="s">
        <v>19</v>
      </c>
      <c r="F54">
        <v>2013</v>
      </c>
      <c r="G54">
        <v>2013</v>
      </c>
      <c r="H54">
        <v>40</v>
      </c>
      <c r="I54" t="s">
        <v>240</v>
      </c>
      <c r="J54">
        <v>999</v>
      </c>
      <c r="K54" t="s">
        <v>29</v>
      </c>
      <c r="L54">
        <v>2</v>
      </c>
      <c r="M54" t="s">
        <v>262</v>
      </c>
      <c r="P54" t="s">
        <v>24</v>
      </c>
      <c r="Q54" t="s">
        <v>25</v>
      </c>
      <c r="R54" s="2" t="str">
        <f t="shared" si="1"/>
        <v>.</v>
      </c>
      <c r="S54" s="2">
        <f t="shared" si="2"/>
        <v>0</v>
      </c>
    </row>
    <row r="55" spans="1:19" x14ac:dyDescent="0.45">
      <c r="A55" s="2" t="str">
        <f t="shared" si="0"/>
        <v>2013|Te Waipounamu|Total - dwelling type</v>
      </c>
      <c r="B55" t="s">
        <v>16</v>
      </c>
      <c r="C55" t="s">
        <v>17</v>
      </c>
      <c r="D55" t="s">
        <v>18</v>
      </c>
      <c r="E55" t="s">
        <v>19</v>
      </c>
      <c r="F55">
        <v>2013</v>
      </c>
      <c r="G55">
        <v>2013</v>
      </c>
      <c r="H55">
        <v>40</v>
      </c>
      <c r="I55" t="s">
        <v>240</v>
      </c>
      <c r="J55">
        <v>999</v>
      </c>
      <c r="K55" t="s">
        <v>29</v>
      </c>
      <c r="L55">
        <v>99</v>
      </c>
      <c r="M55" t="s">
        <v>260</v>
      </c>
      <c r="P55" t="s">
        <v>24</v>
      </c>
      <c r="Q55" t="s">
        <v>25</v>
      </c>
      <c r="R55" s="2" t="str">
        <f t="shared" si="1"/>
        <v>.</v>
      </c>
      <c r="S55" s="2">
        <f t="shared" si="2"/>
        <v>0</v>
      </c>
    </row>
    <row r="56" spans="1:19" x14ac:dyDescent="0.45">
      <c r="A56" s="2" t="str">
        <f t="shared" si="0"/>
        <v>2013|Nelson Marlborough|Private Dwelling</v>
      </c>
      <c r="B56" t="s">
        <v>16</v>
      </c>
      <c r="C56" t="s">
        <v>17</v>
      </c>
      <c r="D56" t="s">
        <v>18</v>
      </c>
      <c r="E56" t="s">
        <v>19</v>
      </c>
      <c r="F56">
        <v>2013</v>
      </c>
      <c r="G56">
        <v>2013</v>
      </c>
      <c r="H56">
        <v>400</v>
      </c>
      <c r="I56" t="s">
        <v>239</v>
      </c>
      <c r="J56">
        <v>999</v>
      </c>
      <c r="K56" t="s">
        <v>29</v>
      </c>
      <c r="L56">
        <v>1</v>
      </c>
      <c r="M56" t="s">
        <v>261</v>
      </c>
      <c r="N56">
        <v>63600</v>
      </c>
      <c r="R56" s="2" t="str">
        <f t="shared" si="1"/>
        <v>.</v>
      </c>
      <c r="S56" s="2">
        <f t="shared" si="2"/>
        <v>0</v>
      </c>
    </row>
    <row r="57" spans="1:19" x14ac:dyDescent="0.45">
      <c r="A57" s="2" t="str">
        <f t="shared" si="0"/>
        <v>2013|Nelson Marlborough|Non-private Dwelling</v>
      </c>
      <c r="B57" t="s">
        <v>16</v>
      </c>
      <c r="C57" t="s">
        <v>17</v>
      </c>
      <c r="D57" t="s">
        <v>18</v>
      </c>
      <c r="E57" t="s">
        <v>19</v>
      </c>
      <c r="F57">
        <v>2013</v>
      </c>
      <c r="G57">
        <v>2013</v>
      </c>
      <c r="H57">
        <v>400</v>
      </c>
      <c r="I57" t="s">
        <v>239</v>
      </c>
      <c r="J57">
        <v>999</v>
      </c>
      <c r="K57" t="s">
        <v>29</v>
      </c>
      <c r="L57">
        <v>2</v>
      </c>
      <c r="M57" t="s">
        <v>262</v>
      </c>
      <c r="P57" t="s">
        <v>24</v>
      </c>
      <c r="Q57" t="s">
        <v>25</v>
      </c>
      <c r="R57" s="2" t="str">
        <f t="shared" si="1"/>
        <v>.</v>
      </c>
      <c r="S57" s="2">
        <f t="shared" si="2"/>
        <v>0</v>
      </c>
    </row>
    <row r="58" spans="1:19" x14ac:dyDescent="0.45">
      <c r="A58" s="2" t="str">
        <f t="shared" si="0"/>
        <v>2013|Nelson Marlborough|Total - dwelling type</v>
      </c>
      <c r="B58" t="s">
        <v>16</v>
      </c>
      <c r="C58" t="s">
        <v>17</v>
      </c>
      <c r="D58" t="s">
        <v>18</v>
      </c>
      <c r="E58" t="s">
        <v>19</v>
      </c>
      <c r="F58">
        <v>2013</v>
      </c>
      <c r="G58">
        <v>2013</v>
      </c>
      <c r="H58">
        <v>400</v>
      </c>
      <c r="I58" t="s">
        <v>239</v>
      </c>
      <c r="J58">
        <v>999</v>
      </c>
      <c r="K58" t="s">
        <v>29</v>
      </c>
      <c r="L58">
        <v>99</v>
      </c>
      <c r="M58" t="s">
        <v>260</v>
      </c>
      <c r="P58" t="s">
        <v>24</v>
      </c>
      <c r="Q58" t="s">
        <v>25</v>
      </c>
      <c r="R58" s="2" t="str">
        <f t="shared" si="1"/>
        <v>.</v>
      </c>
      <c r="S58" s="2">
        <f t="shared" si="2"/>
        <v>0</v>
      </c>
    </row>
    <row r="59" spans="1:19" x14ac:dyDescent="0.45">
      <c r="A59" s="2" t="str">
        <f t="shared" si="0"/>
        <v>2013|West Coast|Private Dwelling</v>
      </c>
      <c r="B59" t="s">
        <v>16</v>
      </c>
      <c r="C59" t="s">
        <v>17</v>
      </c>
      <c r="D59" t="s">
        <v>18</v>
      </c>
      <c r="E59" t="s">
        <v>19</v>
      </c>
      <c r="F59">
        <v>2013</v>
      </c>
      <c r="G59">
        <v>2013</v>
      </c>
      <c r="H59">
        <v>401</v>
      </c>
      <c r="I59" t="s">
        <v>238</v>
      </c>
      <c r="J59">
        <v>999</v>
      </c>
      <c r="K59" t="s">
        <v>29</v>
      </c>
      <c r="L59">
        <v>1</v>
      </c>
      <c r="M59" t="s">
        <v>261</v>
      </c>
      <c r="N59">
        <v>16449</v>
      </c>
      <c r="R59" s="2" t="str">
        <f t="shared" si="1"/>
        <v>.</v>
      </c>
      <c r="S59" s="2">
        <f t="shared" si="2"/>
        <v>0</v>
      </c>
    </row>
    <row r="60" spans="1:19" x14ac:dyDescent="0.45">
      <c r="A60" s="2" t="str">
        <f t="shared" si="0"/>
        <v>2013|West Coast|Non-private Dwelling</v>
      </c>
      <c r="B60" t="s">
        <v>16</v>
      </c>
      <c r="C60" t="s">
        <v>17</v>
      </c>
      <c r="D60" t="s">
        <v>18</v>
      </c>
      <c r="E60" t="s">
        <v>19</v>
      </c>
      <c r="F60">
        <v>2013</v>
      </c>
      <c r="G60">
        <v>2013</v>
      </c>
      <c r="H60">
        <v>401</v>
      </c>
      <c r="I60" t="s">
        <v>238</v>
      </c>
      <c r="J60">
        <v>999</v>
      </c>
      <c r="K60" t="s">
        <v>29</v>
      </c>
      <c r="L60">
        <v>2</v>
      </c>
      <c r="M60" t="s">
        <v>262</v>
      </c>
      <c r="P60" t="s">
        <v>24</v>
      </c>
      <c r="Q60" t="s">
        <v>25</v>
      </c>
      <c r="R60" s="2" t="str">
        <f t="shared" si="1"/>
        <v>.</v>
      </c>
      <c r="S60" s="2">
        <f t="shared" si="2"/>
        <v>0</v>
      </c>
    </row>
    <row r="61" spans="1:19" x14ac:dyDescent="0.45">
      <c r="A61" s="2" t="str">
        <f t="shared" si="0"/>
        <v>2013|West Coast|Total - dwelling type</v>
      </c>
      <c r="B61" t="s">
        <v>16</v>
      </c>
      <c r="C61" t="s">
        <v>17</v>
      </c>
      <c r="D61" t="s">
        <v>18</v>
      </c>
      <c r="E61" t="s">
        <v>19</v>
      </c>
      <c r="F61">
        <v>2013</v>
      </c>
      <c r="G61">
        <v>2013</v>
      </c>
      <c r="H61">
        <v>401</v>
      </c>
      <c r="I61" t="s">
        <v>238</v>
      </c>
      <c r="J61">
        <v>999</v>
      </c>
      <c r="K61" t="s">
        <v>29</v>
      </c>
      <c r="L61">
        <v>99</v>
      </c>
      <c r="M61" t="s">
        <v>260</v>
      </c>
      <c r="P61" t="s">
        <v>24</v>
      </c>
      <c r="Q61" t="s">
        <v>25</v>
      </c>
      <c r="R61" s="2" t="str">
        <f t="shared" si="1"/>
        <v>.</v>
      </c>
      <c r="S61" s="2">
        <f t="shared" si="2"/>
        <v>0</v>
      </c>
    </row>
    <row r="62" spans="1:19" x14ac:dyDescent="0.45">
      <c r="A62" s="2" t="str">
        <f t="shared" si="0"/>
        <v>2013|Canterbury|Private Dwelling</v>
      </c>
      <c r="B62" t="s">
        <v>16</v>
      </c>
      <c r="C62" t="s">
        <v>17</v>
      </c>
      <c r="D62" t="s">
        <v>18</v>
      </c>
      <c r="E62" t="s">
        <v>19</v>
      </c>
      <c r="F62">
        <v>2013</v>
      </c>
      <c r="G62">
        <v>2013</v>
      </c>
      <c r="H62">
        <v>402</v>
      </c>
      <c r="I62" t="s">
        <v>237</v>
      </c>
      <c r="J62">
        <v>999</v>
      </c>
      <c r="K62" t="s">
        <v>29</v>
      </c>
      <c r="L62">
        <v>1</v>
      </c>
      <c r="M62" t="s">
        <v>261</v>
      </c>
      <c r="N62">
        <v>209169</v>
      </c>
      <c r="R62" s="2" t="str">
        <f t="shared" si="1"/>
        <v>.</v>
      </c>
      <c r="S62" s="2">
        <f t="shared" si="2"/>
        <v>0</v>
      </c>
    </row>
    <row r="63" spans="1:19" x14ac:dyDescent="0.45">
      <c r="A63" s="2" t="str">
        <f t="shared" si="0"/>
        <v>2013|Canterbury|Non-private Dwelling</v>
      </c>
      <c r="B63" t="s">
        <v>16</v>
      </c>
      <c r="C63" t="s">
        <v>17</v>
      </c>
      <c r="D63" t="s">
        <v>18</v>
      </c>
      <c r="E63" t="s">
        <v>19</v>
      </c>
      <c r="F63">
        <v>2013</v>
      </c>
      <c r="G63">
        <v>2013</v>
      </c>
      <c r="H63">
        <v>402</v>
      </c>
      <c r="I63" t="s">
        <v>237</v>
      </c>
      <c r="J63">
        <v>999</v>
      </c>
      <c r="K63" t="s">
        <v>29</v>
      </c>
      <c r="L63">
        <v>2</v>
      </c>
      <c r="M63" t="s">
        <v>262</v>
      </c>
      <c r="P63" t="s">
        <v>24</v>
      </c>
      <c r="Q63" t="s">
        <v>25</v>
      </c>
      <c r="R63" s="2" t="str">
        <f t="shared" si="1"/>
        <v>.</v>
      </c>
      <c r="S63" s="2">
        <f t="shared" si="2"/>
        <v>0</v>
      </c>
    </row>
    <row r="64" spans="1:19" x14ac:dyDescent="0.45">
      <c r="A64" s="2" t="str">
        <f t="shared" si="0"/>
        <v>2013|Canterbury|Total - dwelling type</v>
      </c>
      <c r="B64" t="s">
        <v>16</v>
      </c>
      <c r="C64" t="s">
        <v>17</v>
      </c>
      <c r="D64" t="s">
        <v>18</v>
      </c>
      <c r="E64" t="s">
        <v>19</v>
      </c>
      <c r="F64">
        <v>2013</v>
      </c>
      <c r="G64">
        <v>2013</v>
      </c>
      <c r="H64">
        <v>402</v>
      </c>
      <c r="I64" t="s">
        <v>237</v>
      </c>
      <c r="J64">
        <v>999</v>
      </c>
      <c r="K64" t="s">
        <v>29</v>
      </c>
      <c r="L64">
        <v>99</v>
      </c>
      <c r="M64" t="s">
        <v>260</v>
      </c>
      <c r="P64" t="s">
        <v>24</v>
      </c>
      <c r="Q64" t="s">
        <v>25</v>
      </c>
      <c r="R64" s="2" t="str">
        <f t="shared" si="1"/>
        <v>.</v>
      </c>
      <c r="S64" s="2">
        <f t="shared" si="2"/>
        <v>0</v>
      </c>
    </row>
    <row r="65" spans="1:19" x14ac:dyDescent="0.45">
      <c r="A65" s="2" t="str">
        <f t="shared" si="0"/>
        <v>2013|South Canterbury|Private Dwelling</v>
      </c>
      <c r="B65" t="s">
        <v>16</v>
      </c>
      <c r="C65" t="s">
        <v>17</v>
      </c>
      <c r="D65" t="s">
        <v>18</v>
      </c>
      <c r="E65" t="s">
        <v>19</v>
      </c>
      <c r="F65">
        <v>2013</v>
      </c>
      <c r="G65">
        <v>2013</v>
      </c>
      <c r="H65">
        <v>403</v>
      </c>
      <c r="I65" t="s">
        <v>236</v>
      </c>
      <c r="J65">
        <v>999</v>
      </c>
      <c r="K65" t="s">
        <v>29</v>
      </c>
      <c r="L65">
        <v>1</v>
      </c>
      <c r="M65" t="s">
        <v>261</v>
      </c>
      <c r="N65">
        <v>26832</v>
      </c>
      <c r="R65" s="2" t="str">
        <f t="shared" si="1"/>
        <v>.</v>
      </c>
      <c r="S65" s="2">
        <f t="shared" si="2"/>
        <v>0</v>
      </c>
    </row>
    <row r="66" spans="1:19" x14ac:dyDescent="0.45">
      <c r="A66" s="2" t="str">
        <f t="shared" si="0"/>
        <v>2013|South Canterbury|Non-private Dwelling</v>
      </c>
      <c r="B66" t="s">
        <v>16</v>
      </c>
      <c r="C66" t="s">
        <v>17</v>
      </c>
      <c r="D66" t="s">
        <v>18</v>
      </c>
      <c r="E66" t="s">
        <v>19</v>
      </c>
      <c r="F66">
        <v>2013</v>
      </c>
      <c r="G66">
        <v>2013</v>
      </c>
      <c r="H66">
        <v>403</v>
      </c>
      <c r="I66" t="s">
        <v>236</v>
      </c>
      <c r="J66">
        <v>999</v>
      </c>
      <c r="K66" t="s">
        <v>29</v>
      </c>
      <c r="L66">
        <v>2</v>
      </c>
      <c r="M66" t="s">
        <v>262</v>
      </c>
      <c r="P66" t="s">
        <v>24</v>
      </c>
      <c r="Q66" t="s">
        <v>25</v>
      </c>
      <c r="R66" s="2" t="str">
        <f t="shared" si="1"/>
        <v>.</v>
      </c>
      <c r="S66" s="2">
        <f t="shared" si="2"/>
        <v>0</v>
      </c>
    </row>
    <row r="67" spans="1:19" x14ac:dyDescent="0.45">
      <c r="A67" s="2" t="str">
        <f t="shared" ref="A67:A130" si="3">G67&amp;"|"&amp;I67&amp;"|"&amp;M67</f>
        <v>2013|South Canterbury|Total - dwelling type</v>
      </c>
      <c r="B67" t="s">
        <v>16</v>
      </c>
      <c r="C67" t="s">
        <v>17</v>
      </c>
      <c r="D67" t="s">
        <v>18</v>
      </c>
      <c r="E67" t="s">
        <v>19</v>
      </c>
      <c r="F67">
        <v>2013</v>
      </c>
      <c r="G67">
        <v>2013</v>
      </c>
      <c r="H67">
        <v>403</v>
      </c>
      <c r="I67" t="s">
        <v>236</v>
      </c>
      <c r="J67">
        <v>999</v>
      </c>
      <c r="K67" t="s">
        <v>29</v>
      </c>
      <c r="L67">
        <v>99</v>
      </c>
      <c r="M67" t="s">
        <v>260</v>
      </c>
      <c r="P67" t="s">
        <v>24</v>
      </c>
      <c r="Q67" t="s">
        <v>25</v>
      </c>
      <c r="R67" s="2" t="str">
        <f t="shared" ref="R67:R130" si="4">IF(P67&lt;&gt;"_U",IFERROR((N67/S67*100),"."),".")</f>
        <v>.</v>
      </c>
      <c r="S67" s="2">
        <f t="shared" ref="S67:S130" si="5">VLOOKUP(G67&amp;"|"&amp;I67&amp;"|Total - dwelling type",$A$2:$P$228,14,0)</f>
        <v>0</v>
      </c>
    </row>
    <row r="68" spans="1:19" x14ac:dyDescent="0.45">
      <c r="A68" s="2" t="str">
        <f t="shared" si="3"/>
        <v>2013|Southern|Private Dwelling</v>
      </c>
      <c r="B68" t="s">
        <v>16</v>
      </c>
      <c r="C68" t="s">
        <v>17</v>
      </c>
      <c r="D68" t="s">
        <v>18</v>
      </c>
      <c r="E68" t="s">
        <v>19</v>
      </c>
      <c r="F68">
        <v>2013</v>
      </c>
      <c r="G68">
        <v>2013</v>
      </c>
      <c r="H68">
        <v>404</v>
      </c>
      <c r="I68" t="s">
        <v>235</v>
      </c>
      <c r="J68">
        <v>999</v>
      </c>
      <c r="K68" t="s">
        <v>29</v>
      </c>
      <c r="L68">
        <v>1</v>
      </c>
      <c r="M68" t="s">
        <v>261</v>
      </c>
      <c r="N68">
        <v>137925</v>
      </c>
      <c r="R68" s="2" t="str">
        <f t="shared" si="4"/>
        <v>.</v>
      </c>
      <c r="S68" s="2">
        <f t="shared" si="5"/>
        <v>0</v>
      </c>
    </row>
    <row r="69" spans="1:19" x14ac:dyDescent="0.45">
      <c r="A69" s="2" t="str">
        <f t="shared" si="3"/>
        <v>2013|Southern|Non-private Dwelling</v>
      </c>
      <c r="B69" t="s">
        <v>16</v>
      </c>
      <c r="C69" t="s">
        <v>17</v>
      </c>
      <c r="D69" t="s">
        <v>18</v>
      </c>
      <c r="E69" t="s">
        <v>19</v>
      </c>
      <c r="F69">
        <v>2013</v>
      </c>
      <c r="G69">
        <v>2013</v>
      </c>
      <c r="H69">
        <v>404</v>
      </c>
      <c r="I69" t="s">
        <v>235</v>
      </c>
      <c r="J69">
        <v>999</v>
      </c>
      <c r="K69" t="s">
        <v>29</v>
      </c>
      <c r="L69">
        <v>2</v>
      </c>
      <c r="M69" t="s">
        <v>262</v>
      </c>
      <c r="P69" t="s">
        <v>24</v>
      </c>
      <c r="Q69" t="s">
        <v>25</v>
      </c>
      <c r="R69" s="2" t="str">
        <f t="shared" si="4"/>
        <v>.</v>
      </c>
      <c r="S69" s="2">
        <f t="shared" si="5"/>
        <v>0</v>
      </c>
    </row>
    <row r="70" spans="1:19" x14ac:dyDescent="0.45">
      <c r="A70" s="2" t="str">
        <f t="shared" si="3"/>
        <v>2013|Southern|Total - dwelling type</v>
      </c>
      <c r="B70" t="s">
        <v>16</v>
      </c>
      <c r="C70" t="s">
        <v>17</v>
      </c>
      <c r="D70" t="s">
        <v>18</v>
      </c>
      <c r="E70" t="s">
        <v>19</v>
      </c>
      <c r="F70">
        <v>2013</v>
      </c>
      <c r="G70">
        <v>2013</v>
      </c>
      <c r="H70">
        <v>404</v>
      </c>
      <c r="I70" t="s">
        <v>235</v>
      </c>
      <c r="J70">
        <v>999</v>
      </c>
      <c r="K70" t="s">
        <v>29</v>
      </c>
      <c r="L70">
        <v>99</v>
      </c>
      <c r="M70" t="s">
        <v>260</v>
      </c>
      <c r="P70" t="s">
        <v>24</v>
      </c>
      <c r="Q70" t="s">
        <v>25</v>
      </c>
      <c r="R70" s="2" t="str">
        <f t="shared" si="4"/>
        <v>.</v>
      </c>
      <c r="S70" s="2">
        <f t="shared" si="5"/>
        <v>0</v>
      </c>
    </row>
    <row r="71" spans="1:19" x14ac:dyDescent="0.45">
      <c r="A71" s="2" t="str">
        <f t="shared" si="3"/>
        <v>2013|Area outside health region|Private Dwelling</v>
      </c>
      <c r="B71" t="s">
        <v>16</v>
      </c>
      <c r="C71" t="s">
        <v>17</v>
      </c>
      <c r="D71" t="s">
        <v>18</v>
      </c>
      <c r="E71" t="s">
        <v>19</v>
      </c>
      <c r="F71">
        <v>2013</v>
      </c>
      <c r="G71">
        <v>2013</v>
      </c>
      <c r="H71">
        <v>90</v>
      </c>
      <c r="I71" t="s">
        <v>234</v>
      </c>
      <c r="J71">
        <v>999</v>
      </c>
      <c r="K71" t="s">
        <v>29</v>
      </c>
      <c r="L71">
        <v>1</v>
      </c>
      <c r="M71" t="s">
        <v>261</v>
      </c>
      <c r="N71">
        <v>267</v>
      </c>
      <c r="R71" s="2" t="str">
        <f t="shared" si="4"/>
        <v>.</v>
      </c>
      <c r="S71" s="2">
        <f t="shared" si="5"/>
        <v>0</v>
      </c>
    </row>
    <row r="72" spans="1:19" x14ac:dyDescent="0.45">
      <c r="A72" s="2" t="str">
        <f t="shared" si="3"/>
        <v>2013|Area outside health region|Non-private Dwelling</v>
      </c>
      <c r="B72" t="s">
        <v>16</v>
      </c>
      <c r="C72" t="s">
        <v>17</v>
      </c>
      <c r="D72" t="s">
        <v>18</v>
      </c>
      <c r="E72" t="s">
        <v>19</v>
      </c>
      <c r="F72">
        <v>2013</v>
      </c>
      <c r="G72">
        <v>2013</v>
      </c>
      <c r="H72">
        <v>90</v>
      </c>
      <c r="I72" t="s">
        <v>234</v>
      </c>
      <c r="J72">
        <v>999</v>
      </c>
      <c r="K72" t="s">
        <v>29</v>
      </c>
      <c r="L72">
        <v>2</v>
      </c>
      <c r="M72" t="s">
        <v>262</v>
      </c>
      <c r="P72" t="s">
        <v>24</v>
      </c>
      <c r="Q72" t="s">
        <v>25</v>
      </c>
      <c r="R72" s="2" t="str">
        <f t="shared" si="4"/>
        <v>.</v>
      </c>
      <c r="S72" s="2">
        <f t="shared" si="5"/>
        <v>0</v>
      </c>
    </row>
    <row r="73" spans="1:19" x14ac:dyDescent="0.45">
      <c r="A73" s="2" t="str">
        <f t="shared" si="3"/>
        <v>2013|Area outside health region|Total - dwelling type</v>
      </c>
      <c r="B73" t="s">
        <v>16</v>
      </c>
      <c r="C73" t="s">
        <v>17</v>
      </c>
      <c r="D73" t="s">
        <v>18</v>
      </c>
      <c r="E73" t="s">
        <v>19</v>
      </c>
      <c r="F73">
        <v>2013</v>
      </c>
      <c r="G73">
        <v>2013</v>
      </c>
      <c r="H73">
        <v>90</v>
      </c>
      <c r="I73" t="s">
        <v>234</v>
      </c>
      <c r="J73">
        <v>999</v>
      </c>
      <c r="K73" t="s">
        <v>29</v>
      </c>
      <c r="L73">
        <v>99</v>
      </c>
      <c r="M73" t="s">
        <v>260</v>
      </c>
      <c r="P73" t="s">
        <v>24</v>
      </c>
      <c r="Q73" t="s">
        <v>25</v>
      </c>
      <c r="R73" s="2" t="str">
        <f t="shared" si="4"/>
        <v>.</v>
      </c>
      <c r="S73" s="2">
        <f t="shared" si="5"/>
        <v>0</v>
      </c>
    </row>
    <row r="74" spans="1:19" x14ac:dyDescent="0.45">
      <c r="A74" s="2" t="str">
        <f t="shared" si="3"/>
        <v>2013|Total - New Zealand by health region/health district|Private Dwelling</v>
      </c>
      <c r="B74" t="s">
        <v>16</v>
      </c>
      <c r="C74" t="s">
        <v>17</v>
      </c>
      <c r="D74" t="s">
        <v>18</v>
      </c>
      <c r="E74" t="s">
        <v>19</v>
      </c>
      <c r="F74">
        <v>2013</v>
      </c>
      <c r="G74">
        <v>2013</v>
      </c>
      <c r="H74">
        <v>99999</v>
      </c>
      <c r="I74" t="s">
        <v>233</v>
      </c>
      <c r="J74">
        <v>999</v>
      </c>
      <c r="K74" t="s">
        <v>29</v>
      </c>
      <c r="L74">
        <v>1</v>
      </c>
      <c r="M74" t="s">
        <v>261</v>
      </c>
      <c r="N74">
        <v>1757160</v>
      </c>
      <c r="R74" s="2" t="str">
        <f t="shared" si="4"/>
        <v>.</v>
      </c>
      <c r="S74" s="2">
        <f t="shared" si="5"/>
        <v>0</v>
      </c>
    </row>
    <row r="75" spans="1:19" x14ac:dyDescent="0.45">
      <c r="A75" s="2" t="str">
        <f t="shared" si="3"/>
        <v>2013|Total - New Zealand by health region/health district|Non-private Dwelling</v>
      </c>
      <c r="B75" t="s">
        <v>16</v>
      </c>
      <c r="C75" t="s">
        <v>17</v>
      </c>
      <c r="D75" t="s">
        <v>18</v>
      </c>
      <c r="E75" t="s">
        <v>19</v>
      </c>
      <c r="F75">
        <v>2013</v>
      </c>
      <c r="G75">
        <v>2013</v>
      </c>
      <c r="H75">
        <v>99999</v>
      </c>
      <c r="I75" t="s">
        <v>233</v>
      </c>
      <c r="J75">
        <v>999</v>
      </c>
      <c r="K75" t="s">
        <v>29</v>
      </c>
      <c r="L75">
        <v>2</v>
      </c>
      <c r="M75" t="s">
        <v>262</v>
      </c>
      <c r="P75" t="s">
        <v>24</v>
      </c>
      <c r="Q75" t="s">
        <v>25</v>
      </c>
      <c r="R75" s="2" t="str">
        <f t="shared" si="4"/>
        <v>.</v>
      </c>
      <c r="S75" s="2">
        <f t="shared" si="5"/>
        <v>0</v>
      </c>
    </row>
    <row r="76" spans="1:19" x14ac:dyDescent="0.45">
      <c r="A76" s="2" t="str">
        <f t="shared" si="3"/>
        <v>2013|Total - New Zealand by health region/health district|Total - dwelling type</v>
      </c>
      <c r="B76" t="s">
        <v>16</v>
      </c>
      <c r="C76" t="s">
        <v>17</v>
      </c>
      <c r="D76" t="s">
        <v>18</v>
      </c>
      <c r="E76" t="s">
        <v>19</v>
      </c>
      <c r="F76">
        <v>2013</v>
      </c>
      <c r="G76">
        <v>2013</v>
      </c>
      <c r="H76">
        <v>99999</v>
      </c>
      <c r="I76" t="s">
        <v>233</v>
      </c>
      <c r="J76">
        <v>999</v>
      </c>
      <c r="K76" t="s">
        <v>29</v>
      </c>
      <c r="L76">
        <v>99</v>
      </c>
      <c r="M76" t="s">
        <v>260</v>
      </c>
      <c r="P76" t="s">
        <v>24</v>
      </c>
      <c r="Q76" t="s">
        <v>25</v>
      </c>
      <c r="R76" s="2" t="str">
        <f t="shared" si="4"/>
        <v>.</v>
      </c>
      <c r="S76" s="2">
        <f t="shared" si="5"/>
        <v>0</v>
      </c>
    </row>
    <row r="77" spans="1:19" x14ac:dyDescent="0.45">
      <c r="A77" s="2" t="str">
        <f t="shared" si="3"/>
        <v>2018|Northern Region|Private Dwelling</v>
      </c>
      <c r="B77" t="s">
        <v>16</v>
      </c>
      <c r="C77" t="s">
        <v>17</v>
      </c>
      <c r="D77" t="s">
        <v>18</v>
      </c>
      <c r="E77" t="s">
        <v>19</v>
      </c>
      <c r="F77">
        <v>2018</v>
      </c>
      <c r="G77">
        <v>2018</v>
      </c>
      <c r="H77">
        <v>10</v>
      </c>
      <c r="I77" t="s">
        <v>256</v>
      </c>
      <c r="J77">
        <v>999</v>
      </c>
      <c r="K77" t="s">
        <v>29</v>
      </c>
      <c r="L77">
        <v>1</v>
      </c>
      <c r="M77" t="s">
        <v>261</v>
      </c>
      <c r="N77">
        <v>632886</v>
      </c>
      <c r="R77" s="2">
        <f t="shared" si="4"/>
        <v>99.553579855408941</v>
      </c>
      <c r="S77" s="2">
        <f t="shared" si="5"/>
        <v>635724</v>
      </c>
    </row>
    <row r="78" spans="1:19" x14ac:dyDescent="0.45">
      <c r="A78" s="2" t="str">
        <f t="shared" si="3"/>
        <v>2018|Northern Region|Non-private Dwelling</v>
      </c>
      <c r="B78" t="s">
        <v>16</v>
      </c>
      <c r="C78" t="s">
        <v>17</v>
      </c>
      <c r="D78" t="s">
        <v>18</v>
      </c>
      <c r="E78" t="s">
        <v>19</v>
      </c>
      <c r="F78">
        <v>2018</v>
      </c>
      <c r="G78">
        <v>2018</v>
      </c>
      <c r="H78">
        <v>10</v>
      </c>
      <c r="I78" t="s">
        <v>256</v>
      </c>
      <c r="J78">
        <v>999</v>
      </c>
      <c r="K78" t="s">
        <v>29</v>
      </c>
      <c r="L78">
        <v>2</v>
      </c>
      <c r="M78" t="s">
        <v>262</v>
      </c>
      <c r="N78">
        <v>2838</v>
      </c>
      <c r="R78" s="2">
        <f t="shared" si="4"/>
        <v>0.4464201445910489</v>
      </c>
      <c r="S78" s="2">
        <f t="shared" si="5"/>
        <v>635724</v>
      </c>
    </row>
    <row r="79" spans="1:19" x14ac:dyDescent="0.45">
      <c r="A79" s="2" t="str">
        <f t="shared" si="3"/>
        <v>2018|Northern Region|Total - dwelling type</v>
      </c>
      <c r="B79" t="s">
        <v>16</v>
      </c>
      <c r="C79" t="s">
        <v>17</v>
      </c>
      <c r="D79" t="s">
        <v>18</v>
      </c>
      <c r="E79" t="s">
        <v>19</v>
      </c>
      <c r="F79">
        <v>2018</v>
      </c>
      <c r="G79">
        <v>2018</v>
      </c>
      <c r="H79">
        <v>10</v>
      </c>
      <c r="I79" t="s">
        <v>256</v>
      </c>
      <c r="J79">
        <v>999</v>
      </c>
      <c r="K79" t="s">
        <v>29</v>
      </c>
      <c r="L79">
        <v>99</v>
      </c>
      <c r="M79" t="s">
        <v>260</v>
      </c>
      <c r="N79">
        <v>635724</v>
      </c>
      <c r="R79" s="2">
        <f t="shared" si="4"/>
        <v>100</v>
      </c>
      <c r="S79" s="2">
        <f t="shared" si="5"/>
        <v>635724</v>
      </c>
    </row>
    <row r="80" spans="1:19" x14ac:dyDescent="0.45">
      <c r="A80" s="2" t="str">
        <f t="shared" si="3"/>
        <v>2018|Northland|Private Dwelling</v>
      </c>
      <c r="B80" t="s">
        <v>16</v>
      </c>
      <c r="C80" t="s">
        <v>17</v>
      </c>
      <c r="D80" t="s">
        <v>18</v>
      </c>
      <c r="E80" t="s">
        <v>19</v>
      </c>
      <c r="F80">
        <v>2018</v>
      </c>
      <c r="G80">
        <v>2018</v>
      </c>
      <c r="H80">
        <v>100</v>
      </c>
      <c r="I80" t="s">
        <v>255</v>
      </c>
      <c r="J80">
        <v>999</v>
      </c>
      <c r="K80" t="s">
        <v>29</v>
      </c>
      <c r="L80">
        <v>1</v>
      </c>
      <c r="M80" t="s">
        <v>261</v>
      </c>
      <c r="N80">
        <v>80076</v>
      </c>
      <c r="R80" s="2">
        <f t="shared" si="4"/>
        <v>98.917877260598871</v>
      </c>
      <c r="S80" s="2">
        <f t="shared" si="5"/>
        <v>80952</v>
      </c>
    </row>
    <row r="81" spans="1:19" x14ac:dyDescent="0.45">
      <c r="A81" s="2" t="str">
        <f t="shared" si="3"/>
        <v>2018|Northland|Non-private Dwelling</v>
      </c>
      <c r="B81" t="s">
        <v>16</v>
      </c>
      <c r="C81" t="s">
        <v>17</v>
      </c>
      <c r="D81" t="s">
        <v>18</v>
      </c>
      <c r="E81" t="s">
        <v>19</v>
      </c>
      <c r="F81">
        <v>2018</v>
      </c>
      <c r="G81">
        <v>2018</v>
      </c>
      <c r="H81">
        <v>100</v>
      </c>
      <c r="I81" t="s">
        <v>255</v>
      </c>
      <c r="J81">
        <v>999</v>
      </c>
      <c r="K81" t="s">
        <v>29</v>
      </c>
      <c r="L81">
        <v>2</v>
      </c>
      <c r="M81" t="s">
        <v>262</v>
      </c>
      <c r="N81">
        <v>876</v>
      </c>
      <c r="R81" s="2">
        <f t="shared" si="4"/>
        <v>1.0821227394011266</v>
      </c>
      <c r="S81" s="2">
        <f t="shared" si="5"/>
        <v>80952</v>
      </c>
    </row>
    <row r="82" spans="1:19" x14ac:dyDescent="0.45">
      <c r="A82" s="2" t="str">
        <f t="shared" si="3"/>
        <v>2018|Northland|Total - dwelling type</v>
      </c>
      <c r="B82" t="s">
        <v>16</v>
      </c>
      <c r="C82" t="s">
        <v>17</v>
      </c>
      <c r="D82" t="s">
        <v>18</v>
      </c>
      <c r="E82" t="s">
        <v>19</v>
      </c>
      <c r="F82">
        <v>2018</v>
      </c>
      <c r="G82">
        <v>2018</v>
      </c>
      <c r="H82">
        <v>100</v>
      </c>
      <c r="I82" t="s">
        <v>255</v>
      </c>
      <c r="J82">
        <v>999</v>
      </c>
      <c r="K82" t="s">
        <v>29</v>
      </c>
      <c r="L82">
        <v>99</v>
      </c>
      <c r="M82" t="s">
        <v>260</v>
      </c>
      <c r="N82">
        <v>80952</v>
      </c>
      <c r="R82" s="2">
        <f t="shared" si="4"/>
        <v>100</v>
      </c>
      <c r="S82" s="2">
        <f t="shared" si="5"/>
        <v>80952</v>
      </c>
    </row>
    <row r="83" spans="1:19" x14ac:dyDescent="0.45">
      <c r="A83" s="2" t="str">
        <f t="shared" si="3"/>
        <v>2018|WaitematƒÅ|Private Dwelling</v>
      </c>
      <c r="B83" t="s">
        <v>16</v>
      </c>
      <c r="C83" t="s">
        <v>17</v>
      </c>
      <c r="D83" t="s">
        <v>18</v>
      </c>
      <c r="E83" t="s">
        <v>19</v>
      </c>
      <c r="F83">
        <v>2018</v>
      </c>
      <c r="G83">
        <v>2018</v>
      </c>
      <c r="H83">
        <v>101</v>
      </c>
      <c r="I83" t="s">
        <v>254</v>
      </c>
      <c r="J83">
        <v>999</v>
      </c>
      <c r="K83" t="s">
        <v>29</v>
      </c>
      <c r="L83">
        <v>1</v>
      </c>
      <c r="M83" t="s">
        <v>261</v>
      </c>
      <c r="N83">
        <v>213045</v>
      </c>
      <c r="R83" s="2">
        <f t="shared" si="4"/>
        <v>99.716359857899093</v>
      </c>
      <c r="S83" s="2">
        <f t="shared" si="5"/>
        <v>213651</v>
      </c>
    </row>
    <row r="84" spans="1:19" x14ac:dyDescent="0.45">
      <c r="A84" s="2" t="str">
        <f t="shared" si="3"/>
        <v>2018|WaitematƒÅ|Non-private Dwelling</v>
      </c>
      <c r="B84" t="s">
        <v>16</v>
      </c>
      <c r="C84" t="s">
        <v>17</v>
      </c>
      <c r="D84" t="s">
        <v>18</v>
      </c>
      <c r="E84" t="s">
        <v>19</v>
      </c>
      <c r="F84">
        <v>2018</v>
      </c>
      <c r="G84">
        <v>2018</v>
      </c>
      <c r="H84">
        <v>101</v>
      </c>
      <c r="I84" t="s">
        <v>254</v>
      </c>
      <c r="J84">
        <v>999</v>
      </c>
      <c r="K84" t="s">
        <v>29</v>
      </c>
      <c r="L84">
        <v>2</v>
      </c>
      <c r="M84" t="s">
        <v>262</v>
      </c>
      <c r="N84">
        <v>609</v>
      </c>
      <c r="R84" s="2">
        <f t="shared" si="4"/>
        <v>0.28504430122021429</v>
      </c>
      <c r="S84" s="2">
        <f t="shared" si="5"/>
        <v>213651</v>
      </c>
    </row>
    <row r="85" spans="1:19" x14ac:dyDescent="0.45">
      <c r="A85" s="2" t="str">
        <f t="shared" si="3"/>
        <v>2018|WaitematƒÅ|Total - dwelling type</v>
      </c>
      <c r="B85" t="s">
        <v>16</v>
      </c>
      <c r="C85" t="s">
        <v>17</v>
      </c>
      <c r="D85" t="s">
        <v>18</v>
      </c>
      <c r="E85" t="s">
        <v>19</v>
      </c>
      <c r="F85">
        <v>2018</v>
      </c>
      <c r="G85">
        <v>2018</v>
      </c>
      <c r="H85">
        <v>101</v>
      </c>
      <c r="I85" t="s">
        <v>254</v>
      </c>
      <c r="J85">
        <v>999</v>
      </c>
      <c r="K85" t="s">
        <v>29</v>
      </c>
      <c r="L85">
        <v>99</v>
      </c>
      <c r="M85" t="s">
        <v>260</v>
      </c>
      <c r="N85">
        <v>213651</v>
      </c>
      <c r="R85" s="2">
        <f t="shared" si="4"/>
        <v>100</v>
      </c>
      <c r="S85" s="2">
        <f t="shared" si="5"/>
        <v>213651</v>
      </c>
    </row>
    <row r="86" spans="1:19" x14ac:dyDescent="0.45">
      <c r="A86" s="2" t="str">
        <f t="shared" si="3"/>
        <v>2018|Auckland|Private Dwelling</v>
      </c>
      <c r="B86" t="s">
        <v>16</v>
      </c>
      <c r="C86" t="s">
        <v>17</v>
      </c>
      <c r="D86" t="s">
        <v>18</v>
      </c>
      <c r="E86" t="s">
        <v>19</v>
      </c>
      <c r="F86">
        <v>2018</v>
      </c>
      <c r="G86">
        <v>2018</v>
      </c>
      <c r="H86">
        <v>102</v>
      </c>
      <c r="I86" t="s">
        <v>99</v>
      </c>
      <c r="J86">
        <v>999</v>
      </c>
      <c r="K86" t="s">
        <v>29</v>
      </c>
      <c r="L86">
        <v>1</v>
      </c>
      <c r="M86" t="s">
        <v>261</v>
      </c>
      <c r="N86">
        <v>177708</v>
      </c>
      <c r="R86" s="2">
        <f t="shared" si="4"/>
        <v>99.517833442534823</v>
      </c>
      <c r="S86" s="2">
        <f t="shared" si="5"/>
        <v>178569</v>
      </c>
    </row>
    <row r="87" spans="1:19" x14ac:dyDescent="0.45">
      <c r="A87" s="2" t="str">
        <f t="shared" si="3"/>
        <v>2018|Auckland|Non-private Dwelling</v>
      </c>
      <c r="B87" t="s">
        <v>16</v>
      </c>
      <c r="C87" t="s">
        <v>17</v>
      </c>
      <c r="D87" t="s">
        <v>18</v>
      </c>
      <c r="E87" t="s">
        <v>19</v>
      </c>
      <c r="F87">
        <v>2018</v>
      </c>
      <c r="G87">
        <v>2018</v>
      </c>
      <c r="H87">
        <v>102</v>
      </c>
      <c r="I87" t="s">
        <v>99</v>
      </c>
      <c r="J87">
        <v>999</v>
      </c>
      <c r="K87" t="s">
        <v>29</v>
      </c>
      <c r="L87">
        <v>2</v>
      </c>
      <c r="M87" t="s">
        <v>262</v>
      </c>
      <c r="N87">
        <v>864</v>
      </c>
      <c r="R87" s="2">
        <f t="shared" si="4"/>
        <v>0.48384658031349226</v>
      </c>
      <c r="S87" s="2">
        <f t="shared" si="5"/>
        <v>178569</v>
      </c>
    </row>
    <row r="88" spans="1:19" x14ac:dyDescent="0.45">
      <c r="A88" s="2" t="str">
        <f t="shared" si="3"/>
        <v>2018|Auckland|Total - dwelling type</v>
      </c>
      <c r="B88" t="s">
        <v>16</v>
      </c>
      <c r="C88" t="s">
        <v>17</v>
      </c>
      <c r="D88" t="s">
        <v>18</v>
      </c>
      <c r="E88" t="s">
        <v>19</v>
      </c>
      <c r="F88">
        <v>2018</v>
      </c>
      <c r="G88">
        <v>2018</v>
      </c>
      <c r="H88">
        <v>102</v>
      </c>
      <c r="I88" t="s">
        <v>99</v>
      </c>
      <c r="J88">
        <v>999</v>
      </c>
      <c r="K88" t="s">
        <v>29</v>
      </c>
      <c r="L88">
        <v>99</v>
      </c>
      <c r="M88" t="s">
        <v>260</v>
      </c>
      <c r="N88">
        <v>178569</v>
      </c>
      <c r="R88" s="2">
        <f t="shared" si="4"/>
        <v>100</v>
      </c>
      <c r="S88" s="2">
        <f t="shared" si="5"/>
        <v>178569</v>
      </c>
    </row>
    <row r="89" spans="1:19" x14ac:dyDescent="0.45">
      <c r="A89" s="2" t="str">
        <f t="shared" si="3"/>
        <v>2018|Counties Manukau|Private Dwelling</v>
      </c>
      <c r="B89" t="s">
        <v>16</v>
      </c>
      <c r="C89" t="s">
        <v>17</v>
      </c>
      <c r="D89" t="s">
        <v>18</v>
      </c>
      <c r="E89" t="s">
        <v>19</v>
      </c>
      <c r="F89">
        <v>2018</v>
      </c>
      <c r="G89">
        <v>2018</v>
      </c>
      <c r="H89">
        <v>103</v>
      </c>
      <c r="I89" t="s">
        <v>253</v>
      </c>
      <c r="J89">
        <v>999</v>
      </c>
      <c r="K89" t="s">
        <v>29</v>
      </c>
      <c r="L89">
        <v>1</v>
      </c>
      <c r="M89" t="s">
        <v>261</v>
      </c>
      <c r="N89">
        <v>162060</v>
      </c>
      <c r="R89" s="2">
        <f t="shared" si="4"/>
        <v>99.697327624390965</v>
      </c>
      <c r="S89" s="2">
        <f t="shared" si="5"/>
        <v>162552</v>
      </c>
    </row>
    <row r="90" spans="1:19" x14ac:dyDescent="0.45">
      <c r="A90" s="2" t="str">
        <f t="shared" si="3"/>
        <v>2018|Counties Manukau|Non-private Dwelling</v>
      </c>
      <c r="B90" t="s">
        <v>16</v>
      </c>
      <c r="C90" t="s">
        <v>17</v>
      </c>
      <c r="D90" t="s">
        <v>18</v>
      </c>
      <c r="E90" t="s">
        <v>19</v>
      </c>
      <c r="F90">
        <v>2018</v>
      </c>
      <c r="G90">
        <v>2018</v>
      </c>
      <c r="H90">
        <v>103</v>
      </c>
      <c r="I90" t="s">
        <v>253</v>
      </c>
      <c r="J90">
        <v>999</v>
      </c>
      <c r="K90" t="s">
        <v>29</v>
      </c>
      <c r="L90">
        <v>2</v>
      </c>
      <c r="M90" t="s">
        <v>262</v>
      </c>
      <c r="N90">
        <v>489</v>
      </c>
      <c r="R90" s="2">
        <f t="shared" si="4"/>
        <v>0.30082681234312714</v>
      </c>
      <c r="S90" s="2">
        <f t="shared" si="5"/>
        <v>162552</v>
      </c>
    </row>
    <row r="91" spans="1:19" x14ac:dyDescent="0.45">
      <c r="A91" s="2" t="str">
        <f t="shared" si="3"/>
        <v>2018|Counties Manukau|Total - dwelling type</v>
      </c>
      <c r="B91" t="s">
        <v>16</v>
      </c>
      <c r="C91" t="s">
        <v>17</v>
      </c>
      <c r="D91" t="s">
        <v>18</v>
      </c>
      <c r="E91" t="s">
        <v>19</v>
      </c>
      <c r="F91">
        <v>2018</v>
      </c>
      <c r="G91">
        <v>2018</v>
      </c>
      <c r="H91">
        <v>103</v>
      </c>
      <c r="I91" t="s">
        <v>253</v>
      </c>
      <c r="J91">
        <v>999</v>
      </c>
      <c r="K91" t="s">
        <v>29</v>
      </c>
      <c r="L91">
        <v>99</v>
      </c>
      <c r="M91" t="s">
        <v>260</v>
      </c>
      <c r="N91">
        <v>162552</v>
      </c>
      <c r="R91" s="2">
        <f t="shared" si="4"/>
        <v>100</v>
      </c>
      <c r="S91" s="2">
        <f t="shared" si="5"/>
        <v>162552</v>
      </c>
    </row>
    <row r="92" spans="1:19" x14ac:dyDescent="0.45">
      <c r="A92" s="2" t="str">
        <f t="shared" si="3"/>
        <v>2018|Te Manawa Taki|Private Dwelling</v>
      </c>
      <c r="B92" t="s">
        <v>16</v>
      </c>
      <c r="C92" t="s">
        <v>17</v>
      </c>
      <c r="D92" t="s">
        <v>18</v>
      </c>
      <c r="E92" t="s">
        <v>19</v>
      </c>
      <c r="F92">
        <v>2018</v>
      </c>
      <c r="G92">
        <v>2018</v>
      </c>
      <c r="H92">
        <v>20</v>
      </c>
      <c r="I92" t="s">
        <v>252</v>
      </c>
      <c r="J92">
        <v>999</v>
      </c>
      <c r="K92" t="s">
        <v>29</v>
      </c>
      <c r="L92">
        <v>1</v>
      </c>
      <c r="M92" t="s">
        <v>261</v>
      </c>
      <c r="N92">
        <v>388380</v>
      </c>
      <c r="R92" s="2">
        <f t="shared" si="4"/>
        <v>99.19622401520202</v>
      </c>
      <c r="S92" s="2">
        <f t="shared" si="5"/>
        <v>391527</v>
      </c>
    </row>
    <row r="93" spans="1:19" x14ac:dyDescent="0.45">
      <c r="A93" s="2" t="str">
        <f t="shared" si="3"/>
        <v>2018|Te Manawa Taki|Non-private Dwelling</v>
      </c>
      <c r="B93" t="s">
        <v>16</v>
      </c>
      <c r="C93" t="s">
        <v>17</v>
      </c>
      <c r="D93" t="s">
        <v>18</v>
      </c>
      <c r="E93" t="s">
        <v>19</v>
      </c>
      <c r="F93">
        <v>2018</v>
      </c>
      <c r="G93">
        <v>2018</v>
      </c>
      <c r="H93">
        <v>20</v>
      </c>
      <c r="I93" t="s">
        <v>252</v>
      </c>
      <c r="J93">
        <v>999</v>
      </c>
      <c r="K93" t="s">
        <v>29</v>
      </c>
      <c r="L93">
        <v>2</v>
      </c>
      <c r="M93" t="s">
        <v>262</v>
      </c>
      <c r="N93">
        <v>3147</v>
      </c>
      <c r="R93" s="2">
        <f t="shared" si="4"/>
        <v>0.80377598479798329</v>
      </c>
      <c r="S93" s="2">
        <f t="shared" si="5"/>
        <v>391527</v>
      </c>
    </row>
    <row r="94" spans="1:19" x14ac:dyDescent="0.45">
      <c r="A94" s="2" t="str">
        <f t="shared" si="3"/>
        <v>2018|Te Manawa Taki|Total - dwelling type</v>
      </c>
      <c r="B94" t="s">
        <v>16</v>
      </c>
      <c r="C94" t="s">
        <v>17</v>
      </c>
      <c r="D94" t="s">
        <v>18</v>
      </c>
      <c r="E94" t="s">
        <v>19</v>
      </c>
      <c r="F94">
        <v>2018</v>
      </c>
      <c r="G94">
        <v>2018</v>
      </c>
      <c r="H94">
        <v>20</v>
      </c>
      <c r="I94" t="s">
        <v>252</v>
      </c>
      <c r="J94">
        <v>999</v>
      </c>
      <c r="K94" t="s">
        <v>29</v>
      </c>
      <c r="L94">
        <v>99</v>
      </c>
      <c r="M94" t="s">
        <v>260</v>
      </c>
      <c r="N94">
        <v>391527</v>
      </c>
      <c r="R94" s="2">
        <f t="shared" si="4"/>
        <v>100</v>
      </c>
      <c r="S94" s="2">
        <f t="shared" si="5"/>
        <v>391527</v>
      </c>
    </row>
    <row r="95" spans="1:19" x14ac:dyDescent="0.45">
      <c r="A95" s="2" t="str">
        <f t="shared" si="3"/>
        <v>2018|Waikato|Private Dwelling</v>
      </c>
      <c r="B95" t="s">
        <v>16</v>
      </c>
      <c r="C95" t="s">
        <v>17</v>
      </c>
      <c r="D95" t="s">
        <v>18</v>
      </c>
      <c r="E95" t="s">
        <v>19</v>
      </c>
      <c r="F95">
        <v>2018</v>
      </c>
      <c r="G95">
        <v>2018</v>
      </c>
      <c r="H95">
        <v>200</v>
      </c>
      <c r="I95" t="s">
        <v>251</v>
      </c>
      <c r="J95">
        <v>999</v>
      </c>
      <c r="K95" t="s">
        <v>29</v>
      </c>
      <c r="L95">
        <v>1</v>
      </c>
      <c r="M95" t="s">
        <v>261</v>
      </c>
      <c r="N95">
        <v>171003</v>
      </c>
      <c r="R95" s="2">
        <f t="shared" si="4"/>
        <v>99.230541580349225</v>
      </c>
      <c r="S95" s="2">
        <f t="shared" si="5"/>
        <v>172329</v>
      </c>
    </row>
    <row r="96" spans="1:19" x14ac:dyDescent="0.45">
      <c r="A96" s="2" t="str">
        <f t="shared" si="3"/>
        <v>2018|Waikato|Non-private Dwelling</v>
      </c>
      <c r="B96" t="s">
        <v>16</v>
      </c>
      <c r="C96" t="s">
        <v>17</v>
      </c>
      <c r="D96" t="s">
        <v>18</v>
      </c>
      <c r="E96" t="s">
        <v>19</v>
      </c>
      <c r="F96">
        <v>2018</v>
      </c>
      <c r="G96">
        <v>2018</v>
      </c>
      <c r="H96">
        <v>200</v>
      </c>
      <c r="I96" t="s">
        <v>251</v>
      </c>
      <c r="J96">
        <v>999</v>
      </c>
      <c r="K96" t="s">
        <v>29</v>
      </c>
      <c r="L96">
        <v>2</v>
      </c>
      <c r="M96" t="s">
        <v>262</v>
      </c>
      <c r="N96">
        <v>1326</v>
      </c>
      <c r="R96" s="2">
        <f t="shared" si="4"/>
        <v>0.76945841965078432</v>
      </c>
      <c r="S96" s="2">
        <f t="shared" si="5"/>
        <v>172329</v>
      </c>
    </row>
    <row r="97" spans="1:19" x14ac:dyDescent="0.45">
      <c r="A97" s="2" t="str">
        <f t="shared" si="3"/>
        <v>2018|Waikato|Total - dwelling type</v>
      </c>
      <c r="B97" t="s">
        <v>16</v>
      </c>
      <c r="C97" t="s">
        <v>17</v>
      </c>
      <c r="D97" t="s">
        <v>18</v>
      </c>
      <c r="E97" t="s">
        <v>19</v>
      </c>
      <c r="F97">
        <v>2018</v>
      </c>
      <c r="G97">
        <v>2018</v>
      </c>
      <c r="H97">
        <v>200</v>
      </c>
      <c r="I97" t="s">
        <v>251</v>
      </c>
      <c r="J97">
        <v>999</v>
      </c>
      <c r="K97" t="s">
        <v>29</v>
      </c>
      <c r="L97">
        <v>99</v>
      </c>
      <c r="M97" t="s">
        <v>260</v>
      </c>
      <c r="N97">
        <v>172329</v>
      </c>
      <c r="R97" s="2">
        <f t="shared" si="4"/>
        <v>100</v>
      </c>
      <c r="S97" s="2">
        <f t="shared" si="5"/>
        <v>172329</v>
      </c>
    </row>
    <row r="98" spans="1:19" x14ac:dyDescent="0.45">
      <c r="A98" s="2" t="str">
        <f t="shared" si="3"/>
        <v>2018|Lakes|Private Dwelling</v>
      </c>
      <c r="B98" t="s">
        <v>16</v>
      </c>
      <c r="C98" t="s">
        <v>17</v>
      </c>
      <c r="D98" t="s">
        <v>18</v>
      </c>
      <c r="E98" t="s">
        <v>19</v>
      </c>
      <c r="F98">
        <v>2018</v>
      </c>
      <c r="G98">
        <v>2018</v>
      </c>
      <c r="H98">
        <v>201</v>
      </c>
      <c r="I98" t="s">
        <v>250</v>
      </c>
      <c r="J98">
        <v>999</v>
      </c>
      <c r="K98" t="s">
        <v>29</v>
      </c>
      <c r="L98">
        <v>1</v>
      </c>
      <c r="M98" t="s">
        <v>261</v>
      </c>
      <c r="N98">
        <v>49407</v>
      </c>
      <c r="R98" s="2">
        <f t="shared" si="4"/>
        <v>98.717257088053714</v>
      </c>
      <c r="S98" s="2">
        <f t="shared" si="5"/>
        <v>50049</v>
      </c>
    </row>
    <row r="99" spans="1:19" x14ac:dyDescent="0.45">
      <c r="A99" s="2" t="str">
        <f t="shared" si="3"/>
        <v>2018|Lakes|Non-private Dwelling</v>
      </c>
      <c r="B99" t="s">
        <v>16</v>
      </c>
      <c r="C99" t="s">
        <v>17</v>
      </c>
      <c r="D99" t="s">
        <v>18</v>
      </c>
      <c r="E99" t="s">
        <v>19</v>
      </c>
      <c r="F99">
        <v>2018</v>
      </c>
      <c r="G99">
        <v>2018</v>
      </c>
      <c r="H99">
        <v>201</v>
      </c>
      <c r="I99" t="s">
        <v>250</v>
      </c>
      <c r="J99">
        <v>999</v>
      </c>
      <c r="K99" t="s">
        <v>29</v>
      </c>
      <c r="L99">
        <v>2</v>
      </c>
      <c r="M99" t="s">
        <v>262</v>
      </c>
      <c r="N99">
        <v>642</v>
      </c>
      <c r="R99" s="2">
        <f t="shared" si="4"/>
        <v>1.2827429119462928</v>
      </c>
      <c r="S99" s="2">
        <f t="shared" si="5"/>
        <v>50049</v>
      </c>
    </row>
    <row r="100" spans="1:19" x14ac:dyDescent="0.45">
      <c r="A100" s="2" t="str">
        <f t="shared" si="3"/>
        <v>2018|Lakes|Total - dwelling type</v>
      </c>
      <c r="B100" t="s">
        <v>16</v>
      </c>
      <c r="C100" t="s">
        <v>17</v>
      </c>
      <c r="D100" t="s">
        <v>18</v>
      </c>
      <c r="E100" t="s">
        <v>19</v>
      </c>
      <c r="F100">
        <v>2018</v>
      </c>
      <c r="G100">
        <v>2018</v>
      </c>
      <c r="H100">
        <v>201</v>
      </c>
      <c r="I100" t="s">
        <v>250</v>
      </c>
      <c r="J100">
        <v>999</v>
      </c>
      <c r="K100" t="s">
        <v>29</v>
      </c>
      <c r="L100">
        <v>99</v>
      </c>
      <c r="M100" t="s">
        <v>260</v>
      </c>
      <c r="N100">
        <v>50049</v>
      </c>
      <c r="R100" s="2">
        <f t="shared" si="4"/>
        <v>100</v>
      </c>
      <c r="S100" s="2">
        <f t="shared" si="5"/>
        <v>50049</v>
      </c>
    </row>
    <row r="101" spans="1:19" x14ac:dyDescent="0.45">
      <c r="A101" s="2" t="str">
        <f t="shared" si="3"/>
        <v>2018|Bay of Plenty|Private Dwelling</v>
      </c>
      <c r="B101" t="s">
        <v>16</v>
      </c>
      <c r="C101" t="s">
        <v>17</v>
      </c>
      <c r="D101" t="s">
        <v>18</v>
      </c>
      <c r="E101" t="s">
        <v>19</v>
      </c>
      <c r="F101">
        <v>2018</v>
      </c>
      <c r="G101">
        <v>2018</v>
      </c>
      <c r="H101">
        <v>202</v>
      </c>
      <c r="I101" t="s">
        <v>249</v>
      </c>
      <c r="J101">
        <v>999</v>
      </c>
      <c r="K101" t="s">
        <v>29</v>
      </c>
      <c r="L101">
        <v>1</v>
      </c>
      <c r="M101" t="s">
        <v>261</v>
      </c>
      <c r="N101">
        <v>99720</v>
      </c>
      <c r="R101" s="2">
        <f t="shared" si="4"/>
        <v>99.357345688237928</v>
      </c>
      <c r="S101" s="2">
        <f t="shared" si="5"/>
        <v>100365</v>
      </c>
    </row>
    <row r="102" spans="1:19" x14ac:dyDescent="0.45">
      <c r="A102" s="2" t="str">
        <f t="shared" si="3"/>
        <v>2018|Bay of Plenty|Non-private Dwelling</v>
      </c>
      <c r="B102" t="s">
        <v>16</v>
      </c>
      <c r="C102" t="s">
        <v>17</v>
      </c>
      <c r="D102" t="s">
        <v>18</v>
      </c>
      <c r="E102" t="s">
        <v>19</v>
      </c>
      <c r="F102">
        <v>2018</v>
      </c>
      <c r="G102">
        <v>2018</v>
      </c>
      <c r="H102">
        <v>202</v>
      </c>
      <c r="I102" t="s">
        <v>249</v>
      </c>
      <c r="J102">
        <v>999</v>
      </c>
      <c r="K102" t="s">
        <v>29</v>
      </c>
      <c r="L102">
        <v>2</v>
      </c>
      <c r="M102" t="s">
        <v>262</v>
      </c>
      <c r="N102">
        <v>642</v>
      </c>
      <c r="R102" s="2">
        <f t="shared" si="4"/>
        <v>0.63966522193991937</v>
      </c>
      <c r="S102" s="2">
        <f t="shared" si="5"/>
        <v>100365</v>
      </c>
    </row>
    <row r="103" spans="1:19" x14ac:dyDescent="0.45">
      <c r="A103" s="2" t="str">
        <f t="shared" si="3"/>
        <v>2018|Bay of Plenty|Total - dwelling type</v>
      </c>
      <c r="B103" t="s">
        <v>16</v>
      </c>
      <c r="C103" t="s">
        <v>17</v>
      </c>
      <c r="D103" t="s">
        <v>18</v>
      </c>
      <c r="E103" t="s">
        <v>19</v>
      </c>
      <c r="F103">
        <v>2018</v>
      </c>
      <c r="G103">
        <v>2018</v>
      </c>
      <c r="H103">
        <v>202</v>
      </c>
      <c r="I103" t="s">
        <v>249</v>
      </c>
      <c r="J103">
        <v>999</v>
      </c>
      <c r="K103" t="s">
        <v>29</v>
      </c>
      <c r="L103">
        <v>99</v>
      </c>
      <c r="M103" t="s">
        <v>260</v>
      </c>
      <c r="N103">
        <v>100365</v>
      </c>
      <c r="R103" s="2">
        <f t="shared" si="4"/>
        <v>100</v>
      </c>
      <c r="S103" s="2">
        <f t="shared" si="5"/>
        <v>100365</v>
      </c>
    </row>
    <row r="104" spans="1:19" x14ac:dyDescent="0.45">
      <c r="A104" s="2" t="str">
        <f t="shared" si="3"/>
        <v>2018|TairƒÅwhiti|Private Dwelling</v>
      </c>
      <c r="B104" t="s">
        <v>16</v>
      </c>
      <c r="C104" t="s">
        <v>17</v>
      </c>
      <c r="D104" t="s">
        <v>18</v>
      </c>
      <c r="E104" t="s">
        <v>19</v>
      </c>
      <c r="F104">
        <v>2018</v>
      </c>
      <c r="G104">
        <v>2018</v>
      </c>
      <c r="H104">
        <v>203</v>
      </c>
      <c r="I104" t="s">
        <v>248</v>
      </c>
      <c r="J104">
        <v>999</v>
      </c>
      <c r="K104" t="s">
        <v>29</v>
      </c>
      <c r="L104">
        <v>1</v>
      </c>
      <c r="M104" t="s">
        <v>261</v>
      </c>
      <c r="N104">
        <v>18477</v>
      </c>
      <c r="R104" s="2">
        <f t="shared" si="4"/>
        <v>98.892100192678228</v>
      </c>
      <c r="S104" s="2">
        <f t="shared" si="5"/>
        <v>18684</v>
      </c>
    </row>
    <row r="105" spans="1:19" x14ac:dyDescent="0.45">
      <c r="A105" s="2" t="str">
        <f t="shared" si="3"/>
        <v>2018|TairƒÅwhiti|Non-private Dwelling</v>
      </c>
      <c r="B105" t="s">
        <v>16</v>
      </c>
      <c r="C105" t="s">
        <v>17</v>
      </c>
      <c r="D105" t="s">
        <v>18</v>
      </c>
      <c r="E105" t="s">
        <v>19</v>
      </c>
      <c r="F105">
        <v>2018</v>
      </c>
      <c r="G105">
        <v>2018</v>
      </c>
      <c r="H105">
        <v>203</v>
      </c>
      <c r="I105" t="s">
        <v>248</v>
      </c>
      <c r="J105">
        <v>999</v>
      </c>
      <c r="K105" t="s">
        <v>29</v>
      </c>
      <c r="L105">
        <v>2</v>
      </c>
      <c r="M105" t="s">
        <v>262</v>
      </c>
      <c r="N105">
        <v>210</v>
      </c>
      <c r="R105" s="2">
        <f t="shared" si="4"/>
        <v>1.1239563262684649</v>
      </c>
      <c r="S105" s="2">
        <f t="shared" si="5"/>
        <v>18684</v>
      </c>
    </row>
    <row r="106" spans="1:19" x14ac:dyDescent="0.45">
      <c r="A106" s="2" t="str">
        <f t="shared" si="3"/>
        <v>2018|TairƒÅwhiti|Total - dwelling type</v>
      </c>
      <c r="B106" t="s">
        <v>16</v>
      </c>
      <c r="C106" t="s">
        <v>17</v>
      </c>
      <c r="D106" t="s">
        <v>18</v>
      </c>
      <c r="E106" t="s">
        <v>19</v>
      </c>
      <c r="F106">
        <v>2018</v>
      </c>
      <c r="G106">
        <v>2018</v>
      </c>
      <c r="H106">
        <v>203</v>
      </c>
      <c r="I106" t="s">
        <v>248</v>
      </c>
      <c r="J106">
        <v>999</v>
      </c>
      <c r="K106" t="s">
        <v>29</v>
      </c>
      <c r="L106">
        <v>99</v>
      </c>
      <c r="M106" t="s">
        <v>260</v>
      </c>
      <c r="N106">
        <v>18684</v>
      </c>
      <c r="R106" s="2">
        <f t="shared" si="4"/>
        <v>100</v>
      </c>
      <c r="S106" s="2">
        <f t="shared" si="5"/>
        <v>18684</v>
      </c>
    </row>
    <row r="107" spans="1:19" x14ac:dyDescent="0.45">
      <c r="A107" s="2" t="str">
        <f t="shared" si="3"/>
        <v>2018|Taranaki|Private Dwelling</v>
      </c>
      <c r="B107" t="s">
        <v>16</v>
      </c>
      <c r="C107" t="s">
        <v>17</v>
      </c>
      <c r="D107" t="s">
        <v>18</v>
      </c>
      <c r="E107" t="s">
        <v>19</v>
      </c>
      <c r="F107">
        <v>2018</v>
      </c>
      <c r="G107">
        <v>2018</v>
      </c>
      <c r="H107">
        <v>204</v>
      </c>
      <c r="I107" t="s">
        <v>247</v>
      </c>
      <c r="J107">
        <v>999</v>
      </c>
      <c r="K107" t="s">
        <v>29</v>
      </c>
      <c r="L107">
        <v>1</v>
      </c>
      <c r="M107" t="s">
        <v>261</v>
      </c>
      <c r="N107">
        <v>49776</v>
      </c>
      <c r="R107" s="2">
        <f t="shared" si="4"/>
        <v>99.353293413173645</v>
      </c>
      <c r="S107" s="2">
        <f t="shared" si="5"/>
        <v>50100</v>
      </c>
    </row>
    <row r="108" spans="1:19" x14ac:dyDescent="0.45">
      <c r="A108" s="2" t="str">
        <f t="shared" si="3"/>
        <v>2018|Taranaki|Non-private Dwelling</v>
      </c>
      <c r="B108" t="s">
        <v>16</v>
      </c>
      <c r="C108" t="s">
        <v>17</v>
      </c>
      <c r="D108" t="s">
        <v>18</v>
      </c>
      <c r="E108" t="s">
        <v>19</v>
      </c>
      <c r="F108">
        <v>2018</v>
      </c>
      <c r="G108">
        <v>2018</v>
      </c>
      <c r="H108">
        <v>204</v>
      </c>
      <c r="I108" t="s">
        <v>247</v>
      </c>
      <c r="J108">
        <v>999</v>
      </c>
      <c r="K108" t="s">
        <v>29</v>
      </c>
      <c r="L108">
        <v>2</v>
      </c>
      <c r="M108" t="s">
        <v>262</v>
      </c>
      <c r="N108">
        <v>324</v>
      </c>
      <c r="R108" s="2">
        <f t="shared" si="4"/>
        <v>0.6467065868263473</v>
      </c>
      <c r="S108" s="2">
        <f t="shared" si="5"/>
        <v>50100</v>
      </c>
    </row>
    <row r="109" spans="1:19" x14ac:dyDescent="0.45">
      <c r="A109" s="2" t="str">
        <f t="shared" si="3"/>
        <v>2018|Taranaki|Total - dwelling type</v>
      </c>
      <c r="B109" t="s">
        <v>16</v>
      </c>
      <c r="C109" t="s">
        <v>17</v>
      </c>
      <c r="D109" t="s">
        <v>18</v>
      </c>
      <c r="E109" t="s">
        <v>19</v>
      </c>
      <c r="F109">
        <v>2018</v>
      </c>
      <c r="G109">
        <v>2018</v>
      </c>
      <c r="H109">
        <v>204</v>
      </c>
      <c r="I109" t="s">
        <v>247</v>
      </c>
      <c r="J109">
        <v>999</v>
      </c>
      <c r="K109" t="s">
        <v>29</v>
      </c>
      <c r="L109">
        <v>99</v>
      </c>
      <c r="M109" t="s">
        <v>260</v>
      </c>
      <c r="N109">
        <v>50100</v>
      </c>
      <c r="R109" s="2">
        <f t="shared" si="4"/>
        <v>100</v>
      </c>
      <c r="S109" s="2">
        <f t="shared" si="5"/>
        <v>50100</v>
      </c>
    </row>
    <row r="110" spans="1:19" x14ac:dyDescent="0.45">
      <c r="A110" s="2" t="str">
        <f t="shared" si="3"/>
        <v>2018|Central Region|Private Dwelling</v>
      </c>
      <c r="B110" t="s">
        <v>16</v>
      </c>
      <c r="C110" t="s">
        <v>17</v>
      </c>
      <c r="D110" t="s">
        <v>18</v>
      </c>
      <c r="E110" t="s">
        <v>19</v>
      </c>
      <c r="F110">
        <v>2018</v>
      </c>
      <c r="G110">
        <v>2018</v>
      </c>
      <c r="H110">
        <v>30</v>
      </c>
      <c r="I110" t="s">
        <v>246</v>
      </c>
      <c r="J110">
        <v>999</v>
      </c>
      <c r="K110" t="s">
        <v>29</v>
      </c>
      <c r="L110">
        <v>1</v>
      </c>
      <c r="M110" t="s">
        <v>261</v>
      </c>
      <c r="N110">
        <v>366306</v>
      </c>
      <c r="R110" s="2">
        <f t="shared" si="4"/>
        <v>99.327253943333133</v>
      </c>
      <c r="S110" s="2">
        <f t="shared" si="5"/>
        <v>368787</v>
      </c>
    </row>
    <row r="111" spans="1:19" x14ac:dyDescent="0.45">
      <c r="A111" s="2" t="str">
        <f t="shared" si="3"/>
        <v>2018|Central Region|Non-private Dwelling</v>
      </c>
      <c r="B111" t="s">
        <v>16</v>
      </c>
      <c r="C111" t="s">
        <v>17</v>
      </c>
      <c r="D111" t="s">
        <v>18</v>
      </c>
      <c r="E111" t="s">
        <v>19</v>
      </c>
      <c r="F111">
        <v>2018</v>
      </c>
      <c r="G111">
        <v>2018</v>
      </c>
      <c r="H111">
        <v>30</v>
      </c>
      <c r="I111" t="s">
        <v>246</v>
      </c>
      <c r="J111">
        <v>999</v>
      </c>
      <c r="K111" t="s">
        <v>29</v>
      </c>
      <c r="L111">
        <v>2</v>
      </c>
      <c r="M111" t="s">
        <v>262</v>
      </c>
      <c r="N111">
        <v>2481</v>
      </c>
      <c r="R111" s="2">
        <f t="shared" si="4"/>
        <v>0.6727460566668565</v>
      </c>
      <c r="S111" s="2">
        <f t="shared" si="5"/>
        <v>368787</v>
      </c>
    </row>
    <row r="112" spans="1:19" x14ac:dyDescent="0.45">
      <c r="A112" s="2" t="str">
        <f t="shared" si="3"/>
        <v>2018|Central Region|Total - dwelling type</v>
      </c>
      <c r="B112" t="s">
        <v>16</v>
      </c>
      <c r="C112" t="s">
        <v>17</v>
      </c>
      <c r="D112" t="s">
        <v>18</v>
      </c>
      <c r="E112" t="s">
        <v>19</v>
      </c>
      <c r="F112">
        <v>2018</v>
      </c>
      <c r="G112">
        <v>2018</v>
      </c>
      <c r="H112">
        <v>30</v>
      </c>
      <c r="I112" t="s">
        <v>246</v>
      </c>
      <c r="J112">
        <v>999</v>
      </c>
      <c r="K112" t="s">
        <v>29</v>
      </c>
      <c r="L112">
        <v>99</v>
      </c>
      <c r="M112" t="s">
        <v>260</v>
      </c>
      <c r="N112">
        <v>368787</v>
      </c>
      <c r="R112" s="2">
        <f t="shared" si="4"/>
        <v>100</v>
      </c>
      <c r="S112" s="2">
        <f t="shared" si="5"/>
        <v>368787</v>
      </c>
    </row>
    <row r="113" spans="1:19" x14ac:dyDescent="0.45">
      <c r="A113" s="2" t="str">
        <f t="shared" si="3"/>
        <v>2018|Hawke's Bay|Private Dwelling</v>
      </c>
      <c r="B113" t="s">
        <v>16</v>
      </c>
      <c r="C113" t="s">
        <v>17</v>
      </c>
      <c r="D113" t="s">
        <v>18</v>
      </c>
      <c r="E113" t="s">
        <v>19</v>
      </c>
      <c r="F113">
        <v>2018</v>
      </c>
      <c r="G113">
        <v>2018</v>
      </c>
      <c r="H113">
        <v>300</v>
      </c>
      <c r="I113" t="s">
        <v>245</v>
      </c>
      <c r="J113">
        <v>999</v>
      </c>
      <c r="K113" t="s">
        <v>29</v>
      </c>
      <c r="L113">
        <v>1</v>
      </c>
      <c r="M113" t="s">
        <v>261</v>
      </c>
      <c r="N113">
        <v>66264</v>
      </c>
      <c r="R113" s="2">
        <f t="shared" si="4"/>
        <v>99.018245393822568</v>
      </c>
      <c r="S113" s="2">
        <f t="shared" si="5"/>
        <v>66921</v>
      </c>
    </row>
    <row r="114" spans="1:19" x14ac:dyDescent="0.45">
      <c r="A114" s="2" t="str">
        <f t="shared" si="3"/>
        <v>2018|Hawke's Bay|Non-private Dwelling</v>
      </c>
      <c r="B114" t="s">
        <v>16</v>
      </c>
      <c r="C114" t="s">
        <v>17</v>
      </c>
      <c r="D114" t="s">
        <v>18</v>
      </c>
      <c r="E114" t="s">
        <v>19</v>
      </c>
      <c r="F114">
        <v>2018</v>
      </c>
      <c r="G114">
        <v>2018</v>
      </c>
      <c r="H114">
        <v>300</v>
      </c>
      <c r="I114" t="s">
        <v>245</v>
      </c>
      <c r="J114">
        <v>999</v>
      </c>
      <c r="K114" t="s">
        <v>29</v>
      </c>
      <c r="L114">
        <v>2</v>
      </c>
      <c r="M114" t="s">
        <v>262</v>
      </c>
      <c r="N114">
        <v>660</v>
      </c>
      <c r="R114" s="2">
        <f t="shared" si="4"/>
        <v>0.98623750392253551</v>
      </c>
      <c r="S114" s="2">
        <f t="shared" si="5"/>
        <v>66921</v>
      </c>
    </row>
    <row r="115" spans="1:19" x14ac:dyDescent="0.45">
      <c r="A115" s="2" t="str">
        <f t="shared" si="3"/>
        <v>2018|Hawke's Bay|Total - dwelling type</v>
      </c>
      <c r="B115" t="s">
        <v>16</v>
      </c>
      <c r="C115" t="s">
        <v>17</v>
      </c>
      <c r="D115" t="s">
        <v>18</v>
      </c>
      <c r="E115" t="s">
        <v>19</v>
      </c>
      <c r="F115">
        <v>2018</v>
      </c>
      <c r="G115">
        <v>2018</v>
      </c>
      <c r="H115">
        <v>300</v>
      </c>
      <c r="I115" t="s">
        <v>245</v>
      </c>
      <c r="J115">
        <v>999</v>
      </c>
      <c r="K115" t="s">
        <v>29</v>
      </c>
      <c r="L115">
        <v>99</v>
      </c>
      <c r="M115" t="s">
        <v>260</v>
      </c>
      <c r="N115">
        <v>66921</v>
      </c>
      <c r="R115" s="2">
        <f t="shared" si="4"/>
        <v>100</v>
      </c>
      <c r="S115" s="2">
        <f t="shared" si="5"/>
        <v>66921</v>
      </c>
    </row>
    <row r="116" spans="1:19" x14ac:dyDescent="0.45">
      <c r="A116" s="2" t="str">
        <f t="shared" si="3"/>
        <v>2018|Whanganui|Private Dwelling</v>
      </c>
      <c r="B116" t="s">
        <v>16</v>
      </c>
      <c r="C116" t="s">
        <v>17</v>
      </c>
      <c r="D116" t="s">
        <v>18</v>
      </c>
      <c r="E116" t="s">
        <v>19</v>
      </c>
      <c r="F116">
        <v>2018</v>
      </c>
      <c r="G116">
        <v>2018</v>
      </c>
      <c r="H116">
        <v>301</v>
      </c>
      <c r="I116" t="s">
        <v>244</v>
      </c>
      <c r="J116">
        <v>999</v>
      </c>
      <c r="K116" t="s">
        <v>29</v>
      </c>
      <c r="L116">
        <v>1</v>
      </c>
      <c r="M116" t="s">
        <v>261</v>
      </c>
      <c r="N116">
        <v>29235</v>
      </c>
      <c r="R116" s="2">
        <f t="shared" si="4"/>
        <v>98.673552045362499</v>
      </c>
      <c r="S116" s="2">
        <f t="shared" si="5"/>
        <v>29628</v>
      </c>
    </row>
    <row r="117" spans="1:19" x14ac:dyDescent="0.45">
      <c r="A117" s="2" t="str">
        <f t="shared" si="3"/>
        <v>2018|Whanganui|Non-private Dwelling</v>
      </c>
      <c r="B117" t="s">
        <v>16</v>
      </c>
      <c r="C117" t="s">
        <v>17</v>
      </c>
      <c r="D117" t="s">
        <v>18</v>
      </c>
      <c r="E117" t="s">
        <v>19</v>
      </c>
      <c r="F117">
        <v>2018</v>
      </c>
      <c r="G117">
        <v>2018</v>
      </c>
      <c r="H117">
        <v>301</v>
      </c>
      <c r="I117" t="s">
        <v>244</v>
      </c>
      <c r="J117">
        <v>999</v>
      </c>
      <c r="K117" t="s">
        <v>29</v>
      </c>
      <c r="L117">
        <v>2</v>
      </c>
      <c r="M117" t="s">
        <v>262</v>
      </c>
      <c r="N117">
        <v>396</v>
      </c>
      <c r="R117" s="2">
        <f t="shared" si="4"/>
        <v>1.336573511543135</v>
      </c>
      <c r="S117" s="2">
        <f t="shared" si="5"/>
        <v>29628</v>
      </c>
    </row>
    <row r="118" spans="1:19" x14ac:dyDescent="0.45">
      <c r="A118" s="2" t="str">
        <f t="shared" si="3"/>
        <v>2018|Whanganui|Total - dwelling type</v>
      </c>
      <c r="B118" t="s">
        <v>16</v>
      </c>
      <c r="C118" t="s">
        <v>17</v>
      </c>
      <c r="D118" t="s">
        <v>18</v>
      </c>
      <c r="E118" t="s">
        <v>19</v>
      </c>
      <c r="F118">
        <v>2018</v>
      </c>
      <c r="G118">
        <v>2018</v>
      </c>
      <c r="H118">
        <v>301</v>
      </c>
      <c r="I118" t="s">
        <v>244</v>
      </c>
      <c r="J118">
        <v>999</v>
      </c>
      <c r="K118" t="s">
        <v>29</v>
      </c>
      <c r="L118">
        <v>99</v>
      </c>
      <c r="M118" t="s">
        <v>260</v>
      </c>
      <c r="N118">
        <v>29628</v>
      </c>
      <c r="R118" s="2">
        <f t="shared" si="4"/>
        <v>100</v>
      </c>
      <c r="S118" s="2">
        <f t="shared" si="5"/>
        <v>29628</v>
      </c>
    </row>
    <row r="119" spans="1:19" x14ac:dyDescent="0.45">
      <c r="A119" s="2" t="str">
        <f t="shared" si="3"/>
        <v>2018|MidCentral|Private Dwelling</v>
      </c>
      <c r="B119" t="s">
        <v>16</v>
      </c>
      <c r="C119" t="s">
        <v>17</v>
      </c>
      <c r="D119" t="s">
        <v>18</v>
      </c>
      <c r="E119" t="s">
        <v>19</v>
      </c>
      <c r="F119">
        <v>2018</v>
      </c>
      <c r="G119">
        <v>2018</v>
      </c>
      <c r="H119">
        <v>302</v>
      </c>
      <c r="I119" t="s">
        <v>243</v>
      </c>
      <c r="J119">
        <v>999</v>
      </c>
      <c r="K119" t="s">
        <v>29</v>
      </c>
      <c r="L119">
        <v>1</v>
      </c>
      <c r="M119" t="s">
        <v>261</v>
      </c>
      <c r="N119">
        <v>73182</v>
      </c>
      <c r="R119" s="2">
        <f t="shared" si="4"/>
        <v>99.328148540249998</v>
      </c>
      <c r="S119" s="2">
        <f t="shared" si="5"/>
        <v>73677</v>
      </c>
    </row>
    <row r="120" spans="1:19" x14ac:dyDescent="0.45">
      <c r="A120" s="2" t="str">
        <f t="shared" si="3"/>
        <v>2018|MidCentral|Non-private Dwelling</v>
      </c>
      <c r="B120" t="s">
        <v>16</v>
      </c>
      <c r="C120" t="s">
        <v>17</v>
      </c>
      <c r="D120" t="s">
        <v>18</v>
      </c>
      <c r="E120" t="s">
        <v>19</v>
      </c>
      <c r="F120">
        <v>2018</v>
      </c>
      <c r="G120">
        <v>2018</v>
      </c>
      <c r="H120">
        <v>302</v>
      </c>
      <c r="I120" t="s">
        <v>243</v>
      </c>
      <c r="J120">
        <v>999</v>
      </c>
      <c r="K120" t="s">
        <v>29</v>
      </c>
      <c r="L120">
        <v>2</v>
      </c>
      <c r="M120" t="s">
        <v>262</v>
      </c>
      <c r="N120">
        <v>498</v>
      </c>
      <c r="R120" s="2">
        <f t="shared" si="4"/>
        <v>0.67592328677877767</v>
      </c>
      <c r="S120" s="2">
        <f t="shared" si="5"/>
        <v>73677</v>
      </c>
    </row>
    <row r="121" spans="1:19" x14ac:dyDescent="0.45">
      <c r="A121" s="2" t="str">
        <f t="shared" si="3"/>
        <v>2018|MidCentral|Total - dwelling type</v>
      </c>
      <c r="B121" t="s">
        <v>16</v>
      </c>
      <c r="C121" t="s">
        <v>17</v>
      </c>
      <c r="D121" t="s">
        <v>18</v>
      </c>
      <c r="E121" t="s">
        <v>19</v>
      </c>
      <c r="F121">
        <v>2018</v>
      </c>
      <c r="G121">
        <v>2018</v>
      </c>
      <c r="H121">
        <v>302</v>
      </c>
      <c r="I121" t="s">
        <v>243</v>
      </c>
      <c r="J121">
        <v>999</v>
      </c>
      <c r="K121" t="s">
        <v>29</v>
      </c>
      <c r="L121">
        <v>99</v>
      </c>
      <c r="M121" t="s">
        <v>260</v>
      </c>
      <c r="N121">
        <v>73677</v>
      </c>
      <c r="R121" s="2">
        <f t="shared" si="4"/>
        <v>100</v>
      </c>
      <c r="S121" s="2">
        <f t="shared" si="5"/>
        <v>73677</v>
      </c>
    </row>
    <row r="122" spans="1:19" x14ac:dyDescent="0.45">
      <c r="A122" s="2" t="str">
        <f t="shared" si="3"/>
        <v>2018|Capital, Coast and Hutt Valley|Private Dwelling</v>
      </c>
      <c r="B122" t="s">
        <v>16</v>
      </c>
      <c r="C122" t="s">
        <v>17</v>
      </c>
      <c r="D122" t="s">
        <v>18</v>
      </c>
      <c r="E122" t="s">
        <v>19</v>
      </c>
      <c r="F122">
        <v>2018</v>
      </c>
      <c r="G122">
        <v>2018</v>
      </c>
      <c r="H122">
        <v>303</v>
      </c>
      <c r="I122" t="s">
        <v>242</v>
      </c>
      <c r="J122">
        <v>999</v>
      </c>
      <c r="K122" t="s">
        <v>29</v>
      </c>
      <c r="L122">
        <v>1</v>
      </c>
      <c r="M122" t="s">
        <v>261</v>
      </c>
      <c r="N122">
        <v>176379</v>
      </c>
      <c r="R122" s="2">
        <f t="shared" si="4"/>
        <v>99.618760378189705</v>
      </c>
      <c r="S122" s="2">
        <f t="shared" si="5"/>
        <v>177054</v>
      </c>
    </row>
    <row r="123" spans="1:19" x14ac:dyDescent="0.45">
      <c r="A123" s="2" t="str">
        <f t="shared" si="3"/>
        <v>2018|Capital, Coast and Hutt Valley|Non-private Dwelling</v>
      </c>
      <c r="B123" t="s">
        <v>16</v>
      </c>
      <c r="C123" t="s">
        <v>17</v>
      </c>
      <c r="D123" t="s">
        <v>18</v>
      </c>
      <c r="E123" t="s">
        <v>19</v>
      </c>
      <c r="F123">
        <v>2018</v>
      </c>
      <c r="G123">
        <v>2018</v>
      </c>
      <c r="H123">
        <v>303</v>
      </c>
      <c r="I123" t="s">
        <v>242</v>
      </c>
      <c r="J123">
        <v>999</v>
      </c>
      <c r="K123" t="s">
        <v>29</v>
      </c>
      <c r="L123">
        <v>2</v>
      </c>
      <c r="M123" t="s">
        <v>262</v>
      </c>
      <c r="N123">
        <v>675</v>
      </c>
      <c r="R123" s="2">
        <f t="shared" si="4"/>
        <v>0.38123962181029514</v>
      </c>
      <c r="S123" s="2">
        <f t="shared" si="5"/>
        <v>177054</v>
      </c>
    </row>
    <row r="124" spans="1:19" x14ac:dyDescent="0.45">
      <c r="A124" s="2" t="str">
        <f t="shared" si="3"/>
        <v>2018|Capital, Coast and Hutt Valley|Total - dwelling type</v>
      </c>
      <c r="B124" t="s">
        <v>16</v>
      </c>
      <c r="C124" t="s">
        <v>17</v>
      </c>
      <c r="D124" t="s">
        <v>18</v>
      </c>
      <c r="E124" t="s">
        <v>19</v>
      </c>
      <c r="F124">
        <v>2018</v>
      </c>
      <c r="G124">
        <v>2018</v>
      </c>
      <c r="H124">
        <v>303</v>
      </c>
      <c r="I124" t="s">
        <v>242</v>
      </c>
      <c r="J124">
        <v>999</v>
      </c>
      <c r="K124" t="s">
        <v>29</v>
      </c>
      <c r="L124">
        <v>99</v>
      </c>
      <c r="M124" t="s">
        <v>260</v>
      </c>
      <c r="N124">
        <v>177054</v>
      </c>
      <c r="R124" s="2">
        <f t="shared" si="4"/>
        <v>100</v>
      </c>
      <c r="S124" s="2">
        <f t="shared" si="5"/>
        <v>177054</v>
      </c>
    </row>
    <row r="125" spans="1:19" x14ac:dyDescent="0.45">
      <c r="A125" s="2" t="str">
        <f t="shared" si="3"/>
        <v>2018|Wairarapa|Private Dwelling</v>
      </c>
      <c r="B125" t="s">
        <v>16</v>
      </c>
      <c r="C125" t="s">
        <v>17</v>
      </c>
      <c r="D125" t="s">
        <v>18</v>
      </c>
      <c r="E125" t="s">
        <v>19</v>
      </c>
      <c r="F125">
        <v>2018</v>
      </c>
      <c r="G125">
        <v>2018</v>
      </c>
      <c r="H125">
        <v>304</v>
      </c>
      <c r="I125" t="s">
        <v>241</v>
      </c>
      <c r="J125">
        <v>999</v>
      </c>
      <c r="K125" t="s">
        <v>29</v>
      </c>
      <c r="L125">
        <v>1</v>
      </c>
      <c r="M125" t="s">
        <v>261</v>
      </c>
      <c r="N125">
        <v>21246</v>
      </c>
      <c r="R125" s="2">
        <f t="shared" si="4"/>
        <v>98.800223214285708</v>
      </c>
      <c r="S125" s="2">
        <f t="shared" si="5"/>
        <v>21504</v>
      </c>
    </row>
    <row r="126" spans="1:19" x14ac:dyDescent="0.45">
      <c r="A126" s="2" t="str">
        <f t="shared" si="3"/>
        <v>2018|Wairarapa|Non-private Dwelling</v>
      </c>
      <c r="B126" t="s">
        <v>16</v>
      </c>
      <c r="C126" t="s">
        <v>17</v>
      </c>
      <c r="D126" t="s">
        <v>18</v>
      </c>
      <c r="E126" t="s">
        <v>19</v>
      </c>
      <c r="F126">
        <v>2018</v>
      </c>
      <c r="G126">
        <v>2018</v>
      </c>
      <c r="H126">
        <v>304</v>
      </c>
      <c r="I126" t="s">
        <v>241</v>
      </c>
      <c r="J126">
        <v>999</v>
      </c>
      <c r="K126" t="s">
        <v>29</v>
      </c>
      <c r="L126">
        <v>2</v>
      </c>
      <c r="M126" t="s">
        <v>262</v>
      </c>
      <c r="N126">
        <v>258</v>
      </c>
      <c r="R126" s="2">
        <f t="shared" si="4"/>
        <v>1.1997767857142858</v>
      </c>
      <c r="S126" s="2">
        <f t="shared" si="5"/>
        <v>21504</v>
      </c>
    </row>
    <row r="127" spans="1:19" x14ac:dyDescent="0.45">
      <c r="A127" s="2" t="str">
        <f t="shared" si="3"/>
        <v>2018|Wairarapa|Total - dwelling type</v>
      </c>
      <c r="B127" t="s">
        <v>16</v>
      </c>
      <c r="C127" t="s">
        <v>17</v>
      </c>
      <c r="D127" t="s">
        <v>18</v>
      </c>
      <c r="E127" t="s">
        <v>19</v>
      </c>
      <c r="F127">
        <v>2018</v>
      </c>
      <c r="G127">
        <v>2018</v>
      </c>
      <c r="H127">
        <v>304</v>
      </c>
      <c r="I127" t="s">
        <v>241</v>
      </c>
      <c r="J127">
        <v>999</v>
      </c>
      <c r="K127" t="s">
        <v>29</v>
      </c>
      <c r="L127">
        <v>99</v>
      </c>
      <c r="M127" t="s">
        <v>260</v>
      </c>
      <c r="N127">
        <v>21504</v>
      </c>
      <c r="R127" s="2">
        <f t="shared" si="4"/>
        <v>100</v>
      </c>
      <c r="S127" s="2">
        <f t="shared" si="5"/>
        <v>21504</v>
      </c>
    </row>
    <row r="128" spans="1:19" x14ac:dyDescent="0.45">
      <c r="A128" s="2" t="str">
        <f t="shared" si="3"/>
        <v>2018|Te Waipounamu|Private Dwelling</v>
      </c>
      <c r="B128" t="s">
        <v>16</v>
      </c>
      <c r="C128" t="s">
        <v>17</v>
      </c>
      <c r="D128" t="s">
        <v>18</v>
      </c>
      <c r="E128" t="s">
        <v>19</v>
      </c>
      <c r="F128">
        <v>2018</v>
      </c>
      <c r="G128">
        <v>2018</v>
      </c>
      <c r="H128">
        <v>40</v>
      </c>
      <c r="I128" t="s">
        <v>240</v>
      </c>
      <c r="J128">
        <v>999</v>
      </c>
      <c r="K128" t="s">
        <v>29</v>
      </c>
      <c r="L128">
        <v>1</v>
      </c>
      <c r="M128" t="s">
        <v>261</v>
      </c>
      <c r="N128">
        <v>484254</v>
      </c>
      <c r="R128" s="2">
        <f t="shared" si="4"/>
        <v>98.758619001878287</v>
      </c>
      <c r="S128" s="2">
        <f t="shared" si="5"/>
        <v>490341</v>
      </c>
    </row>
    <row r="129" spans="1:19" x14ac:dyDescent="0.45">
      <c r="A129" s="2" t="str">
        <f t="shared" si="3"/>
        <v>2018|Te Waipounamu|Non-private Dwelling</v>
      </c>
      <c r="B129" t="s">
        <v>16</v>
      </c>
      <c r="C129" t="s">
        <v>17</v>
      </c>
      <c r="D129" t="s">
        <v>18</v>
      </c>
      <c r="E129" t="s">
        <v>19</v>
      </c>
      <c r="F129">
        <v>2018</v>
      </c>
      <c r="G129">
        <v>2018</v>
      </c>
      <c r="H129">
        <v>40</v>
      </c>
      <c r="I129" t="s">
        <v>240</v>
      </c>
      <c r="J129">
        <v>999</v>
      </c>
      <c r="K129" t="s">
        <v>29</v>
      </c>
      <c r="L129">
        <v>2</v>
      </c>
      <c r="M129" t="s">
        <v>262</v>
      </c>
      <c r="N129">
        <v>6084</v>
      </c>
      <c r="R129" s="2">
        <f t="shared" si="4"/>
        <v>1.2407691789999205</v>
      </c>
      <c r="S129" s="2">
        <f t="shared" si="5"/>
        <v>490341</v>
      </c>
    </row>
    <row r="130" spans="1:19" x14ac:dyDescent="0.45">
      <c r="A130" s="2" t="str">
        <f t="shared" si="3"/>
        <v>2018|Te Waipounamu|Total - dwelling type</v>
      </c>
      <c r="B130" t="s">
        <v>16</v>
      </c>
      <c r="C130" t="s">
        <v>17</v>
      </c>
      <c r="D130" t="s">
        <v>18</v>
      </c>
      <c r="E130" t="s">
        <v>19</v>
      </c>
      <c r="F130">
        <v>2018</v>
      </c>
      <c r="G130">
        <v>2018</v>
      </c>
      <c r="H130">
        <v>40</v>
      </c>
      <c r="I130" t="s">
        <v>240</v>
      </c>
      <c r="J130">
        <v>999</v>
      </c>
      <c r="K130" t="s">
        <v>29</v>
      </c>
      <c r="L130">
        <v>99</v>
      </c>
      <c r="M130" t="s">
        <v>260</v>
      </c>
      <c r="N130">
        <v>490341</v>
      </c>
      <c r="R130" s="2">
        <f t="shared" si="4"/>
        <v>100</v>
      </c>
      <c r="S130" s="2">
        <f t="shared" si="5"/>
        <v>490341</v>
      </c>
    </row>
    <row r="131" spans="1:19" x14ac:dyDescent="0.45">
      <c r="A131" s="2" t="str">
        <f t="shared" ref="A131:A194" si="6">G131&amp;"|"&amp;I131&amp;"|"&amp;M131</f>
        <v>2018|Nelson Marlborough|Private Dwelling</v>
      </c>
      <c r="B131" t="s">
        <v>16</v>
      </c>
      <c r="C131" t="s">
        <v>17</v>
      </c>
      <c r="D131" t="s">
        <v>18</v>
      </c>
      <c r="E131" t="s">
        <v>19</v>
      </c>
      <c r="F131">
        <v>2018</v>
      </c>
      <c r="G131">
        <v>2018</v>
      </c>
      <c r="H131">
        <v>400</v>
      </c>
      <c r="I131" t="s">
        <v>239</v>
      </c>
      <c r="J131">
        <v>999</v>
      </c>
      <c r="K131" t="s">
        <v>29</v>
      </c>
      <c r="L131">
        <v>1</v>
      </c>
      <c r="M131" t="s">
        <v>261</v>
      </c>
      <c r="N131">
        <v>66714</v>
      </c>
      <c r="R131" s="2">
        <f t="shared" ref="R131:R194" si="7">IF(P131&lt;&gt;"_U",IFERROR((N131/S131*100),"."),".")</f>
        <v>98.129026564292658</v>
      </c>
      <c r="S131" s="2">
        <f t="shared" ref="S131:S194" si="8">VLOOKUP(G131&amp;"|"&amp;I131&amp;"|Total - dwelling type",$A$2:$P$228,14,0)</f>
        <v>67986</v>
      </c>
    </row>
    <row r="132" spans="1:19" x14ac:dyDescent="0.45">
      <c r="A132" s="2" t="str">
        <f t="shared" si="6"/>
        <v>2018|Nelson Marlborough|Non-private Dwelling</v>
      </c>
      <c r="B132" t="s">
        <v>16</v>
      </c>
      <c r="C132" t="s">
        <v>17</v>
      </c>
      <c r="D132" t="s">
        <v>18</v>
      </c>
      <c r="E132" t="s">
        <v>19</v>
      </c>
      <c r="F132">
        <v>2018</v>
      </c>
      <c r="G132">
        <v>2018</v>
      </c>
      <c r="H132">
        <v>400</v>
      </c>
      <c r="I132" t="s">
        <v>239</v>
      </c>
      <c r="J132">
        <v>999</v>
      </c>
      <c r="K132" t="s">
        <v>29</v>
      </c>
      <c r="L132">
        <v>2</v>
      </c>
      <c r="M132" t="s">
        <v>262</v>
      </c>
      <c r="N132">
        <v>1272</v>
      </c>
      <c r="R132" s="2">
        <f t="shared" si="7"/>
        <v>1.8709734357073515</v>
      </c>
      <c r="S132" s="2">
        <f t="shared" si="8"/>
        <v>67986</v>
      </c>
    </row>
    <row r="133" spans="1:19" x14ac:dyDescent="0.45">
      <c r="A133" s="2" t="str">
        <f t="shared" si="6"/>
        <v>2018|Nelson Marlborough|Total - dwelling type</v>
      </c>
      <c r="B133" t="s">
        <v>16</v>
      </c>
      <c r="C133" t="s">
        <v>17</v>
      </c>
      <c r="D133" t="s">
        <v>18</v>
      </c>
      <c r="E133" t="s">
        <v>19</v>
      </c>
      <c r="F133">
        <v>2018</v>
      </c>
      <c r="G133">
        <v>2018</v>
      </c>
      <c r="H133">
        <v>400</v>
      </c>
      <c r="I133" t="s">
        <v>239</v>
      </c>
      <c r="J133">
        <v>999</v>
      </c>
      <c r="K133" t="s">
        <v>29</v>
      </c>
      <c r="L133">
        <v>99</v>
      </c>
      <c r="M133" t="s">
        <v>260</v>
      </c>
      <c r="N133">
        <v>67986</v>
      </c>
      <c r="R133" s="2">
        <f t="shared" si="7"/>
        <v>100</v>
      </c>
      <c r="S133" s="2">
        <f t="shared" si="8"/>
        <v>67986</v>
      </c>
    </row>
    <row r="134" spans="1:19" x14ac:dyDescent="0.45">
      <c r="A134" s="2" t="str">
        <f t="shared" si="6"/>
        <v>2018|West Coast|Private Dwelling</v>
      </c>
      <c r="B134" t="s">
        <v>16</v>
      </c>
      <c r="C134" t="s">
        <v>17</v>
      </c>
      <c r="D134" t="s">
        <v>18</v>
      </c>
      <c r="E134" t="s">
        <v>19</v>
      </c>
      <c r="F134">
        <v>2018</v>
      </c>
      <c r="G134">
        <v>2018</v>
      </c>
      <c r="H134">
        <v>401</v>
      </c>
      <c r="I134" t="s">
        <v>238</v>
      </c>
      <c r="J134">
        <v>999</v>
      </c>
      <c r="K134" t="s">
        <v>29</v>
      </c>
      <c r="L134">
        <v>1</v>
      </c>
      <c r="M134" t="s">
        <v>261</v>
      </c>
      <c r="N134">
        <v>16896</v>
      </c>
      <c r="R134" s="2">
        <f t="shared" si="7"/>
        <v>96.306429548563614</v>
      </c>
      <c r="S134" s="2">
        <f t="shared" si="8"/>
        <v>17544</v>
      </c>
    </row>
    <row r="135" spans="1:19" x14ac:dyDescent="0.45">
      <c r="A135" s="2" t="str">
        <f t="shared" si="6"/>
        <v>2018|West Coast|Non-private Dwelling</v>
      </c>
      <c r="B135" t="s">
        <v>16</v>
      </c>
      <c r="C135" t="s">
        <v>17</v>
      </c>
      <c r="D135" t="s">
        <v>18</v>
      </c>
      <c r="E135" t="s">
        <v>19</v>
      </c>
      <c r="F135">
        <v>2018</v>
      </c>
      <c r="G135">
        <v>2018</v>
      </c>
      <c r="H135">
        <v>401</v>
      </c>
      <c r="I135" t="s">
        <v>238</v>
      </c>
      <c r="J135">
        <v>999</v>
      </c>
      <c r="K135" t="s">
        <v>29</v>
      </c>
      <c r="L135">
        <v>2</v>
      </c>
      <c r="M135" t="s">
        <v>262</v>
      </c>
      <c r="N135">
        <v>651</v>
      </c>
      <c r="R135" s="2">
        <f t="shared" si="7"/>
        <v>3.7106703146374826</v>
      </c>
      <c r="S135" s="2">
        <f t="shared" si="8"/>
        <v>17544</v>
      </c>
    </row>
    <row r="136" spans="1:19" x14ac:dyDescent="0.45">
      <c r="A136" s="2" t="str">
        <f t="shared" si="6"/>
        <v>2018|West Coast|Total - dwelling type</v>
      </c>
      <c r="B136" t="s">
        <v>16</v>
      </c>
      <c r="C136" t="s">
        <v>17</v>
      </c>
      <c r="D136" t="s">
        <v>18</v>
      </c>
      <c r="E136" t="s">
        <v>19</v>
      </c>
      <c r="F136">
        <v>2018</v>
      </c>
      <c r="G136">
        <v>2018</v>
      </c>
      <c r="H136">
        <v>401</v>
      </c>
      <c r="I136" t="s">
        <v>238</v>
      </c>
      <c r="J136">
        <v>999</v>
      </c>
      <c r="K136" t="s">
        <v>29</v>
      </c>
      <c r="L136">
        <v>99</v>
      </c>
      <c r="M136" t="s">
        <v>260</v>
      </c>
      <c r="N136">
        <v>17544</v>
      </c>
      <c r="R136" s="2">
        <f t="shared" si="7"/>
        <v>100</v>
      </c>
      <c r="S136" s="2">
        <f t="shared" si="8"/>
        <v>17544</v>
      </c>
    </row>
    <row r="137" spans="1:19" x14ac:dyDescent="0.45">
      <c r="A137" s="2" t="str">
        <f t="shared" si="6"/>
        <v>2018|Canterbury|Private Dwelling</v>
      </c>
      <c r="B137" t="s">
        <v>16</v>
      </c>
      <c r="C137" t="s">
        <v>17</v>
      </c>
      <c r="D137" t="s">
        <v>18</v>
      </c>
      <c r="E137" t="s">
        <v>19</v>
      </c>
      <c r="F137">
        <v>2018</v>
      </c>
      <c r="G137">
        <v>2018</v>
      </c>
      <c r="H137">
        <v>402</v>
      </c>
      <c r="I137" t="s">
        <v>237</v>
      </c>
      <c r="J137">
        <v>999</v>
      </c>
      <c r="K137" t="s">
        <v>29</v>
      </c>
      <c r="L137">
        <v>1</v>
      </c>
      <c r="M137" t="s">
        <v>261</v>
      </c>
      <c r="N137">
        <v>224550</v>
      </c>
      <c r="R137" s="2">
        <f t="shared" si="7"/>
        <v>99.312705657573503</v>
      </c>
      <c r="S137" s="2">
        <f t="shared" si="8"/>
        <v>226104</v>
      </c>
    </row>
    <row r="138" spans="1:19" x14ac:dyDescent="0.45">
      <c r="A138" s="2" t="str">
        <f t="shared" si="6"/>
        <v>2018|Canterbury|Non-private Dwelling</v>
      </c>
      <c r="B138" t="s">
        <v>16</v>
      </c>
      <c r="C138" t="s">
        <v>17</v>
      </c>
      <c r="D138" t="s">
        <v>18</v>
      </c>
      <c r="E138" t="s">
        <v>19</v>
      </c>
      <c r="F138">
        <v>2018</v>
      </c>
      <c r="G138">
        <v>2018</v>
      </c>
      <c r="H138">
        <v>402</v>
      </c>
      <c r="I138" t="s">
        <v>237</v>
      </c>
      <c r="J138">
        <v>999</v>
      </c>
      <c r="K138" t="s">
        <v>29</v>
      </c>
      <c r="L138">
        <v>2</v>
      </c>
      <c r="M138" t="s">
        <v>262</v>
      </c>
      <c r="N138">
        <v>1557</v>
      </c>
      <c r="R138" s="2">
        <f t="shared" si="7"/>
        <v>0.68862116548137142</v>
      </c>
      <c r="S138" s="2">
        <f t="shared" si="8"/>
        <v>226104</v>
      </c>
    </row>
    <row r="139" spans="1:19" x14ac:dyDescent="0.45">
      <c r="A139" s="2" t="str">
        <f t="shared" si="6"/>
        <v>2018|Canterbury|Total - dwelling type</v>
      </c>
      <c r="B139" t="s">
        <v>16</v>
      </c>
      <c r="C139" t="s">
        <v>17</v>
      </c>
      <c r="D139" t="s">
        <v>18</v>
      </c>
      <c r="E139" t="s">
        <v>19</v>
      </c>
      <c r="F139">
        <v>2018</v>
      </c>
      <c r="G139">
        <v>2018</v>
      </c>
      <c r="H139">
        <v>402</v>
      </c>
      <c r="I139" t="s">
        <v>237</v>
      </c>
      <c r="J139">
        <v>999</v>
      </c>
      <c r="K139" t="s">
        <v>29</v>
      </c>
      <c r="L139">
        <v>99</v>
      </c>
      <c r="M139" t="s">
        <v>260</v>
      </c>
      <c r="N139">
        <v>226104</v>
      </c>
      <c r="R139" s="2">
        <f t="shared" si="7"/>
        <v>100</v>
      </c>
      <c r="S139" s="2">
        <f t="shared" si="8"/>
        <v>226104</v>
      </c>
    </row>
    <row r="140" spans="1:19" x14ac:dyDescent="0.45">
      <c r="A140" s="2" t="str">
        <f t="shared" si="6"/>
        <v>2018|South Canterbury|Private Dwelling</v>
      </c>
      <c r="B140" t="s">
        <v>16</v>
      </c>
      <c r="C140" t="s">
        <v>17</v>
      </c>
      <c r="D140" t="s">
        <v>18</v>
      </c>
      <c r="E140" t="s">
        <v>19</v>
      </c>
      <c r="F140">
        <v>2018</v>
      </c>
      <c r="G140">
        <v>2018</v>
      </c>
      <c r="H140">
        <v>403</v>
      </c>
      <c r="I140" t="s">
        <v>236</v>
      </c>
      <c r="J140">
        <v>999</v>
      </c>
      <c r="K140" t="s">
        <v>29</v>
      </c>
      <c r="L140">
        <v>1</v>
      </c>
      <c r="M140" t="s">
        <v>261</v>
      </c>
      <c r="N140">
        <v>28413</v>
      </c>
      <c r="R140" s="2">
        <f t="shared" si="7"/>
        <v>98.831263696128559</v>
      </c>
      <c r="S140" s="2">
        <f t="shared" si="8"/>
        <v>28749</v>
      </c>
    </row>
    <row r="141" spans="1:19" x14ac:dyDescent="0.45">
      <c r="A141" s="2" t="str">
        <f t="shared" si="6"/>
        <v>2018|South Canterbury|Non-private Dwelling</v>
      </c>
      <c r="B141" t="s">
        <v>16</v>
      </c>
      <c r="C141" t="s">
        <v>17</v>
      </c>
      <c r="D141" t="s">
        <v>18</v>
      </c>
      <c r="E141" t="s">
        <v>19</v>
      </c>
      <c r="F141">
        <v>2018</v>
      </c>
      <c r="G141">
        <v>2018</v>
      </c>
      <c r="H141">
        <v>403</v>
      </c>
      <c r="I141" t="s">
        <v>236</v>
      </c>
      <c r="J141">
        <v>999</v>
      </c>
      <c r="K141" t="s">
        <v>29</v>
      </c>
      <c r="L141">
        <v>2</v>
      </c>
      <c r="M141" t="s">
        <v>262</v>
      </c>
      <c r="N141">
        <v>336</v>
      </c>
      <c r="R141" s="2">
        <f t="shared" si="7"/>
        <v>1.1687363038714391</v>
      </c>
      <c r="S141" s="2">
        <f t="shared" si="8"/>
        <v>28749</v>
      </c>
    </row>
    <row r="142" spans="1:19" x14ac:dyDescent="0.45">
      <c r="A142" s="2" t="str">
        <f t="shared" si="6"/>
        <v>2018|South Canterbury|Total - dwelling type</v>
      </c>
      <c r="B142" t="s">
        <v>16</v>
      </c>
      <c r="C142" t="s">
        <v>17</v>
      </c>
      <c r="D142" t="s">
        <v>18</v>
      </c>
      <c r="E142" t="s">
        <v>19</v>
      </c>
      <c r="F142">
        <v>2018</v>
      </c>
      <c r="G142">
        <v>2018</v>
      </c>
      <c r="H142">
        <v>403</v>
      </c>
      <c r="I142" t="s">
        <v>236</v>
      </c>
      <c r="J142">
        <v>999</v>
      </c>
      <c r="K142" t="s">
        <v>29</v>
      </c>
      <c r="L142">
        <v>99</v>
      </c>
      <c r="M142" t="s">
        <v>260</v>
      </c>
      <c r="N142">
        <v>28749</v>
      </c>
      <c r="R142" s="2">
        <f t="shared" si="7"/>
        <v>100</v>
      </c>
      <c r="S142" s="2">
        <f t="shared" si="8"/>
        <v>28749</v>
      </c>
    </row>
    <row r="143" spans="1:19" x14ac:dyDescent="0.45">
      <c r="A143" s="2" t="str">
        <f t="shared" si="6"/>
        <v>2018|Southern|Private Dwelling</v>
      </c>
      <c r="B143" t="s">
        <v>16</v>
      </c>
      <c r="C143" t="s">
        <v>17</v>
      </c>
      <c r="D143" t="s">
        <v>18</v>
      </c>
      <c r="E143" t="s">
        <v>19</v>
      </c>
      <c r="F143">
        <v>2018</v>
      </c>
      <c r="G143">
        <v>2018</v>
      </c>
      <c r="H143">
        <v>404</v>
      </c>
      <c r="I143" t="s">
        <v>235</v>
      </c>
      <c r="J143">
        <v>999</v>
      </c>
      <c r="K143" t="s">
        <v>29</v>
      </c>
      <c r="L143">
        <v>1</v>
      </c>
      <c r="M143" t="s">
        <v>261</v>
      </c>
      <c r="N143">
        <v>147684</v>
      </c>
      <c r="R143" s="2">
        <f t="shared" si="7"/>
        <v>98.485545663699114</v>
      </c>
      <c r="S143" s="2">
        <f t="shared" si="8"/>
        <v>149955</v>
      </c>
    </row>
    <row r="144" spans="1:19" x14ac:dyDescent="0.45">
      <c r="A144" s="2" t="str">
        <f t="shared" si="6"/>
        <v>2018|Southern|Non-private Dwelling</v>
      </c>
      <c r="B144" t="s">
        <v>16</v>
      </c>
      <c r="C144" t="s">
        <v>17</v>
      </c>
      <c r="D144" t="s">
        <v>18</v>
      </c>
      <c r="E144" t="s">
        <v>19</v>
      </c>
      <c r="F144">
        <v>2018</v>
      </c>
      <c r="G144">
        <v>2018</v>
      </c>
      <c r="H144">
        <v>404</v>
      </c>
      <c r="I144" t="s">
        <v>235</v>
      </c>
      <c r="J144">
        <v>999</v>
      </c>
      <c r="K144" t="s">
        <v>29</v>
      </c>
      <c r="L144">
        <v>2</v>
      </c>
      <c r="M144" t="s">
        <v>262</v>
      </c>
      <c r="N144">
        <v>2271</v>
      </c>
      <c r="R144" s="2">
        <f t="shared" si="7"/>
        <v>1.5144543363008902</v>
      </c>
      <c r="S144" s="2">
        <f t="shared" si="8"/>
        <v>149955</v>
      </c>
    </row>
    <row r="145" spans="1:19" x14ac:dyDescent="0.45">
      <c r="A145" s="2" t="str">
        <f t="shared" si="6"/>
        <v>2018|Southern|Total - dwelling type</v>
      </c>
      <c r="B145" t="s">
        <v>16</v>
      </c>
      <c r="C145" t="s">
        <v>17</v>
      </c>
      <c r="D145" t="s">
        <v>18</v>
      </c>
      <c r="E145" t="s">
        <v>19</v>
      </c>
      <c r="F145">
        <v>2018</v>
      </c>
      <c r="G145">
        <v>2018</v>
      </c>
      <c r="H145">
        <v>404</v>
      </c>
      <c r="I145" t="s">
        <v>235</v>
      </c>
      <c r="J145">
        <v>999</v>
      </c>
      <c r="K145" t="s">
        <v>29</v>
      </c>
      <c r="L145">
        <v>99</v>
      </c>
      <c r="M145" t="s">
        <v>260</v>
      </c>
      <c r="N145">
        <v>149955</v>
      </c>
      <c r="R145" s="2">
        <f t="shared" si="7"/>
        <v>100</v>
      </c>
      <c r="S145" s="2">
        <f t="shared" si="8"/>
        <v>149955</v>
      </c>
    </row>
    <row r="146" spans="1:19" x14ac:dyDescent="0.45">
      <c r="A146" s="2" t="str">
        <f t="shared" si="6"/>
        <v>2018|Area outside health region|Private Dwelling</v>
      </c>
      <c r="B146" t="s">
        <v>16</v>
      </c>
      <c r="C146" t="s">
        <v>17</v>
      </c>
      <c r="D146" t="s">
        <v>18</v>
      </c>
      <c r="E146" t="s">
        <v>19</v>
      </c>
      <c r="F146">
        <v>2018</v>
      </c>
      <c r="G146">
        <v>2018</v>
      </c>
      <c r="H146">
        <v>90</v>
      </c>
      <c r="I146" t="s">
        <v>234</v>
      </c>
      <c r="J146">
        <v>999</v>
      </c>
      <c r="K146" t="s">
        <v>29</v>
      </c>
      <c r="L146">
        <v>1</v>
      </c>
      <c r="M146" t="s">
        <v>261</v>
      </c>
      <c r="N146">
        <v>105</v>
      </c>
      <c r="R146" s="2">
        <f t="shared" si="7"/>
        <v>76.08695652173914</v>
      </c>
      <c r="S146" s="2">
        <f t="shared" si="8"/>
        <v>138</v>
      </c>
    </row>
    <row r="147" spans="1:19" x14ac:dyDescent="0.45">
      <c r="A147" s="2" t="str">
        <f t="shared" si="6"/>
        <v>2018|Area outside health region|Non-private Dwelling</v>
      </c>
      <c r="B147" t="s">
        <v>16</v>
      </c>
      <c r="C147" t="s">
        <v>17</v>
      </c>
      <c r="D147" t="s">
        <v>18</v>
      </c>
      <c r="E147" t="s">
        <v>19</v>
      </c>
      <c r="F147">
        <v>2018</v>
      </c>
      <c r="G147">
        <v>2018</v>
      </c>
      <c r="H147">
        <v>90</v>
      </c>
      <c r="I147" t="s">
        <v>234</v>
      </c>
      <c r="J147">
        <v>999</v>
      </c>
      <c r="K147" t="s">
        <v>29</v>
      </c>
      <c r="L147">
        <v>2</v>
      </c>
      <c r="M147" t="s">
        <v>262</v>
      </c>
      <c r="N147">
        <v>33</v>
      </c>
      <c r="R147" s="2">
        <f t="shared" si="7"/>
        <v>23.913043478260871</v>
      </c>
      <c r="S147" s="2">
        <f t="shared" si="8"/>
        <v>138</v>
      </c>
    </row>
    <row r="148" spans="1:19" x14ac:dyDescent="0.45">
      <c r="A148" s="2" t="str">
        <f t="shared" si="6"/>
        <v>2018|Area outside health region|Total - dwelling type</v>
      </c>
      <c r="B148" t="s">
        <v>16</v>
      </c>
      <c r="C148" t="s">
        <v>17</v>
      </c>
      <c r="D148" t="s">
        <v>18</v>
      </c>
      <c r="E148" t="s">
        <v>19</v>
      </c>
      <c r="F148">
        <v>2018</v>
      </c>
      <c r="G148">
        <v>2018</v>
      </c>
      <c r="H148">
        <v>90</v>
      </c>
      <c r="I148" t="s">
        <v>234</v>
      </c>
      <c r="J148">
        <v>999</v>
      </c>
      <c r="K148" t="s">
        <v>29</v>
      </c>
      <c r="L148">
        <v>99</v>
      </c>
      <c r="M148" t="s">
        <v>260</v>
      </c>
      <c r="N148">
        <v>138</v>
      </c>
      <c r="R148" s="2">
        <f t="shared" si="7"/>
        <v>100</v>
      </c>
      <c r="S148" s="2">
        <f t="shared" si="8"/>
        <v>138</v>
      </c>
    </row>
    <row r="149" spans="1:19" x14ac:dyDescent="0.45">
      <c r="A149" s="2" t="str">
        <f t="shared" si="6"/>
        <v>2018|Total - New Zealand by health region/health district|Private Dwelling</v>
      </c>
      <c r="B149" t="s">
        <v>16</v>
      </c>
      <c r="C149" t="s">
        <v>17</v>
      </c>
      <c r="D149" t="s">
        <v>18</v>
      </c>
      <c r="E149" t="s">
        <v>19</v>
      </c>
      <c r="F149">
        <v>2018</v>
      </c>
      <c r="G149">
        <v>2018</v>
      </c>
      <c r="H149">
        <v>99999</v>
      </c>
      <c r="I149" t="s">
        <v>233</v>
      </c>
      <c r="J149">
        <v>999</v>
      </c>
      <c r="K149" t="s">
        <v>29</v>
      </c>
      <c r="L149">
        <v>1</v>
      </c>
      <c r="M149" t="s">
        <v>261</v>
      </c>
      <c r="N149">
        <v>1871934</v>
      </c>
      <c r="R149" s="2">
        <f t="shared" si="7"/>
        <v>99.226988147999734</v>
      </c>
      <c r="S149" s="2">
        <f t="shared" si="8"/>
        <v>1886517</v>
      </c>
    </row>
    <row r="150" spans="1:19" x14ac:dyDescent="0.45">
      <c r="A150" s="2" t="str">
        <f t="shared" si="6"/>
        <v>2018|Total - New Zealand by health region/health district|Non-private Dwelling</v>
      </c>
      <c r="B150" t="s">
        <v>16</v>
      </c>
      <c r="C150" t="s">
        <v>17</v>
      </c>
      <c r="D150" t="s">
        <v>18</v>
      </c>
      <c r="E150" t="s">
        <v>19</v>
      </c>
      <c r="F150">
        <v>2018</v>
      </c>
      <c r="G150">
        <v>2018</v>
      </c>
      <c r="H150">
        <v>99999</v>
      </c>
      <c r="I150" t="s">
        <v>233</v>
      </c>
      <c r="J150">
        <v>999</v>
      </c>
      <c r="K150" t="s">
        <v>29</v>
      </c>
      <c r="L150">
        <v>2</v>
      </c>
      <c r="M150" t="s">
        <v>262</v>
      </c>
      <c r="N150">
        <v>14583</v>
      </c>
      <c r="R150" s="2">
        <f t="shared" si="7"/>
        <v>0.77301185200027356</v>
      </c>
      <c r="S150" s="2">
        <f t="shared" si="8"/>
        <v>1886517</v>
      </c>
    </row>
    <row r="151" spans="1:19" x14ac:dyDescent="0.45">
      <c r="A151" s="2" t="str">
        <f t="shared" si="6"/>
        <v>2018|Total - New Zealand by health region/health district|Total - dwelling type</v>
      </c>
      <c r="B151" t="s">
        <v>16</v>
      </c>
      <c r="C151" t="s">
        <v>17</v>
      </c>
      <c r="D151" t="s">
        <v>18</v>
      </c>
      <c r="E151" t="s">
        <v>19</v>
      </c>
      <c r="F151">
        <v>2018</v>
      </c>
      <c r="G151">
        <v>2018</v>
      </c>
      <c r="H151">
        <v>99999</v>
      </c>
      <c r="I151" t="s">
        <v>233</v>
      </c>
      <c r="J151">
        <v>999</v>
      </c>
      <c r="K151" t="s">
        <v>29</v>
      </c>
      <c r="L151">
        <v>99</v>
      </c>
      <c r="M151" t="s">
        <v>260</v>
      </c>
      <c r="N151">
        <v>1886517</v>
      </c>
      <c r="R151" s="2">
        <f t="shared" si="7"/>
        <v>100</v>
      </c>
      <c r="S151" s="2">
        <f t="shared" si="8"/>
        <v>1886517</v>
      </c>
    </row>
    <row r="152" spans="1:19" x14ac:dyDescent="0.45">
      <c r="A152" s="2" t="str">
        <f t="shared" si="6"/>
        <v>2023|Northern Region|Private Dwelling</v>
      </c>
      <c r="B152" t="s">
        <v>16</v>
      </c>
      <c r="C152" t="s">
        <v>17</v>
      </c>
      <c r="D152" t="s">
        <v>18</v>
      </c>
      <c r="E152" t="s">
        <v>19</v>
      </c>
      <c r="F152">
        <v>2023</v>
      </c>
      <c r="G152">
        <v>2023</v>
      </c>
      <c r="H152">
        <v>10</v>
      </c>
      <c r="I152" t="s">
        <v>256</v>
      </c>
      <c r="J152">
        <v>999</v>
      </c>
      <c r="K152" t="s">
        <v>29</v>
      </c>
      <c r="L152">
        <v>1</v>
      </c>
      <c r="M152" t="s">
        <v>261</v>
      </c>
      <c r="N152">
        <v>706167</v>
      </c>
      <c r="R152" s="2">
        <f t="shared" si="7"/>
        <v>99.574019864972328</v>
      </c>
      <c r="S152" s="2">
        <f t="shared" si="8"/>
        <v>709188</v>
      </c>
    </row>
    <row r="153" spans="1:19" x14ac:dyDescent="0.45">
      <c r="A153" s="2" t="str">
        <f t="shared" si="6"/>
        <v>2023|Northern Region|Non-private Dwelling</v>
      </c>
      <c r="B153" t="s">
        <v>16</v>
      </c>
      <c r="C153" t="s">
        <v>17</v>
      </c>
      <c r="D153" t="s">
        <v>18</v>
      </c>
      <c r="E153" t="s">
        <v>19</v>
      </c>
      <c r="F153">
        <v>2023</v>
      </c>
      <c r="G153">
        <v>2023</v>
      </c>
      <c r="H153">
        <v>10</v>
      </c>
      <c r="I153" t="s">
        <v>256</v>
      </c>
      <c r="J153">
        <v>999</v>
      </c>
      <c r="K153" t="s">
        <v>29</v>
      </c>
      <c r="L153">
        <v>2</v>
      </c>
      <c r="M153" t="s">
        <v>262</v>
      </c>
      <c r="N153">
        <v>3024</v>
      </c>
      <c r="R153" s="2">
        <f t="shared" si="7"/>
        <v>0.42640315402967904</v>
      </c>
      <c r="S153" s="2">
        <f t="shared" si="8"/>
        <v>709188</v>
      </c>
    </row>
    <row r="154" spans="1:19" x14ac:dyDescent="0.45">
      <c r="A154" s="2" t="str">
        <f t="shared" si="6"/>
        <v>2023|Northern Region|Total - dwelling type</v>
      </c>
      <c r="B154" t="s">
        <v>16</v>
      </c>
      <c r="C154" t="s">
        <v>17</v>
      </c>
      <c r="D154" t="s">
        <v>18</v>
      </c>
      <c r="E154" t="s">
        <v>19</v>
      </c>
      <c r="F154">
        <v>2023</v>
      </c>
      <c r="G154">
        <v>2023</v>
      </c>
      <c r="H154">
        <v>10</v>
      </c>
      <c r="I154" t="s">
        <v>256</v>
      </c>
      <c r="J154">
        <v>999</v>
      </c>
      <c r="K154" t="s">
        <v>29</v>
      </c>
      <c r="L154">
        <v>99</v>
      </c>
      <c r="M154" t="s">
        <v>260</v>
      </c>
      <c r="N154">
        <v>709188</v>
      </c>
      <c r="R154" s="2">
        <f t="shared" si="7"/>
        <v>100</v>
      </c>
      <c r="S154" s="2">
        <f t="shared" si="8"/>
        <v>709188</v>
      </c>
    </row>
    <row r="155" spans="1:19" x14ac:dyDescent="0.45">
      <c r="A155" s="2" t="str">
        <f t="shared" si="6"/>
        <v>2023|Northland|Private Dwelling</v>
      </c>
      <c r="B155" t="s">
        <v>16</v>
      </c>
      <c r="C155" t="s">
        <v>17</v>
      </c>
      <c r="D155" t="s">
        <v>18</v>
      </c>
      <c r="E155" t="s">
        <v>19</v>
      </c>
      <c r="F155">
        <v>2023</v>
      </c>
      <c r="G155">
        <v>2023</v>
      </c>
      <c r="H155">
        <v>100</v>
      </c>
      <c r="I155" t="s">
        <v>255</v>
      </c>
      <c r="J155">
        <v>999</v>
      </c>
      <c r="K155" t="s">
        <v>29</v>
      </c>
      <c r="L155">
        <v>1</v>
      </c>
      <c r="M155" t="s">
        <v>261</v>
      </c>
      <c r="N155">
        <v>87225</v>
      </c>
      <c r="R155" s="2">
        <f t="shared" si="7"/>
        <v>99.019173790144052</v>
      </c>
      <c r="S155" s="2">
        <f t="shared" si="8"/>
        <v>88089</v>
      </c>
    </row>
    <row r="156" spans="1:19" x14ac:dyDescent="0.45">
      <c r="A156" s="2" t="str">
        <f t="shared" si="6"/>
        <v>2023|Northland|Non-private Dwelling</v>
      </c>
      <c r="B156" t="s">
        <v>16</v>
      </c>
      <c r="C156" t="s">
        <v>17</v>
      </c>
      <c r="D156" t="s">
        <v>18</v>
      </c>
      <c r="E156" t="s">
        <v>19</v>
      </c>
      <c r="F156">
        <v>2023</v>
      </c>
      <c r="G156">
        <v>2023</v>
      </c>
      <c r="H156">
        <v>100</v>
      </c>
      <c r="I156" t="s">
        <v>255</v>
      </c>
      <c r="J156">
        <v>999</v>
      </c>
      <c r="K156" t="s">
        <v>29</v>
      </c>
      <c r="L156">
        <v>2</v>
      </c>
      <c r="M156" t="s">
        <v>262</v>
      </c>
      <c r="N156">
        <v>867</v>
      </c>
      <c r="R156" s="2">
        <f t="shared" si="7"/>
        <v>0.98423185641794086</v>
      </c>
      <c r="S156" s="2">
        <f t="shared" si="8"/>
        <v>88089</v>
      </c>
    </row>
    <row r="157" spans="1:19" x14ac:dyDescent="0.45">
      <c r="A157" s="2" t="str">
        <f t="shared" si="6"/>
        <v>2023|Northland|Total - dwelling type</v>
      </c>
      <c r="B157" t="s">
        <v>16</v>
      </c>
      <c r="C157" t="s">
        <v>17</v>
      </c>
      <c r="D157" t="s">
        <v>18</v>
      </c>
      <c r="E157" t="s">
        <v>19</v>
      </c>
      <c r="F157">
        <v>2023</v>
      </c>
      <c r="G157">
        <v>2023</v>
      </c>
      <c r="H157">
        <v>100</v>
      </c>
      <c r="I157" t="s">
        <v>255</v>
      </c>
      <c r="J157">
        <v>999</v>
      </c>
      <c r="K157" t="s">
        <v>29</v>
      </c>
      <c r="L157">
        <v>99</v>
      </c>
      <c r="M157" t="s">
        <v>260</v>
      </c>
      <c r="N157">
        <v>88089</v>
      </c>
      <c r="R157" s="2">
        <f t="shared" si="7"/>
        <v>100</v>
      </c>
      <c r="S157" s="2">
        <f t="shared" si="8"/>
        <v>88089</v>
      </c>
    </row>
    <row r="158" spans="1:19" x14ac:dyDescent="0.45">
      <c r="A158" s="2" t="str">
        <f t="shared" si="6"/>
        <v>2023|WaitematƒÅ|Private Dwelling</v>
      </c>
      <c r="B158" t="s">
        <v>16</v>
      </c>
      <c r="C158" t="s">
        <v>17</v>
      </c>
      <c r="D158" t="s">
        <v>18</v>
      </c>
      <c r="E158" t="s">
        <v>19</v>
      </c>
      <c r="F158">
        <v>2023</v>
      </c>
      <c r="G158">
        <v>2023</v>
      </c>
      <c r="H158">
        <v>101</v>
      </c>
      <c r="I158" t="s">
        <v>254</v>
      </c>
      <c r="J158">
        <v>999</v>
      </c>
      <c r="K158" t="s">
        <v>29</v>
      </c>
      <c r="L158">
        <v>1</v>
      </c>
      <c r="M158" t="s">
        <v>261</v>
      </c>
      <c r="N158">
        <v>239451</v>
      </c>
      <c r="R158" s="2">
        <f t="shared" si="7"/>
        <v>99.713914499162982</v>
      </c>
      <c r="S158" s="2">
        <f t="shared" si="8"/>
        <v>240138</v>
      </c>
    </row>
    <row r="159" spans="1:19" x14ac:dyDescent="0.45">
      <c r="A159" s="2" t="str">
        <f t="shared" si="6"/>
        <v>2023|WaitematƒÅ|Non-private Dwelling</v>
      </c>
      <c r="B159" t="s">
        <v>16</v>
      </c>
      <c r="C159" t="s">
        <v>17</v>
      </c>
      <c r="D159" t="s">
        <v>18</v>
      </c>
      <c r="E159" t="s">
        <v>19</v>
      </c>
      <c r="F159">
        <v>2023</v>
      </c>
      <c r="G159">
        <v>2023</v>
      </c>
      <c r="H159">
        <v>101</v>
      </c>
      <c r="I159" t="s">
        <v>254</v>
      </c>
      <c r="J159">
        <v>999</v>
      </c>
      <c r="K159" t="s">
        <v>29</v>
      </c>
      <c r="L159">
        <v>2</v>
      </c>
      <c r="M159" t="s">
        <v>262</v>
      </c>
      <c r="N159">
        <v>687</v>
      </c>
      <c r="R159" s="2">
        <f t="shared" si="7"/>
        <v>0.28608550083701872</v>
      </c>
      <c r="S159" s="2">
        <f t="shared" si="8"/>
        <v>240138</v>
      </c>
    </row>
    <row r="160" spans="1:19" x14ac:dyDescent="0.45">
      <c r="A160" s="2" t="str">
        <f t="shared" si="6"/>
        <v>2023|WaitematƒÅ|Total - dwelling type</v>
      </c>
      <c r="B160" t="s">
        <v>16</v>
      </c>
      <c r="C160" t="s">
        <v>17</v>
      </c>
      <c r="D160" t="s">
        <v>18</v>
      </c>
      <c r="E160" t="s">
        <v>19</v>
      </c>
      <c r="F160">
        <v>2023</v>
      </c>
      <c r="G160">
        <v>2023</v>
      </c>
      <c r="H160">
        <v>101</v>
      </c>
      <c r="I160" t="s">
        <v>254</v>
      </c>
      <c r="J160">
        <v>999</v>
      </c>
      <c r="K160" t="s">
        <v>29</v>
      </c>
      <c r="L160">
        <v>99</v>
      </c>
      <c r="M160" t="s">
        <v>260</v>
      </c>
      <c r="N160">
        <v>240138</v>
      </c>
      <c r="R160" s="2">
        <f t="shared" si="7"/>
        <v>100</v>
      </c>
      <c r="S160" s="2">
        <f t="shared" si="8"/>
        <v>240138</v>
      </c>
    </row>
    <row r="161" spans="1:19" x14ac:dyDescent="0.45">
      <c r="A161" s="2" t="str">
        <f t="shared" si="6"/>
        <v>2023|Auckland|Private Dwelling</v>
      </c>
      <c r="B161" t="s">
        <v>16</v>
      </c>
      <c r="C161" t="s">
        <v>17</v>
      </c>
      <c r="D161" t="s">
        <v>18</v>
      </c>
      <c r="E161" t="s">
        <v>19</v>
      </c>
      <c r="F161">
        <v>2023</v>
      </c>
      <c r="G161">
        <v>2023</v>
      </c>
      <c r="H161">
        <v>102</v>
      </c>
      <c r="I161" t="s">
        <v>99</v>
      </c>
      <c r="J161">
        <v>999</v>
      </c>
      <c r="K161" t="s">
        <v>29</v>
      </c>
      <c r="L161">
        <v>1</v>
      </c>
      <c r="M161" t="s">
        <v>261</v>
      </c>
      <c r="N161">
        <v>194241</v>
      </c>
      <c r="R161" s="2">
        <f t="shared" si="7"/>
        <v>99.521965015832023</v>
      </c>
      <c r="S161" s="2">
        <f t="shared" si="8"/>
        <v>195174</v>
      </c>
    </row>
    <row r="162" spans="1:19" x14ac:dyDescent="0.45">
      <c r="A162" s="2" t="str">
        <f t="shared" si="6"/>
        <v>2023|Auckland|Non-private Dwelling</v>
      </c>
      <c r="B162" t="s">
        <v>16</v>
      </c>
      <c r="C162" t="s">
        <v>17</v>
      </c>
      <c r="D162" t="s">
        <v>18</v>
      </c>
      <c r="E162" t="s">
        <v>19</v>
      </c>
      <c r="F162">
        <v>2023</v>
      </c>
      <c r="G162">
        <v>2023</v>
      </c>
      <c r="H162">
        <v>102</v>
      </c>
      <c r="I162" t="s">
        <v>99</v>
      </c>
      <c r="J162">
        <v>999</v>
      </c>
      <c r="K162" t="s">
        <v>29</v>
      </c>
      <c r="L162">
        <v>2</v>
      </c>
      <c r="M162" t="s">
        <v>262</v>
      </c>
      <c r="N162">
        <v>933</v>
      </c>
      <c r="R162" s="2">
        <f t="shared" si="7"/>
        <v>0.47803498416797319</v>
      </c>
      <c r="S162" s="2">
        <f t="shared" si="8"/>
        <v>195174</v>
      </c>
    </row>
    <row r="163" spans="1:19" x14ac:dyDescent="0.45">
      <c r="A163" s="2" t="str">
        <f t="shared" si="6"/>
        <v>2023|Auckland|Total - dwelling type</v>
      </c>
      <c r="B163" t="s">
        <v>16</v>
      </c>
      <c r="C163" t="s">
        <v>17</v>
      </c>
      <c r="D163" t="s">
        <v>18</v>
      </c>
      <c r="E163" t="s">
        <v>19</v>
      </c>
      <c r="F163">
        <v>2023</v>
      </c>
      <c r="G163">
        <v>2023</v>
      </c>
      <c r="H163">
        <v>102</v>
      </c>
      <c r="I163" t="s">
        <v>99</v>
      </c>
      <c r="J163">
        <v>999</v>
      </c>
      <c r="K163" t="s">
        <v>29</v>
      </c>
      <c r="L163">
        <v>99</v>
      </c>
      <c r="M163" t="s">
        <v>260</v>
      </c>
      <c r="N163">
        <v>195174</v>
      </c>
      <c r="R163" s="2">
        <f t="shared" si="7"/>
        <v>100</v>
      </c>
      <c r="S163" s="2">
        <f t="shared" si="8"/>
        <v>195174</v>
      </c>
    </row>
    <row r="164" spans="1:19" x14ac:dyDescent="0.45">
      <c r="A164" s="2" t="str">
        <f t="shared" si="6"/>
        <v>2023|Counties Manukau|Private Dwelling</v>
      </c>
      <c r="B164" t="s">
        <v>16</v>
      </c>
      <c r="C164" t="s">
        <v>17</v>
      </c>
      <c r="D164" t="s">
        <v>18</v>
      </c>
      <c r="E164" t="s">
        <v>19</v>
      </c>
      <c r="F164">
        <v>2023</v>
      </c>
      <c r="G164">
        <v>2023</v>
      </c>
      <c r="H164">
        <v>103</v>
      </c>
      <c r="I164" t="s">
        <v>253</v>
      </c>
      <c r="J164">
        <v>999</v>
      </c>
      <c r="K164" t="s">
        <v>29</v>
      </c>
      <c r="L164">
        <v>1</v>
      </c>
      <c r="M164" t="s">
        <v>261</v>
      </c>
      <c r="N164">
        <v>185250</v>
      </c>
      <c r="R164" s="2">
        <f t="shared" si="7"/>
        <v>99.710959324387602</v>
      </c>
      <c r="S164" s="2">
        <f t="shared" si="8"/>
        <v>185787</v>
      </c>
    </row>
    <row r="165" spans="1:19" x14ac:dyDescent="0.45">
      <c r="A165" s="2" t="str">
        <f t="shared" si="6"/>
        <v>2023|Counties Manukau|Non-private Dwelling</v>
      </c>
      <c r="B165" t="s">
        <v>16</v>
      </c>
      <c r="C165" t="s">
        <v>17</v>
      </c>
      <c r="D165" t="s">
        <v>18</v>
      </c>
      <c r="E165" t="s">
        <v>19</v>
      </c>
      <c r="F165">
        <v>2023</v>
      </c>
      <c r="G165">
        <v>2023</v>
      </c>
      <c r="H165">
        <v>103</v>
      </c>
      <c r="I165" t="s">
        <v>253</v>
      </c>
      <c r="J165">
        <v>999</v>
      </c>
      <c r="K165" t="s">
        <v>29</v>
      </c>
      <c r="L165">
        <v>2</v>
      </c>
      <c r="M165" t="s">
        <v>262</v>
      </c>
      <c r="N165">
        <v>537</v>
      </c>
      <c r="R165" s="2">
        <f t="shared" si="7"/>
        <v>0.28904067561239483</v>
      </c>
      <c r="S165" s="2">
        <f t="shared" si="8"/>
        <v>185787</v>
      </c>
    </row>
    <row r="166" spans="1:19" x14ac:dyDescent="0.45">
      <c r="A166" s="2" t="str">
        <f t="shared" si="6"/>
        <v>2023|Counties Manukau|Total - dwelling type</v>
      </c>
      <c r="B166" t="s">
        <v>16</v>
      </c>
      <c r="C166" t="s">
        <v>17</v>
      </c>
      <c r="D166" t="s">
        <v>18</v>
      </c>
      <c r="E166" t="s">
        <v>19</v>
      </c>
      <c r="F166">
        <v>2023</v>
      </c>
      <c r="G166">
        <v>2023</v>
      </c>
      <c r="H166">
        <v>103</v>
      </c>
      <c r="I166" t="s">
        <v>253</v>
      </c>
      <c r="J166">
        <v>999</v>
      </c>
      <c r="K166" t="s">
        <v>29</v>
      </c>
      <c r="L166">
        <v>99</v>
      </c>
      <c r="M166" t="s">
        <v>260</v>
      </c>
      <c r="N166">
        <v>185787</v>
      </c>
      <c r="R166" s="2">
        <f t="shared" si="7"/>
        <v>100</v>
      </c>
      <c r="S166" s="2">
        <f t="shared" si="8"/>
        <v>185787</v>
      </c>
    </row>
    <row r="167" spans="1:19" x14ac:dyDescent="0.45">
      <c r="A167" s="2" t="str">
        <f t="shared" si="6"/>
        <v>2023|Te Manawa Taki|Private Dwelling</v>
      </c>
      <c r="B167" t="s">
        <v>16</v>
      </c>
      <c r="C167" t="s">
        <v>17</v>
      </c>
      <c r="D167" t="s">
        <v>18</v>
      </c>
      <c r="E167" t="s">
        <v>19</v>
      </c>
      <c r="F167">
        <v>2023</v>
      </c>
      <c r="G167">
        <v>2023</v>
      </c>
      <c r="H167">
        <v>20</v>
      </c>
      <c r="I167" t="s">
        <v>252</v>
      </c>
      <c r="J167">
        <v>999</v>
      </c>
      <c r="K167" t="s">
        <v>29</v>
      </c>
      <c r="L167">
        <v>1</v>
      </c>
      <c r="M167" t="s">
        <v>261</v>
      </c>
      <c r="N167">
        <v>418047</v>
      </c>
      <c r="R167" s="2">
        <f t="shared" si="7"/>
        <v>99.182194764338277</v>
      </c>
      <c r="S167" s="2">
        <f t="shared" si="8"/>
        <v>421494</v>
      </c>
    </row>
    <row r="168" spans="1:19" x14ac:dyDescent="0.45">
      <c r="A168" s="2" t="str">
        <f t="shared" si="6"/>
        <v>2023|Te Manawa Taki|Non-private Dwelling</v>
      </c>
      <c r="B168" t="s">
        <v>16</v>
      </c>
      <c r="C168" t="s">
        <v>17</v>
      </c>
      <c r="D168" t="s">
        <v>18</v>
      </c>
      <c r="E168" t="s">
        <v>19</v>
      </c>
      <c r="F168">
        <v>2023</v>
      </c>
      <c r="G168">
        <v>2023</v>
      </c>
      <c r="H168">
        <v>20</v>
      </c>
      <c r="I168" t="s">
        <v>252</v>
      </c>
      <c r="J168">
        <v>999</v>
      </c>
      <c r="K168" t="s">
        <v>29</v>
      </c>
      <c r="L168">
        <v>2</v>
      </c>
      <c r="M168" t="s">
        <v>262</v>
      </c>
      <c r="N168">
        <v>3444</v>
      </c>
      <c r="R168" s="2">
        <f t="shared" si="7"/>
        <v>0.81709348175774743</v>
      </c>
      <c r="S168" s="2">
        <f t="shared" si="8"/>
        <v>421494</v>
      </c>
    </row>
    <row r="169" spans="1:19" x14ac:dyDescent="0.45">
      <c r="A169" s="2" t="str">
        <f t="shared" si="6"/>
        <v>2023|Te Manawa Taki|Total - dwelling type</v>
      </c>
      <c r="B169" t="s">
        <v>16</v>
      </c>
      <c r="C169" t="s">
        <v>17</v>
      </c>
      <c r="D169" t="s">
        <v>18</v>
      </c>
      <c r="E169" t="s">
        <v>19</v>
      </c>
      <c r="F169">
        <v>2023</v>
      </c>
      <c r="G169">
        <v>2023</v>
      </c>
      <c r="H169">
        <v>20</v>
      </c>
      <c r="I169" t="s">
        <v>252</v>
      </c>
      <c r="J169">
        <v>999</v>
      </c>
      <c r="K169" t="s">
        <v>29</v>
      </c>
      <c r="L169">
        <v>99</v>
      </c>
      <c r="M169" t="s">
        <v>260</v>
      </c>
      <c r="N169">
        <v>421494</v>
      </c>
      <c r="R169" s="2">
        <f t="shared" si="7"/>
        <v>100</v>
      </c>
      <c r="S169" s="2">
        <f t="shared" si="8"/>
        <v>421494</v>
      </c>
    </row>
    <row r="170" spans="1:19" x14ac:dyDescent="0.45">
      <c r="A170" s="2" t="str">
        <f t="shared" si="6"/>
        <v>2023|Waikato|Private Dwelling</v>
      </c>
      <c r="B170" t="s">
        <v>16</v>
      </c>
      <c r="C170" t="s">
        <v>17</v>
      </c>
      <c r="D170" t="s">
        <v>18</v>
      </c>
      <c r="E170" t="s">
        <v>19</v>
      </c>
      <c r="F170">
        <v>2023</v>
      </c>
      <c r="G170">
        <v>2023</v>
      </c>
      <c r="H170">
        <v>200</v>
      </c>
      <c r="I170" t="s">
        <v>251</v>
      </c>
      <c r="J170">
        <v>999</v>
      </c>
      <c r="K170" t="s">
        <v>29</v>
      </c>
      <c r="L170">
        <v>1</v>
      </c>
      <c r="M170" t="s">
        <v>261</v>
      </c>
      <c r="N170">
        <v>186261</v>
      </c>
      <c r="R170" s="2">
        <f t="shared" si="7"/>
        <v>99.242339476670764</v>
      </c>
      <c r="S170" s="2">
        <f t="shared" si="8"/>
        <v>187683</v>
      </c>
    </row>
    <row r="171" spans="1:19" x14ac:dyDescent="0.45">
      <c r="A171" s="2" t="str">
        <f t="shared" si="6"/>
        <v>2023|Waikato|Non-private Dwelling</v>
      </c>
      <c r="B171" t="s">
        <v>16</v>
      </c>
      <c r="C171" t="s">
        <v>17</v>
      </c>
      <c r="D171" t="s">
        <v>18</v>
      </c>
      <c r="E171" t="s">
        <v>19</v>
      </c>
      <c r="F171">
        <v>2023</v>
      </c>
      <c r="G171">
        <v>2023</v>
      </c>
      <c r="H171">
        <v>200</v>
      </c>
      <c r="I171" t="s">
        <v>251</v>
      </c>
      <c r="J171">
        <v>999</v>
      </c>
      <c r="K171" t="s">
        <v>29</v>
      </c>
      <c r="L171">
        <v>2</v>
      </c>
      <c r="M171" t="s">
        <v>262</v>
      </c>
      <c r="N171">
        <v>1419</v>
      </c>
      <c r="R171" s="2">
        <f t="shared" si="7"/>
        <v>0.75606208340659509</v>
      </c>
      <c r="S171" s="2">
        <f t="shared" si="8"/>
        <v>187683</v>
      </c>
    </row>
    <row r="172" spans="1:19" x14ac:dyDescent="0.45">
      <c r="A172" s="2" t="str">
        <f t="shared" si="6"/>
        <v>2023|Waikato|Total - dwelling type</v>
      </c>
      <c r="B172" t="s">
        <v>16</v>
      </c>
      <c r="C172" t="s">
        <v>17</v>
      </c>
      <c r="D172" t="s">
        <v>18</v>
      </c>
      <c r="E172" t="s">
        <v>19</v>
      </c>
      <c r="F172">
        <v>2023</v>
      </c>
      <c r="G172">
        <v>2023</v>
      </c>
      <c r="H172">
        <v>200</v>
      </c>
      <c r="I172" t="s">
        <v>251</v>
      </c>
      <c r="J172">
        <v>999</v>
      </c>
      <c r="K172" t="s">
        <v>29</v>
      </c>
      <c r="L172">
        <v>99</v>
      </c>
      <c r="M172" t="s">
        <v>260</v>
      </c>
      <c r="N172">
        <v>187683</v>
      </c>
      <c r="R172" s="2">
        <f t="shared" si="7"/>
        <v>100</v>
      </c>
      <c r="S172" s="2">
        <f t="shared" si="8"/>
        <v>187683</v>
      </c>
    </row>
    <row r="173" spans="1:19" x14ac:dyDescent="0.45">
      <c r="A173" s="2" t="str">
        <f t="shared" si="6"/>
        <v>2023|Lakes|Private Dwelling</v>
      </c>
      <c r="B173" t="s">
        <v>16</v>
      </c>
      <c r="C173" t="s">
        <v>17</v>
      </c>
      <c r="D173" t="s">
        <v>18</v>
      </c>
      <c r="E173" t="s">
        <v>19</v>
      </c>
      <c r="F173">
        <v>2023</v>
      </c>
      <c r="G173">
        <v>2023</v>
      </c>
      <c r="H173">
        <v>201</v>
      </c>
      <c r="I173" t="s">
        <v>250</v>
      </c>
      <c r="J173">
        <v>999</v>
      </c>
      <c r="K173" t="s">
        <v>29</v>
      </c>
      <c r="L173">
        <v>1</v>
      </c>
      <c r="M173" t="s">
        <v>261</v>
      </c>
      <c r="N173">
        <v>51699</v>
      </c>
      <c r="R173" s="2">
        <f t="shared" si="7"/>
        <v>98.575677840064074</v>
      </c>
      <c r="S173" s="2">
        <f t="shared" si="8"/>
        <v>52446</v>
      </c>
    </row>
    <row r="174" spans="1:19" x14ac:dyDescent="0.45">
      <c r="A174" s="2" t="str">
        <f t="shared" si="6"/>
        <v>2023|Lakes|Non-private Dwelling</v>
      </c>
      <c r="B174" t="s">
        <v>16</v>
      </c>
      <c r="C174" t="s">
        <v>17</v>
      </c>
      <c r="D174" t="s">
        <v>18</v>
      </c>
      <c r="E174" t="s">
        <v>19</v>
      </c>
      <c r="F174">
        <v>2023</v>
      </c>
      <c r="G174">
        <v>2023</v>
      </c>
      <c r="H174">
        <v>201</v>
      </c>
      <c r="I174" t="s">
        <v>250</v>
      </c>
      <c r="J174">
        <v>999</v>
      </c>
      <c r="K174" t="s">
        <v>29</v>
      </c>
      <c r="L174">
        <v>2</v>
      </c>
      <c r="M174" t="s">
        <v>262</v>
      </c>
      <c r="N174">
        <v>747</v>
      </c>
      <c r="R174" s="2">
        <f t="shared" si="7"/>
        <v>1.4243221599359339</v>
      </c>
      <c r="S174" s="2">
        <f t="shared" si="8"/>
        <v>52446</v>
      </c>
    </row>
    <row r="175" spans="1:19" x14ac:dyDescent="0.45">
      <c r="A175" s="2" t="str">
        <f t="shared" si="6"/>
        <v>2023|Lakes|Total - dwelling type</v>
      </c>
      <c r="B175" t="s">
        <v>16</v>
      </c>
      <c r="C175" t="s">
        <v>17</v>
      </c>
      <c r="D175" t="s">
        <v>18</v>
      </c>
      <c r="E175" t="s">
        <v>19</v>
      </c>
      <c r="F175">
        <v>2023</v>
      </c>
      <c r="G175">
        <v>2023</v>
      </c>
      <c r="H175">
        <v>201</v>
      </c>
      <c r="I175" t="s">
        <v>250</v>
      </c>
      <c r="J175">
        <v>999</v>
      </c>
      <c r="K175" t="s">
        <v>29</v>
      </c>
      <c r="L175">
        <v>99</v>
      </c>
      <c r="M175" t="s">
        <v>260</v>
      </c>
      <c r="N175">
        <v>52446</v>
      </c>
      <c r="R175" s="2">
        <f t="shared" si="7"/>
        <v>100</v>
      </c>
      <c r="S175" s="2">
        <f t="shared" si="8"/>
        <v>52446</v>
      </c>
    </row>
    <row r="176" spans="1:19" x14ac:dyDescent="0.45">
      <c r="A176" s="2" t="str">
        <f t="shared" si="6"/>
        <v>2023|Bay of Plenty|Private Dwelling</v>
      </c>
      <c r="B176" t="s">
        <v>16</v>
      </c>
      <c r="C176" t="s">
        <v>17</v>
      </c>
      <c r="D176" t="s">
        <v>18</v>
      </c>
      <c r="E176" t="s">
        <v>19</v>
      </c>
      <c r="F176">
        <v>2023</v>
      </c>
      <c r="G176">
        <v>2023</v>
      </c>
      <c r="H176">
        <v>202</v>
      </c>
      <c r="I176" t="s">
        <v>249</v>
      </c>
      <c r="J176">
        <v>999</v>
      </c>
      <c r="K176" t="s">
        <v>29</v>
      </c>
      <c r="L176">
        <v>1</v>
      </c>
      <c r="M176" t="s">
        <v>261</v>
      </c>
      <c r="N176">
        <v>108030</v>
      </c>
      <c r="R176" s="2">
        <f t="shared" si="7"/>
        <v>99.329710644636307</v>
      </c>
      <c r="S176" s="2">
        <f t="shared" si="8"/>
        <v>108759</v>
      </c>
    </row>
    <row r="177" spans="1:19" x14ac:dyDescent="0.45">
      <c r="A177" s="2" t="str">
        <f t="shared" si="6"/>
        <v>2023|Bay of Plenty|Non-private Dwelling</v>
      </c>
      <c r="B177" t="s">
        <v>16</v>
      </c>
      <c r="C177" t="s">
        <v>17</v>
      </c>
      <c r="D177" t="s">
        <v>18</v>
      </c>
      <c r="E177" t="s">
        <v>19</v>
      </c>
      <c r="F177">
        <v>2023</v>
      </c>
      <c r="G177">
        <v>2023</v>
      </c>
      <c r="H177">
        <v>202</v>
      </c>
      <c r="I177" t="s">
        <v>249</v>
      </c>
      <c r="J177">
        <v>999</v>
      </c>
      <c r="K177" t="s">
        <v>29</v>
      </c>
      <c r="L177">
        <v>2</v>
      </c>
      <c r="M177" t="s">
        <v>262</v>
      </c>
      <c r="N177">
        <v>729</v>
      </c>
      <c r="R177" s="2">
        <f t="shared" si="7"/>
        <v>0.67028935536369405</v>
      </c>
      <c r="S177" s="2">
        <f t="shared" si="8"/>
        <v>108759</v>
      </c>
    </row>
    <row r="178" spans="1:19" x14ac:dyDescent="0.45">
      <c r="A178" s="2" t="str">
        <f t="shared" si="6"/>
        <v>2023|Bay of Plenty|Total - dwelling type</v>
      </c>
      <c r="B178" t="s">
        <v>16</v>
      </c>
      <c r="C178" t="s">
        <v>17</v>
      </c>
      <c r="D178" t="s">
        <v>18</v>
      </c>
      <c r="E178" t="s">
        <v>19</v>
      </c>
      <c r="F178">
        <v>2023</v>
      </c>
      <c r="G178">
        <v>2023</v>
      </c>
      <c r="H178">
        <v>202</v>
      </c>
      <c r="I178" t="s">
        <v>249</v>
      </c>
      <c r="J178">
        <v>999</v>
      </c>
      <c r="K178" t="s">
        <v>29</v>
      </c>
      <c r="L178">
        <v>99</v>
      </c>
      <c r="M178" t="s">
        <v>260</v>
      </c>
      <c r="N178">
        <v>108759</v>
      </c>
      <c r="R178" s="2">
        <f t="shared" si="7"/>
        <v>100</v>
      </c>
      <c r="S178" s="2">
        <f t="shared" si="8"/>
        <v>108759</v>
      </c>
    </row>
    <row r="179" spans="1:19" x14ac:dyDescent="0.45">
      <c r="A179" s="2" t="str">
        <f t="shared" si="6"/>
        <v>2023|TairƒÅwhiti|Private Dwelling</v>
      </c>
      <c r="B179" t="s">
        <v>16</v>
      </c>
      <c r="C179" t="s">
        <v>17</v>
      </c>
      <c r="D179" t="s">
        <v>18</v>
      </c>
      <c r="E179" t="s">
        <v>19</v>
      </c>
      <c r="F179">
        <v>2023</v>
      </c>
      <c r="G179">
        <v>2023</v>
      </c>
      <c r="H179">
        <v>203</v>
      </c>
      <c r="I179" t="s">
        <v>248</v>
      </c>
      <c r="J179">
        <v>999</v>
      </c>
      <c r="K179" t="s">
        <v>29</v>
      </c>
      <c r="L179">
        <v>1</v>
      </c>
      <c r="M179" t="s">
        <v>261</v>
      </c>
      <c r="N179">
        <v>19314</v>
      </c>
      <c r="R179" s="2">
        <f t="shared" si="7"/>
        <v>99.000461325542062</v>
      </c>
      <c r="S179" s="2">
        <f t="shared" si="8"/>
        <v>19509</v>
      </c>
    </row>
    <row r="180" spans="1:19" x14ac:dyDescent="0.45">
      <c r="A180" s="2" t="str">
        <f t="shared" si="6"/>
        <v>2023|TairƒÅwhiti|Non-private Dwelling</v>
      </c>
      <c r="B180" t="s">
        <v>16</v>
      </c>
      <c r="C180" t="s">
        <v>17</v>
      </c>
      <c r="D180" t="s">
        <v>18</v>
      </c>
      <c r="E180" t="s">
        <v>19</v>
      </c>
      <c r="F180">
        <v>2023</v>
      </c>
      <c r="G180">
        <v>2023</v>
      </c>
      <c r="H180">
        <v>203</v>
      </c>
      <c r="I180" t="s">
        <v>248</v>
      </c>
      <c r="J180">
        <v>999</v>
      </c>
      <c r="K180" t="s">
        <v>29</v>
      </c>
      <c r="L180">
        <v>2</v>
      </c>
      <c r="M180" t="s">
        <v>262</v>
      </c>
      <c r="N180">
        <v>198</v>
      </c>
      <c r="R180" s="2">
        <f t="shared" si="7"/>
        <v>1.0149161925265262</v>
      </c>
      <c r="S180" s="2">
        <f t="shared" si="8"/>
        <v>19509</v>
      </c>
    </row>
    <row r="181" spans="1:19" x14ac:dyDescent="0.45">
      <c r="A181" s="2" t="str">
        <f t="shared" si="6"/>
        <v>2023|TairƒÅwhiti|Total - dwelling type</v>
      </c>
      <c r="B181" t="s">
        <v>16</v>
      </c>
      <c r="C181" t="s">
        <v>17</v>
      </c>
      <c r="D181" t="s">
        <v>18</v>
      </c>
      <c r="E181" t="s">
        <v>19</v>
      </c>
      <c r="F181">
        <v>2023</v>
      </c>
      <c r="G181">
        <v>2023</v>
      </c>
      <c r="H181">
        <v>203</v>
      </c>
      <c r="I181" t="s">
        <v>248</v>
      </c>
      <c r="J181">
        <v>999</v>
      </c>
      <c r="K181" t="s">
        <v>29</v>
      </c>
      <c r="L181">
        <v>99</v>
      </c>
      <c r="M181" t="s">
        <v>260</v>
      </c>
      <c r="N181">
        <v>19509</v>
      </c>
      <c r="R181" s="2">
        <f t="shared" si="7"/>
        <v>100</v>
      </c>
      <c r="S181" s="2">
        <f t="shared" si="8"/>
        <v>19509</v>
      </c>
    </row>
    <row r="182" spans="1:19" x14ac:dyDescent="0.45">
      <c r="A182" s="2" t="str">
        <f t="shared" si="6"/>
        <v>2023|Taranaki|Private Dwelling</v>
      </c>
      <c r="B182" t="s">
        <v>16</v>
      </c>
      <c r="C182" t="s">
        <v>17</v>
      </c>
      <c r="D182" t="s">
        <v>18</v>
      </c>
      <c r="E182" t="s">
        <v>19</v>
      </c>
      <c r="F182">
        <v>2023</v>
      </c>
      <c r="G182">
        <v>2023</v>
      </c>
      <c r="H182">
        <v>204</v>
      </c>
      <c r="I182" t="s">
        <v>247</v>
      </c>
      <c r="J182">
        <v>999</v>
      </c>
      <c r="K182" t="s">
        <v>29</v>
      </c>
      <c r="L182">
        <v>1</v>
      </c>
      <c r="M182" t="s">
        <v>261</v>
      </c>
      <c r="N182">
        <v>52743</v>
      </c>
      <c r="R182" s="2">
        <f t="shared" si="7"/>
        <v>99.338908351226124</v>
      </c>
      <c r="S182" s="2">
        <f t="shared" si="8"/>
        <v>53094</v>
      </c>
    </row>
    <row r="183" spans="1:19" x14ac:dyDescent="0.45">
      <c r="A183" s="2" t="str">
        <f t="shared" si="6"/>
        <v>2023|Taranaki|Non-private Dwelling</v>
      </c>
      <c r="B183" t="s">
        <v>16</v>
      </c>
      <c r="C183" t="s">
        <v>17</v>
      </c>
      <c r="D183" t="s">
        <v>18</v>
      </c>
      <c r="E183" t="s">
        <v>19</v>
      </c>
      <c r="F183">
        <v>2023</v>
      </c>
      <c r="G183">
        <v>2023</v>
      </c>
      <c r="H183">
        <v>204</v>
      </c>
      <c r="I183" t="s">
        <v>247</v>
      </c>
      <c r="J183">
        <v>999</v>
      </c>
      <c r="K183" t="s">
        <v>29</v>
      </c>
      <c r="L183">
        <v>2</v>
      </c>
      <c r="M183" t="s">
        <v>262</v>
      </c>
      <c r="N183">
        <v>354</v>
      </c>
      <c r="R183" s="2">
        <f t="shared" si="7"/>
        <v>0.66674200474629908</v>
      </c>
      <c r="S183" s="2">
        <f t="shared" si="8"/>
        <v>53094</v>
      </c>
    </row>
    <row r="184" spans="1:19" x14ac:dyDescent="0.45">
      <c r="A184" s="2" t="str">
        <f t="shared" si="6"/>
        <v>2023|Taranaki|Total - dwelling type</v>
      </c>
      <c r="B184" t="s">
        <v>16</v>
      </c>
      <c r="C184" t="s">
        <v>17</v>
      </c>
      <c r="D184" t="s">
        <v>18</v>
      </c>
      <c r="E184" t="s">
        <v>19</v>
      </c>
      <c r="F184">
        <v>2023</v>
      </c>
      <c r="G184">
        <v>2023</v>
      </c>
      <c r="H184">
        <v>204</v>
      </c>
      <c r="I184" t="s">
        <v>247</v>
      </c>
      <c r="J184">
        <v>999</v>
      </c>
      <c r="K184" t="s">
        <v>29</v>
      </c>
      <c r="L184">
        <v>99</v>
      </c>
      <c r="M184" t="s">
        <v>260</v>
      </c>
      <c r="N184">
        <v>53094</v>
      </c>
      <c r="R184" s="2">
        <f t="shared" si="7"/>
        <v>100</v>
      </c>
      <c r="S184" s="2">
        <f t="shared" si="8"/>
        <v>53094</v>
      </c>
    </row>
    <row r="185" spans="1:19" x14ac:dyDescent="0.45">
      <c r="A185" s="2" t="str">
        <f t="shared" si="6"/>
        <v>2023|Central Region|Private Dwelling</v>
      </c>
      <c r="B185" t="s">
        <v>16</v>
      </c>
      <c r="C185" t="s">
        <v>17</v>
      </c>
      <c r="D185" t="s">
        <v>18</v>
      </c>
      <c r="E185" t="s">
        <v>19</v>
      </c>
      <c r="F185">
        <v>2023</v>
      </c>
      <c r="G185">
        <v>2023</v>
      </c>
      <c r="H185">
        <v>30</v>
      </c>
      <c r="I185" t="s">
        <v>246</v>
      </c>
      <c r="J185">
        <v>999</v>
      </c>
      <c r="K185" t="s">
        <v>29</v>
      </c>
      <c r="L185">
        <v>1</v>
      </c>
      <c r="M185" t="s">
        <v>261</v>
      </c>
      <c r="N185">
        <v>388905</v>
      </c>
      <c r="R185" s="2">
        <f t="shared" si="7"/>
        <v>99.359244583087431</v>
      </c>
      <c r="S185" s="2">
        <f t="shared" si="8"/>
        <v>391413</v>
      </c>
    </row>
    <row r="186" spans="1:19" x14ac:dyDescent="0.45">
      <c r="A186" s="2" t="str">
        <f t="shared" si="6"/>
        <v>2023|Central Region|Non-private Dwelling</v>
      </c>
      <c r="B186" t="s">
        <v>16</v>
      </c>
      <c r="C186" t="s">
        <v>17</v>
      </c>
      <c r="D186" t="s">
        <v>18</v>
      </c>
      <c r="E186" t="s">
        <v>19</v>
      </c>
      <c r="F186">
        <v>2023</v>
      </c>
      <c r="G186">
        <v>2023</v>
      </c>
      <c r="H186">
        <v>30</v>
      </c>
      <c r="I186" t="s">
        <v>246</v>
      </c>
      <c r="J186">
        <v>999</v>
      </c>
      <c r="K186" t="s">
        <v>29</v>
      </c>
      <c r="L186">
        <v>2</v>
      </c>
      <c r="M186" t="s">
        <v>262</v>
      </c>
      <c r="N186">
        <v>2508</v>
      </c>
      <c r="R186" s="2">
        <f t="shared" si="7"/>
        <v>0.64075541691257054</v>
      </c>
      <c r="S186" s="2">
        <f t="shared" si="8"/>
        <v>391413</v>
      </c>
    </row>
    <row r="187" spans="1:19" x14ac:dyDescent="0.45">
      <c r="A187" s="2" t="str">
        <f t="shared" si="6"/>
        <v>2023|Central Region|Total - dwelling type</v>
      </c>
      <c r="B187" t="s">
        <v>16</v>
      </c>
      <c r="C187" t="s">
        <v>17</v>
      </c>
      <c r="D187" t="s">
        <v>18</v>
      </c>
      <c r="E187" t="s">
        <v>19</v>
      </c>
      <c r="F187">
        <v>2023</v>
      </c>
      <c r="G187">
        <v>2023</v>
      </c>
      <c r="H187">
        <v>30</v>
      </c>
      <c r="I187" t="s">
        <v>246</v>
      </c>
      <c r="J187">
        <v>999</v>
      </c>
      <c r="K187" t="s">
        <v>29</v>
      </c>
      <c r="L187">
        <v>99</v>
      </c>
      <c r="M187" t="s">
        <v>260</v>
      </c>
      <c r="N187">
        <v>391413</v>
      </c>
      <c r="R187" s="2">
        <f t="shared" si="7"/>
        <v>100</v>
      </c>
      <c r="S187" s="2">
        <f t="shared" si="8"/>
        <v>391413</v>
      </c>
    </row>
    <row r="188" spans="1:19" x14ac:dyDescent="0.45">
      <c r="A188" s="2" t="str">
        <f t="shared" si="6"/>
        <v>2023|Hawke's Bay|Private Dwelling</v>
      </c>
      <c r="B188" t="s">
        <v>16</v>
      </c>
      <c r="C188" t="s">
        <v>17</v>
      </c>
      <c r="D188" t="s">
        <v>18</v>
      </c>
      <c r="E188" t="s">
        <v>19</v>
      </c>
      <c r="F188">
        <v>2023</v>
      </c>
      <c r="G188">
        <v>2023</v>
      </c>
      <c r="H188">
        <v>300</v>
      </c>
      <c r="I188" t="s">
        <v>245</v>
      </c>
      <c r="J188">
        <v>999</v>
      </c>
      <c r="K188" t="s">
        <v>29</v>
      </c>
      <c r="L188">
        <v>1</v>
      </c>
      <c r="M188" t="s">
        <v>261</v>
      </c>
      <c r="N188">
        <v>70584</v>
      </c>
      <c r="R188" s="2">
        <f t="shared" si="7"/>
        <v>98.994404005553918</v>
      </c>
      <c r="S188" s="2">
        <f t="shared" si="8"/>
        <v>71301</v>
      </c>
    </row>
    <row r="189" spans="1:19" x14ac:dyDescent="0.45">
      <c r="A189" s="2" t="str">
        <f t="shared" si="6"/>
        <v>2023|Hawke's Bay|Non-private Dwelling</v>
      </c>
      <c r="B189" t="s">
        <v>16</v>
      </c>
      <c r="C189" t="s">
        <v>17</v>
      </c>
      <c r="D189" t="s">
        <v>18</v>
      </c>
      <c r="E189" t="s">
        <v>19</v>
      </c>
      <c r="F189">
        <v>2023</v>
      </c>
      <c r="G189">
        <v>2023</v>
      </c>
      <c r="H189">
        <v>300</v>
      </c>
      <c r="I189" t="s">
        <v>245</v>
      </c>
      <c r="J189">
        <v>999</v>
      </c>
      <c r="K189" t="s">
        <v>29</v>
      </c>
      <c r="L189">
        <v>2</v>
      </c>
      <c r="M189" t="s">
        <v>262</v>
      </c>
      <c r="N189">
        <v>717</v>
      </c>
      <c r="R189" s="2">
        <f t="shared" si="7"/>
        <v>1.0055959944460806</v>
      </c>
      <c r="S189" s="2">
        <f t="shared" si="8"/>
        <v>71301</v>
      </c>
    </row>
    <row r="190" spans="1:19" x14ac:dyDescent="0.45">
      <c r="A190" s="2" t="str">
        <f t="shared" si="6"/>
        <v>2023|Hawke's Bay|Total - dwelling type</v>
      </c>
      <c r="B190" t="s">
        <v>16</v>
      </c>
      <c r="C190" t="s">
        <v>17</v>
      </c>
      <c r="D190" t="s">
        <v>18</v>
      </c>
      <c r="E190" t="s">
        <v>19</v>
      </c>
      <c r="F190">
        <v>2023</v>
      </c>
      <c r="G190">
        <v>2023</v>
      </c>
      <c r="H190">
        <v>300</v>
      </c>
      <c r="I190" t="s">
        <v>245</v>
      </c>
      <c r="J190">
        <v>999</v>
      </c>
      <c r="K190" t="s">
        <v>29</v>
      </c>
      <c r="L190">
        <v>99</v>
      </c>
      <c r="M190" t="s">
        <v>260</v>
      </c>
      <c r="N190">
        <v>71301</v>
      </c>
      <c r="R190" s="2">
        <f t="shared" si="7"/>
        <v>100</v>
      </c>
      <c r="S190" s="2">
        <f t="shared" si="8"/>
        <v>71301</v>
      </c>
    </row>
    <row r="191" spans="1:19" x14ac:dyDescent="0.45">
      <c r="A191" s="2" t="str">
        <f t="shared" si="6"/>
        <v>2023|Whanganui|Private Dwelling</v>
      </c>
      <c r="B191" t="s">
        <v>16</v>
      </c>
      <c r="C191" t="s">
        <v>17</v>
      </c>
      <c r="D191" t="s">
        <v>18</v>
      </c>
      <c r="E191" t="s">
        <v>19</v>
      </c>
      <c r="F191">
        <v>2023</v>
      </c>
      <c r="G191">
        <v>2023</v>
      </c>
      <c r="H191">
        <v>301</v>
      </c>
      <c r="I191" t="s">
        <v>244</v>
      </c>
      <c r="J191">
        <v>999</v>
      </c>
      <c r="K191" t="s">
        <v>29</v>
      </c>
      <c r="L191">
        <v>1</v>
      </c>
      <c r="M191" t="s">
        <v>261</v>
      </c>
      <c r="N191">
        <v>30672</v>
      </c>
      <c r="R191" s="2">
        <f t="shared" si="7"/>
        <v>98.801700811751061</v>
      </c>
      <c r="S191" s="2">
        <f t="shared" si="8"/>
        <v>31044</v>
      </c>
    </row>
    <row r="192" spans="1:19" x14ac:dyDescent="0.45">
      <c r="A192" s="2" t="str">
        <f t="shared" si="6"/>
        <v>2023|Whanganui|Non-private Dwelling</v>
      </c>
      <c r="B192" t="s">
        <v>16</v>
      </c>
      <c r="C192" t="s">
        <v>17</v>
      </c>
      <c r="D192" t="s">
        <v>18</v>
      </c>
      <c r="E192" t="s">
        <v>19</v>
      </c>
      <c r="F192">
        <v>2023</v>
      </c>
      <c r="G192">
        <v>2023</v>
      </c>
      <c r="H192">
        <v>301</v>
      </c>
      <c r="I192" t="s">
        <v>244</v>
      </c>
      <c r="J192">
        <v>999</v>
      </c>
      <c r="K192" t="s">
        <v>29</v>
      </c>
      <c r="L192">
        <v>2</v>
      </c>
      <c r="M192" t="s">
        <v>262</v>
      </c>
      <c r="N192">
        <v>369</v>
      </c>
      <c r="R192" s="2">
        <f t="shared" si="7"/>
        <v>1.1886354851178971</v>
      </c>
      <c r="S192" s="2">
        <f t="shared" si="8"/>
        <v>31044</v>
      </c>
    </row>
    <row r="193" spans="1:19" x14ac:dyDescent="0.45">
      <c r="A193" s="2" t="str">
        <f t="shared" si="6"/>
        <v>2023|Whanganui|Total - dwelling type</v>
      </c>
      <c r="B193" t="s">
        <v>16</v>
      </c>
      <c r="C193" t="s">
        <v>17</v>
      </c>
      <c r="D193" t="s">
        <v>18</v>
      </c>
      <c r="E193" t="s">
        <v>19</v>
      </c>
      <c r="F193">
        <v>2023</v>
      </c>
      <c r="G193">
        <v>2023</v>
      </c>
      <c r="H193">
        <v>301</v>
      </c>
      <c r="I193" t="s">
        <v>244</v>
      </c>
      <c r="J193">
        <v>999</v>
      </c>
      <c r="K193" t="s">
        <v>29</v>
      </c>
      <c r="L193">
        <v>99</v>
      </c>
      <c r="M193" t="s">
        <v>260</v>
      </c>
      <c r="N193">
        <v>31044</v>
      </c>
      <c r="R193" s="2">
        <f t="shared" si="7"/>
        <v>100</v>
      </c>
      <c r="S193" s="2">
        <f t="shared" si="8"/>
        <v>31044</v>
      </c>
    </row>
    <row r="194" spans="1:19" x14ac:dyDescent="0.45">
      <c r="A194" s="2" t="str">
        <f t="shared" si="6"/>
        <v>2023|MidCentral|Private Dwelling</v>
      </c>
      <c r="B194" t="s">
        <v>16</v>
      </c>
      <c r="C194" t="s">
        <v>17</v>
      </c>
      <c r="D194" t="s">
        <v>18</v>
      </c>
      <c r="E194" t="s">
        <v>19</v>
      </c>
      <c r="F194">
        <v>2023</v>
      </c>
      <c r="G194">
        <v>2023</v>
      </c>
      <c r="H194">
        <v>302</v>
      </c>
      <c r="I194" t="s">
        <v>243</v>
      </c>
      <c r="J194">
        <v>999</v>
      </c>
      <c r="K194" t="s">
        <v>29</v>
      </c>
      <c r="L194">
        <v>1</v>
      </c>
      <c r="M194" t="s">
        <v>261</v>
      </c>
      <c r="N194">
        <v>77496</v>
      </c>
      <c r="R194" s="2">
        <f t="shared" si="7"/>
        <v>99.384425977223756</v>
      </c>
      <c r="S194" s="2">
        <f t="shared" si="8"/>
        <v>77976</v>
      </c>
    </row>
    <row r="195" spans="1:19" x14ac:dyDescent="0.45">
      <c r="A195" s="2" t="str">
        <f t="shared" ref="A195:A226" si="9">G195&amp;"|"&amp;I195&amp;"|"&amp;M195</f>
        <v>2023|MidCentral|Non-private Dwelling</v>
      </c>
      <c r="B195" t="s">
        <v>16</v>
      </c>
      <c r="C195" t="s">
        <v>17</v>
      </c>
      <c r="D195" t="s">
        <v>18</v>
      </c>
      <c r="E195" t="s">
        <v>19</v>
      </c>
      <c r="F195">
        <v>2023</v>
      </c>
      <c r="G195">
        <v>2023</v>
      </c>
      <c r="H195">
        <v>302</v>
      </c>
      <c r="I195" t="s">
        <v>243</v>
      </c>
      <c r="J195">
        <v>999</v>
      </c>
      <c r="K195" t="s">
        <v>29</v>
      </c>
      <c r="L195">
        <v>2</v>
      </c>
      <c r="M195" t="s">
        <v>262</v>
      </c>
      <c r="N195">
        <v>477</v>
      </c>
      <c r="R195" s="2">
        <f t="shared" ref="R195:R226" si="10">IF(P195&lt;&gt;"_U",IFERROR((N195/S195*100),"."),".")</f>
        <v>0.61172668513388728</v>
      </c>
      <c r="S195" s="2">
        <f t="shared" ref="S195:S226" si="11">VLOOKUP(G195&amp;"|"&amp;I195&amp;"|Total - dwelling type",$A$2:$P$228,14,0)</f>
        <v>77976</v>
      </c>
    </row>
    <row r="196" spans="1:19" x14ac:dyDescent="0.45">
      <c r="A196" s="2" t="str">
        <f t="shared" si="9"/>
        <v>2023|MidCentral|Total - dwelling type</v>
      </c>
      <c r="B196" t="s">
        <v>16</v>
      </c>
      <c r="C196" t="s">
        <v>17</v>
      </c>
      <c r="D196" t="s">
        <v>18</v>
      </c>
      <c r="E196" t="s">
        <v>19</v>
      </c>
      <c r="F196">
        <v>2023</v>
      </c>
      <c r="G196">
        <v>2023</v>
      </c>
      <c r="H196">
        <v>302</v>
      </c>
      <c r="I196" t="s">
        <v>243</v>
      </c>
      <c r="J196">
        <v>999</v>
      </c>
      <c r="K196" t="s">
        <v>29</v>
      </c>
      <c r="L196">
        <v>99</v>
      </c>
      <c r="M196" t="s">
        <v>260</v>
      </c>
      <c r="N196">
        <v>77976</v>
      </c>
      <c r="R196" s="2">
        <f t="shared" si="10"/>
        <v>100</v>
      </c>
      <c r="S196" s="2">
        <f t="shared" si="11"/>
        <v>77976</v>
      </c>
    </row>
    <row r="197" spans="1:19" x14ac:dyDescent="0.45">
      <c r="A197" s="2" t="str">
        <f t="shared" si="9"/>
        <v>2023|Capital, Coast and Hutt Valley|Private Dwelling</v>
      </c>
      <c r="B197" t="s">
        <v>16</v>
      </c>
      <c r="C197" t="s">
        <v>17</v>
      </c>
      <c r="D197" t="s">
        <v>18</v>
      </c>
      <c r="E197" t="s">
        <v>19</v>
      </c>
      <c r="F197">
        <v>2023</v>
      </c>
      <c r="G197">
        <v>2023</v>
      </c>
      <c r="H197">
        <v>303</v>
      </c>
      <c r="I197" t="s">
        <v>242</v>
      </c>
      <c r="J197">
        <v>999</v>
      </c>
      <c r="K197" t="s">
        <v>29</v>
      </c>
      <c r="L197">
        <v>1</v>
      </c>
      <c r="M197" t="s">
        <v>261</v>
      </c>
      <c r="N197">
        <v>186819</v>
      </c>
      <c r="R197" s="2">
        <f t="shared" si="10"/>
        <v>99.632017663152169</v>
      </c>
      <c r="S197" s="2">
        <f t="shared" si="11"/>
        <v>187509</v>
      </c>
    </row>
    <row r="198" spans="1:19" x14ac:dyDescent="0.45">
      <c r="A198" s="2" t="str">
        <f t="shared" si="9"/>
        <v>2023|Capital, Coast and Hutt Valley|Non-private Dwelling</v>
      </c>
      <c r="B198" t="s">
        <v>16</v>
      </c>
      <c r="C198" t="s">
        <v>17</v>
      </c>
      <c r="D198" t="s">
        <v>18</v>
      </c>
      <c r="E198" t="s">
        <v>19</v>
      </c>
      <c r="F198">
        <v>2023</v>
      </c>
      <c r="G198">
        <v>2023</v>
      </c>
      <c r="H198">
        <v>303</v>
      </c>
      <c r="I198" t="s">
        <v>242</v>
      </c>
      <c r="J198">
        <v>999</v>
      </c>
      <c r="K198" t="s">
        <v>29</v>
      </c>
      <c r="L198">
        <v>2</v>
      </c>
      <c r="M198" t="s">
        <v>262</v>
      </c>
      <c r="N198">
        <v>693</v>
      </c>
      <c r="R198" s="2">
        <f t="shared" si="10"/>
        <v>0.36958226005151756</v>
      </c>
      <c r="S198" s="2">
        <f t="shared" si="11"/>
        <v>187509</v>
      </c>
    </row>
    <row r="199" spans="1:19" x14ac:dyDescent="0.45">
      <c r="A199" s="2" t="str">
        <f t="shared" si="9"/>
        <v>2023|Capital, Coast and Hutt Valley|Total - dwelling type</v>
      </c>
      <c r="B199" t="s">
        <v>16</v>
      </c>
      <c r="C199" t="s">
        <v>17</v>
      </c>
      <c r="D199" t="s">
        <v>18</v>
      </c>
      <c r="E199" t="s">
        <v>19</v>
      </c>
      <c r="F199">
        <v>2023</v>
      </c>
      <c r="G199">
        <v>2023</v>
      </c>
      <c r="H199">
        <v>303</v>
      </c>
      <c r="I199" t="s">
        <v>242</v>
      </c>
      <c r="J199">
        <v>999</v>
      </c>
      <c r="K199" t="s">
        <v>29</v>
      </c>
      <c r="L199">
        <v>99</v>
      </c>
      <c r="M199" t="s">
        <v>260</v>
      </c>
      <c r="N199">
        <v>187509</v>
      </c>
      <c r="R199" s="2">
        <f t="shared" si="10"/>
        <v>100</v>
      </c>
      <c r="S199" s="2">
        <f t="shared" si="11"/>
        <v>187509</v>
      </c>
    </row>
    <row r="200" spans="1:19" x14ac:dyDescent="0.45">
      <c r="A200" s="2" t="str">
        <f t="shared" si="9"/>
        <v>2023|Wairarapa|Private Dwelling</v>
      </c>
      <c r="B200" t="s">
        <v>16</v>
      </c>
      <c r="C200" t="s">
        <v>17</v>
      </c>
      <c r="D200" t="s">
        <v>18</v>
      </c>
      <c r="E200" t="s">
        <v>19</v>
      </c>
      <c r="F200">
        <v>2023</v>
      </c>
      <c r="G200">
        <v>2023</v>
      </c>
      <c r="H200">
        <v>304</v>
      </c>
      <c r="I200" t="s">
        <v>241</v>
      </c>
      <c r="J200">
        <v>999</v>
      </c>
      <c r="K200" t="s">
        <v>29</v>
      </c>
      <c r="L200">
        <v>1</v>
      </c>
      <c r="M200" t="s">
        <v>261</v>
      </c>
      <c r="N200">
        <v>23334</v>
      </c>
      <c r="R200" s="2">
        <f t="shared" si="10"/>
        <v>98.956743002544528</v>
      </c>
      <c r="S200" s="2">
        <f t="shared" si="11"/>
        <v>23580</v>
      </c>
    </row>
    <row r="201" spans="1:19" x14ac:dyDescent="0.45">
      <c r="A201" s="2" t="str">
        <f t="shared" si="9"/>
        <v>2023|Wairarapa|Non-private Dwelling</v>
      </c>
      <c r="B201" t="s">
        <v>16</v>
      </c>
      <c r="C201" t="s">
        <v>17</v>
      </c>
      <c r="D201" t="s">
        <v>18</v>
      </c>
      <c r="E201" t="s">
        <v>19</v>
      </c>
      <c r="F201">
        <v>2023</v>
      </c>
      <c r="G201">
        <v>2023</v>
      </c>
      <c r="H201">
        <v>304</v>
      </c>
      <c r="I201" t="s">
        <v>241</v>
      </c>
      <c r="J201">
        <v>999</v>
      </c>
      <c r="K201" t="s">
        <v>29</v>
      </c>
      <c r="L201">
        <v>2</v>
      </c>
      <c r="M201" t="s">
        <v>262</v>
      </c>
      <c r="N201">
        <v>249</v>
      </c>
      <c r="R201" s="2">
        <f t="shared" si="10"/>
        <v>1.0559796437659035</v>
      </c>
      <c r="S201" s="2">
        <f t="shared" si="11"/>
        <v>23580</v>
      </c>
    </row>
    <row r="202" spans="1:19" x14ac:dyDescent="0.45">
      <c r="A202" s="2" t="str">
        <f t="shared" si="9"/>
        <v>2023|Wairarapa|Total - dwelling type</v>
      </c>
      <c r="B202" t="s">
        <v>16</v>
      </c>
      <c r="C202" t="s">
        <v>17</v>
      </c>
      <c r="D202" t="s">
        <v>18</v>
      </c>
      <c r="E202" t="s">
        <v>19</v>
      </c>
      <c r="F202">
        <v>2023</v>
      </c>
      <c r="G202">
        <v>2023</v>
      </c>
      <c r="H202">
        <v>304</v>
      </c>
      <c r="I202" t="s">
        <v>241</v>
      </c>
      <c r="J202">
        <v>999</v>
      </c>
      <c r="K202" t="s">
        <v>29</v>
      </c>
      <c r="L202">
        <v>99</v>
      </c>
      <c r="M202" t="s">
        <v>260</v>
      </c>
      <c r="N202">
        <v>23580</v>
      </c>
      <c r="R202" s="2">
        <f t="shared" si="10"/>
        <v>100</v>
      </c>
      <c r="S202" s="2">
        <f t="shared" si="11"/>
        <v>23580</v>
      </c>
    </row>
    <row r="203" spans="1:19" x14ac:dyDescent="0.45">
      <c r="A203" s="2" t="str">
        <f t="shared" si="9"/>
        <v>2023|Te Waipounamu|Private Dwelling</v>
      </c>
      <c r="B203" t="s">
        <v>16</v>
      </c>
      <c r="C203" t="s">
        <v>17</v>
      </c>
      <c r="D203" t="s">
        <v>18</v>
      </c>
      <c r="E203" t="s">
        <v>19</v>
      </c>
      <c r="F203">
        <v>2023</v>
      </c>
      <c r="G203">
        <v>2023</v>
      </c>
      <c r="H203">
        <v>40</v>
      </c>
      <c r="I203" t="s">
        <v>240</v>
      </c>
      <c r="J203">
        <v>999</v>
      </c>
      <c r="K203" t="s">
        <v>29</v>
      </c>
      <c r="L203">
        <v>1</v>
      </c>
      <c r="M203" t="s">
        <v>261</v>
      </c>
      <c r="N203">
        <v>527868</v>
      </c>
      <c r="R203" s="2">
        <f t="shared" si="10"/>
        <v>98.816155988857929</v>
      </c>
      <c r="S203" s="2">
        <f t="shared" si="11"/>
        <v>534192</v>
      </c>
    </row>
    <row r="204" spans="1:19" x14ac:dyDescent="0.45">
      <c r="A204" s="2" t="str">
        <f t="shared" si="9"/>
        <v>2023|Te Waipounamu|Non-private Dwelling</v>
      </c>
      <c r="B204" t="s">
        <v>16</v>
      </c>
      <c r="C204" t="s">
        <v>17</v>
      </c>
      <c r="D204" t="s">
        <v>18</v>
      </c>
      <c r="E204" t="s">
        <v>19</v>
      </c>
      <c r="F204">
        <v>2023</v>
      </c>
      <c r="G204">
        <v>2023</v>
      </c>
      <c r="H204">
        <v>40</v>
      </c>
      <c r="I204" t="s">
        <v>240</v>
      </c>
      <c r="J204">
        <v>999</v>
      </c>
      <c r="K204" t="s">
        <v>29</v>
      </c>
      <c r="L204">
        <v>2</v>
      </c>
      <c r="M204" t="s">
        <v>262</v>
      </c>
      <c r="N204">
        <v>6324</v>
      </c>
      <c r="R204" s="2">
        <f t="shared" si="10"/>
        <v>1.1838440111420612</v>
      </c>
      <c r="S204" s="2">
        <f t="shared" si="11"/>
        <v>534192</v>
      </c>
    </row>
    <row r="205" spans="1:19" x14ac:dyDescent="0.45">
      <c r="A205" s="2" t="str">
        <f t="shared" si="9"/>
        <v>2023|Te Waipounamu|Total - dwelling type</v>
      </c>
      <c r="B205" t="s">
        <v>16</v>
      </c>
      <c r="C205" t="s">
        <v>17</v>
      </c>
      <c r="D205" t="s">
        <v>18</v>
      </c>
      <c r="E205" t="s">
        <v>19</v>
      </c>
      <c r="F205">
        <v>2023</v>
      </c>
      <c r="G205">
        <v>2023</v>
      </c>
      <c r="H205">
        <v>40</v>
      </c>
      <c r="I205" t="s">
        <v>240</v>
      </c>
      <c r="J205">
        <v>999</v>
      </c>
      <c r="K205" t="s">
        <v>29</v>
      </c>
      <c r="L205">
        <v>99</v>
      </c>
      <c r="M205" t="s">
        <v>260</v>
      </c>
      <c r="N205">
        <v>534192</v>
      </c>
      <c r="R205" s="2">
        <f t="shared" si="10"/>
        <v>100</v>
      </c>
      <c r="S205" s="2">
        <f t="shared" si="11"/>
        <v>534192</v>
      </c>
    </row>
    <row r="206" spans="1:19" x14ac:dyDescent="0.45">
      <c r="A206" s="2" t="str">
        <f t="shared" si="9"/>
        <v>2023|Nelson Marlborough|Private Dwelling</v>
      </c>
      <c r="B206" t="s">
        <v>16</v>
      </c>
      <c r="C206" t="s">
        <v>17</v>
      </c>
      <c r="D206" t="s">
        <v>18</v>
      </c>
      <c r="E206" t="s">
        <v>19</v>
      </c>
      <c r="F206">
        <v>2023</v>
      </c>
      <c r="G206">
        <v>2023</v>
      </c>
      <c r="H206">
        <v>400</v>
      </c>
      <c r="I206" t="s">
        <v>239</v>
      </c>
      <c r="J206">
        <v>999</v>
      </c>
      <c r="K206" t="s">
        <v>29</v>
      </c>
      <c r="L206">
        <v>1</v>
      </c>
      <c r="M206" t="s">
        <v>261</v>
      </c>
      <c r="N206">
        <v>72711</v>
      </c>
      <c r="R206" s="2">
        <f t="shared" si="10"/>
        <v>98.260763804427143</v>
      </c>
      <c r="S206" s="2">
        <f t="shared" si="11"/>
        <v>73998</v>
      </c>
    </row>
    <row r="207" spans="1:19" x14ac:dyDescent="0.45">
      <c r="A207" s="2" t="str">
        <f t="shared" si="9"/>
        <v>2023|Nelson Marlborough|Non-private Dwelling</v>
      </c>
      <c r="B207" t="s">
        <v>16</v>
      </c>
      <c r="C207" t="s">
        <v>17</v>
      </c>
      <c r="D207" t="s">
        <v>18</v>
      </c>
      <c r="E207" t="s">
        <v>19</v>
      </c>
      <c r="F207">
        <v>2023</v>
      </c>
      <c r="G207">
        <v>2023</v>
      </c>
      <c r="H207">
        <v>400</v>
      </c>
      <c r="I207" t="s">
        <v>239</v>
      </c>
      <c r="J207">
        <v>999</v>
      </c>
      <c r="K207" t="s">
        <v>29</v>
      </c>
      <c r="L207">
        <v>2</v>
      </c>
      <c r="M207" t="s">
        <v>262</v>
      </c>
      <c r="N207">
        <v>1287</v>
      </c>
      <c r="R207" s="2">
        <f t="shared" si="10"/>
        <v>1.7392361955728532</v>
      </c>
      <c r="S207" s="2">
        <f t="shared" si="11"/>
        <v>73998</v>
      </c>
    </row>
    <row r="208" spans="1:19" x14ac:dyDescent="0.45">
      <c r="A208" s="2" t="str">
        <f t="shared" si="9"/>
        <v>2023|Nelson Marlborough|Total - dwelling type</v>
      </c>
      <c r="B208" t="s">
        <v>16</v>
      </c>
      <c r="C208" t="s">
        <v>17</v>
      </c>
      <c r="D208" t="s">
        <v>18</v>
      </c>
      <c r="E208" t="s">
        <v>19</v>
      </c>
      <c r="F208">
        <v>2023</v>
      </c>
      <c r="G208">
        <v>2023</v>
      </c>
      <c r="H208">
        <v>400</v>
      </c>
      <c r="I208" t="s">
        <v>239</v>
      </c>
      <c r="J208">
        <v>999</v>
      </c>
      <c r="K208" t="s">
        <v>29</v>
      </c>
      <c r="L208">
        <v>99</v>
      </c>
      <c r="M208" t="s">
        <v>260</v>
      </c>
      <c r="N208">
        <v>73998</v>
      </c>
      <c r="R208" s="2">
        <f t="shared" si="10"/>
        <v>100</v>
      </c>
      <c r="S208" s="2">
        <f t="shared" si="11"/>
        <v>73998</v>
      </c>
    </row>
    <row r="209" spans="1:19" x14ac:dyDescent="0.45">
      <c r="A209" s="2" t="str">
        <f t="shared" si="9"/>
        <v>2023|West Coast|Private Dwelling</v>
      </c>
      <c r="B209" t="s">
        <v>16</v>
      </c>
      <c r="C209" t="s">
        <v>17</v>
      </c>
      <c r="D209" t="s">
        <v>18</v>
      </c>
      <c r="E209" t="s">
        <v>19</v>
      </c>
      <c r="F209">
        <v>2023</v>
      </c>
      <c r="G209">
        <v>2023</v>
      </c>
      <c r="H209">
        <v>401</v>
      </c>
      <c r="I209" t="s">
        <v>238</v>
      </c>
      <c r="J209">
        <v>999</v>
      </c>
      <c r="K209" t="s">
        <v>29</v>
      </c>
      <c r="L209">
        <v>1</v>
      </c>
      <c r="M209" t="s">
        <v>261</v>
      </c>
      <c r="N209">
        <v>17952</v>
      </c>
      <c r="R209" s="2">
        <f t="shared" si="10"/>
        <v>96.797153024911026</v>
      </c>
      <c r="S209" s="2">
        <f t="shared" si="11"/>
        <v>18546</v>
      </c>
    </row>
    <row r="210" spans="1:19" x14ac:dyDescent="0.45">
      <c r="A210" s="2" t="str">
        <f t="shared" si="9"/>
        <v>2023|West Coast|Non-private Dwelling</v>
      </c>
      <c r="B210" t="s">
        <v>16</v>
      </c>
      <c r="C210" t="s">
        <v>17</v>
      </c>
      <c r="D210" t="s">
        <v>18</v>
      </c>
      <c r="E210" t="s">
        <v>19</v>
      </c>
      <c r="F210">
        <v>2023</v>
      </c>
      <c r="G210">
        <v>2023</v>
      </c>
      <c r="H210">
        <v>401</v>
      </c>
      <c r="I210" t="s">
        <v>238</v>
      </c>
      <c r="J210">
        <v>999</v>
      </c>
      <c r="K210" t="s">
        <v>29</v>
      </c>
      <c r="L210">
        <v>2</v>
      </c>
      <c r="M210" t="s">
        <v>262</v>
      </c>
      <c r="N210">
        <v>597</v>
      </c>
      <c r="R210" s="2">
        <f t="shared" si="10"/>
        <v>3.2190229699126496</v>
      </c>
      <c r="S210" s="2">
        <f t="shared" si="11"/>
        <v>18546</v>
      </c>
    </row>
    <row r="211" spans="1:19" x14ac:dyDescent="0.45">
      <c r="A211" s="2" t="str">
        <f t="shared" si="9"/>
        <v>2023|West Coast|Total - dwelling type</v>
      </c>
      <c r="B211" t="s">
        <v>16</v>
      </c>
      <c r="C211" t="s">
        <v>17</v>
      </c>
      <c r="D211" t="s">
        <v>18</v>
      </c>
      <c r="E211" t="s">
        <v>19</v>
      </c>
      <c r="F211">
        <v>2023</v>
      </c>
      <c r="G211">
        <v>2023</v>
      </c>
      <c r="H211">
        <v>401</v>
      </c>
      <c r="I211" t="s">
        <v>238</v>
      </c>
      <c r="J211">
        <v>999</v>
      </c>
      <c r="K211" t="s">
        <v>29</v>
      </c>
      <c r="L211">
        <v>99</v>
      </c>
      <c r="M211" t="s">
        <v>260</v>
      </c>
      <c r="N211">
        <v>18546</v>
      </c>
      <c r="R211" s="2">
        <f t="shared" si="10"/>
        <v>100</v>
      </c>
      <c r="S211" s="2">
        <f t="shared" si="11"/>
        <v>18546</v>
      </c>
    </row>
    <row r="212" spans="1:19" x14ac:dyDescent="0.45">
      <c r="A212" s="2" t="str">
        <f t="shared" si="9"/>
        <v>2023|Canterbury|Private Dwelling</v>
      </c>
      <c r="B212" t="s">
        <v>16</v>
      </c>
      <c r="C212" t="s">
        <v>17</v>
      </c>
      <c r="D212" t="s">
        <v>18</v>
      </c>
      <c r="E212" t="s">
        <v>19</v>
      </c>
      <c r="F212">
        <v>2023</v>
      </c>
      <c r="G212">
        <v>2023</v>
      </c>
      <c r="H212">
        <v>402</v>
      </c>
      <c r="I212" t="s">
        <v>237</v>
      </c>
      <c r="J212">
        <v>999</v>
      </c>
      <c r="K212" t="s">
        <v>29</v>
      </c>
      <c r="L212">
        <v>1</v>
      </c>
      <c r="M212" t="s">
        <v>261</v>
      </c>
      <c r="N212">
        <v>249009</v>
      </c>
      <c r="R212" s="2">
        <f t="shared" si="10"/>
        <v>99.35362627628885</v>
      </c>
      <c r="S212" s="2">
        <f t="shared" si="11"/>
        <v>250629</v>
      </c>
    </row>
    <row r="213" spans="1:19" x14ac:dyDescent="0.45">
      <c r="A213" s="2" t="str">
        <f t="shared" si="9"/>
        <v>2023|Canterbury|Non-private Dwelling</v>
      </c>
      <c r="B213" t="s">
        <v>16</v>
      </c>
      <c r="C213" t="s">
        <v>17</v>
      </c>
      <c r="D213" t="s">
        <v>18</v>
      </c>
      <c r="E213" t="s">
        <v>19</v>
      </c>
      <c r="F213">
        <v>2023</v>
      </c>
      <c r="G213">
        <v>2023</v>
      </c>
      <c r="H213">
        <v>402</v>
      </c>
      <c r="I213" t="s">
        <v>237</v>
      </c>
      <c r="J213">
        <v>999</v>
      </c>
      <c r="K213" t="s">
        <v>29</v>
      </c>
      <c r="L213">
        <v>2</v>
      </c>
      <c r="M213" t="s">
        <v>262</v>
      </c>
      <c r="N213">
        <v>1617</v>
      </c>
      <c r="R213" s="2">
        <f t="shared" si="10"/>
        <v>0.64517673533389996</v>
      </c>
      <c r="S213" s="2">
        <f t="shared" si="11"/>
        <v>250629</v>
      </c>
    </row>
    <row r="214" spans="1:19" x14ac:dyDescent="0.45">
      <c r="A214" s="2" t="str">
        <f t="shared" si="9"/>
        <v>2023|Canterbury|Total - dwelling type</v>
      </c>
      <c r="B214" t="s">
        <v>16</v>
      </c>
      <c r="C214" t="s">
        <v>17</v>
      </c>
      <c r="D214" t="s">
        <v>18</v>
      </c>
      <c r="E214" t="s">
        <v>19</v>
      </c>
      <c r="F214">
        <v>2023</v>
      </c>
      <c r="G214">
        <v>2023</v>
      </c>
      <c r="H214">
        <v>402</v>
      </c>
      <c r="I214" t="s">
        <v>237</v>
      </c>
      <c r="J214">
        <v>999</v>
      </c>
      <c r="K214" t="s">
        <v>29</v>
      </c>
      <c r="L214">
        <v>99</v>
      </c>
      <c r="M214" t="s">
        <v>260</v>
      </c>
      <c r="N214">
        <v>250629</v>
      </c>
      <c r="R214" s="2">
        <f t="shared" si="10"/>
        <v>100</v>
      </c>
      <c r="S214" s="2">
        <f t="shared" si="11"/>
        <v>250629</v>
      </c>
    </row>
    <row r="215" spans="1:19" x14ac:dyDescent="0.45">
      <c r="A215" s="2" t="str">
        <f t="shared" si="9"/>
        <v>2023|South Canterbury|Private Dwelling</v>
      </c>
      <c r="B215" t="s">
        <v>16</v>
      </c>
      <c r="C215" t="s">
        <v>17</v>
      </c>
      <c r="D215" t="s">
        <v>18</v>
      </c>
      <c r="E215" t="s">
        <v>19</v>
      </c>
      <c r="F215">
        <v>2023</v>
      </c>
      <c r="G215">
        <v>2023</v>
      </c>
      <c r="H215">
        <v>403</v>
      </c>
      <c r="I215" t="s">
        <v>236</v>
      </c>
      <c r="J215">
        <v>999</v>
      </c>
      <c r="K215" t="s">
        <v>29</v>
      </c>
      <c r="L215">
        <v>1</v>
      </c>
      <c r="M215" t="s">
        <v>261</v>
      </c>
      <c r="N215">
        <v>29520</v>
      </c>
      <c r="R215" s="2">
        <f t="shared" si="10"/>
        <v>98.390160983901609</v>
      </c>
      <c r="S215" s="2">
        <f t="shared" si="11"/>
        <v>30003</v>
      </c>
    </row>
    <row r="216" spans="1:19" x14ac:dyDescent="0.45">
      <c r="A216" s="2" t="str">
        <f t="shared" si="9"/>
        <v>2023|South Canterbury|Non-private Dwelling</v>
      </c>
      <c r="B216" t="s">
        <v>16</v>
      </c>
      <c r="C216" t="s">
        <v>17</v>
      </c>
      <c r="D216" t="s">
        <v>18</v>
      </c>
      <c r="E216" t="s">
        <v>19</v>
      </c>
      <c r="F216">
        <v>2023</v>
      </c>
      <c r="G216">
        <v>2023</v>
      </c>
      <c r="H216">
        <v>403</v>
      </c>
      <c r="I216" t="s">
        <v>236</v>
      </c>
      <c r="J216">
        <v>999</v>
      </c>
      <c r="K216" t="s">
        <v>29</v>
      </c>
      <c r="L216">
        <v>2</v>
      </c>
      <c r="M216" t="s">
        <v>262</v>
      </c>
      <c r="N216">
        <v>480</v>
      </c>
      <c r="R216" s="2">
        <f t="shared" si="10"/>
        <v>1.5998400159984001</v>
      </c>
      <c r="S216" s="2">
        <f t="shared" si="11"/>
        <v>30003</v>
      </c>
    </row>
    <row r="217" spans="1:19" x14ac:dyDescent="0.45">
      <c r="A217" s="2" t="str">
        <f t="shared" si="9"/>
        <v>2023|South Canterbury|Total - dwelling type</v>
      </c>
      <c r="B217" t="s">
        <v>16</v>
      </c>
      <c r="C217" t="s">
        <v>17</v>
      </c>
      <c r="D217" t="s">
        <v>18</v>
      </c>
      <c r="E217" t="s">
        <v>19</v>
      </c>
      <c r="F217">
        <v>2023</v>
      </c>
      <c r="G217">
        <v>2023</v>
      </c>
      <c r="H217">
        <v>403</v>
      </c>
      <c r="I217" t="s">
        <v>236</v>
      </c>
      <c r="J217">
        <v>999</v>
      </c>
      <c r="K217" t="s">
        <v>29</v>
      </c>
      <c r="L217">
        <v>99</v>
      </c>
      <c r="M217" t="s">
        <v>260</v>
      </c>
      <c r="N217">
        <v>30003</v>
      </c>
      <c r="R217" s="2">
        <f t="shared" si="10"/>
        <v>100</v>
      </c>
      <c r="S217" s="2">
        <f t="shared" si="11"/>
        <v>30003</v>
      </c>
    </row>
    <row r="218" spans="1:19" x14ac:dyDescent="0.45">
      <c r="A218" s="2" t="str">
        <f t="shared" si="9"/>
        <v>2023|Southern|Private Dwelling</v>
      </c>
      <c r="B218" t="s">
        <v>16</v>
      </c>
      <c r="C218" t="s">
        <v>17</v>
      </c>
      <c r="D218" t="s">
        <v>18</v>
      </c>
      <c r="E218" t="s">
        <v>19</v>
      </c>
      <c r="F218">
        <v>2023</v>
      </c>
      <c r="G218">
        <v>2023</v>
      </c>
      <c r="H218">
        <v>404</v>
      </c>
      <c r="I218" t="s">
        <v>235</v>
      </c>
      <c r="J218">
        <v>999</v>
      </c>
      <c r="K218" t="s">
        <v>29</v>
      </c>
      <c r="L218">
        <v>1</v>
      </c>
      <c r="M218" t="s">
        <v>261</v>
      </c>
      <c r="N218">
        <v>158679</v>
      </c>
      <c r="R218" s="2">
        <f t="shared" si="10"/>
        <v>98.546755351852894</v>
      </c>
      <c r="S218" s="2">
        <f t="shared" si="11"/>
        <v>161019</v>
      </c>
    </row>
    <row r="219" spans="1:19" x14ac:dyDescent="0.45">
      <c r="A219" s="2" t="str">
        <f t="shared" si="9"/>
        <v>2023|Southern|Non-private Dwelling</v>
      </c>
      <c r="B219" t="s">
        <v>16</v>
      </c>
      <c r="C219" t="s">
        <v>17</v>
      </c>
      <c r="D219" t="s">
        <v>18</v>
      </c>
      <c r="E219" t="s">
        <v>19</v>
      </c>
      <c r="F219">
        <v>2023</v>
      </c>
      <c r="G219">
        <v>2023</v>
      </c>
      <c r="H219">
        <v>404</v>
      </c>
      <c r="I219" t="s">
        <v>235</v>
      </c>
      <c r="J219">
        <v>999</v>
      </c>
      <c r="K219" t="s">
        <v>29</v>
      </c>
      <c r="L219">
        <v>2</v>
      </c>
      <c r="M219" t="s">
        <v>262</v>
      </c>
      <c r="N219">
        <v>2343</v>
      </c>
      <c r="R219" s="2">
        <f t="shared" si="10"/>
        <v>1.4551077823114043</v>
      </c>
      <c r="S219" s="2">
        <f t="shared" si="11"/>
        <v>161019</v>
      </c>
    </row>
    <row r="220" spans="1:19" x14ac:dyDescent="0.45">
      <c r="A220" s="2" t="str">
        <f t="shared" si="9"/>
        <v>2023|Southern|Total - dwelling type</v>
      </c>
      <c r="B220" t="s">
        <v>16</v>
      </c>
      <c r="C220" t="s">
        <v>17</v>
      </c>
      <c r="D220" t="s">
        <v>18</v>
      </c>
      <c r="E220" t="s">
        <v>19</v>
      </c>
      <c r="F220">
        <v>2023</v>
      </c>
      <c r="G220">
        <v>2023</v>
      </c>
      <c r="H220">
        <v>404</v>
      </c>
      <c r="I220" t="s">
        <v>235</v>
      </c>
      <c r="J220">
        <v>999</v>
      </c>
      <c r="K220" t="s">
        <v>29</v>
      </c>
      <c r="L220">
        <v>99</v>
      </c>
      <c r="M220" t="s">
        <v>260</v>
      </c>
      <c r="N220">
        <v>161019</v>
      </c>
      <c r="R220" s="2">
        <f t="shared" si="10"/>
        <v>100</v>
      </c>
      <c r="S220" s="2">
        <f t="shared" si="11"/>
        <v>161019</v>
      </c>
    </row>
    <row r="221" spans="1:19" x14ac:dyDescent="0.45">
      <c r="A221" s="2" t="str">
        <f t="shared" si="9"/>
        <v>2023|Area outside health region|Private Dwelling</v>
      </c>
      <c r="B221" t="s">
        <v>16</v>
      </c>
      <c r="C221" t="s">
        <v>17</v>
      </c>
      <c r="D221" t="s">
        <v>18</v>
      </c>
      <c r="E221" t="s">
        <v>19</v>
      </c>
      <c r="F221">
        <v>2023</v>
      </c>
      <c r="G221">
        <v>2023</v>
      </c>
      <c r="H221">
        <v>90</v>
      </c>
      <c r="I221" t="s">
        <v>234</v>
      </c>
      <c r="J221">
        <v>999</v>
      </c>
      <c r="K221" t="s">
        <v>29</v>
      </c>
      <c r="L221">
        <v>1</v>
      </c>
      <c r="M221" t="s">
        <v>261</v>
      </c>
      <c r="N221">
        <v>252</v>
      </c>
      <c r="R221" s="2">
        <f t="shared" si="10"/>
        <v>85.714285714285708</v>
      </c>
      <c r="S221" s="2">
        <f t="shared" si="11"/>
        <v>294</v>
      </c>
    </row>
    <row r="222" spans="1:19" x14ac:dyDescent="0.45">
      <c r="A222" s="2" t="str">
        <f t="shared" si="9"/>
        <v>2023|Area outside health region|Non-private Dwelling</v>
      </c>
      <c r="B222" t="s">
        <v>16</v>
      </c>
      <c r="C222" t="s">
        <v>17</v>
      </c>
      <c r="D222" t="s">
        <v>18</v>
      </c>
      <c r="E222" t="s">
        <v>19</v>
      </c>
      <c r="F222">
        <v>2023</v>
      </c>
      <c r="G222">
        <v>2023</v>
      </c>
      <c r="H222">
        <v>90</v>
      </c>
      <c r="I222" t="s">
        <v>234</v>
      </c>
      <c r="J222">
        <v>999</v>
      </c>
      <c r="K222" t="s">
        <v>29</v>
      </c>
      <c r="L222">
        <v>2</v>
      </c>
      <c r="M222" t="s">
        <v>262</v>
      </c>
      <c r="N222">
        <v>42</v>
      </c>
      <c r="R222" s="2">
        <f t="shared" si="10"/>
        <v>14.285714285714285</v>
      </c>
      <c r="S222" s="2">
        <f t="shared" si="11"/>
        <v>294</v>
      </c>
    </row>
    <row r="223" spans="1:19" x14ac:dyDescent="0.45">
      <c r="A223" s="2" t="str">
        <f t="shared" si="9"/>
        <v>2023|Area outside health region|Total - dwelling type</v>
      </c>
      <c r="B223" t="s">
        <v>16</v>
      </c>
      <c r="C223" t="s">
        <v>17</v>
      </c>
      <c r="D223" t="s">
        <v>18</v>
      </c>
      <c r="E223" t="s">
        <v>19</v>
      </c>
      <c r="F223">
        <v>2023</v>
      </c>
      <c r="G223">
        <v>2023</v>
      </c>
      <c r="H223">
        <v>90</v>
      </c>
      <c r="I223" t="s">
        <v>234</v>
      </c>
      <c r="J223">
        <v>999</v>
      </c>
      <c r="K223" t="s">
        <v>29</v>
      </c>
      <c r="L223">
        <v>99</v>
      </c>
      <c r="M223" t="s">
        <v>260</v>
      </c>
      <c r="N223">
        <v>294</v>
      </c>
      <c r="R223" s="2">
        <f t="shared" si="10"/>
        <v>100</v>
      </c>
      <c r="S223" s="2">
        <f t="shared" si="11"/>
        <v>294</v>
      </c>
    </row>
    <row r="224" spans="1:19" x14ac:dyDescent="0.45">
      <c r="A224" s="2" t="str">
        <f t="shared" si="9"/>
        <v>2023|Total - New Zealand by health region/health district|Private Dwelling</v>
      </c>
      <c r="B224" t="s">
        <v>16</v>
      </c>
      <c r="C224" t="s">
        <v>17</v>
      </c>
      <c r="D224" t="s">
        <v>18</v>
      </c>
      <c r="E224" t="s">
        <v>19</v>
      </c>
      <c r="F224">
        <v>2023</v>
      </c>
      <c r="G224">
        <v>2023</v>
      </c>
      <c r="H224">
        <v>99999</v>
      </c>
      <c r="I224" t="s">
        <v>233</v>
      </c>
      <c r="J224">
        <v>999</v>
      </c>
      <c r="K224" t="s">
        <v>29</v>
      </c>
      <c r="L224">
        <v>1</v>
      </c>
      <c r="M224" t="s">
        <v>261</v>
      </c>
      <c r="N224">
        <v>2041236</v>
      </c>
      <c r="R224" s="2">
        <f t="shared" si="10"/>
        <v>99.254003495126369</v>
      </c>
      <c r="S224" s="2">
        <f t="shared" si="11"/>
        <v>2056578</v>
      </c>
    </row>
    <row r="225" spans="1:19" x14ac:dyDescent="0.45">
      <c r="A225" s="2" t="str">
        <f t="shared" si="9"/>
        <v>2023|Total - New Zealand by health region/health district|Non-private Dwelling</v>
      </c>
      <c r="B225" t="s">
        <v>16</v>
      </c>
      <c r="C225" t="s">
        <v>17</v>
      </c>
      <c r="D225" t="s">
        <v>18</v>
      </c>
      <c r="E225" t="s">
        <v>19</v>
      </c>
      <c r="F225">
        <v>2023</v>
      </c>
      <c r="G225">
        <v>2023</v>
      </c>
      <c r="H225">
        <v>99999</v>
      </c>
      <c r="I225" t="s">
        <v>233</v>
      </c>
      <c r="J225">
        <v>999</v>
      </c>
      <c r="K225" t="s">
        <v>29</v>
      </c>
      <c r="L225">
        <v>2</v>
      </c>
      <c r="M225" t="s">
        <v>262</v>
      </c>
      <c r="N225">
        <v>15342</v>
      </c>
      <c r="R225" s="2">
        <f t="shared" si="10"/>
        <v>0.7459965048736299</v>
      </c>
      <c r="S225" s="2">
        <f t="shared" si="11"/>
        <v>2056578</v>
      </c>
    </row>
    <row r="226" spans="1:19" x14ac:dyDescent="0.45">
      <c r="A226" s="2" t="str">
        <f t="shared" si="9"/>
        <v>2023|Total - New Zealand by health region/health district|Total - dwelling type</v>
      </c>
      <c r="B226" t="s">
        <v>16</v>
      </c>
      <c r="C226" t="s">
        <v>17</v>
      </c>
      <c r="D226" t="s">
        <v>18</v>
      </c>
      <c r="E226" t="s">
        <v>19</v>
      </c>
      <c r="F226">
        <v>2023</v>
      </c>
      <c r="G226">
        <v>2023</v>
      </c>
      <c r="H226">
        <v>99999</v>
      </c>
      <c r="I226" t="s">
        <v>233</v>
      </c>
      <c r="J226">
        <v>999</v>
      </c>
      <c r="K226" t="s">
        <v>29</v>
      </c>
      <c r="L226">
        <v>99</v>
      </c>
      <c r="M226" t="s">
        <v>260</v>
      </c>
      <c r="N226">
        <v>2056578</v>
      </c>
      <c r="R226" s="2">
        <f t="shared" si="10"/>
        <v>100</v>
      </c>
      <c r="S226" s="2">
        <f t="shared" si="11"/>
        <v>2056578</v>
      </c>
    </row>
  </sheetData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Region</vt:lpstr>
      <vt:lpstr>Region Total</vt:lpstr>
      <vt:lpstr>TA</vt:lpstr>
      <vt:lpstr>TA Total</vt:lpstr>
      <vt:lpstr>LBA</vt:lpstr>
      <vt:lpstr>LBA Total</vt:lpstr>
      <vt:lpstr>Health</vt:lpstr>
      <vt:lpstr>Health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Carboni</cp:lastModifiedBy>
  <dcterms:created xsi:type="dcterms:W3CDTF">2024-12-12T11:22:50Z</dcterms:created>
  <dcterms:modified xsi:type="dcterms:W3CDTF">2025-01-07T05:42:32Z</dcterms:modified>
</cp:coreProperties>
</file>